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tabRatio="747"/>
  </bookViews>
  <sheets>
    <sheet name="мальчики" sheetId="20" r:id="rId1"/>
    <sheet name="девочки" sheetId="23" r:id="rId2"/>
    <sheet name="личники" sheetId="30" r:id="rId3"/>
    <sheet name="итоговый" sheetId="26" r:id="rId4"/>
    <sheet name="ГРУППА &quot;А&quot;" sheetId="41" r:id="rId5"/>
    <sheet name="ГРУППА &quot;Б&quot;" sheetId="42" r:id="rId6"/>
    <sheet name="инвентарь" sheetId="27" state="hidden" r:id="rId7"/>
    <sheet name="таблица" sheetId="35" state="hidden" r:id="rId8"/>
  </sheets>
  <definedNames>
    <definedName name="_xlnm._FilterDatabase" localSheetId="4" hidden="1">'ГРУППА "А"'!$B$6:$J$6</definedName>
    <definedName name="_xlnm._FilterDatabase" localSheetId="5" hidden="1">'ГРУППА "Б"'!$B$6:$J$6</definedName>
  </definedNames>
  <calcPr calcId="145621"/>
</workbook>
</file>

<file path=xl/calcChain.xml><?xml version="1.0" encoding="utf-8"?>
<calcChain xmlns="http://schemas.openxmlformats.org/spreadsheetml/2006/main">
  <c r="I21" i="42" l="1"/>
  <c r="D21" i="42"/>
  <c r="I20" i="42"/>
  <c r="D20" i="42"/>
  <c r="I19" i="42"/>
  <c r="D19" i="42"/>
  <c r="I18" i="42"/>
  <c r="D18" i="42"/>
  <c r="I17" i="42"/>
  <c r="D17" i="42"/>
  <c r="I16" i="42"/>
  <c r="D16" i="42"/>
  <c r="I15" i="42"/>
  <c r="D15" i="42"/>
  <c r="I14" i="42"/>
  <c r="D14" i="42"/>
  <c r="I13" i="42"/>
  <c r="D13" i="42"/>
  <c r="I12" i="42"/>
  <c r="D12" i="42"/>
  <c r="I11" i="42"/>
  <c r="D11" i="42"/>
  <c r="I10" i="42"/>
  <c r="D10" i="42"/>
  <c r="I9" i="42"/>
  <c r="D9" i="42"/>
  <c r="I8" i="42"/>
  <c r="D8" i="42"/>
  <c r="I7" i="42"/>
  <c r="D7" i="42"/>
  <c r="I29" i="41"/>
  <c r="D29" i="41"/>
  <c r="I28" i="41"/>
  <c r="D28" i="41"/>
  <c r="I27" i="41"/>
  <c r="D27" i="41"/>
  <c r="I26" i="41"/>
  <c r="D26" i="41"/>
  <c r="I25" i="41"/>
  <c r="D25" i="41"/>
  <c r="I24" i="41"/>
  <c r="D24" i="41"/>
  <c r="I23" i="41"/>
  <c r="D23" i="41"/>
  <c r="I22" i="41"/>
  <c r="D22" i="41"/>
  <c r="I21" i="41"/>
  <c r="D21" i="41"/>
  <c r="I20" i="41"/>
  <c r="D20" i="41"/>
  <c r="I19" i="41"/>
  <c r="D19" i="41"/>
  <c r="I18" i="41"/>
  <c r="D18" i="41"/>
  <c r="I17" i="41"/>
  <c r="D17" i="41"/>
  <c r="I16" i="41"/>
  <c r="D16" i="41"/>
  <c r="I15" i="41"/>
  <c r="D15" i="41"/>
  <c r="I14" i="41"/>
  <c r="D14" i="41"/>
  <c r="I13" i="41"/>
  <c r="D13" i="41"/>
  <c r="I12" i="41"/>
  <c r="D12" i="41"/>
  <c r="I11" i="41"/>
  <c r="D11" i="41"/>
  <c r="I10" i="41"/>
  <c r="D10" i="41"/>
  <c r="I9" i="41"/>
  <c r="D9" i="41"/>
  <c r="I8" i="41"/>
  <c r="D8" i="41"/>
  <c r="I7" i="41"/>
  <c r="D7" i="41"/>
  <c r="AB126" i="20"/>
  <c r="AB127" i="20"/>
  <c r="AB128" i="20"/>
  <c r="AB20" i="20"/>
  <c r="AB21" i="20"/>
  <c r="Q195" i="20"/>
  <c r="Q196" i="20"/>
  <c r="J110" i="20"/>
  <c r="J111" i="20"/>
  <c r="AB115" i="23"/>
  <c r="AB116" i="23"/>
  <c r="AB117" i="23"/>
  <c r="AB118" i="23"/>
  <c r="Q206" i="23"/>
  <c r="Q207" i="23"/>
  <c r="Q208" i="23"/>
  <c r="Q32" i="23"/>
  <c r="Q33" i="23"/>
  <c r="J15" i="23"/>
  <c r="J16" i="23"/>
  <c r="J21" i="23"/>
  <c r="J22" i="23"/>
  <c r="Q154" i="23"/>
  <c r="E7" i="42" l="1"/>
  <c r="E9" i="42"/>
  <c r="J7" i="42"/>
  <c r="E10" i="42"/>
  <c r="E19" i="42"/>
  <c r="J10" i="42"/>
  <c r="J19" i="42"/>
  <c r="E8" i="42"/>
  <c r="E11" i="42"/>
  <c r="E13" i="42"/>
  <c r="E16" i="42"/>
  <c r="E17" i="42"/>
  <c r="E18" i="42"/>
  <c r="E20" i="42"/>
  <c r="E21" i="42"/>
  <c r="E12" i="42"/>
  <c r="E14" i="42"/>
  <c r="E15" i="42"/>
  <c r="J9" i="42"/>
  <c r="J12" i="42"/>
  <c r="J14" i="42"/>
  <c r="J15" i="42"/>
  <c r="J8" i="42"/>
  <c r="J11" i="42"/>
  <c r="J13" i="42"/>
  <c r="J16" i="42"/>
  <c r="J17" i="42"/>
  <c r="J18" i="42"/>
  <c r="J20" i="42"/>
  <c r="J21" i="42"/>
  <c r="E12" i="41"/>
  <c r="E19" i="41"/>
  <c r="E22" i="41"/>
  <c r="E25" i="41"/>
  <c r="E29" i="41"/>
  <c r="J9" i="41"/>
  <c r="J12" i="41"/>
  <c r="J19" i="41"/>
  <c r="J22" i="41"/>
  <c r="J25" i="41"/>
  <c r="J27" i="41"/>
  <c r="E8" i="41"/>
  <c r="E11" i="41"/>
  <c r="E13" i="41"/>
  <c r="E14" i="41"/>
  <c r="E16" i="41"/>
  <c r="E17" i="41"/>
  <c r="E20" i="41"/>
  <c r="E21" i="41"/>
  <c r="E23" i="41"/>
  <c r="E24" i="41"/>
  <c r="E26" i="41"/>
  <c r="E28" i="41"/>
  <c r="E7" i="41"/>
  <c r="E9" i="41"/>
  <c r="E10" i="41"/>
  <c r="E15" i="41"/>
  <c r="E18" i="41"/>
  <c r="E27" i="41"/>
  <c r="J7" i="41"/>
  <c r="J10" i="41"/>
  <c r="J15" i="41"/>
  <c r="J18" i="41"/>
  <c r="J29" i="41"/>
  <c r="J8" i="41"/>
  <c r="J11" i="41"/>
  <c r="J13" i="41"/>
  <c r="J14" i="41"/>
  <c r="J16" i="41"/>
  <c r="J17" i="41"/>
  <c r="J20" i="41"/>
  <c r="J21" i="41"/>
  <c r="J23" i="41"/>
  <c r="J24" i="41"/>
  <c r="J26" i="41"/>
  <c r="J28" i="41"/>
  <c r="L175" i="23"/>
  <c r="M175" i="23"/>
  <c r="S175" i="23"/>
  <c r="U175" i="23" s="1"/>
  <c r="V175" i="23" s="1"/>
  <c r="T175" i="23"/>
  <c r="AE11" i="23"/>
  <c r="AE17" i="23"/>
  <c r="AE23" i="23"/>
  <c r="AE29" i="23"/>
  <c r="AE35" i="23"/>
  <c r="AE41" i="23"/>
  <c r="AE47" i="23"/>
  <c r="AE53" i="23"/>
  <c r="AE59" i="23"/>
  <c r="AE65" i="23"/>
  <c r="AE71" i="23"/>
  <c r="AE77" i="23"/>
  <c r="AE83" i="23"/>
  <c r="AE89" i="23"/>
  <c r="AE95" i="23"/>
  <c r="AE101" i="23"/>
  <c r="AE107" i="23"/>
  <c r="AE113" i="23"/>
  <c r="AE119" i="23"/>
  <c r="AE125" i="23"/>
  <c r="AE131" i="23"/>
  <c r="AE137" i="23"/>
  <c r="AE143" i="23"/>
  <c r="AE149" i="23"/>
  <c r="AE155" i="23"/>
  <c r="AE161" i="23"/>
  <c r="AE167" i="23"/>
  <c r="AE173" i="23"/>
  <c r="AE179" i="23"/>
  <c r="AE185" i="23"/>
  <c r="AE191" i="23"/>
  <c r="AE197" i="23"/>
  <c r="AE203" i="23"/>
  <c r="AE209" i="23"/>
  <c r="AE215" i="23"/>
  <c r="AE221" i="23"/>
  <c r="AE227" i="23"/>
  <c r="AE233" i="23"/>
  <c r="AE239" i="23"/>
  <c r="AE245" i="23"/>
  <c r="AE251" i="23"/>
  <c r="Z7" i="20"/>
  <c r="Z8" i="20"/>
  <c r="Z9" i="20"/>
  <c r="Z10" i="20"/>
  <c r="Z12" i="20"/>
  <c r="Z13" i="20"/>
  <c r="Z14" i="20"/>
  <c r="Z15" i="20"/>
  <c r="Z16" i="20"/>
  <c r="Z18" i="20"/>
  <c r="Z19" i="20"/>
  <c r="Z20" i="20"/>
  <c r="Z21" i="20"/>
  <c r="Z22" i="20"/>
  <c r="Z24" i="20"/>
  <c r="Z25" i="20"/>
  <c r="Z26" i="20"/>
  <c r="Z27" i="20"/>
  <c r="Z28" i="20"/>
  <c r="Z30" i="20"/>
  <c r="Z31" i="20"/>
  <c r="Z32" i="20"/>
  <c r="Z33" i="20"/>
  <c r="Z34" i="20"/>
  <c r="Z36" i="20"/>
  <c r="Z37" i="20"/>
  <c r="Z38" i="20"/>
  <c r="Z39" i="20"/>
  <c r="Z40" i="20"/>
  <c r="Z42" i="20"/>
  <c r="Z43" i="20"/>
  <c r="Z44" i="20"/>
  <c r="Z45" i="20"/>
  <c r="Z46" i="20"/>
  <c r="Z48" i="20"/>
  <c r="Z49" i="20"/>
  <c r="Z50" i="20"/>
  <c r="Z51" i="20"/>
  <c r="Z52" i="20"/>
  <c r="Z54" i="20"/>
  <c r="Z55" i="20"/>
  <c r="Z56" i="20"/>
  <c r="Z57" i="20"/>
  <c r="Z58" i="20"/>
  <c r="Z60" i="20"/>
  <c r="Z61" i="20"/>
  <c r="Z62" i="20"/>
  <c r="Z63" i="20"/>
  <c r="Z64" i="20"/>
  <c r="Z66" i="20"/>
  <c r="Z67" i="20"/>
  <c r="Z68" i="20"/>
  <c r="Z69" i="20"/>
  <c r="Z70" i="20"/>
  <c r="Z72" i="20"/>
  <c r="Z73" i="20"/>
  <c r="Z74" i="20"/>
  <c r="Z75" i="20"/>
  <c r="Z76" i="20"/>
  <c r="Z78" i="20"/>
  <c r="Z79" i="20"/>
  <c r="Z80" i="20"/>
  <c r="Z81" i="20"/>
  <c r="Z82" i="20"/>
  <c r="Z84" i="20"/>
  <c r="Z85" i="20"/>
  <c r="Z86" i="20"/>
  <c r="Z87" i="20"/>
  <c r="Z88" i="20"/>
  <c r="Z90" i="20"/>
  <c r="Z91" i="20"/>
  <c r="Z92" i="20"/>
  <c r="Z93" i="20"/>
  <c r="Z94" i="20"/>
  <c r="Z96" i="20"/>
  <c r="Z97" i="20"/>
  <c r="Z98" i="20"/>
  <c r="Z99" i="20"/>
  <c r="Z100" i="20"/>
  <c r="Z102" i="20"/>
  <c r="Z103" i="20"/>
  <c r="Z104" i="20"/>
  <c r="Z105" i="20"/>
  <c r="Z106" i="20"/>
  <c r="Z108" i="20"/>
  <c r="Z109" i="20"/>
  <c r="Z110" i="20"/>
  <c r="Z111" i="20"/>
  <c r="Z112" i="20"/>
  <c r="Z114" i="20"/>
  <c r="Z115" i="20"/>
  <c r="Z116" i="20"/>
  <c r="Z117" i="20"/>
  <c r="Z118" i="20"/>
  <c r="Z120" i="20"/>
  <c r="Z121" i="20"/>
  <c r="Z122" i="20"/>
  <c r="Z123" i="20"/>
  <c r="Z124" i="20"/>
  <c r="Z126" i="20"/>
  <c r="Z127" i="20"/>
  <c r="Z128" i="20"/>
  <c r="Z129" i="20"/>
  <c r="Z130" i="20"/>
  <c r="Z132" i="20"/>
  <c r="Z133" i="20"/>
  <c r="Z134" i="20"/>
  <c r="Z135" i="20"/>
  <c r="Z136" i="20"/>
  <c r="Z138" i="20"/>
  <c r="Z139" i="20"/>
  <c r="Z140" i="20"/>
  <c r="Z141" i="20"/>
  <c r="Z142" i="20"/>
  <c r="Z144" i="20"/>
  <c r="Z145" i="20"/>
  <c r="Z146" i="20"/>
  <c r="Z147" i="20"/>
  <c r="Z148" i="20"/>
  <c r="Z150" i="20"/>
  <c r="Z151" i="20"/>
  <c r="Z152" i="20"/>
  <c r="Z153" i="20"/>
  <c r="Z154" i="20"/>
  <c r="Z156" i="20"/>
  <c r="Z157" i="20"/>
  <c r="Z158" i="20"/>
  <c r="Z159" i="20"/>
  <c r="Z160" i="20"/>
  <c r="Z162" i="20"/>
  <c r="Z163" i="20"/>
  <c r="Z164" i="20"/>
  <c r="Z165" i="20"/>
  <c r="Z166" i="20"/>
  <c r="Z168" i="20"/>
  <c r="Z169" i="20"/>
  <c r="Z170" i="20"/>
  <c r="Z171" i="20"/>
  <c r="Z172" i="20"/>
  <c r="Z174" i="20"/>
  <c r="Z175" i="20"/>
  <c r="Z176" i="20"/>
  <c r="Z177" i="20"/>
  <c r="Z178" i="20"/>
  <c r="Z180" i="20"/>
  <c r="Z181" i="20"/>
  <c r="Z182" i="20"/>
  <c r="Z183" i="20"/>
  <c r="Z184" i="20"/>
  <c r="Z186" i="20"/>
  <c r="Z187" i="20"/>
  <c r="Z188" i="20"/>
  <c r="Z189" i="20"/>
  <c r="Z190" i="20"/>
  <c r="Z192" i="20"/>
  <c r="Z193" i="20"/>
  <c r="Z194" i="20"/>
  <c r="Z195" i="20"/>
  <c r="Z196" i="20"/>
  <c r="Z198" i="20"/>
  <c r="Z199" i="20"/>
  <c r="Z200" i="20"/>
  <c r="Z201" i="20"/>
  <c r="Z202" i="20"/>
  <c r="Z204" i="20"/>
  <c r="Z205" i="20"/>
  <c r="Z206" i="20"/>
  <c r="Z207" i="20"/>
  <c r="Z208" i="20"/>
  <c r="Z210" i="20"/>
  <c r="Z211" i="20"/>
  <c r="Z212" i="20"/>
  <c r="Z213" i="20"/>
  <c r="Z214" i="20"/>
  <c r="Z216" i="20"/>
  <c r="Z217" i="20"/>
  <c r="Z218" i="20"/>
  <c r="Z219" i="20"/>
  <c r="Z220" i="20"/>
  <c r="Z222" i="20"/>
  <c r="Z223" i="20"/>
  <c r="Z224" i="20"/>
  <c r="Z225" i="20"/>
  <c r="Z226" i="20"/>
  <c r="Z228" i="20"/>
  <c r="Z229" i="20"/>
  <c r="Z230" i="20"/>
  <c r="Z231" i="20"/>
  <c r="Z232" i="20"/>
  <c r="Z234" i="20"/>
  <c r="Z235" i="20"/>
  <c r="Z236" i="20"/>
  <c r="Z237" i="20"/>
  <c r="Z238" i="20"/>
  <c r="Z240" i="20"/>
  <c r="Z241" i="20"/>
  <c r="Z242" i="20"/>
  <c r="Z243" i="20"/>
  <c r="Z244" i="20"/>
  <c r="Z246" i="20"/>
  <c r="Z247" i="20"/>
  <c r="Z248" i="20"/>
  <c r="Z249" i="20"/>
  <c r="Z250" i="20"/>
  <c r="Z6" i="20"/>
  <c r="N175" i="23" l="1"/>
  <c r="O175" i="23" s="1"/>
  <c r="X243" i="23"/>
  <c r="X235" i="23"/>
  <c r="X214" i="23"/>
  <c r="X208" i="23"/>
  <c r="X130" i="23"/>
  <c r="X69" i="23"/>
  <c r="X46" i="23"/>
  <c r="AA12" i="20" l="1"/>
  <c r="AB12" i="20" s="1"/>
  <c r="AA21" i="20"/>
  <c r="AA22" i="20"/>
  <c r="AA30" i="20"/>
  <c r="AB30" i="20" s="1"/>
  <c r="AA34" i="20"/>
  <c r="AB34" i="20" s="1"/>
  <c r="AA38" i="20"/>
  <c r="AB38" i="20" s="1"/>
  <c r="AA51" i="20"/>
  <c r="AB51" i="20" s="1"/>
  <c r="AA58" i="20"/>
  <c r="AB58" i="20" s="1"/>
  <c r="AA61" i="20"/>
  <c r="AB61" i="20" s="1"/>
  <c r="AA74" i="20"/>
  <c r="AB74" i="20" s="1"/>
  <c r="AA82" i="20"/>
  <c r="AB82" i="20" s="1"/>
  <c r="AA91" i="20"/>
  <c r="AB91" i="20" s="1"/>
  <c r="AA94" i="20"/>
  <c r="AB94" i="20" s="1"/>
  <c r="AA98" i="20"/>
  <c r="AB98" i="20" s="1"/>
  <c r="AA103" i="20"/>
  <c r="AB103" i="20" s="1"/>
  <c r="AA110" i="20"/>
  <c r="AB110" i="20" s="1"/>
  <c r="AA114" i="20"/>
  <c r="AB114" i="20" s="1"/>
  <c r="AA118" i="20"/>
  <c r="AB118" i="20" s="1"/>
  <c r="AA122" i="20"/>
  <c r="AB122" i="20" s="1"/>
  <c r="AA130" i="20"/>
  <c r="AB130" i="20" s="1"/>
  <c r="AA134" i="20"/>
  <c r="AB134" i="20" s="1"/>
  <c r="AA146" i="20"/>
  <c r="AB146" i="20" s="1"/>
  <c r="AA154" i="20"/>
  <c r="AB154" i="20" s="1"/>
  <c r="AA158" i="20"/>
  <c r="AB158" i="20" s="1"/>
  <c r="AA166" i="20"/>
  <c r="AB166" i="20" s="1"/>
  <c r="AA170" i="20"/>
  <c r="AB170" i="20" s="1"/>
  <c r="AA174" i="20"/>
  <c r="AB174" i="20" s="1"/>
  <c r="AA181" i="20"/>
  <c r="AB181" i="20" s="1"/>
  <c r="AA190" i="20"/>
  <c r="AB190" i="20" s="1"/>
  <c r="AA202" i="20"/>
  <c r="AB202" i="20" s="1"/>
  <c r="AA207" i="20"/>
  <c r="AB207" i="20" s="1"/>
  <c r="AA214" i="20"/>
  <c r="AB214" i="20" s="1"/>
  <c r="AA222" i="20"/>
  <c r="AB222" i="20" s="1"/>
  <c r="AA226" i="20"/>
  <c r="AB226" i="20" s="1"/>
  <c r="AA230" i="20"/>
  <c r="AB230" i="20" s="1"/>
  <c r="AA242" i="20"/>
  <c r="AB242" i="20" s="1"/>
  <c r="AA250" i="20"/>
  <c r="AB250" i="20" s="1"/>
  <c r="AA26" i="20"/>
  <c r="AB26" i="20" s="1"/>
  <c r="AA46" i="20"/>
  <c r="AB46" i="20" s="1"/>
  <c r="AA62" i="20"/>
  <c r="AB62" i="20" s="1"/>
  <c r="AA86" i="20"/>
  <c r="AB86" i="20" s="1"/>
  <c r="AA106" i="20"/>
  <c r="AB106" i="20" s="1"/>
  <c r="AA123" i="20"/>
  <c r="AB123" i="20" s="1"/>
  <c r="AA142" i="20"/>
  <c r="AB142" i="20" s="1"/>
  <c r="AA164" i="20"/>
  <c r="AB164" i="20" s="1"/>
  <c r="AA178" i="20"/>
  <c r="AB178" i="20" s="1"/>
  <c r="AA194" i="20"/>
  <c r="AB194" i="20" s="1"/>
  <c r="AA218" i="20"/>
  <c r="AB218" i="20" s="1"/>
  <c r="AA238" i="20"/>
  <c r="AB238" i="20" s="1"/>
  <c r="Z6" i="23"/>
  <c r="AA189" i="20"/>
  <c r="AB189" i="20" s="1"/>
  <c r="AC101" i="23"/>
  <c r="Z7" i="23"/>
  <c r="Z8" i="23"/>
  <c r="Z9" i="23"/>
  <c r="Z10" i="23"/>
  <c r="Z12" i="23"/>
  <c r="Z13" i="23"/>
  <c r="Z14" i="23"/>
  <c r="Z15" i="23"/>
  <c r="Z16" i="23"/>
  <c r="Z18" i="23"/>
  <c r="Z19" i="23"/>
  <c r="Z20" i="23"/>
  <c r="Z21" i="23"/>
  <c r="Z22" i="23"/>
  <c r="Z24" i="23"/>
  <c r="Z25" i="23"/>
  <c r="Z26" i="23"/>
  <c r="Z27" i="23"/>
  <c r="Z28" i="23"/>
  <c r="Z30" i="23"/>
  <c r="Z31" i="23"/>
  <c r="Z32" i="23"/>
  <c r="Z33" i="23"/>
  <c r="Z34" i="23"/>
  <c r="Z36" i="23"/>
  <c r="Z37" i="23"/>
  <c r="Z38" i="23"/>
  <c r="Z39" i="23"/>
  <c r="Z40" i="23"/>
  <c r="Z42" i="23"/>
  <c r="Z43" i="23"/>
  <c r="Z44" i="23"/>
  <c r="Z45" i="23"/>
  <c r="Z46" i="23"/>
  <c r="Z48" i="23"/>
  <c r="Z49" i="23"/>
  <c r="Z50" i="23"/>
  <c r="Z51" i="23"/>
  <c r="Z52" i="23"/>
  <c r="Z54" i="23"/>
  <c r="Z55" i="23"/>
  <c r="Z56" i="23"/>
  <c r="Z57" i="23"/>
  <c r="Z58" i="23"/>
  <c r="Z60" i="23"/>
  <c r="Z61" i="23"/>
  <c r="Z62" i="23"/>
  <c r="Z63" i="23"/>
  <c r="Z64" i="23"/>
  <c r="Z66" i="23"/>
  <c r="Z67" i="23"/>
  <c r="Z68" i="23"/>
  <c r="Z69" i="23"/>
  <c r="Z70" i="23"/>
  <c r="Z72" i="23"/>
  <c r="Z73" i="23"/>
  <c r="Z74" i="23"/>
  <c r="Z75" i="23"/>
  <c r="Z76" i="23"/>
  <c r="Z78" i="23"/>
  <c r="Z79" i="23"/>
  <c r="Z80" i="23"/>
  <c r="Z81" i="23"/>
  <c r="Z82" i="23"/>
  <c r="Z84" i="23"/>
  <c r="Z85" i="23"/>
  <c r="Z86" i="23"/>
  <c r="Z87" i="23"/>
  <c r="Z88" i="23"/>
  <c r="Z90" i="23"/>
  <c r="Z91" i="23"/>
  <c r="Z92" i="23"/>
  <c r="Z93" i="23"/>
  <c r="Z94" i="23"/>
  <c r="Z96" i="23"/>
  <c r="Z97" i="23"/>
  <c r="Z98" i="23"/>
  <c r="Z99" i="23"/>
  <c r="Z100" i="23"/>
  <c r="Z102" i="23"/>
  <c r="Z103" i="23"/>
  <c r="Z104" i="23"/>
  <c r="Z105" i="23"/>
  <c r="Z106" i="23"/>
  <c r="Z108" i="23"/>
  <c r="Z109" i="23"/>
  <c r="Z110" i="23"/>
  <c r="Z111" i="23"/>
  <c r="Z112" i="23"/>
  <c r="Z114" i="23"/>
  <c r="Z115" i="23"/>
  <c r="Z116" i="23"/>
  <c r="Z117" i="23"/>
  <c r="Z118" i="23"/>
  <c r="Z120" i="23"/>
  <c r="Z121" i="23"/>
  <c r="Z122" i="23"/>
  <c r="Z123" i="23"/>
  <c r="Z124" i="23"/>
  <c r="Z126" i="23"/>
  <c r="Z127" i="23"/>
  <c r="Z128" i="23"/>
  <c r="Z129" i="23"/>
  <c r="Z130" i="23"/>
  <c r="Z132" i="23"/>
  <c r="Z133" i="23"/>
  <c r="Z134" i="23"/>
  <c r="Z135" i="23"/>
  <c r="Z136" i="23"/>
  <c r="Z138" i="23"/>
  <c r="Z139" i="23"/>
  <c r="Z140" i="23"/>
  <c r="Z141" i="23"/>
  <c r="Z142" i="23"/>
  <c r="Z144" i="23"/>
  <c r="Z145" i="23"/>
  <c r="Z146" i="23"/>
  <c r="Z147" i="23"/>
  <c r="Z148" i="23"/>
  <c r="Z150" i="23"/>
  <c r="Z151" i="23"/>
  <c r="Z152" i="23"/>
  <c r="Z153" i="23"/>
  <c r="Z154" i="23"/>
  <c r="Z156" i="23"/>
  <c r="Z157" i="23"/>
  <c r="Z158" i="23"/>
  <c r="Z159" i="23"/>
  <c r="Z160" i="23"/>
  <c r="Z162" i="23"/>
  <c r="Z163" i="23"/>
  <c r="Z164" i="23"/>
  <c r="Z165" i="23"/>
  <c r="Z166" i="23"/>
  <c r="Z168" i="23"/>
  <c r="Z169" i="23"/>
  <c r="Z170" i="23"/>
  <c r="Z171" i="23"/>
  <c r="Z172" i="23"/>
  <c r="Z174" i="23"/>
  <c r="Z175" i="23"/>
  <c r="Z176" i="23"/>
  <c r="Z177" i="23"/>
  <c r="Z178" i="23"/>
  <c r="Z180" i="23"/>
  <c r="Z181" i="23"/>
  <c r="Z182" i="23"/>
  <c r="Z183" i="23"/>
  <c r="Z184" i="23"/>
  <c r="Z186" i="23"/>
  <c r="Z187" i="23"/>
  <c r="Z188" i="23"/>
  <c r="Z189" i="23"/>
  <c r="Z190" i="23"/>
  <c r="Z192" i="23"/>
  <c r="Z193" i="23"/>
  <c r="Z194" i="23"/>
  <c r="Z195" i="23"/>
  <c r="Z196" i="23"/>
  <c r="Z198" i="23"/>
  <c r="Z199" i="23"/>
  <c r="Z200" i="23"/>
  <c r="Z201" i="23"/>
  <c r="Z202" i="23"/>
  <c r="Z204" i="23"/>
  <c r="Z205" i="23"/>
  <c r="Z206" i="23"/>
  <c r="Z207" i="23"/>
  <c r="Z208" i="23"/>
  <c r="Z210" i="23"/>
  <c r="Z211" i="23"/>
  <c r="Z212" i="23"/>
  <c r="Z213" i="23"/>
  <c r="Z214" i="23"/>
  <c r="Z216" i="23"/>
  <c r="Z217" i="23"/>
  <c r="Z218" i="23"/>
  <c r="Z219" i="23"/>
  <c r="Z220" i="23"/>
  <c r="Z222" i="23"/>
  <c r="Z223" i="23"/>
  <c r="Z224" i="23"/>
  <c r="Z225" i="23"/>
  <c r="Z226" i="23"/>
  <c r="Z228" i="23"/>
  <c r="Z229" i="23"/>
  <c r="Z230" i="23"/>
  <c r="Z231" i="23"/>
  <c r="Z232" i="23"/>
  <c r="Z234" i="23"/>
  <c r="Z235" i="23"/>
  <c r="Z236" i="23"/>
  <c r="Z237" i="23"/>
  <c r="Z238" i="23"/>
  <c r="Z240" i="23"/>
  <c r="Z241" i="23"/>
  <c r="Z242" i="23"/>
  <c r="Z243" i="23"/>
  <c r="Z244" i="23"/>
  <c r="Z246" i="23"/>
  <c r="Z247" i="23"/>
  <c r="Z248" i="23"/>
  <c r="Z249" i="23"/>
  <c r="Z250" i="23"/>
  <c r="AA248" i="23" l="1"/>
  <c r="AB248" i="23" s="1"/>
  <c r="AA229" i="23"/>
  <c r="AB229" i="23" s="1"/>
  <c r="AA224" i="23"/>
  <c r="AB224" i="23" s="1"/>
  <c r="AA214" i="23"/>
  <c r="AB214" i="23" s="1"/>
  <c r="AA200" i="23"/>
  <c r="AB200" i="23" s="1"/>
  <c r="AA243" i="23"/>
  <c r="AB243" i="23" s="1"/>
  <c r="AA190" i="23"/>
  <c r="AB190" i="23" s="1"/>
  <c r="AA50" i="23"/>
  <c r="AB50" i="23" s="1"/>
  <c r="AA44" i="23"/>
  <c r="AB44" i="23" s="1"/>
  <c r="AA219" i="23"/>
  <c r="AB219" i="23" s="1"/>
  <c r="AA63" i="23"/>
  <c r="AB63" i="23" s="1"/>
  <c r="AA34" i="23"/>
  <c r="AB34" i="23" s="1"/>
  <c r="AA205" i="23"/>
  <c r="AB205" i="23" s="1"/>
  <c r="AA195" i="23"/>
  <c r="AB195" i="23" s="1"/>
  <c r="AA20" i="23"/>
  <c r="AB20" i="23" s="1"/>
  <c r="AA181" i="23"/>
  <c r="AB181" i="23" s="1"/>
  <c r="AA176" i="23"/>
  <c r="AB176" i="23" s="1"/>
  <c r="AA171" i="23"/>
  <c r="AB171" i="23" s="1"/>
  <c r="AA70" i="20"/>
  <c r="AB70" i="20" s="1"/>
  <c r="AA39" i="20"/>
  <c r="AB39" i="20" s="1"/>
  <c r="AA182" i="20"/>
  <c r="AB182" i="20" s="1"/>
  <c r="AA148" i="20"/>
  <c r="AB148" i="20" s="1"/>
  <c r="AA10" i="20"/>
  <c r="AB10" i="20" s="1"/>
  <c r="AA7" i="20"/>
  <c r="AB7" i="20" s="1"/>
  <c r="AA238" i="23"/>
  <c r="AB238" i="23" s="1"/>
  <c r="AA14" i="20"/>
  <c r="AB14" i="20" s="1"/>
  <c r="AA50" i="20"/>
  <c r="AB50" i="20" s="1"/>
  <c r="AA206" i="20"/>
  <c r="AB206" i="20" s="1"/>
  <c r="AA247" i="20"/>
  <c r="AB247" i="20" s="1"/>
  <c r="AA235" i="20"/>
  <c r="AB235" i="20" s="1"/>
  <c r="AA234" i="20"/>
  <c r="AB234" i="20" s="1"/>
  <c r="AA223" i="20"/>
  <c r="AB223" i="20" s="1"/>
  <c r="AA210" i="20"/>
  <c r="AB210" i="20" s="1"/>
  <c r="AA212" i="20"/>
  <c r="AB212" i="20" s="1"/>
  <c r="AA198" i="20"/>
  <c r="AB198" i="20" s="1"/>
  <c r="AA200" i="20"/>
  <c r="AB200" i="20" s="1"/>
  <c r="AA187" i="20"/>
  <c r="AB187" i="20" s="1"/>
  <c r="AA175" i="20"/>
  <c r="AB175" i="20" s="1"/>
  <c r="AA163" i="20"/>
  <c r="AB163" i="20" s="1"/>
  <c r="AA162" i="20"/>
  <c r="AB162" i="20" s="1"/>
  <c r="AA151" i="20"/>
  <c r="AB151" i="20" s="1"/>
  <c r="AA138" i="20"/>
  <c r="AB138" i="20" s="1"/>
  <c r="AA139" i="20"/>
  <c r="AB139" i="20" s="1"/>
  <c r="AA126" i="20"/>
  <c r="AA116" i="20"/>
  <c r="AB116" i="20" s="1"/>
  <c r="AA102" i="20"/>
  <c r="AB102" i="20" s="1"/>
  <c r="AA90" i="20"/>
  <c r="AB90" i="20" s="1"/>
  <c r="AA79" i="20"/>
  <c r="AB79" i="20" s="1"/>
  <c r="AA67" i="20"/>
  <c r="AB67" i="20" s="1"/>
  <c r="AA68" i="20"/>
  <c r="AB68" i="20" s="1"/>
  <c r="AA54" i="20"/>
  <c r="AB54" i="20" s="1"/>
  <c r="AA43" i="20"/>
  <c r="AB43" i="20" s="1"/>
  <c r="AA42" i="20"/>
  <c r="AB42" i="20" s="1"/>
  <c r="AA32" i="20"/>
  <c r="AB32" i="20" s="1"/>
  <c r="AA19" i="20"/>
  <c r="AB19" i="20" s="1"/>
  <c r="AA31" i="20"/>
  <c r="AB31" i="20" s="1"/>
  <c r="AA72" i="20"/>
  <c r="AB72" i="20" s="1"/>
  <c r="AA81" i="20"/>
  <c r="AB81" i="20" s="1"/>
  <c r="AA92" i="20"/>
  <c r="AB92" i="20" s="1"/>
  <c r="AA104" i="20"/>
  <c r="AB104" i="20" s="1"/>
  <c r="AA115" i="20"/>
  <c r="AB115" i="20" s="1"/>
  <c r="AA140" i="20"/>
  <c r="AB140" i="20" s="1"/>
  <c r="AA150" i="20"/>
  <c r="AB150" i="20" s="1"/>
  <c r="AA165" i="20"/>
  <c r="AB165" i="20" s="1"/>
  <c r="AA199" i="20"/>
  <c r="AB199" i="20" s="1"/>
  <c r="AA229" i="20"/>
  <c r="AB229" i="20" s="1"/>
  <c r="AA236" i="20"/>
  <c r="AB236" i="20" s="1"/>
  <c r="AA243" i="20"/>
  <c r="AB243" i="20" s="1"/>
  <c r="AA241" i="20"/>
  <c r="AB241" i="20" s="1"/>
  <c r="AA237" i="20"/>
  <c r="AB237" i="20" s="1"/>
  <c r="AA219" i="20"/>
  <c r="AB219" i="20" s="1"/>
  <c r="AA213" i="20"/>
  <c r="AB213" i="20" s="1"/>
  <c r="AA205" i="20"/>
  <c r="AB205" i="20" s="1"/>
  <c r="AA201" i="20"/>
  <c r="AB201" i="20" s="1"/>
  <c r="AA193" i="20"/>
  <c r="AB193" i="20" s="1"/>
  <c r="AA183" i="20"/>
  <c r="AB183" i="20" s="1"/>
  <c r="AA171" i="20"/>
  <c r="AB171" i="20" s="1"/>
  <c r="AA133" i="20"/>
  <c r="AB133" i="20" s="1"/>
  <c r="AA129" i="20"/>
  <c r="AB129" i="20" s="1"/>
  <c r="AA124" i="20"/>
  <c r="AB124" i="20" s="1"/>
  <c r="AA117" i="20"/>
  <c r="AB117" i="20" s="1"/>
  <c r="AA105" i="20"/>
  <c r="AB105" i="20" s="1"/>
  <c r="AA100" i="20"/>
  <c r="AB100" i="20" s="1"/>
  <c r="AA93" i="20"/>
  <c r="AB93" i="20" s="1"/>
  <c r="AA73" i="20"/>
  <c r="AB73" i="20" s="1"/>
  <c r="AA69" i="20"/>
  <c r="AB69" i="20" s="1"/>
  <c r="AA25" i="20"/>
  <c r="AB25" i="20" s="1"/>
  <c r="AA13" i="20"/>
  <c r="AB13" i="20" s="1"/>
  <c r="AA9" i="20"/>
  <c r="AB9" i="20" s="1"/>
  <c r="AA36" i="20"/>
  <c r="AB36" i="20" s="1"/>
  <c r="AA45" i="20"/>
  <c r="AB45" i="20" s="1"/>
  <c r="AA55" i="20"/>
  <c r="AB55" i="20" s="1"/>
  <c r="AA76" i="20"/>
  <c r="AB76" i="20" s="1"/>
  <c r="AA85" i="20"/>
  <c r="AB85" i="20" s="1"/>
  <c r="AA97" i="20"/>
  <c r="AB97" i="20" s="1"/>
  <c r="AA108" i="20"/>
  <c r="AB108" i="20" s="1"/>
  <c r="AA127" i="20"/>
  <c r="AA135" i="20"/>
  <c r="AB135" i="20" s="1"/>
  <c r="AA144" i="20"/>
  <c r="AB144" i="20" s="1"/>
  <c r="AA169" i="20"/>
  <c r="AB169" i="20" s="1"/>
  <c r="AA177" i="20"/>
  <c r="AA211" i="20"/>
  <c r="AB211" i="20" s="1"/>
  <c r="AA217" i="20"/>
  <c r="AA246" i="20"/>
  <c r="AB246" i="20" s="1"/>
  <c r="AA248" i="20"/>
  <c r="AB248" i="20" s="1"/>
  <c r="AA224" i="20"/>
  <c r="AB224" i="20" s="1"/>
  <c r="AA220" i="20"/>
  <c r="AB220" i="20" s="1"/>
  <c r="AA196" i="20"/>
  <c r="AB196" i="20" s="1"/>
  <c r="AA188" i="20"/>
  <c r="AB188" i="20" s="1"/>
  <c r="AA184" i="20"/>
  <c r="AB184" i="20" s="1"/>
  <c r="AA168" i="20"/>
  <c r="AB168" i="20" s="1"/>
  <c r="AA159" i="20"/>
  <c r="AB159" i="20" s="1"/>
  <c r="AA152" i="20"/>
  <c r="AB152" i="20" s="1"/>
  <c r="AA147" i="20"/>
  <c r="AB147" i="20" s="1"/>
  <c r="AA112" i="20"/>
  <c r="AB112" i="20" s="1"/>
  <c r="AA88" i="20"/>
  <c r="AB88" i="20" s="1"/>
  <c r="AA84" i="20"/>
  <c r="AB84" i="20" s="1"/>
  <c r="AA80" i="20"/>
  <c r="AB80" i="20" s="1"/>
  <c r="AA64" i="20"/>
  <c r="AB64" i="20" s="1"/>
  <c r="AA20" i="20"/>
  <c r="AA16" i="20"/>
  <c r="AB16" i="20" s="1"/>
  <c r="AA18" i="20"/>
  <c r="AB18" i="20" s="1"/>
  <c r="AA57" i="20"/>
  <c r="AB57" i="20" s="1"/>
  <c r="AA66" i="20"/>
  <c r="AB66" i="20" s="1"/>
  <c r="AA78" i="20"/>
  <c r="AB78" i="20" s="1"/>
  <c r="AA87" i="20"/>
  <c r="AB87" i="20" s="1"/>
  <c r="AA109" i="20"/>
  <c r="AB109" i="20" s="1"/>
  <c r="AA120" i="20"/>
  <c r="AB120" i="20" s="1"/>
  <c r="AA128" i="20"/>
  <c r="AA136" i="20"/>
  <c r="AB136" i="20" s="1"/>
  <c r="AA153" i="20"/>
  <c r="AB153" i="20" s="1"/>
  <c r="AA186" i="20"/>
  <c r="AB186" i="20" s="1"/>
  <c r="AA195" i="20"/>
  <c r="AB195" i="20" s="1"/>
  <c r="AA225" i="20"/>
  <c r="AB225" i="20" s="1"/>
  <c r="AA232" i="20"/>
  <c r="AB232" i="20" s="1"/>
  <c r="AA240" i="20"/>
  <c r="AB240" i="20" s="1"/>
  <c r="AA249" i="20"/>
  <c r="AB249" i="20" s="1"/>
  <c r="AA157" i="20"/>
  <c r="AB157" i="20" s="1"/>
  <c r="AA145" i="20"/>
  <c r="AB145" i="20" s="1"/>
  <c r="AA141" i="20"/>
  <c r="AB141" i="20" s="1"/>
  <c r="AA49" i="20"/>
  <c r="AB49" i="20" s="1"/>
  <c r="AA37" i="20"/>
  <c r="AB37" i="20" s="1"/>
  <c r="AA33" i="20"/>
  <c r="AB33" i="20" s="1"/>
  <c r="AA8" i="20"/>
  <c r="AB8" i="20" s="1"/>
  <c r="AA15" i="20"/>
  <c r="AA24" i="20"/>
  <c r="AB24" i="20" s="1"/>
  <c r="AA27" i="20"/>
  <c r="AB27" i="20" s="1"/>
  <c r="AA48" i="20"/>
  <c r="AB48" i="20" s="1"/>
  <c r="AA52" i="20"/>
  <c r="AA121" i="20"/>
  <c r="AB121" i="20" s="1"/>
  <c r="AA180" i="20"/>
  <c r="AB180" i="20" s="1"/>
  <c r="AA192" i="20"/>
  <c r="AB192" i="20" s="1"/>
  <c r="AA208" i="20"/>
  <c r="AA216" i="20"/>
  <c r="AB216" i="20" s="1"/>
  <c r="AA244" i="20"/>
  <c r="AB244" i="20" s="1"/>
  <c r="AA231" i="20"/>
  <c r="AB231" i="20" s="1"/>
  <c r="AA228" i="20"/>
  <c r="AB228" i="20" s="1"/>
  <c r="AA204" i="20"/>
  <c r="AB204" i="20" s="1"/>
  <c r="AA176" i="20"/>
  <c r="AB176" i="20" s="1"/>
  <c r="AA172" i="20"/>
  <c r="AB172" i="20" s="1"/>
  <c r="AA160" i="20"/>
  <c r="AB160" i="20" s="1"/>
  <c r="AA132" i="20"/>
  <c r="AB132" i="20" s="1"/>
  <c r="AA111" i="20"/>
  <c r="AA99" i="20"/>
  <c r="AB99" i="20" s="1"/>
  <c r="AA75" i="20"/>
  <c r="AB75" i="20" s="1"/>
  <c r="AA63" i="20"/>
  <c r="AB63" i="20" s="1"/>
  <c r="AA56" i="20"/>
  <c r="AB56" i="20" s="1"/>
  <c r="AA44" i="20"/>
  <c r="AB44" i="20" s="1"/>
  <c r="AA40" i="20"/>
  <c r="AB40" i="20" s="1"/>
  <c r="AA28" i="20"/>
  <c r="AB28" i="20" s="1"/>
  <c r="AA6" i="20"/>
  <c r="AB6" i="20" s="1"/>
  <c r="AA60" i="20"/>
  <c r="AB60" i="20" s="1"/>
  <c r="AA96" i="20"/>
  <c r="AB96" i="20" s="1"/>
  <c r="AA156" i="20"/>
  <c r="AB156" i="20" s="1"/>
  <c r="AA166" i="23"/>
  <c r="AB166" i="23" s="1"/>
  <c r="AA152" i="23"/>
  <c r="AB152" i="23" s="1"/>
  <c r="AA147" i="23"/>
  <c r="AB147" i="23" s="1"/>
  <c r="AA142" i="23"/>
  <c r="AB142" i="23" s="1"/>
  <c r="AA128" i="23"/>
  <c r="AB128" i="23" s="1"/>
  <c r="AA123" i="23"/>
  <c r="AB123" i="23" s="1"/>
  <c r="AA118" i="23"/>
  <c r="AA109" i="23"/>
  <c r="AB109" i="23" s="1"/>
  <c r="AA104" i="23"/>
  <c r="AB104" i="23" s="1"/>
  <c r="AA99" i="23"/>
  <c r="AB99" i="23" s="1"/>
  <c r="AA94" i="23"/>
  <c r="AB94" i="23" s="1"/>
  <c r="AA85" i="23"/>
  <c r="AB85" i="23" s="1"/>
  <c r="AA80" i="23"/>
  <c r="AB80" i="23" s="1"/>
  <c r="AA75" i="23"/>
  <c r="AB75" i="23" s="1"/>
  <c r="AA70" i="23"/>
  <c r="AB70" i="23" s="1"/>
  <c r="AA64" i="23"/>
  <c r="AB64" i="23" s="1"/>
  <c r="AA56" i="23"/>
  <c r="AB56" i="23" s="1"/>
  <c r="AA51" i="23"/>
  <c r="AB51" i="23" s="1"/>
  <c r="AA46" i="23"/>
  <c r="AB46" i="23" s="1"/>
  <c r="AA42" i="23"/>
  <c r="AB42" i="23" s="1"/>
  <c r="AA37" i="23"/>
  <c r="AB37" i="23" s="1"/>
  <c r="AA32" i="23"/>
  <c r="AB32" i="23" s="1"/>
  <c r="AA27" i="23"/>
  <c r="AB27" i="23" s="1"/>
  <c r="AA22" i="23"/>
  <c r="AB22" i="23" s="1"/>
  <c r="AA19" i="23"/>
  <c r="AB19" i="23" s="1"/>
  <c r="AA13" i="23"/>
  <c r="AB13" i="23" s="1"/>
  <c r="AA33" i="23"/>
  <c r="AB33" i="23" s="1"/>
  <c r="AA7" i="23"/>
  <c r="AB7" i="23" s="1"/>
  <c r="AA6" i="23"/>
  <c r="AB6" i="23" s="1"/>
  <c r="AA8" i="23"/>
  <c r="AB8" i="23" s="1"/>
  <c r="AA10" i="23"/>
  <c r="AB10" i="23" s="1"/>
  <c r="AA234" i="23"/>
  <c r="AB234" i="23" s="1"/>
  <c r="AA210" i="23"/>
  <c r="AB210" i="23" s="1"/>
  <c r="AA186" i="23"/>
  <c r="AB186" i="23" s="1"/>
  <c r="AA189" i="23"/>
  <c r="AB189" i="23" s="1"/>
  <c r="AA187" i="23"/>
  <c r="AB187" i="23" s="1"/>
  <c r="AA162" i="23"/>
  <c r="AB162" i="23" s="1"/>
  <c r="AA158" i="23"/>
  <c r="AB158" i="23" s="1"/>
  <c r="AA157" i="23"/>
  <c r="AB157" i="23" s="1"/>
  <c r="AA160" i="23"/>
  <c r="AB160" i="23" s="1"/>
  <c r="AA156" i="23"/>
  <c r="AB156" i="23" s="1"/>
  <c r="AA138" i="23"/>
  <c r="AB138" i="23" s="1"/>
  <c r="AA133" i="23"/>
  <c r="AB133" i="23" s="1"/>
  <c r="AA136" i="23"/>
  <c r="AB136" i="23" s="1"/>
  <c r="AA132" i="23"/>
  <c r="AB132" i="23" s="1"/>
  <c r="AA134" i="23"/>
  <c r="AB134" i="23" s="1"/>
  <c r="AA114" i="23"/>
  <c r="AB114" i="23" s="1"/>
  <c r="AA90" i="23"/>
  <c r="AB90" i="23" s="1"/>
  <c r="AA93" i="23"/>
  <c r="AB93" i="23" s="1"/>
  <c r="AA91" i="23"/>
  <c r="AB91" i="23" s="1"/>
  <c r="AA66" i="23"/>
  <c r="AB66" i="23" s="1"/>
  <c r="AA21" i="23"/>
  <c r="AB21" i="23" s="1"/>
  <c r="AA30" i="23"/>
  <c r="AB30" i="23" s="1"/>
  <c r="AA43" i="23"/>
  <c r="AB43" i="23" s="1"/>
  <c r="AA48" i="23"/>
  <c r="AB48" i="23" s="1"/>
  <c r="AA52" i="23"/>
  <c r="AB52" i="23" s="1"/>
  <c r="AA61" i="23"/>
  <c r="AB61" i="23" s="1"/>
  <c r="AA247" i="23"/>
  <c r="AB247" i="23" s="1"/>
  <c r="AA242" i="23"/>
  <c r="AB242" i="23" s="1"/>
  <c r="AA199" i="23"/>
  <c r="AB199" i="23" s="1"/>
  <c r="AA170" i="23"/>
  <c r="AB170" i="23" s="1"/>
  <c r="AA146" i="23"/>
  <c r="AB146" i="23" s="1"/>
  <c r="AA117" i="23"/>
  <c r="AA98" i="23"/>
  <c r="AB98" i="23" s="1"/>
  <c r="AA88" i="23"/>
  <c r="AB88" i="23" s="1"/>
  <c r="AA84" i="23"/>
  <c r="AB84" i="23" s="1"/>
  <c r="AA74" i="23"/>
  <c r="AB74" i="23" s="1"/>
  <c r="AA69" i="23"/>
  <c r="AB69" i="23" s="1"/>
  <c r="AA55" i="23"/>
  <c r="AB55" i="23" s="1"/>
  <c r="AA40" i="23"/>
  <c r="AB40" i="23" s="1"/>
  <c r="AA36" i="23"/>
  <c r="AB36" i="23" s="1"/>
  <c r="AA26" i="23"/>
  <c r="AB26" i="23" s="1"/>
  <c r="AA16" i="23"/>
  <c r="AB16" i="23" s="1"/>
  <c r="AA12" i="23"/>
  <c r="AB12" i="23" s="1"/>
  <c r="AA9" i="23"/>
  <c r="AB9" i="23" s="1"/>
  <c r="AA18" i="23"/>
  <c r="AB18" i="23" s="1"/>
  <c r="AA31" i="23"/>
  <c r="AB31" i="23" s="1"/>
  <c r="AA49" i="23"/>
  <c r="AB49" i="23" s="1"/>
  <c r="AA62" i="23"/>
  <c r="AB62" i="23" s="1"/>
  <c r="AA250" i="23"/>
  <c r="AB250" i="23" s="1"/>
  <c r="AA246" i="23"/>
  <c r="AB246" i="23" s="1"/>
  <c r="AA241" i="23"/>
  <c r="AB241" i="23" s="1"/>
  <c r="AA236" i="23"/>
  <c r="AB236" i="23" s="1"/>
  <c r="AA231" i="23"/>
  <c r="AB231" i="23" s="1"/>
  <c r="AA226" i="23"/>
  <c r="AB226" i="23" s="1"/>
  <c r="AA222" i="23"/>
  <c r="AB222" i="23" s="1"/>
  <c r="AA225" i="23"/>
  <c r="AB225" i="23" s="1"/>
  <c r="AA223" i="23"/>
  <c r="AB223" i="23" s="1"/>
  <c r="AA217" i="23"/>
  <c r="AB217" i="23" s="1"/>
  <c r="AA212" i="23"/>
  <c r="AB212" i="23" s="1"/>
  <c r="AA207" i="23"/>
  <c r="AB207" i="23" s="1"/>
  <c r="AA202" i="23"/>
  <c r="AB202" i="23" s="1"/>
  <c r="AA198" i="23"/>
  <c r="AB198" i="23" s="1"/>
  <c r="AA193" i="23"/>
  <c r="AB193" i="23" s="1"/>
  <c r="AA188" i="23"/>
  <c r="AB188" i="23" s="1"/>
  <c r="AA183" i="23"/>
  <c r="AB183" i="23" s="1"/>
  <c r="AA178" i="23"/>
  <c r="AB178" i="23" s="1"/>
  <c r="AA174" i="23"/>
  <c r="AB174" i="23" s="1"/>
  <c r="AA169" i="23"/>
  <c r="AB169" i="23" s="1"/>
  <c r="AA164" i="23"/>
  <c r="AB164" i="23" s="1"/>
  <c r="AA159" i="23"/>
  <c r="AB159" i="23" s="1"/>
  <c r="AA154" i="23"/>
  <c r="AB154" i="23" s="1"/>
  <c r="AA150" i="23"/>
  <c r="AB150" i="23" s="1"/>
  <c r="AA145" i="23"/>
  <c r="AB145" i="23" s="1"/>
  <c r="AA140" i="23"/>
  <c r="AB140" i="23" s="1"/>
  <c r="AA135" i="23"/>
  <c r="AB135" i="23" s="1"/>
  <c r="AA130" i="23"/>
  <c r="AB130" i="23" s="1"/>
  <c r="AA127" i="23"/>
  <c r="AB127" i="23" s="1"/>
  <c r="AA126" i="23"/>
  <c r="AB126" i="23" s="1"/>
  <c r="AA129" i="23"/>
  <c r="AB129" i="23" s="1"/>
  <c r="AA121" i="23"/>
  <c r="AB121" i="23" s="1"/>
  <c r="AA116" i="23"/>
  <c r="AA111" i="23"/>
  <c r="AB111" i="23" s="1"/>
  <c r="AA106" i="23"/>
  <c r="AB106" i="23" s="1"/>
  <c r="AA105" i="23"/>
  <c r="AB105" i="23" s="1"/>
  <c r="AA103" i="23"/>
  <c r="AB103" i="23" s="1"/>
  <c r="AA102" i="23"/>
  <c r="AB102" i="23" s="1"/>
  <c r="AA97" i="23"/>
  <c r="AB97" i="23" s="1"/>
  <c r="AA92" i="23"/>
  <c r="AB92" i="23" s="1"/>
  <c r="AA87" i="23"/>
  <c r="AB87" i="23" s="1"/>
  <c r="AA82" i="23"/>
  <c r="AB82" i="23" s="1"/>
  <c r="AA78" i="23"/>
  <c r="AB78" i="23" s="1"/>
  <c r="AA73" i="23"/>
  <c r="AB73" i="23" s="1"/>
  <c r="AA68" i="23"/>
  <c r="AB68" i="23" s="1"/>
  <c r="AA58" i="23"/>
  <c r="AB58" i="23" s="1"/>
  <c r="AA54" i="23"/>
  <c r="AB54" i="23" s="1"/>
  <c r="AA39" i="23"/>
  <c r="AB39" i="23" s="1"/>
  <c r="AA25" i="23"/>
  <c r="AB25" i="23" s="1"/>
  <c r="AA15" i="23"/>
  <c r="AB15" i="23" s="1"/>
  <c r="AA45" i="23"/>
  <c r="AB45" i="23" s="1"/>
  <c r="AA79" i="23"/>
  <c r="AB79" i="23" s="1"/>
  <c r="AA249" i="23"/>
  <c r="AB249" i="23" s="1"/>
  <c r="AA240" i="23"/>
  <c r="AB240" i="23" s="1"/>
  <c r="AA235" i="23"/>
  <c r="AB235" i="23" s="1"/>
  <c r="AA201" i="23"/>
  <c r="AB201" i="23" s="1"/>
  <c r="AA172" i="23"/>
  <c r="AB172" i="23" s="1"/>
  <c r="AA168" i="23"/>
  <c r="AB168" i="23" s="1"/>
  <c r="AA148" i="23"/>
  <c r="AB148" i="23" s="1"/>
  <c r="AA144" i="23"/>
  <c r="AB144" i="23" s="1"/>
  <c r="AA115" i="23"/>
  <c r="AA100" i="23"/>
  <c r="AB100" i="23" s="1"/>
  <c r="AA96" i="23"/>
  <c r="AB96" i="23" s="1"/>
  <c r="AA86" i="23"/>
  <c r="AB86" i="23" s="1"/>
  <c r="AA76" i="23"/>
  <c r="AB76" i="23" s="1"/>
  <c r="AA72" i="23"/>
  <c r="AB72" i="23" s="1"/>
  <c r="AA67" i="23"/>
  <c r="AB67" i="23" s="1"/>
  <c r="AA57" i="23"/>
  <c r="AB57" i="23" s="1"/>
  <c r="AA38" i="23"/>
  <c r="AB38" i="23" s="1"/>
  <c r="AA28" i="23"/>
  <c r="AB28" i="23" s="1"/>
  <c r="AA24" i="23"/>
  <c r="AB24" i="23" s="1"/>
  <c r="AA14" i="23"/>
  <c r="AB14" i="23" s="1"/>
  <c r="AA60" i="23"/>
  <c r="AB60" i="23" s="1"/>
  <c r="AA81" i="23"/>
  <c r="AB81" i="23" s="1"/>
  <c r="AA237" i="23"/>
  <c r="AB237" i="23" s="1"/>
  <c r="AA232" i="23"/>
  <c r="AB232" i="23" s="1"/>
  <c r="AA228" i="23"/>
  <c r="AB228" i="23" s="1"/>
  <c r="AA218" i="23"/>
  <c r="AB218" i="23" s="1"/>
  <c r="AA213" i="23"/>
  <c r="AB213" i="23" s="1"/>
  <c r="AA208" i="23"/>
  <c r="AB208" i="23" s="1"/>
  <c r="AA204" i="23"/>
  <c r="AB204" i="23" s="1"/>
  <c r="AA194" i="23"/>
  <c r="AB194" i="23" s="1"/>
  <c r="AA184" i="23"/>
  <c r="AB184" i="23" s="1"/>
  <c r="AA180" i="23"/>
  <c r="AB180" i="23" s="1"/>
  <c r="AA175" i="23"/>
  <c r="AB175" i="23" s="1"/>
  <c r="AA165" i="23"/>
  <c r="AB165" i="23" s="1"/>
  <c r="AA151" i="23"/>
  <c r="AB151" i="23" s="1"/>
  <c r="AA141" i="23"/>
  <c r="AB141" i="23" s="1"/>
  <c r="AA122" i="23"/>
  <c r="AB122" i="23" s="1"/>
  <c r="AA112" i="23"/>
  <c r="AB112" i="23" s="1"/>
  <c r="AA108" i="23"/>
  <c r="AB108" i="23" s="1"/>
  <c r="AA244" i="23"/>
  <c r="AB244" i="23" s="1"/>
  <c r="AA230" i="23"/>
  <c r="AB230" i="23" s="1"/>
  <c r="AA220" i="23"/>
  <c r="AB220" i="23" s="1"/>
  <c r="AA216" i="23"/>
  <c r="AB216" i="23" s="1"/>
  <c r="AA211" i="23"/>
  <c r="AB211" i="23" s="1"/>
  <c r="AA206" i="23"/>
  <c r="AB206" i="23" s="1"/>
  <c r="AA196" i="23"/>
  <c r="AB196" i="23" s="1"/>
  <c r="AA192" i="23"/>
  <c r="AB192" i="23" s="1"/>
  <c r="AA182" i="23"/>
  <c r="AB182" i="23" s="1"/>
  <c r="AA177" i="23"/>
  <c r="AB177" i="23" s="1"/>
  <c r="AA163" i="23"/>
  <c r="AB163" i="23" s="1"/>
  <c r="AA153" i="23"/>
  <c r="AB153" i="23" s="1"/>
  <c r="AA139" i="23"/>
  <c r="AB139" i="23" s="1"/>
  <c r="AA124" i="23"/>
  <c r="AB124" i="23" s="1"/>
  <c r="AA120" i="23"/>
  <c r="AB120" i="23" s="1"/>
  <c r="AA110" i="23"/>
  <c r="AB110" i="23" s="1"/>
  <c r="AB137" i="20" l="1"/>
  <c r="AB101" i="20"/>
  <c r="AB233" i="20"/>
  <c r="AB59" i="20"/>
  <c r="AB17" i="20"/>
  <c r="AB179" i="20"/>
  <c r="AB119" i="20"/>
  <c r="AB161" i="20"/>
  <c r="AB209" i="20"/>
  <c r="AB221" i="20"/>
  <c r="AB83" i="20"/>
  <c r="AB89" i="20"/>
  <c r="AB35" i="20"/>
  <c r="AB227" i="20"/>
  <c r="AB29" i="20"/>
  <c r="AB131" i="20"/>
  <c r="AB191" i="20"/>
  <c r="AB71" i="20"/>
  <c r="AB239" i="20"/>
  <c r="AB197" i="20"/>
  <c r="AB113" i="20"/>
  <c r="AB41" i="20"/>
  <c r="AB167" i="20"/>
  <c r="AB245" i="20"/>
  <c r="AB125" i="20"/>
  <c r="AB155" i="20"/>
  <c r="AB95" i="20"/>
  <c r="AB203" i="20"/>
  <c r="AB65" i="20"/>
  <c r="AB53" i="20"/>
  <c r="AB173" i="20"/>
  <c r="AB251" i="20"/>
  <c r="AB107" i="20"/>
  <c r="AB143" i="20"/>
  <c r="AB11" i="20"/>
  <c r="AB185" i="20"/>
  <c r="AB23" i="20"/>
  <c r="AB149" i="20"/>
  <c r="AB77" i="20"/>
  <c r="AB47" i="20"/>
  <c r="AB215" i="20"/>
  <c r="AB113" i="23"/>
  <c r="AB35" i="23"/>
  <c r="AB155" i="23"/>
  <c r="AB125" i="23"/>
  <c r="AB185" i="23"/>
  <c r="AB77" i="23"/>
  <c r="AB173" i="23"/>
  <c r="AB245" i="23"/>
  <c r="AB47" i="23"/>
  <c r="AB59" i="23"/>
  <c r="AB89" i="23"/>
  <c r="AB71" i="23"/>
  <c r="AB17" i="23"/>
  <c r="AB41" i="23"/>
  <c r="AB11" i="23"/>
  <c r="AB83" i="23"/>
  <c r="AB179" i="23"/>
  <c r="AB227" i="23"/>
  <c r="AB53" i="23"/>
  <c r="AB119" i="23"/>
  <c r="AB149" i="23"/>
  <c r="AB107" i="23"/>
  <c r="AB131" i="23"/>
  <c r="AB203" i="23"/>
  <c r="AB251" i="23"/>
  <c r="AB143" i="23"/>
  <c r="AB191" i="23"/>
  <c r="AB95" i="23"/>
  <c r="AB239" i="23"/>
  <c r="AB65" i="23"/>
  <c r="AB197" i="23"/>
  <c r="AB221" i="23"/>
  <c r="AB209" i="23"/>
  <c r="AB233" i="23"/>
  <c r="AB29" i="23"/>
  <c r="AB101" i="23"/>
  <c r="AB23" i="23"/>
  <c r="AB137" i="23"/>
  <c r="AB161" i="23"/>
  <c r="AB167" i="23"/>
  <c r="AB215" i="23"/>
  <c r="F250" i="23" l="1"/>
  <c r="E250" i="23"/>
  <c r="F249" i="23"/>
  <c r="E249" i="23"/>
  <c r="F248" i="23"/>
  <c r="E248" i="23"/>
  <c r="F247" i="23"/>
  <c r="E247" i="23"/>
  <c r="F246" i="23"/>
  <c r="E246" i="23"/>
  <c r="F244" i="23"/>
  <c r="E244" i="23"/>
  <c r="F243" i="23"/>
  <c r="E243" i="23"/>
  <c r="F242" i="23"/>
  <c r="E242" i="23"/>
  <c r="F241" i="23"/>
  <c r="E241" i="23"/>
  <c r="F240" i="23"/>
  <c r="E240" i="23"/>
  <c r="F238" i="23"/>
  <c r="E238" i="23"/>
  <c r="F237" i="23"/>
  <c r="E237" i="23"/>
  <c r="F236" i="23"/>
  <c r="E236" i="23"/>
  <c r="F235" i="23"/>
  <c r="E235" i="23"/>
  <c r="F234" i="23"/>
  <c r="E234" i="23"/>
  <c r="F232" i="23"/>
  <c r="E232" i="23"/>
  <c r="F231" i="23"/>
  <c r="E231" i="23"/>
  <c r="F230" i="23"/>
  <c r="E230" i="23"/>
  <c r="F229" i="23"/>
  <c r="E229" i="23"/>
  <c r="F228" i="23"/>
  <c r="E228" i="23"/>
  <c r="F226" i="23"/>
  <c r="E226" i="23"/>
  <c r="F225" i="23"/>
  <c r="E225" i="23"/>
  <c r="F224" i="23"/>
  <c r="E224" i="23"/>
  <c r="F223" i="23"/>
  <c r="E223" i="23"/>
  <c r="F222" i="23"/>
  <c r="E222" i="23"/>
  <c r="F220" i="23"/>
  <c r="E220" i="23"/>
  <c r="F219" i="23"/>
  <c r="E219" i="23"/>
  <c r="F218" i="23"/>
  <c r="E218" i="23"/>
  <c r="F217" i="23"/>
  <c r="E217" i="23"/>
  <c r="F216" i="23"/>
  <c r="E216" i="23"/>
  <c r="F214" i="23"/>
  <c r="E214" i="23"/>
  <c r="F213" i="23"/>
  <c r="E213" i="23"/>
  <c r="F212" i="23"/>
  <c r="E212" i="23"/>
  <c r="F211" i="23"/>
  <c r="E211" i="23"/>
  <c r="F210" i="23"/>
  <c r="E210" i="23"/>
  <c r="F208" i="23"/>
  <c r="E208" i="23"/>
  <c r="F207" i="23"/>
  <c r="E207" i="23"/>
  <c r="F206" i="23"/>
  <c r="E206" i="23"/>
  <c r="F205" i="23"/>
  <c r="E205" i="23"/>
  <c r="F204" i="23"/>
  <c r="E204" i="23"/>
  <c r="F202" i="23"/>
  <c r="E202" i="23"/>
  <c r="F201" i="23"/>
  <c r="E201" i="23"/>
  <c r="F200" i="23"/>
  <c r="E200" i="23"/>
  <c r="F199" i="23"/>
  <c r="E199" i="23"/>
  <c r="F198" i="23"/>
  <c r="E198" i="23"/>
  <c r="F196" i="23"/>
  <c r="E196" i="23"/>
  <c r="F195" i="23"/>
  <c r="E195" i="23"/>
  <c r="F194" i="23"/>
  <c r="E194" i="23"/>
  <c r="F193" i="23"/>
  <c r="E193" i="23"/>
  <c r="F192" i="23"/>
  <c r="E192" i="23"/>
  <c r="F190" i="23"/>
  <c r="E190" i="23"/>
  <c r="F189" i="23"/>
  <c r="E189" i="23"/>
  <c r="F188" i="23"/>
  <c r="E188" i="23"/>
  <c r="F187" i="23"/>
  <c r="E187" i="23"/>
  <c r="F186" i="23"/>
  <c r="E186" i="23"/>
  <c r="F184" i="23"/>
  <c r="E184" i="23"/>
  <c r="F183" i="23"/>
  <c r="E183" i="23"/>
  <c r="F182" i="23"/>
  <c r="E182" i="23"/>
  <c r="F181" i="23"/>
  <c r="E181" i="23"/>
  <c r="F180" i="23"/>
  <c r="E180" i="23"/>
  <c r="F178" i="23"/>
  <c r="E178" i="23"/>
  <c r="F177" i="23"/>
  <c r="E177" i="23"/>
  <c r="F176" i="23"/>
  <c r="E176" i="23"/>
  <c r="F175" i="23"/>
  <c r="E175" i="23"/>
  <c r="F174" i="23"/>
  <c r="E174" i="23"/>
  <c r="F172" i="23"/>
  <c r="E172" i="23"/>
  <c r="F171" i="23"/>
  <c r="E171" i="23"/>
  <c r="F170" i="23"/>
  <c r="E170" i="23"/>
  <c r="F169" i="23"/>
  <c r="E169" i="23"/>
  <c r="F168" i="23"/>
  <c r="E168" i="23"/>
  <c r="F166" i="23"/>
  <c r="E166" i="23"/>
  <c r="F165" i="23"/>
  <c r="E165" i="23"/>
  <c r="F164" i="23"/>
  <c r="E164" i="23"/>
  <c r="F163" i="23"/>
  <c r="E163" i="23"/>
  <c r="F162" i="23"/>
  <c r="E162" i="23"/>
  <c r="F160" i="23"/>
  <c r="E160" i="23"/>
  <c r="F159" i="23"/>
  <c r="E159" i="23"/>
  <c r="F158" i="23"/>
  <c r="E158" i="23"/>
  <c r="F157" i="23"/>
  <c r="E157" i="23"/>
  <c r="F156" i="23"/>
  <c r="E156" i="23"/>
  <c r="F154" i="23"/>
  <c r="E154" i="23"/>
  <c r="F153" i="23"/>
  <c r="E153" i="23"/>
  <c r="F152" i="23"/>
  <c r="E152" i="23"/>
  <c r="F151" i="23"/>
  <c r="E151" i="23"/>
  <c r="F150" i="23"/>
  <c r="E150" i="23"/>
  <c r="F148" i="23"/>
  <c r="E148" i="23"/>
  <c r="F147" i="23"/>
  <c r="E147" i="23"/>
  <c r="F146" i="23"/>
  <c r="E146" i="23"/>
  <c r="F145" i="23"/>
  <c r="E145" i="23"/>
  <c r="F144" i="23"/>
  <c r="E144" i="23"/>
  <c r="F142" i="23"/>
  <c r="E142" i="23"/>
  <c r="F141" i="23"/>
  <c r="E141" i="23"/>
  <c r="F140" i="23"/>
  <c r="E140" i="23"/>
  <c r="F139" i="23"/>
  <c r="E139" i="23"/>
  <c r="F138" i="23"/>
  <c r="E138" i="23"/>
  <c r="F136" i="23"/>
  <c r="E136" i="23"/>
  <c r="F135" i="23"/>
  <c r="E135" i="23"/>
  <c r="F134" i="23"/>
  <c r="E134" i="23"/>
  <c r="F133" i="23"/>
  <c r="E133" i="23"/>
  <c r="F132" i="23"/>
  <c r="E132" i="23"/>
  <c r="F130" i="23"/>
  <c r="E130" i="23"/>
  <c r="F129" i="23"/>
  <c r="E129" i="23"/>
  <c r="F128" i="23"/>
  <c r="E128" i="23"/>
  <c r="F127" i="23"/>
  <c r="E127" i="23"/>
  <c r="F126" i="23"/>
  <c r="E126" i="23"/>
  <c r="F124" i="23"/>
  <c r="E124" i="23"/>
  <c r="F123" i="23"/>
  <c r="E123" i="23"/>
  <c r="F122" i="23"/>
  <c r="E122" i="23"/>
  <c r="F121" i="23"/>
  <c r="E121" i="23"/>
  <c r="F120" i="23"/>
  <c r="E120" i="23"/>
  <c r="F118" i="23"/>
  <c r="E118" i="23"/>
  <c r="F117" i="23"/>
  <c r="E117" i="23"/>
  <c r="F116" i="23"/>
  <c r="E116" i="23"/>
  <c r="F115" i="23"/>
  <c r="E115" i="23"/>
  <c r="F114" i="23"/>
  <c r="E114" i="23"/>
  <c r="F112" i="23"/>
  <c r="E112" i="23"/>
  <c r="F111" i="23"/>
  <c r="E111" i="23"/>
  <c r="F110" i="23"/>
  <c r="E110" i="23"/>
  <c r="F109" i="23"/>
  <c r="E109" i="23"/>
  <c r="F108" i="23"/>
  <c r="E108" i="23"/>
  <c r="F106" i="23"/>
  <c r="E106" i="23"/>
  <c r="F105" i="23"/>
  <c r="E105" i="23"/>
  <c r="F104" i="23"/>
  <c r="E104" i="23"/>
  <c r="F103" i="23"/>
  <c r="E103" i="23"/>
  <c r="F102" i="23"/>
  <c r="E102" i="23"/>
  <c r="F100" i="23"/>
  <c r="E100" i="23"/>
  <c r="F99" i="23"/>
  <c r="E99" i="23"/>
  <c r="F98" i="23"/>
  <c r="E98" i="23"/>
  <c r="F97" i="23"/>
  <c r="E97" i="23"/>
  <c r="F96" i="23"/>
  <c r="E96" i="23"/>
  <c r="F94" i="23"/>
  <c r="E94" i="23"/>
  <c r="F93" i="23"/>
  <c r="E93" i="23"/>
  <c r="F92" i="23"/>
  <c r="E92" i="23"/>
  <c r="F91" i="23"/>
  <c r="E91" i="23"/>
  <c r="F90" i="23"/>
  <c r="E90" i="23"/>
  <c r="F88" i="23"/>
  <c r="E88" i="23"/>
  <c r="F87" i="23"/>
  <c r="E87" i="23"/>
  <c r="F86" i="23"/>
  <c r="E86" i="23"/>
  <c r="F85" i="23"/>
  <c r="E85" i="23"/>
  <c r="F84" i="23"/>
  <c r="E84" i="23"/>
  <c r="F82" i="23"/>
  <c r="E82" i="23"/>
  <c r="F81" i="23"/>
  <c r="E81" i="23"/>
  <c r="F80" i="23"/>
  <c r="E80" i="23"/>
  <c r="F79" i="23"/>
  <c r="E79" i="23"/>
  <c r="F78" i="23"/>
  <c r="E78" i="23"/>
  <c r="F76" i="23"/>
  <c r="E76" i="23"/>
  <c r="F75" i="23"/>
  <c r="E75" i="23"/>
  <c r="F74" i="23"/>
  <c r="E74" i="23"/>
  <c r="F73" i="23"/>
  <c r="E73" i="23"/>
  <c r="F72" i="23"/>
  <c r="E72" i="23"/>
  <c r="F70" i="23"/>
  <c r="E70" i="23"/>
  <c r="F69" i="23"/>
  <c r="E69" i="23"/>
  <c r="F68" i="23"/>
  <c r="E68" i="23"/>
  <c r="F67" i="23"/>
  <c r="E67" i="23"/>
  <c r="F66" i="23"/>
  <c r="E66" i="23"/>
  <c r="F64" i="23"/>
  <c r="E64" i="23"/>
  <c r="F63" i="23"/>
  <c r="E63" i="23"/>
  <c r="F62" i="23"/>
  <c r="E62" i="23"/>
  <c r="F61" i="23"/>
  <c r="E61" i="23"/>
  <c r="F60" i="23"/>
  <c r="E60" i="23"/>
  <c r="F58" i="23"/>
  <c r="E58" i="23"/>
  <c r="F57" i="23"/>
  <c r="E57" i="23"/>
  <c r="F56" i="23"/>
  <c r="E56" i="23"/>
  <c r="F55" i="23"/>
  <c r="E55" i="23"/>
  <c r="F54" i="23"/>
  <c r="E54" i="23"/>
  <c r="F52" i="23"/>
  <c r="E52" i="23"/>
  <c r="F51" i="23"/>
  <c r="E51" i="23"/>
  <c r="F50" i="23"/>
  <c r="E50" i="23"/>
  <c r="F49" i="23"/>
  <c r="E49" i="23"/>
  <c r="F48" i="23"/>
  <c r="E48" i="23"/>
  <c r="F46" i="23"/>
  <c r="E46" i="23"/>
  <c r="F45" i="23"/>
  <c r="E45" i="23"/>
  <c r="F44" i="23"/>
  <c r="E44" i="23"/>
  <c r="F43" i="23"/>
  <c r="E43" i="23"/>
  <c r="F42" i="23"/>
  <c r="E42" i="23"/>
  <c r="F40" i="23"/>
  <c r="E40" i="23"/>
  <c r="F39" i="23"/>
  <c r="E39" i="23"/>
  <c r="F38" i="23"/>
  <c r="E38" i="23"/>
  <c r="F37" i="23"/>
  <c r="E37" i="23"/>
  <c r="F36" i="23"/>
  <c r="E36" i="23"/>
  <c r="F34" i="23"/>
  <c r="E34" i="23"/>
  <c r="F33" i="23"/>
  <c r="E33" i="23"/>
  <c r="F32" i="23"/>
  <c r="E32" i="23"/>
  <c r="F31" i="23"/>
  <c r="E31" i="23"/>
  <c r="F30" i="23"/>
  <c r="E30" i="23"/>
  <c r="F28" i="23"/>
  <c r="E28" i="23"/>
  <c r="F27" i="23"/>
  <c r="E27" i="23"/>
  <c r="F26" i="23"/>
  <c r="E26" i="23"/>
  <c r="F25" i="23"/>
  <c r="E25" i="23"/>
  <c r="F24" i="23"/>
  <c r="E24" i="23"/>
  <c r="F22" i="23"/>
  <c r="E22" i="23"/>
  <c r="F21" i="23"/>
  <c r="E21" i="23"/>
  <c r="F20" i="23"/>
  <c r="E20" i="23"/>
  <c r="F19" i="23"/>
  <c r="E19" i="23"/>
  <c r="F18" i="23"/>
  <c r="E18" i="23"/>
  <c r="F16" i="23"/>
  <c r="E16" i="23"/>
  <c r="F15" i="23"/>
  <c r="E15" i="23"/>
  <c r="F14" i="23"/>
  <c r="E14" i="23"/>
  <c r="F13" i="23"/>
  <c r="E13" i="23"/>
  <c r="F12" i="23"/>
  <c r="E12" i="23"/>
  <c r="F10" i="23"/>
  <c r="E10" i="23"/>
  <c r="F9" i="23"/>
  <c r="E9" i="23"/>
  <c r="F8" i="23"/>
  <c r="E8" i="23"/>
  <c r="F7" i="23"/>
  <c r="E7" i="23"/>
  <c r="E6" i="23"/>
  <c r="T250" i="20"/>
  <c r="S250" i="20"/>
  <c r="T249" i="20"/>
  <c r="S249" i="20"/>
  <c r="T248" i="20"/>
  <c r="S248" i="20"/>
  <c r="T247" i="20"/>
  <c r="S247" i="20"/>
  <c r="T246" i="20"/>
  <c r="S246" i="20"/>
  <c r="T244" i="20"/>
  <c r="S244" i="20"/>
  <c r="T243" i="20"/>
  <c r="S243" i="20"/>
  <c r="T242" i="20"/>
  <c r="S242" i="20"/>
  <c r="T241" i="20"/>
  <c r="S241" i="20"/>
  <c r="T240" i="20"/>
  <c r="S240" i="20"/>
  <c r="T238" i="20"/>
  <c r="S238" i="20"/>
  <c r="T237" i="20"/>
  <c r="S237" i="20"/>
  <c r="T236" i="20"/>
  <c r="S236" i="20"/>
  <c r="T235" i="20"/>
  <c r="S235" i="20"/>
  <c r="T234" i="20"/>
  <c r="S234" i="20"/>
  <c r="T232" i="20"/>
  <c r="S232" i="20"/>
  <c r="T231" i="20"/>
  <c r="S231" i="20"/>
  <c r="T230" i="20"/>
  <c r="S230" i="20"/>
  <c r="T229" i="20"/>
  <c r="S229" i="20"/>
  <c r="T228" i="20"/>
  <c r="S228" i="20"/>
  <c r="T226" i="20"/>
  <c r="S226" i="20"/>
  <c r="T225" i="20"/>
  <c r="S225" i="20"/>
  <c r="T224" i="20"/>
  <c r="S224" i="20"/>
  <c r="T223" i="20"/>
  <c r="S223" i="20"/>
  <c r="T222" i="20"/>
  <c r="S222" i="20"/>
  <c r="T220" i="20"/>
  <c r="S220" i="20"/>
  <c r="T219" i="20"/>
  <c r="S219" i="20"/>
  <c r="T218" i="20"/>
  <c r="S218" i="20"/>
  <c r="T217" i="20"/>
  <c r="S217" i="20"/>
  <c r="T216" i="20"/>
  <c r="S216" i="20"/>
  <c r="T214" i="20"/>
  <c r="S214" i="20"/>
  <c r="T213" i="20"/>
  <c r="S213" i="20"/>
  <c r="T212" i="20"/>
  <c r="S212" i="20"/>
  <c r="T211" i="20"/>
  <c r="S211" i="20"/>
  <c r="T210" i="20"/>
  <c r="S210" i="20"/>
  <c r="T208" i="20"/>
  <c r="S208" i="20"/>
  <c r="T207" i="20"/>
  <c r="S207" i="20"/>
  <c r="T206" i="20"/>
  <c r="S206" i="20"/>
  <c r="T205" i="20"/>
  <c r="S205" i="20"/>
  <c r="T204" i="20"/>
  <c r="S204" i="20"/>
  <c r="T202" i="20"/>
  <c r="S202" i="20"/>
  <c r="T201" i="20"/>
  <c r="S201" i="20"/>
  <c r="T200" i="20"/>
  <c r="S200" i="20"/>
  <c r="T199" i="20"/>
  <c r="S199" i="20"/>
  <c r="T198" i="20"/>
  <c r="S198" i="20"/>
  <c r="T196" i="20"/>
  <c r="S196" i="20"/>
  <c r="T195" i="20"/>
  <c r="S195" i="20"/>
  <c r="T194" i="20"/>
  <c r="S194" i="20"/>
  <c r="T193" i="20"/>
  <c r="S193" i="20"/>
  <c r="T192" i="20"/>
  <c r="S192" i="20"/>
  <c r="T190" i="20"/>
  <c r="S190" i="20"/>
  <c r="T189" i="20"/>
  <c r="S189" i="20"/>
  <c r="T188" i="20"/>
  <c r="S188" i="20"/>
  <c r="T187" i="20"/>
  <c r="S187" i="20"/>
  <c r="T186" i="20"/>
  <c r="S186" i="20"/>
  <c r="T184" i="20"/>
  <c r="S184" i="20"/>
  <c r="T183" i="20"/>
  <c r="S183" i="20"/>
  <c r="T182" i="20"/>
  <c r="S182" i="20"/>
  <c r="T181" i="20"/>
  <c r="S181" i="20"/>
  <c r="T180" i="20"/>
  <c r="S180" i="20"/>
  <c r="T178" i="20"/>
  <c r="S178" i="20"/>
  <c r="T177" i="20"/>
  <c r="S177" i="20"/>
  <c r="T176" i="20"/>
  <c r="S176" i="20"/>
  <c r="T175" i="20"/>
  <c r="S175" i="20"/>
  <c r="T174" i="20"/>
  <c r="S174" i="20"/>
  <c r="T172" i="20"/>
  <c r="S172" i="20"/>
  <c r="T171" i="20"/>
  <c r="S171" i="20"/>
  <c r="T170" i="20"/>
  <c r="S170" i="20"/>
  <c r="T169" i="20"/>
  <c r="S169" i="20"/>
  <c r="T168" i="20"/>
  <c r="S168" i="20"/>
  <c r="T166" i="20"/>
  <c r="S166" i="20"/>
  <c r="T165" i="20"/>
  <c r="S165" i="20"/>
  <c r="T164" i="20"/>
  <c r="S164" i="20"/>
  <c r="T163" i="20"/>
  <c r="S163" i="20"/>
  <c r="T162" i="20"/>
  <c r="S162" i="20"/>
  <c r="T160" i="20"/>
  <c r="S160" i="20"/>
  <c r="T159" i="20"/>
  <c r="S159" i="20"/>
  <c r="T158" i="20"/>
  <c r="S158" i="20"/>
  <c r="T157" i="20"/>
  <c r="S157" i="20"/>
  <c r="T156" i="20"/>
  <c r="S156" i="20"/>
  <c r="T154" i="20"/>
  <c r="S154" i="20"/>
  <c r="T153" i="20"/>
  <c r="S153" i="20"/>
  <c r="T152" i="20"/>
  <c r="S152" i="20"/>
  <c r="T151" i="20"/>
  <c r="S151" i="20"/>
  <c r="T150" i="20"/>
  <c r="S150" i="20"/>
  <c r="T148" i="20"/>
  <c r="S148" i="20"/>
  <c r="T147" i="20"/>
  <c r="S147" i="20"/>
  <c r="T146" i="20"/>
  <c r="S146" i="20"/>
  <c r="T145" i="20"/>
  <c r="S145" i="20"/>
  <c r="T144" i="20"/>
  <c r="S144" i="20"/>
  <c r="T142" i="20"/>
  <c r="S142" i="20"/>
  <c r="T141" i="20"/>
  <c r="S141" i="20"/>
  <c r="T140" i="20"/>
  <c r="S140" i="20"/>
  <c r="T139" i="20"/>
  <c r="S139" i="20"/>
  <c r="T138" i="20"/>
  <c r="S138" i="20"/>
  <c r="T136" i="20"/>
  <c r="S136" i="20"/>
  <c r="T135" i="20"/>
  <c r="S135" i="20"/>
  <c r="T134" i="20"/>
  <c r="S134" i="20"/>
  <c r="T133" i="20"/>
  <c r="S133" i="20"/>
  <c r="T132" i="20"/>
  <c r="S132" i="20"/>
  <c r="T130" i="20"/>
  <c r="S130" i="20"/>
  <c r="T129" i="20"/>
  <c r="S129" i="20"/>
  <c r="T128" i="20"/>
  <c r="S128" i="20"/>
  <c r="T127" i="20"/>
  <c r="S127" i="20"/>
  <c r="T126" i="20"/>
  <c r="S126" i="20"/>
  <c r="T124" i="20"/>
  <c r="S124" i="20"/>
  <c r="T123" i="20"/>
  <c r="S123" i="20"/>
  <c r="T122" i="20"/>
  <c r="S122" i="20"/>
  <c r="T121" i="20"/>
  <c r="S121" i="20"/>
  <c r="T120" i="20"/>
  <c r="S120" i="20"/>
  <c r="T118" i="20"/>
  <c r="S118" i="20"/>
  <c r="T117" i="20"/>
  <c r="S117" i="20"/>
  <c r="T116" i="20"/>
  <c r="S116" i="20"/>
  <c r="T115" i="20"/>
  <c r="S115" i="20"/>
  <c r="T114" i="20"/>
  <c r="S114" i="20"/>
  <c r="T112" i="20"/>
  <c r="S112" i="20"/>
  <c r="T111" i="20"/>
  <c r="S111" i="20"/>
  <c r="T110" i="20"/>
  <c r="S110" i="20"/>
  <c r="T109" i="20"/>
  <c r="S109" i="20"/>
  <c r="T108" i="20"/>
  <c r="S108" i="20"/>
  <c r="T106" i="20"/>
  <c r="S106" i="20"/>
  <c r="T105" i="20"/>
  <c r="S105" i="20"/>
  <c r="T104" i="20"/>
  <c r="S104" i="20"/>
  <c r="T103" i="20"/>
  <c r="S103" i="20"/>
  <c r="T102" i="20"/>
  <c r="S102" i="20"/>
  <c r="T100" i="20"/>
  <c r="S100" i="20"/>
  <c r="T99" i="20"/>
  <c r="S99" i="20"/>
  <c r="T98" i="20"/>
  <c r="S98" i="20"/>
  <c r="T97" i="20"/>
  <c r="S97" i="20"/>
  <c r="T96" i="20"/>
  <c r="S96" i="20"/>
  <c r="T94" i="20"/>
  <c r="S94" i="20"/>
  <c r="T93" i="20"/>
  <c r="S93" i="20"/>
  <c r="T92" i="20"/>
  <c r="S92" i="20"/>
  <c r="T91" i="20"/>
  <c r="S91" i="20"/>
  <c r="T90" i="20"/>
  <c r="S90" i="20"/>
  <c r="T88" i="20"/>
  <c r="S88" i="20"/>
  <c r="T87" i="20"/>
  <c r="S87" i="20"/>
  <c r="T86" i="20"/>
  <c r="S86" i="20"/>
  <c r="T85" i="20"/>
  <c r="S85" i="20"/>
  <c r="T84" i="20"/>
  <c r="S84" i="20"/>
  <c r="T82" i="20"/>
  <c r="S82" i="20"/>
  <c r="T81" i="20"/>
  <c r="S81" i="20"/>
  <c r="T80" i="20"/>
  <c r="S80" i="20"/>
  <c r="T79" i="20"/>
  <c r="S79" i="20"/>
  <c r="T78" i="20"/>
  <c r="S78" i="20"/>
  <c r="T76" i="20"/>
  <c r="S76" i="20"/>
  <c r="T75" i="20"/>
  <c r="S75" i="20"/>
  <c r="T74" i="20"/>
  <c r="S74" i="20"/>
  <c r="T73" i="20"/>
  <c r="S73" i="20"/>
  <c r="T72" i="20"/>
  <c r="S72" i="20"/>
  <c r="T70" i="20"/>
  <c r="S70" i="20"/>
  <c r="T69" i="20"/>
  <c r="S69" i="20"/>
  <c r="T68" i="20"/>
  <c r="S68" i="20"/>
  <c r="T67" i="20"/>
  <c r="S67" i="20"/>
  <c r="T66" i="20"/>
  <c r="S66" i="20"/>
  <c r="T64" i="20"/>
  <c r="S64" i="20"/>
  <c r="T63" i="20"/>
  <c r="S63" i="20"/>
  <c r="T62" i="20"/>
  <c r="S62" i="20"/>
  <c r="T61" i="20"/>
  <c r="S61" i="20"/>
  <c r="T60" i="20"/>
  <c r="S60" i="20"/>
  <c r="T58" i="20"/>
  <c r="S58" i="20"/>
  <c r="T57" i="20"/>
  <c r="S57" i="20"/>
  <c r="T56" i="20"/>
  <c r="S56" i="20"/>
  <c r="T55" i="20"/>
  <c r="S55" i="20"/>
  <c r="T54" i="20"/>
  <c r="S54" i="20"/>
  <c r="T52" i="20"/>
  <c r="S52" i="20"/>
  <c r="T51" i="20"/>
  <c r="S51" i="20"/>
  <c r="T50" i="20"/>
  <c r="S50" i="20"/>
  <c r="T49" i="20"/>
  <c r="S49" i="20"/>
  <c r="T48" i="20"/>
  <c r="S48" i="20"/>
  <c r="T46" i="20"/>
  <c r="S46" i="20"/>
  <c r="T45" i="20"/>
  <c r="S45" i="20"/>
  <c r="T44" i="20"/>
  <c r="S44" i="20"/>
  <c r="T43" i="20"/>
  <c r="S43" i="20"/>
  <c r="T42" i="20"/>
  <c r="S42" i="20"/>
  <c r="T40" i="20"/>
  <c r="S40" i="20"/>
  <c r="T39" i="20"/>
  <c r="S39" i="20"/>
  <c r="T38" i="20"/>
  <c r="S38" i="20"/>
  <c r="T37" i="20"/>
  <c r="S37" i="20"/>
  <c r="T36" i="20"/>
  <c r="S36" i="20"/>
  <c r="T34" i="20"/>
  <c r="S34" i="20"/>
  <c r="T33" i="20"/>
  <c r="S33" i="20"/>
  <c r="T32" i="20"/>
  <c r="S32" i="20"/>
  <c r="T31" i="20"/>
  <c r="S31" i="20"/>
  <c r="T30" i="20"/>
  <c r="S30" i="20"/>
  <c r="T28" i="20"/>
  <c r="S28" i="20"/>
  <c r="T27" i="20"/>
  <c r="S27" i="20"/>
  <c r="T26" i="20"/>
  <c r="S26" i="20"/>
  <c r="T25" i="20"/>
  <c r="S25" i="20"/>
  <c r="T24" i="20"/>
  <c r="S24" i="20"/>
  <c r="T22" i="20"/>
  <c r="S22" i="20"/>
  <c r="T21" i="20"/>
  <c r="S21" i="20"/>
  <c r="T20" i="20"/>
  <c r="S20" i="20"/>
  <c r="T19" i="20"/>
  <c r="S19" i="20"/>
  <c r="T18" i="20"/>
  <c r="S18" i="20"/>
  <c r="T16" i="20"/>
  <c r="S16" i="20"/>
  <c r="T15" i="20"/>
  <c r="S15" i="20"/>
  <c r="T14" i="20"/>
  <c r="S14" i="20"/>
  <c r="T13" i="20"/>
  <c r="S13" i="20"/>
  <c r="T12" i="20"/>
  <c r="S12" i="20"/>
  <c r="T10" i="20"/>
  <c r="S10" i="20"/>
  <c r="T9" i="20"/>
  <c r="S9" i="20"/>
  <c r="T8" i="20"/>
  <c r="S8" i="20"/>
  <c r="T7" i="20"/>
  <c r="S7" i="20"/>
  <c r="T6" i="20"/>
  <c r="S6" i="20"/>
  <c r="M250" i="20"/>
  <c r="L250" i="20"/>
  <c r="M249" i="20"/>
  <c r="L249" i="20"/>
  <c r="M248" i="20"/>
  <c r="L248" i="20"/>
  <c r="M247" i="20"/>
  <c r="L247" i="20"/>
  <c r="M246" i="20"/>
  <c r="L246" i="20"/>
  <c r="M244" i="20"/>
  <c r="L244" i="20"/>
  <c r="M243" i="20"/>
  <c r="L243" i="20"/>
  <c r="M242" i="20"/>
  <c r="L242" i="20"/>
  <c r="M241" i="20"/>
  <c r="L241" i="20"/>
  <c r="M240" i="20"/>
  <c r="L240" i="20"/>
  <c r="M238" i="20"/>
  <c r="L238" i="20"/>
  <c r="M237" i="20"/>
  <c r="L237" i="20"/>
  <c r="M236" i="20"/>
  <c r="L236" i="20"/>
  <c r="M235" i="20"/>
  <c r="L235" i="20"/>
  <c r="M234" i="20"/>
  <c r="L234" i="20"/>
  <c r="M232" i="20"/>
  <c r="L232" i="20"/>
  <c r="M231" i="20"/>
  <c r="L231" i="20"/>
  <c r="M230" i="20"/>
  <c r="L230" i="20"/>
  <c r="M229" i="20"/>
  <c r="L229" i="20"/>
  <c r="M228" i="20"/>
  <c r="L228" i="20"/>
  <c r="M226" i="20"/>
  <c r="L226" i="20"/>
  <c r="M225" i="20"/>
  <c r="L225" i="20"/>
  <c r="M224" i="20"/>
  <c r="L224" i="20"/>
  <c r="M223" i="20"/>
  <c r="L223" i="20"/>
  <c r="M222" i="20"/>
  <c r="L222" i="20"/>
  <c r="M220" i="20"/>
  <c r="L220" i="20"/>
  <c r="M219" i="20"/>
  <c r="L219" i="20"/>
  <c r="M218" i="20"/>
  <c r="L218" i="20"/>
  <c r="M217" i="20"/>
  <c r="L217" i="20"/>
  <c r="M216" i="20"/>
  <c r="L216" i="20"/>
  <c r="M214" i="20"/>
  <c r="L214" i="20"/>
  <c r="M213" i="20"/>
  <c r="L213" i="20"/>
  <c r="M212" i="20"/>
  <c r="L212" i="20"/>
  <c r="M211" i="20"/>
  <c r="L211" i="20"/>
  <c r="M210" i="20"/>
  <c r="L210" i="20"/>
  <c r="M208" i="20"/>
  <c r="L208" i="20"/>
  <c r="M207" i="20"/>
  <c r="L207" i="20"/>
  <c r="M206" i="20"/>
  <c r="L206" i="20"/>
  <c r="M205" i="20"/>
  <c r="L205" i="20"/>
  <c r="M204" i="20"/>
  <c r="L204" i="20"/>
  <c r="M202" i="20"/>
  <c r="L202" i="20"/>
  <c r="M201" i="20"/>
  <c r="L201" i="20"/>
  <c r="M200" i="20"/>
  <c r="L200" i="20"/>
  <c r="M199" i="20"/>
  <c r="L199" i="20"/>
  <c r="M198" i="20"/>
  <c r="L198" i="20"/>
  <c r="M196" i="20"/>
  <c r="L196" i="20"/>
  <c r="M195" i="20"/>
  <c r="L195" i="20"/>
  <c r="M194" i="20"/>
  <c r="L194" i="20"/>
  <c r="M193" i="20"/>
  <c r="L193" i="20"/>
  <c r="M192" i="20"/>
  <c r="L192" i="20"/>
  <c r="M190" i="20"/>
  <c r="L190" i="20"/>
  <c r="M189" i="20"/>
  <c r="L189" i="20"/>
  <c r="M188" i="20"/>
  <c r="L188" i="20"/>
  <c r="M187" i="20"/>
  <c r="L187" i="20"/>
  <c r="M186" i="20"/>
  <c r="L186" i="20"/>
  <c r="M184" i="20"/>
  <c r="L184" i="20"/>
  <c r="M183" i="20"/>
  <c r="L183" i="20"/>
  <c r="M182" i="20"/>
  <c r="L182" i="20"/>
  <c r="M181" i="20"/>
  <c r="L181" i="20"/>
  <c r="M180" i="20"/>
  <c r="L180" i="20"/>
  <c r="M178" i="20"/>
  <c r="L178" i="20"/>
  <c r="M177" i="20"/>
  <c r="L177" i="20"/>
  <c r="M176" i="20"/>
  <c r="L176" i="20"/>
  <c r="M175" i="20"/>
  <c r="L175" i="20"/>
  <c r="M174" i="20"/>
  <c r="L174" i="20"/>
  <c r="M172" i="20"/>
  <c r="L172" i="20"/>
  <c r="M171" i="20"/>
  <c r="L171" i="20"/>
  <c r="M170" i="20"/>
  <c r="L170" i="20"/>
  <c r="M169" i="20"/>
  <c r="L169" i="20"/>
  <c r="M168" i="20"/>
  <c r="L168" i="20"/>
  <c r="M166" i="20"/>
  <c r="L166" i="20"/>
  <c r="M165" i="20"/>
  <c r="L165" i="20"/>
  <c r="M164" i="20"/>
  <c r="L164" i="20"/>
  <c r="M163" i="20"/>
  <c r="L163" i="20"/>
  <c r="M162" i="20"/>
  <c r="L162" i="20"/>
  <c r="M160" i="20"/>
  <c r="L160" i="20"/>
  <c r="M159" i="20"/>
  <c r="L159" i="20"/>
  <c r="M158" i="20"/>
  <c r="L158" i="20"/>
  <c r="M157" i="20"/>
  <c r="L157" i="20"/>
  <c r="M156" i="20"/>
  <c r="L156" i="20"/>
  <c r="M154" i="20"/>
  <c r="L154" i="20"/>
  <c r="M153" i="20"/>
  <c r="L153" i="20"/>
  <c r="M152" i="20"/>
  <c r="L152" i="20"/>
  <c r="M151" i="20"/>
  <c r="L151" i="20"/>
  <c r="M150" i="20"/>
  <c r="L150" i="20"/>
  <c r="M148" i="20"/>
  <c r="L148" i="20"/>
  <c r="M147" i="20"/>
  <c r="L147" i="20"/>
  <c r="M146" i="20"/>
  <c r="L146" i="20"/>
  <c r="M145" i="20"/>
  <c r="L145" i="20"/>
  <c r="M144" i="20"/>
  <c r="L144" i="20"/>
  <c r="M142" i="20"/>
  <c r="L142" i="20"/>
  <c r="M141" i="20"/>
  <c r="L141" i="20"/>
  <c r="M140" i="20"/>
  <c r="L140" i="20"/>
  <c r="M139" i="20"/>
  <c r="L139" i="20"/>
  <c r="M138" i="20"/>
  <c r="L138" i="20"/>
  <c r="M136" i="20"/>
  <c r="L136" i="20"/>
  <c r="M135" i="20"/>
  <c r="L135" i="20"/>
  <c r="M134" i="20"/>
  <c r="L134" i="20"/>
  <c r="M133" i="20"/>
  <c r="L133" i="20"/>
  <c r="M132" i="20"/>
  <c r="L132" i="20"/>
  <c r="M130" i="20"/>
  <c r="L130" i="20"/>
  <c r="M129" i="20"/>
  <c r="L129" i="20"/>
  <c r="M128" i="20"/>
  <c r="L128" i="20"/>
  <c r="M127" i="20"/>
  <c r="L127" i="20"/>
  <c r="M126" i="20"/>
  <c r="L126" i="20"/>
  <c r="M124" i="20"/>
  <c r="L124" i="20"/>
  <c r="M123" i="20"/>
  <c r="L123" i="20"/>
  <c r="M122" i="20"/>
  <c r="L122" i="20"/>
  <c r="M121" i="20"/>
  <c r="L121" i="20"/>
  <c r="M120" i="20"/>
  <c r="L120" i="20"/>
  <c r="M118" i="20"/>
  <c r="L118" i="20"/>
  <c r="M117" i="20"/>
  <c r="L117" i="20"/>
  <c r="M116" i="20"/>
  <c r="L116" i="20"/>
  <c r="M115" i="20"/>
  <c r="L115" i="20"/>
  <c r="M114" i="20"/>
  <c r="L114" i="20"/>
  <c r="M112" i="20"/>
  <c r="L112" i="20"/>
  <c r="M111" i="20"/>
  <c r="L111" i="20"/>
  <c r="M110" i="20"/>
  <c r="L110" i="20"/>
  <c r="M109" i="20"/>
  <c r="L109" i="20"/>
  <c r="M108" i="20"/>
  <c r="L108" i="20"/>
  <c r="M106" i="20"/>
  <c r="L106" i="20"/>
  <c r="M105" i="20"/>
  <c r="L105" i="20"/>
  <c r="M104" i="20"/>
  <c r="L104" i="20"/>
  <c r="M103" i="20"/>
  <c r="L103" i="20"/>
  <c r="M102" i="20"/>
  <c r="L102" i="20"/>
  <c r="M100" i="20"/>
  <c r="L100" i="20"/>
  <c r="M99" i="20"/>
  <c r="L99" i="20"/>
  <c r="M98" i="20"/>
  <c r="L98" i="20"/>
  <c r="M97" i="20"/>
  <c r="L97" i="20"/>
  <c r="M96" i="20"/>
  <c r="L96" i="20"/>
  <c r="M94" i="20"/>
  <c r="L94" i="20"/>
  <c r="M93" i="20"/>
  <c r="L93" i="20"/>
  <c r="M92" i="20"/>
  <c r="L92" i="20"/>
  <c r="M91" i="20"/>
  <c r="L91" i="20"/>
  <c r="M90" i="20"/>
  <c r="L90" i="20"/>
  <c r="M88" i="20"/>
  <c r="L88" i="20"/>
  <c r="M87" i="20"/>
  <c r="L87" i="20"/>
  <c r="M86" i="20"/>
  <c r="L86" i="20"/>
  <c r="M85" i="20"/>
  <c r="L85" i="20"/>
  <c r="M84" i="20"/>
  <c r="L84" i="20"/>
  <c r="M82" i="20"/>
  <c r="L82" i="20"/>
  <c r="M81" i="20"/>
  <c r="L81" i="20"/>
  <c r="M80" i="20"/>
  <c r="L80" i="20"/>
  <c r="M79" i="20"/>
  <c r="L79" i="20"/>
  <c r="M78" i="20"/>
  <c r="L78" i="20"/>
  <c r="M76" i="20"/>
  <c r="L76" i="20"/>
  <c r="M75" i="20"/>
  <c r="L75" i="20"/>
  <c r="M74" i="20"/>
  <c r="L74" i="20"/>
  <c r="M73" i="20"/>
  <c r="L73" i="20"/>
  <c r="M72" i="20"/>
  <c r="L72" i="20"/>
  <c r="M70" i="20"/>
  <c r="L70" i="20"/>
  <c r="M69" i="20"/>
  <c r="L69" i="20"/>
  <c r="M68" i="20"/>
  <c r="L68" i="20"/>
  <c r="M67" i="20"/>
  <c r="L67" i="20"/>
  <c r="M66" i="20"/>
  <c r="L66" i="20"/>
  <c r="M64" i="20"/>
  <c r="L64" i="20"/>
  <c r="M63" i="20"/>
  <c r="L63" i="20"/>
  <c r="M62" i="20"/>
  <c r="L62" i="20"/>
  <c r="M61" i="20"/>
  <c r="L61" i="20"/>
  <c r="M60" i="20"/>
  <c r="L60" i="20"/>
  <c r="M58" i="20"/>
  <c r="L58" i="20"/>
  <c r="M57" i="20"/>
  <c r="L57" i="20"/>
  <c r="M56" i="20"/>
  <c r="L56" i="20"/>
  <c r="M55" i="20"/>
  <c r="L55" i="20"/>
  <c r="M54" i="20"/>
  <c r="L54" i="20"/>
  <c r="M52" i="20"/>
  <c r="L52" i="20"/>
  <c r="M51" i="20"/>
  <c r="L51" i="20"/>
  <c r="M50" i="20"/>
  <c r="L50" i="20"/>
  <c r="M49" i="20"/>
  <c r="L49" i="20"/>
  <c r="M48" i="20"/>
  <c r="L48" i="20"/>
  <c r="M46" i="20"/>
  <c r="L46" i="20"/>
  <c r="M45" i="20"/>
  <c r="L45" i="20"/>
  <c r="M44" i="20"/>
  <c r="L44" i="20"/>
  <c r="M43" i="20"/>
  <c r="L43" i="20"/>
  <c r="M42" i="20"/>
  <c r="L42" i="20"/>
  <c r="M40" i="20"/>
  <c r="L40" i="20"/>
  <c r="M39" i="20"/>
  <c r="L39" i="20"/>
  <c r="M38" i="20"/>
  <c r="L38" i="20"/>
  <c r="M37" i="20"/>
  <c r="L37" i="20"/>
  <c r="M36" i="20"/>
  <c r="L36" i="20"/>
  <c r="M34" i="20"/>
  <c r="L34" i="20"/>
  <c r="M33" i="20"/>
  <c r="L33" i="20"/>
  <c r="M32" i="20"/>
  <c r="L32" i="20"/>
  <c r="M31" i="20"/>
  <c r="L31" i="20"/>
  <c r="M30" i="20"/>
  <c r="L30" i="20"/>
  <c r="M28" i="20"/>
  <c r="L28" i="20"/>
  <c r="M27" i="20"/>
  <c r="L27" i="20"/>
  <c r="M26" i="20"/>
  <c r="L26" i="20"/>
  <c r="M25" i="20"/>
  <c r="L25" i="20"/>
  <c r="M24" i="20"/>
  <c r="L24" i="20"/>
  <c r="M22" i="20"/>
  <c r="L22" i="20"/>
  <c r="M21" i="20"/>
  <c r="L21" i="20"/>
  <c r="M20" i="20"/>
  <c r="L20" i="20"/>
  <c r="M19" i="20"/>
  <c r="L19" i="20"/>
  <c r="M18" i="20"/>
  <c r="L18" i="20"/>
  <c r="M16" i="20"/>
  <c r="L16" i="20"/>
  <c r="M15" i="20"/>
  <c r="L15" i="20"/>
  <c r="M14" i="20"/>
  <c r="L14" i="20"/>
  <c r="M13" i="20"/>
  <c r="L13" i="20"/>
  <c r="M12" i="20"/>
  <c r="L12" i="20"/>
  <c r="M10" i="20"/>
  <c r="L10" i="20"/>
  <c r="M9" i="20"/>
  <c r="L9" i="20"/>
  <c r="M8" i="20"/>
  <c r="L8" i="20"/>
  <c r="M7" i="20"/>
  <c r="L7" i="20"/>
  <c r="M6" i="20"/>
  <c r="L6" i="20"/>
  <c r="F250" i="20"/>
  <c r="E250" i="20"/>
  <c r="F249" i="20"/>
  <c r="E249" i="20"/>
  <c r="F248" i="20"/>
  <c r="E248" i="20"/>
  <c r="F247" i="20"/>
  <c r="E247" i="20"/>
  <c r="F246" i="20"/>
  <c r="E246" i="20"/>
  <c r="F244" i="20"/>
  <c r="E244" i="20"/>
  <c r="F243" i="20"/>
  <c r="E243" i="20"/>
  <c r="F242" i="20"/>
  <c r="E242" i="20"/>
  <c r="F241" i="20"/>
  <c r="E241" i="20"/>
  <c r="F240" i="20"/>
  <c r="E240" i="20"/>
  <c r="F238" i="20"/>
  <c r="E238" i="20"/>
  <c r="F237" i="20"/>
  <c r="E237" i="20"/>
  <c r="F236" i="20"/>
  <c r="E236" i="20"/>
  <c r="F235" i="20"/>
  <c r="E235" i="20"/>
  <c r="F234" i="20"/>
  <c r="E234" i="20"/>
  <c r="F232" i="20"/>
  <c r="E232" i="20"/>
  <c r="F231" i="20"/>
  <c r="E231" i="20"/>
  <c r="F230" i="20"/>
  <c r="E230" i="20"/>
  <c r="F229" i="20"/>
  <c r="E229" i="20"/>
  <c r="F228" i="20"/>
  <c r="E228" i="20"/>
  <c r="F226" i="20"/>
  <c r="E226" i="20"/>
  <c r="F225" i="20"/>
  <c r="E225" i="20"/>
  <c r="F224" i="20"/>
  <c r="E224" i="20"/>
  <c r="F223" i="20"/>
  <c r="E223" i="20"/>
  <c r="F222" i="20"/>
  <c r="E222" i="20"/>
  <c r="F220" i="20"/>
  <c r="E220" i="20"/>
  <c r="F219" i="20"/>
  <c r="E219" i="20"/>
  <c r="F218" i="20"/>
  <c r="E218" i="20"/>
  <c r="F217" i="20"/>
  <c r="E217" i="20"/>
  <c r="F216" i="20"/>
  <c r="E216" i="20"/>
  <c r="F214" i="20"/>
  <c r="E214" i="20"/>
  <c r="F213" i="20"/>
  <c r="E213" i="20"/>
  <c r="F212" i="20"/>
  <c r="E212" i="20"/>
  <c r="F211" i="20"/>
  <c r="E211" i="20"/>
  <c r="F210" i="20"/>
  <c r="E210" i="20"/>
  <c r="F208" i="20"/>
  <c r="E208" i="20"/>
  <c r="F207" i="20"/>
  <c r="E207" i="20"/>
  <c r="F206" i="20"/>
  <c r="E206" i="20"/>
  <c r="F205" i="20"/>
  <c r="E205" i="20"/>
  <c r="F204" i="20"/>
  <c r="E204" i="20"/>
  <c r="F202" i="20"/>
  <c r="E202" i="20"/>
  <c r="F201" i="20"/>
  <c r="E201" i="20"/>
  <c r="F200" i="20"/>
  <c r="E200" i="20"/>
  <c r="F199" i="20"/>
  <c r="E199" i="20"/>
  <c r="F198" i="20"/>
  <c r="E198" i="20"/>
  <c r="F196" i="20"/>
  <c r="E196" i="20"/>
  <c r="F195" i="20"/>
  <c r="E195" i="20"/>
  <c r="F194" i="20"/>
  <c r="E194" i="20"/>
  <c r="F193" i="20"/>
  <c r="E193" i="20"/>
  <c r="F192" i="20"/>
  <c r="E192" i="20"/>
  <c r="F190" i="20"/>
  <c r="E190" i="20"/>
  <c r="F189" i="20"/>
  <c r="E189" i="20"/>
  <c r="F188" i="20"/>
  <c r="E188" i="20"/>
  <c r="F187" i="20"/>
  <c r="E187" i="20"/>
  <c r="F186" i="20"/>
  <c r="E186" i="20"/>
  <c r="F184" i="20"/>
  <c r="E184" i="20"/>
  <c r="F183" i="20"/>
  <c r="E183" i="20"/>
  <c r="F182" i="20"/>
  <c r="E182" i="20"/>
  <c r="F181" i="20"/>
  <c r="E181" i="20"/>
  <c r="F180" i="20"/>
  <c r="E180" i="20"/>
  <c r="F178" i="20"/>
  <c r="E178" i="20"/>
  <c r="F177" i="20"/>
  <c r="E177" i="20"/>
  <c r="F176" i="20"/>
  <c r="E176" i="20"/>
  <c r="F175" i="20"/>
  <c r="E175" i="20"/>
  <c r="F174" i="20"/>
  <c r="E174" i="20"/>
  <c r="F172" i="20"/>
  <c r="E172" i="20"/>
  <c r="F171" i="20"/>
  <c r="E171" i="20"/>
  <c r="F170" i="20"/>
  <c r="E170" i="20"/>
  <c r="F169" i="20"/>
  <c r="E169" i="20"/>
  <c r="F168" i="20"/>
  <c r="E168" i="20"/>
  <c r="F166" i="20"/>
  <c r="E166" i="20"/>
  <c r="F165" i="20"/>
  <c r="E165" i="20"/>
  <c r="F164" i="20"/>
  <c r="E164" i="20"/>
  <c r="F163" i="20"/>
  <c r="E163" i="20"/>
  <c r="F162" i="20"/>
  <c r="E162" i="20"/>
  <c r="F160" i="20"/>
  <c r="E160" i="20"/>
  <c r="F159" i="20"/>
  <c r="E159" i="20"/>
  <c r="F158" i="20"/>
  <c r="E158" i="20"/>
  <c r="F157" i="20"/>
  <c r="E157" i="20"/>
  <c r="F156" i="20"/>
  <c r="E156" i="20"/>
  <c r="F154" i="20"/>
  <c r="E154" i="20"/>
  <c r="F153" i="20"/>
  <c r="E153" i="20"/>
  <c r="F152" i="20"/>
  <c r="E152" i="20"/>
  <c r="F151" i="20"/>
  <c r="E151" i="20"/>
  <c r="F150" i="20"/>
  <c r="E150" i="20"/>
  <c r="F148" i="20"/>
  <c r="E148" i="20"/>
  <c r="F147" i="20"/>
  <c r="E147" i="20"/>
  <c r="F146" i="20"/>
  <c r="E146" i="20"/>
  <c r="F145" i="20"/>
  <c r="E145" i="20"/>
  <c r="F144" i="20"/>
  <c r="E144" i="20"/>
  <c r="F142" i="20"/>
  <c r="E142" i="20"/>
  <c r="F141" i="20"/>
  <c r="E141" i="20"/>
  <c r="F140" i="20"/>
  <c r="E140" i="20"/>
  <c r="F139" i="20"/>
  <c r="E139" i="20"/>
  <c r="F138" i="20"/>
  <c r="E138" i="20"/>
  <c r="F136" i="20"/>
  <c r="E136" i="20"/>
  <c r="F135" i="20"/>
  <c r="E135" i="20"/>
  <c r="F134" i="20"/>
  <c r="E134" i="20"/>
  <c r="F133" i="20"/>
  <c r="E133" i="20"/>
  <c r="F132" i="20"/>
  <c r="E132" i="20"/>
  <c r="F130" i="20"/>
  <c r="E130" i="20"/>
  <c r="F129" i="20"/>
  <c r="E129" i="20"/>
  <c r="F128" i="20"/>
  <c r="E128" i="20"/>
  <c r="F127" i="20"/>
  <c r="E127" i="20"/>
  <c r="F126" i="20"/>
  <c r="E126" i="20"/>
  <c r="F124" i="20"/>
  <c r="E124" i="20"/>
  <c r="F123" i="20"/>
  <c r="E123" i="20"/>
  <c r="F122" i="20"/>
  <c r="E122" i="20"/>
  <c r="F121" i="20"/>
  <c r="E121" i="20"/>
  <c r="F120" i="20"/>
  <c r="E120" i="20"/>
  <c r="F118" i="20"/>
  <c r="E118" i="20"/>
  <c r="F117" i="20"/>
  <c r="E117" i="20"/>
  <c r="F116" i="20"/>
  <c r="E116" i="20"/>
  <c r="F115" i="20"/>
  <c r="E115" i="20"/>
  <c r="F114" i="20"/>
  <c r="E114" i="20"/>
  <c r="F112" i="20"/>
  <c r="E112" i="20"/>
  <c r="F111" i="20"/>
  <c r="E111" i="20"/>
  <c r="F110" i="20"/>
  <c r="E110" i="20"/>
  <c r="F109" i="20"/>
  <c r="E109" i="20"/>
  <c r="F108" i="20"/>
  <c r="E108" i="20"/>
  <c r="F106" i="20"/>
  <c r="E106" i="20"/>
  <c r="F105" i="20"/>
  <c r="E105" i="20"/>
  <c r="F104" i="20"/>
  <c r="E104" i="20"/>
  <c r="F103" i="20"/>
  <c r="E103" i="20"/>
  <c r="F102" i="20"/>
  <c r="E102" i="20"/>
  <c r="F100" i="20"/>
  <c r="E100" i="20"/>
  <c r="F99" i="20"/>
  <c r="E99" i="20"/>
  <c r="F98" i="20"/>
  <c r="E98" i="20"/>
  <c r="F97" i="20"/>
  <c r="E97" i="20"/>
  <c r="F96" i="20"/>
  <c r="E96" i="20"/>
  <c r="F94" i="20"/>
  <c r="E94" i="20"/>
  <c r="F93" i="20"/>
  <c r="E93" i="20"/>
  <c r="F92" i="20"/>
  <c r="E92" i="20"/>
  <c r="F91" i="20"/>
  <c r="E91" i="20"/>
  <c r="F90" i="20"/>
  <c r="E90" i="20"/>
  <c r="F88" i="20"/>
  <c r="E88" i="20"/>
  <c r="F87" i="20"/>
  <c r="E87" i="20"/>
  <c r="F86" i="20"/>
  <c r="E86" i="20"/>
  <c r="F85" i="20"/>
  <c r="E85" i="20"/>
  <c r="F84" i="20"/>
  <c r="E84" i="20"/>
  <c r="F82" i="20"/>
  <c r="E82" i="20"/>
  <c r="F81" i="20"/>
  <c r="E81" i="20"/>
  <c r="F80" i="20"/>
  <c r="E80" i="20"/>
  <c r="F79" i="20"/>
  <c r="E79" i="20"/>
  <c r="F78" i="20"/>
  <c r="E78" i="20"/>
  <c r="F76" i="20"/>
  <c r="E76" i="20"/>
  <c r="F75" i="20"/>
  <c r="E75" i="20"/>
  <c r="F74" i="20"/>
  <c r="E74" i="20"/>
  <c r="F73" i="20"/>
  <c r="E73" i="20"/>
  <c r="F72" i="20"/>
  <c r="E72" i="20"/>
  <c r="F70" i="20"/>
  <c r="E70" i="20"/>
  <c r="F69" i="20"/>
  <c r="E69" i="20"/>
  <c r="F68" i="20"/>
  <c r="E68" i="20"/>
  <c r="F67" i="20"/>
  <c r="E67" i="20"/>
  <c r="F66" i="20"/>
  <c r="E66" i="20"/>
  <c r="F64" i="20"/>
  <c r="E64" i="20"/>
  <c r="F63" i="20"/>
  <c r="E63" i="20"/>
  <c r="F62" i="20"/>
  <c r="E62" i="20"/>
  <c r="F61" i="20"/>
  <c r="E61" i="20"/>
  <c r="F60" i="20"/>
  <c r="E60" i="20"/>
  <c r="F58" i="20"/>
  <c r="E58" i="20"/>
  <c r="F57" i="20"/>
  <c r="E57" i="20"/>
  <c r="F56" i="20"/>
  <c r="E56" i="20"/>
  <c r="F55" i="20"/>
  <c r="E55" i="20"/>
  <c r="F54" i="20"/>
  <c r="E54" i="20"/>
  <c r="F52" i="20"/>
  <c r="E52" i="20"/>
  <c r="F51" i="20"/>
  <c r="E51" i="20"/>
  <c r="F50" i="20"/>
  <c r="E50" i="20"/>
  <c r="F49" i="20"/>
  <c r="E49" i="20"/>
  <c r="F48" i="20"/>
  <c r="E48" i="20"/>
  <c r="F46" i="20"/>
  <c r="E46" i="20"/>
  <c r="F45" i="20"/>
  <c r="E45" i="20"/>
  <c r="F44" i="20"/>
  <c r="E44" i="20"/>
  <c r="F43" i="20"/>
  <c r="E43" i="20"/>
  <c r="F42" i="20"/>
  <c r="E42" i="20"/>
  <c r="F40" i="20"/>
  <c r="E40" i="20"/>
  <c r="F39" i="20"/>
  <c r="E39" i="20"/>
  <c r="F38" i="20"/>
  <c r="E38" i="20"/>
  <c r="F37" i="20"/>
  <c r="E37" i="20"/>
  <c r="F36" i="20"/>
  <c r="E36" i="20"/>
  <c r="F34" i="20"/>
  <c r="E34" i="20"/>
  <c r="F33" i="20"/>
  <c r="E33" i="20"/>
  <c r="F32" i="20"/>
  <c r="E32" i="20"/>
  <c r="F31" i="20"/>
  <c r="E31" i="20"/>
  <c r="F30" i="20"/>
  <c r="E30" i="20"/>
  <c r="F28" i="20"/>
  <c r="E28" i="20"/>
  <c r="F27" i="20"/>
  <c r="E27" i="20"/>
  <c r="F26" i="20"/>
  <c r="E26" i="20"/>
  <c r="F25" i="20"/>
  <c r="E25" i="20"/>
  <c r="F24" i="20"/>
  <c r="E24" i="20"/>
  <c r="F22" i="20"/>
  <c r="E22" i="20"/>
  <c r="F21" i="20"/>
  <c r="E21" i="20"/>
  <c r="F20" i="20"/>
  <c r="E20" i="20"/>
  <c r="F19" i="20"/>
  <c r="E19" i="20"/>
  <c r="F18" i="20"/>
  <c r="E18" i="20"/>
  <c r="F16" i="20"/>
  <c r="E16" i="20"/>
  <c r="F15" i="20"/>
  <c r="E15" i="20"/>
  <c r="F14" i="20"/>
  <c r="E14" i="20"/>
  <c r="F13" i="20"/>
  <c r="E13" i="20"/>
  <c r="F12" i="20"/>
  <c r="E12" i="20"/>
  <c r="F10" i="20"/>
  <c r="E10" i="20"/>
  <c r="F9" i="20"/>
  <c r="E9" i="20"/>
  <c r="F8" i="20"/>
  <c r="E8" i="20"/>
  <c r="F7" i="20"/>
  <c r="E7" i="20"/>
  <c r="F6" i="20"/>
  <c r="E6" i="20"/>
  <c r="T250" i="23" l="1"/>
  <c r="S250" i="23"/>
  <c r="T249" i="23"/>
  <c r="S249" i="23"/>
  <c r="T248" i="23"/>
  <c r="S248" i="23"/>
  <c r="T247" i="23"/>
  <c r="S247" i="23"/>
  <c r="T246" i="23"/>
  <c r="S246" i="23"/>
  <c r="T244" i="23"/>
  <c r="S244" i="23"/>
  <c r="T243" i="23"/>
  <c r="S243" i="23"/>
  <c r="T242" i="23"/>
  <c r="S242" i="23"/>
  <c r="T241" i="23"/>
  <c r="S241" i="23"/>
  <c r="T240" i="23"/>
  <c r="S240" i="23"/>
  <c r="T238" i="23"/>
  <c r="S238" i="23"/>
  <c r="T237" i="23"/>
  <c r="S237" i="23"/>
  <c r="T236" i="23"/>
  <c r="S236" i="23"/>
  <c r="T235" i="23"/>
  <c r="S235" i="23"/>
  <c r="T234" i="23"/>
  <c r="S234" i="23"/>
  <c r="T232" i="23"/>
  <c r="S232" i="23"/>
  <c r="T231" i="23"/>
  <c r="S231" i="23"/>
  <c r="T230" i="23"/>
  <c r="S230" i="23"/>
  <c r="T229" i="23"/>
  <c r="S229" i="23"/>
  <c r="T228" i="23"/>
  <c r="S228" i="23"/>
  <c r="T226" i="23"/>
  <c r="S226" i="23"/>
  <c r="T225" i="23"/>
  <c r="S225" i="23"/>
  <c r="T224" i="23"/>
  <c r="S224" i="23"/>
  <c r="T223" i="23"/>
  <c r="S223" i="23"/>
  <c r="T222" i="23"/>
  <c r="S222" i="23"/>
  <c r="T220" i="23"/>
  <c r="S220" i="23"/>
  <c r="T219" i="23"/>
  <c r="S219" i="23"/>
  <c r="T218" i="23"/>
  <c r="S218" i="23"/>
  <c r="T217" i="23"/>
  <c r="S217" i="23"/>
  <c r="T216" i="23"/>
  <c r="S216" i="23"/>
  <c r="T214" i="23"/>
  <c r="S214" i="23"/>
  <c r="T213" i="23"/>
  <c r="S213" i="23"/>
  <c r="T212" i="23"/>
  <c r="S212" i="23"/>
  <c r="T211" i="23"/>
  <c r="S211" i="23"/>
  <c r="T210" i="23"/>
  <c r="S210" i="23"/>
  <c r="T208" i="23"/>
  <c r="S208" i="23"/>
  <c r="T207" i="23"/>
  <c r="S207" i="23"/>
  <c r="T206" i="23"/>
  <c r="S206" i="23"/>
  <c r="T205" i="23"/>
  <c r="S205" i="23"/>
  <c r="T204" i="23"/>
  <c r="S204" i="23"/>
  <c r="T202" i="23"/>
  <c r="S202" i="23"/>
  <c r="T201" i="23"/>
  <c r="S201" i="23"/>
  <c r="T200" i="23"/>
  <c r="S200" i="23"/>
  <c r="T199" i="23"/>
  <c r="S199" i="23"/>
  <c r="T198" i="23"/>
  <c r="S198" i="23"/>
  <c r="T196" i="23"/>
  <c r="S196" i="23"/>
  <c r="T195" i="23"/>
  <c r="S195" i="23"/>
  <c r="T194" i="23"/>
  <c r="S194" i="23"/>
  <c r="T193" i="23"/>
  <c r="S193" i="23"/>
  <c r="T192" i="23"/>
  <c r="S192" i="23"/>
  <c r="T190" i="23"/>
  <c r="S190" i="23"/>
  <c r="T189" i="23"/>
  <c r="S189" i="23"/>
  <c r="T188" i="23"/>
  <c r="S188" i="23"/>
  <c r="T187" i="23"/>
  <c r="S187" i="23"/>
  <c r="T186" i="23"/>
  <c r="S186" i="23"/>
  <c r="T184" i="23"/>
  <c r="S184" i="23"/>
  <c r="T183" i="23"/>
  <c r="S183" i="23"/>
  <c r="T182" i="23"/>
  <c r="S182" i="23"/>
  <c r="T181" i="23"/>
  <c r="S181" i="23"/>
  <c r="T180" i="23"/>
  <c r="S180" i="23"/>
  <c r="T178" i="23"/>
  <c r="S178" i="23"/>
  <c r="T177" i="23"/>
  <c r="S177" i="23"/>
  <c r="T176" i="23"/>
  <c r="S176" i="23"/>
  <c r="T174" i="23"/>
  <c r="S174" i="23"/>
  <c r="T172" i="23"/>
  <c r="S172" i="23"/>
  <c r="T171" i="23"/>
  <c r="S171" i="23"/>
  <c r="T170" i="23"/>
  <c r="S170" i="23"/>
  <c r="T169" i="23"/>
  <c r="S169" i="23"/>
  <c r="T168" i="23"/>
  <c r="S168" i="23"/>
  <c r="T166" i="23"/>
  <c r="S166" i="23"/>
  <c r="T165" i="23"/>
  <c r="S165" i="23"/>
  <c r="T164" i="23"/>
  <c r="S164" i="23"/>
  <c r="T163" i="23"/>
  <c r="S163" i="23"/>
  <c r="T162" i="23"/>
  <c r="S162" i="23"/>
  <c r="T160" i="23"/>
  <c r="S160" i="23"/>
  <c r="T159" i="23"/>
  <c r="S159" i="23"/>
  <c r="T158" i="23"/>
  <c r="S158" i="23"/>
  <c r="T157" i="23"/>
  <c r="S157" i="23"/>
  <c r="T156" i="23"/>
  <c r="S156" i="23"/>
  <c r="T154" i="23"/>
  <c r="S154" i="23"/>
  <c r="T153" i="23"/>
  <c r="S153" i="23"/>
  <c r="T152" i="23"/>
  <c r="S152" i="23"/>
  <c r="T151" i="23"/>
  <c r="S151" i="23"/>
  <c r="T150" i="23"/>
  <c r="S150" i="23"/>
  <c r="T148" i="23"/>
  <c r="S148" i="23"/>
  <c r="T147" i="23"/>
  <c r="S147" i="23"/>
  <c r="T146" i="23"/>
  <c r="S146" i="23"/>
  <c r="T145" i="23"/>
  <c r="S145" i="23"/>
  <c r="T144" i="23"/>
  <c r="S144" i="23"/>
  <c r="T142" i="23"/>
  <c r="S142" i="23"/>
  <c r="T141" i="23"/>
  <c r="S141" i="23"/>
  <c r="T140" i="23"/>
  <c r="S140" i="23"/>
  <c r="T139" i="23"/>
  <c r="S139" i="23"/>
  <c r="T138" i="23"/>
  <c r="S138" i="23"/>
  <c r="T136" i="23"/>
  <c r="S136" i="23"/>
  <c r="T135" i="23"/>
  <c r="S135" i="23"/>
  <c r="T134" i="23"/>
  <c r="S134" i="23"/>
  <c r="T133" i="23"/>
  <c r="S133" i="23"/>
  <c r="T132" i="23"/>
  <c r="S132" i="23"/>
  <c r="T130" i="23"/>
  <c r="S130" i="23"/>
  <c r="T129" i="23"/>
  <c r="S129" i="23"/>
  <c r="T128" i="23"/>
  <c r="S128" i="23"/>
  <c r="T127" i="23"/>
  <c r="S127" i="23"/>
  <c r="T126" i="23"/>
  <c r="S126" i="23"/>
  <c r="T124" i="23"/>
  <c r="S124" i="23"/>
  <c r="T123" i="23"/>
  <c r="S123" i="23"/>
  <c r="T122" i="23"/>
  <c r="S122" i="23"/>
  <c r="T121" i="23"/>
  <c r="S121" i="23"/>
  <c r="T120" i="23"/>
  <c r="S120" i="23"/>
  <c r="T118" i="23"/>
  <c r="S118" i="23"/>
  <c r="T117" i="23"/>
  <c r="S117" i="23"/>
  <c r="T116" i="23"/>
  <c r="S116" i="23"/>
  <c r="T115" i="23"/>
  <c r="S115" i="23"/>
  <c r="T114" i="23"/>
  <c r="S114" i="23"/>
  <c r="T112" i="23"/>
  <c r="S112" i="23"/>
  <c r="T111" i="23"/>
  <c r="S111" i="23"/>
  <c r="T110" i="23"/>
  <c r="S110" i="23"/>
  <c r="T109" i="23"/>
  <c r="S109" i="23"/>
  <c r="T108" i="23"/>
  <c r="S108" i="23"/>
  <c r="T106" i="23"/>
  <c r="S106" i="23"/>
  <c r="T105" i="23"/>
  <c r="S105" i="23"/>
  <c r="T104" i="23"/>
  <c r="S104" i="23"/>
  <c r="T103" i="23"/>
  <c r="S103" i="23"/>
  <c r="T102" i="23"/>
  <c r="S102" i="23"/>
  <c r="T100" i="23"/>
  <c r="S100" i="23"/>
  <c r="T99" i="23"/>
  <c r="S99" i="23"/>
  <c r="T98" i="23"/>
  <c r="S98" i="23"/>
  <c r="T97" i="23"/>
  <c r="S97" i="23"/>
  <c r="T96" i="23"/>
  <c r="S96" i="23"/>
  <c r="T94" i="23"/>
  <c r="S94" i="23"/>
  <c r="T93" i="23"/>
  <c r="S93" i="23"/>
  <c r="T92" i="23"/>
  <c r="S92" i="23"/>
  <c r="T91" i="23"/>
  <c r="S91" i="23"/>
  <c r="T90" i="23"/>
  <c r="S90" i="23"/>
  <c r="T88" i="23"/>
  <c r="S88" i="23"/>
  <c r="T87" i="23"/>
  <c r="S87" i="23"/>
  <c r="T86" i="23"/>
  <c r="S86" i="23"/>
  <c r="T85" i="23"/>
  <c r="S85" i="23"/>
  <c r="T84" i="23"/>
  <c r="S84" i="23"/>
  <c r="T82" i="23"/>
  <c r="S82" i="23"/>
  <c r="T81" i="23"/>
  <c r="S81" i="23"/>
  <c r="T80" i="23"/>
  <c r="S80" i="23"/>
  <c r="T79" i="23"/>
  <c r="S79" i="23"/>
  <c r="T78" i="23"/>
  <c r="S78" i="23"/>
  <c r="T76" i="23"/>
  <c r="S76" i="23"/>
  <c r="T75" i="23"/>
  <c r="S75" i="23"/>
  <c r="T74" i="23"/>
  <c r="S74" i="23"/>
  <c r="T73" i="23"/>
  <c r="S73" i="23"/>
  <c r="T72" i="23"/>
  <c r="S72" i="23"/>
  <c r="T70" i="23"/>
  <c r="S70" i="23"/>
  <c r="T69" i="23"/>
  <c r="S69" i="23"/>
  <c r="T68" i="23"/>
  <c r="S68" i="23"/>
  <c r="T67" i="23"/>
  <c r="S67" i="23"/>
  <c r="T66" i="23"/>
  <c r="S66" i="23"/>
  <c r="T64" i="23"/>
  <c r="S64" i="23"/>
  <c r="T63" i="23"/>
  <c r="S63" i="23"/>
  <c r="T62" i="23"/>
  <c r="S62" i="23"/>
  <c r="T61" i="23"/>
  <c r="S61" i="23"/>
  <c r="T60" i="23"/>
  <c r="S60" i="23"/>
  <c r="T58" i="23"/>
  <c r="S58" i="23"/>
  <c r="T57" i="23"/>
  <c r="S57" i="23"/>
  <c r="T56" i="23"/>
  <c r="S56" i="23"/>
  <c r="T55" i="23"/>
  <c r="S55" i="23"/>
  <c r="T54" i="23"/>
  <c r="S54" i="23"/>
  <c r="T52" i="23"/>
  <c r="S52" i="23"/>
  <c r="T51" i="23"/>
  <c r="S51" i="23"/>
  <c r="T50" i="23"/>
  <c r="S50" i="23"/>
  <c r="T49" i="23"/>
  <c r="S49" i="23"/>
  <c r="T48" i="23"/>
  <c r="S48" i="23"/>
  <c r="T46" i="23"/>
  <c r="S46" i="23"/>
  <c r="T45" i="23"/>
  <c r="S45" i="23"/>
  <c r="T44" i="23"/>
  <c r="S44" i="23"/>
  <c r="T43" i="23"/>
  <c r="S43" i="23"/>
  <c r="T42" i="23"/>
  <c r="S42" i="23"/>
  <c r="T40" i="23"/>
  <c r="S40" i="23"/>
  <c r="T39" i="23"/>
  <c r="S39" i="23"/>
  <c r="T38" i="23"/>
  <c r="S38" i="23"/>
  <c r="T37" i="23"/>
  <c r="S37" i="23"/>
  <c r="T36" i="23"/>
  <c r="S36" i="23"/>
  <c r="T34" i="23"/>
  <c r="S34" i="23"/>
  <c r="T33" i="23"/>
  <c r="S33" i="23"/>
  <c r="T32" i="23"/>
  <c r="S32" i="23"/>
  <c r="T31" i="23"/>
  <c r="S31" i="23"/>
  <c r="T30" i="23"/>
  <c r="S30" i="23"/>
  <c r="T28" i="23"/>
  <c r="S28" i="23"/>
  <c r="T27" i="23"/>
  <c r="S27" i="23"/>
  <c r="T26" i="23"/>
  <c r="S26" i="23"/>
  <c r="T25" i="23"/>
  <c r="S25" i="23"/>
  <c r="T24" i="23"/>
  <c r="S24" i="23"/>
  <c r="T22" i="23"/>
  <c r="S22" i="23"/>
  <c r="T21" i="23"/>
  <c r="S21" i="23"/>
  <c r="T20" i="23"/>
  <c r="S20" i="23"/>
  <c r="T19" i="23"/>
  <c r="S19" i="23"/>
  <c r="T18" i="23"/>
  <c r="S18" i="23"/>
  <c r="T16" i="23"/>
  <c r="S16" i="23"/>
  <c r="T15" i="23"/>
  <c r="S15" i="23"/>
  <c r="T14" i="23"/>
  <c r="S14" i="23"/>
  <c r="T13" i="23"/>
  <c r="S13" i="23"/>
  <c r="T12" i="23"/>
  <c r="S12" i="23"/>
  <c r="S7" i="23"/>
  <c r="T7" i="23"/>
  <c r="S8" i="23"/>
  <c r="T8" i="23"/>
  <c r="S9" i="23"/>
  <c r="T9" i="23"/>
  <c r="S10" i="23"/>
  <c r="T10" i="23"/>
  <c r="T6" i="23"/>
  <c r="S6" i="23"/>
  <c r="M250" i="23"/>
  <c r="L250" i="23"/>
  <c r="M249" i="23"/>
  <c r="L249" i="23"/>
  <c r="M248" i="23"/>
  <c r="L248" i="23"/>
  <c r="M247" i="23"/>
  <c r="L247" i="23"/>
  <c r="M246" i="23"/>
  <c r="L246" i="23"/>
  <c r="M244" i="23"/>
  <c r="L244" i="23"/>
  <c r="M243" i="23"/>
  <c r="L243" i="23"/>
  <c r="M242" i="23"/>
  <c r="L242" i="23"/>
  <c r="M241" i="23"/>
  <c r="L241" i="23"/>
  <c r="M240" i="23"/>
  <c r="L240" i="23"/>
  <c r="M238" i="23"/>
  <c r="L238" i="23"/>
  <c r="M237" i="23"/>
  <c r="L237" i="23"/>
  <c r="M236" i="23"/>
  <c r="L236" i="23"/>
  <c r="M235" i="23"/>
  <c r="L235" i="23"/>
  <c r="M234" i="23"/>
  <c r="L234" i="23"/>
  <c r="M232" i="23"/>
  <c r="L232" i="23"/>
  <c r="M231" i="23"/>
  <c r="L231" i="23"/>
  <c r="M230" i="23"/>
  <c r="L230" i="23"/>
  <c r="M229" i="23"/>
  <c r="L229" i="23"/>
  <c r="M228" i="23"/>
  <c r="L228" i="23"/>
  <c r="M226" i="23"/>
  <c r="L226" i="23"/>
  <c r="M225" i="23"/>
  <c r="L225" i="23"/>
  <c r="M224" i="23"/>
  <c r="L224" i="23"/>
  <c r="M223" i="23"/>
  <c r="L223" i="23"/>
  <c r="M222" i="23"/>
  <c r="L222" i="23"/>
  <c r="M220" i="23"/>
  <c r="L220" i="23"/>
  <c r="M219" i="23"/>
  <c r="L219" i="23"/>
  <c r="M218" i="23"/>
  <c r="L218" i="23"/>
  <c r="M217" i="23"/>
  <c r="L217" i="23"/>
  <c r="M216" i="23"/>
  <c r="L216" i="23"/>
  <c r="M214" i="23"/>
  <c r="L214" i="23"/>
  <c r="M213" i="23"/>
  <c r="L213" i="23"/>
  <c r="M212" i="23"/>
  <c r="L212" i="23"/>
  <c r="M211" i="23"/>
  <c r="L211" i="23"/>
  <c r="M210" i="23"/>
  <c r="L210" i="23"/>
  <c r="M208" i="23"/>
  <c r="L208" i="23"/>
  <c r="M207" i="23"/>
  <c r="L207" i="23"/>
  <c r="M206" i="23"/>
  <c r="L206" i="23"/>
  <c r="M205" i="23"/>
  <c r="L205" i="23"/>
  <c r="M204" i="23"/>
  <c r="L204" i="23"/>
  <c r="M202" i="23"/>
  <c r="L202" i="23"/>
  <c r="M201" i="23"/>
  <c r="L201" i="23"/>
  <c r="M200" i="23"/>
  <c r="L200" i="23"/>
  <c r="M199" i="23"/>
  <c r="L199" i="23"/>
  <c r="M198" i="23"/>
  <c r="L198" i="23"/>
  <c r="M196" i="23"/>
  <c r="L196" i="23"/>
  <c r="M195" i="23"/>
  <c r="L195" i="23"/>
  <c r="M194" i="23"/>
  <c r="L194" i="23"/>
  <c r="M193" i="23"/>
  <c r="L193" i="23"/>
  <c r="M192" i="23"/>
  <c r="L192" i="23"/>
  <c r="M190" i="23"/>
  <c r="L190" i="23"/>
  <c r="M189" i="23"/>
  <c r="L189" i="23"/>
  <c r="M188" i="23"/>
  <c r="L188" i="23"/>
  <c r="M187" i="23"/>
  <c r="L187" i="23"/>
  <c r="M186" i="23"/>
  <c r="L186" i="23"/>
  <c r="M184" i="23"/>
  <c r="L184" i="23"/>
  <c r="M183" i="23"/>
  <c r="L183" i="23"/>
  <c r="M182" i="23"/>
  <c r="L182" i="23"/>
  <c r="M181" i="23"/>
  <c r="L181" i="23"/>
  <c r="M180" i="23"/>
  <c r="L180" i="23"/>
  <c r="M178" i="23"/>
  <c r="L178" i="23"/>
  <c r="M177" i="23"/>
  <c r="L177" i="23"/>
  <c r="M176" i="23"/>
  <c r="L176" i="23"/>
  <c r="M174" i="23"/>
  <c r="L174" i="23"/>
  <c r="M172" i="23"/>
  <c r="L172" i="23"/>
  <c r="M171" i="23"/>
  <c r="L171" i="23"/>
  <c r="M170" i="23"/>
  <c r="L170" i="23"/>
  <c r="M169" i="23"/>
  <c r="L169" i="23"/>
  <c r="M168" i="23"/>
  <c r="L168" i="23"/>
  <c r="M166" i="23"/>
  <c r="L166" i="23"/>
  <c r="M165" i="23"/>
  <c r="L165" i="23"/>
  <c r="M164" i="23"/>
  <c r="L164" i="23"/>
  <c r="M163" i="23"/>
  <c r="L163" i="23"/>
  <c r="M162" i="23"/>
  <c r="L162" i="23"/>
  <c r="M160" i="23"/>
  <c r="L160" i="23"/>
  <c r="M159" i="23"/>
  <c r="L159" i="23"/>
  <c r="M158" i="23"/>
  <c r="L158" i="23"/>
  <c r="M157" i="23"/>
  <c r="L157" i="23"/>
  <c r="M156" i="23"/>
  <c r="L156" i="23"/>
  <c r="M154" i="23"/>
  <c r="L154" i="23"/>
  <c r="M153" i="23"/>
  <c r="L153" i="23"/>
  <c r="M152" i="23"/>
  <c r="L152" i="23"/>
  <c r="M151" i="23"/>
  <c r="L151" i="23"/>
  <c r="M150" i="23"/>
  <c r="L150" i="23"/>
  <c r="M148" i="23"/>
  <c r="L148" i="23"/>
  <c r="M147" i="23"/>
  <c r="L147" i="23"/>
  <c r="M146" i="23"/>
  <c r="L146" i="23"/>
  <c r="M145" i="23"/>
  <c r="L145" i="23"/>
  <c r="M144" i="23"/>
  <c r="L144" i="23"/>
  <c r="M142" i="23"/>
  <c r="L142" i="23"/>
  <c r="M141" i="23"/>
  <c r="L141" i="23"/>
  <c r="M140" i="23"/>
  <c r="L140" i="23"/>
  <c r="M139" i="23"/>
  <c r="L139" i="23"/>
  <c r="M138" i="23"/>
  <c r="L138" i="23"/>
  <c r="M136" i="23"/>
  <c r="L136" i="23"/>
  <c r="M135" i="23"/>
  <c r="L135" i="23"/>
  <c r="M134" i="23"/>
  <c r="L134" i="23"/>
  <c r="M133" i="23"/>
  <c r="L133" i="23"/>
  <c r="M132" i="23"/>
  <c r="L132" i="23"/>
  <c r="M130" i="23"/>
  <c r="L130" i="23"/>
  <c r="M129" i="23"/>
  <c r="L129" i="23"/>
  <c r="M128" i="23"/>
  <c r="L128" i="23"/>
  <c r="M127" i="23"/>
  <c r="L127" i="23"/>
  <c r="M126" i="23"/>
  <c r="L126" i="23"/>
  <c r="M124" i="23"/>
  <c r="L124" i="23"/>
  <c r="M123" i="23"/>
  <c r="L123" i="23"/>
  <c r="M122" i="23"/>
  <c r="L122" i="23"/>
  <c r="M121" i="23"/>
  <c r="L121" i="23"/>
  <c r="M120" i="23"/>
  <c r="L120" i="23"/>
  <c r="M118" i="23"/>
  <c r="L118" i="23"/>
  <c r="M117" i="23"/>
  <c r="L117" i="23"/>
  <c r="M116" i="23"/>
  <c r="L116" i="23"/>
  <c r="M115" i="23"/>
  <c r="L115" i="23"/>
  <c r="M114" i="23"/>
  <c r="L114" i="23"/>
  <c r="M112" i="23"/>
  <c r="L112" i="23"/>
  <c r="M111" i="23"/>
  <c r="L111" i="23"/>
  <c r="M110" i="23"/>
  <c r="L110" i="23"/>
  <c r="M109" i="23"/>
  <c r="L109" i="23"/>
  <c r="M108" i="23"/>
  <c r="L108" i="23"/>
  <c r="M106" i="23"/>
  <c r="L106" i="23"/>
  <c r="M105" i="23"/>
  <c r="L105" i="23"/>
  <c r="M104" i="23"/>
  <c r="L104" i="23"/>
  <c r="M103" i="23"/>
  <c r="L103" i="23"/>
  <c r="M102" i="23"/>
  <c r="L102" i="23"/>
  <c r="M100" i="23"/>
  <c r="L100" i="23"/>
  <c r="M99" i="23"/>
  <c r="L99" i="23"/>
  <c r="M98" i="23"/>
  <c r="L98" i="23"/>
  <c r="M97" i="23"/>
  <c r="L97" i="23"/>
  <c r="M96" i="23"/>
  <c r="L96" i="23"/>
  <c r="M94" i="23"/>
  <c r="L94" i="23"/>
  <c r="M93" i="23"/>
  <c r="L93" i="23"/>
  <c r="M92" i="23"/>
  <c r="L92" i="23"/>
  <c r="M91" i="23"/>
  <c r="L91" i="23"/>
  <c r="M90" i="23"/>
  <c r="L90" i="23"/>
  <c r="M88" i="23"/>
  <c r="L88" i="23"/>
  <c r="M87" i="23"/>
  <c r="L87" i="23"/>
  <c r="M86" i="23"/>
  <c r="L86" i="23"/>
  <c r="M85" i="23"/>
  <c r="L85" i="23"/>
  <c r="M84" i="23"/>
  <c r="L84" i="23"/>
  <c r="M82" i="23"/>
  <c r="L82" i="23"/>
  <c r="M81" i="23"/>
  <c r="L81" i="23"/>
  <c r="M80" i="23"/>
  <c r="L80" i="23"/>
  <c r="M79" i="23"/>
  <c r="L79" i="23"/>
  <c r="M78" i="23"/>
  <c r="L78" i="23"/>
  <c r="M76" i="23"/>
  <c r="L76" i="23"/>
  <c r="M75" i="23"/>
  <c r="L75" i="23"/>
  <c r="M74" i="23"/>
  <c r="L74" i="23"/>
  <c r="M73" i="23"/>
  <c r="L73" i="23"/>
  <c r="M72" i="23"/>
  <c r="L72" i="23"/>
  <c r="M70" i="23"/>
  <c r="L70" i="23"/>
  <c r="M69" i="23"/>
  <c r="L69" i="23"/>
  <c r="M68" i="23"/>
  <c r="L68" i="23"/>
  <c r="M67" i="23"/>
  <c r="L67" i="23"/>
  <c r="M66" i="23"/>
  <c r="L66" i="23"/>
  <c r="M64" i="23"/>
  <c r="L64" i="23"/>
  <c r="M63" i="23"/>
  <c r="L63" i="23"/>
  <c r="M62" i="23"/>
  <c r="L62" i="23"/>
  <c r="M61" i="23"/>
  <c r="L61" i="23"/>
  <c r="M60" i="23"/>
  <c r="L60" i="23"/>
  <c r="M58" i="23"/>
  <c r="L58" i="23"/>
  <c r="M57" i="23"/>
  <c r="L57" i="23"/>
  <c r="M56" i="23"/>
  <c r="L56" i="23"/>
  <c r="M55" i="23"/>
  <c r="L55" i="23"/>
  <c r="M54" i="23"/>
  <c r="L54" i="23"/>
  <c r="M52" i="23"/>
  <c r="L52" i="23"/>
  <c r="M51" i="23"/>
  <c r="L51" i="23"/>
  <c r="M50" i="23"/>
  <c r="L50" i="23"/>
  <c r="M49" i="23"/>
  <c r="L49" i="23"/>
  <c r="M48" i="23"/>
  <c r="L48" i="23"/>
  <c r="M46" i="23"/>
  <c r="L46" i="23"/>
  <c r="M45" i="23"/>
  <c r="L45" i="23"/>
  <c r="M44" i="23"/>
  <c r="L44" i="23"/>
  <c r="M43" i="23"/>
  <c r="L43" i="23"/>
  <c r="M42" i="23"/>
  <c r="L42" i="23"/>
  <c r="M40" i="23"/>
  <c r="L40" i="23"/>
  <c r="M39" i="23"/>
  <c r="L39" i="23"/>
  <c r="M38" i="23"/>
  <c r="L38" i="23"/>
  <c r="M37" i="23"/>
  <c r="L37" i="23"/>
  <c r="M36" i="23"/>
  <c r="L36" i="23"/>
  <c r="M34" i="23"/>
  <c r="L34" i="23"/>
  <c r="M33" i="23"/>
  <c r="L33" i="23"/>
  <c r="M32" i="23"/>
  <c r="L32" i="23"/>
  <c r="M31" i="23"/>
  <c r="L31" i="23"/>
  <c r="M30" i="23"/>
  <c r="L30" i="23"/>
  <c r="M28" i="23"/>
  <c r="L28" i="23"/>
  <c r="M27" i="23"/>
  <c r="L27" i="23"/>
  <c r="M26" i="23"/>
  <c r="L26" i="23"/>
  <c r="M25" i="23"/>
  <c r="L25" i="23"/>
  <c r="M24" i="23"/>
  <c r="L24" i="23"/>
  <c r="M22" i="23"/>
  <c r="L22" i="23"/>
  <c r="M21" i="23"/>
  <c r="L21" i="23"/>
  <c r="M20" i="23"/>
  <c r="L20" i="23"/>
  <c r="M19" i="23"/>
  <c r="L19" i="23"/>
  <c r="M18" i="23"/>
  <c r="L18" i="23"/>
  <c r="M16" i="23"/>
  <c r="L16" i="23"/>
  <c r="M15" i="23"/>
  <c r="L15" i="23"/>
  <c r="M14" i="23"/>
  <c r="L14" i="23"/>
  <c r="M13" i="23"/>
  <c r="L13" i="23"/>
  <c r="M12" i="23"/>
  <c r="L12" i="23"/>
  <c r="L7" i="23"/>
  <c r="M7" i="23"/>
  <c r="L8" i="23"/>
  <c r="M8" i="23"/>
  <c r="L9" i="23"/>
  <c r="M9" i="23"/>
  <c r="L10" i="23"/>
  <c r="M10" i="23"/>
  <c r="M6" i="23"/>
  <c r="L6" i="23"/>
  <c r="G250" i="23"/>
  <c r="G249" i="23"/>
  <c r="G247" i="23"/>
  <c r="G246" i="23"/>
  <c r="G243" i="23"/>
  <c r="G242" i="23"/>
  <c r="G241" i="23"/>
  <c r="G240" i="23"/>
  <c r="G237" i="23"/>
  <c r="G236" i="23"/>
  <c r="G235" i="23"/>
  <c r="G234" i="23"/>
  <c r="G231" i="23"/>
  <c r="G230" i="23"/>
  <c r="G229" i="23"/>
  <c r="G228" i="23"/>
  <c r="G226" i="23"/>
  <c r="G223" i="23"/>
  <c r="G222" i="23"/>
  <c r="G218" i="23"/>
  <c r="G217" i="23"/>
  <c r="G214" i="23"/>
  <c r="G212" i="23"/>
  <c r="G211" i="23"/>
  <c r="G210" i="23"/>
  <c r="G208" i="23"/>
  <c r="G206" i="23"/>
  <c r="G205" i="23"/>
  <c r="G198" i="23"/>
  <c r="G196" i="23"/>
  <c r="G195" i="23"/>
  <c r="G193" i="23"/>
  <c r="G192" i="23"/>
  <c r="G190" i="23"/>
  <c r="G188" i="23"/>
  <c r="G187" i="23"/>
  <c r="G184" i="23"/>
  <c r="G182" i="23"/>
  <c r="G181" i="23"/>
  <c r="G180" i="23"/>
  <c r="G178" i="23"/>
  <c r="G175" i="23"/>
  <c r="G174" i="23"/>
  <c r="G172" i="23"/>
  <c r="G171" i="23"/>
  <c r="G169" i="23"/>
  <c r="G168" i="23"/>
  <c r="G165" i="23"/>
  <c r="G164" i="23"/>
  <c r="G163" i="23"/>
  <c r="G162" i="23"/>
  <c r="G160" i="23"/>
  <c r="G158" i="23"/>
  <c r="G157" i="23"/>
  <c r="G156" i="23"/>
  <c r="G152" i="23"/>
  <c r="G151" i="23"/>
  <c r="G148" i="23"/>
  <c r="G146" i="23"/>
  <c r="G145" i="23"/>
  <c r="G142" i="23"/>
  <c r="G140" i="23"/>
  <c r="G139" i="23"/>
  <c r="G136" i="23"/>
  <c r="G134" i="23"/>
  <c r="G133" i="23"/>
  <c r="G130" i="23"/>
  <c r="G128" i="23"/>
  <c r="G127" i="23"/>
  <c r="G126" i="23"/>
  <c r="G124" i="23"/>
  <c r="G123" i="23"/>
  <c r="G121" i="23"/>
  <c r="G120" i="23"/>
  <c r="G116" i="23"/>
  <c r="G115" i="23"/>
  <c r="G114" i="23"/>
  <c r="G111" i="23"/>
  <c r="G110" i="23"/>
  <c r="G109" i="23"/>
  <c r="G108" i="23"/>
  <c r="G106" i="23"/>
  <c r="G105" i="23"/>
  <c r="G103" i="23"/>
  <c r="G102" i="23"/>
  <c r="G98" i="23"/>
  <c r="G97" i="23"/>
  <c r="G93" i="23"/>
  <c r="G92" i="23"/>
  <c r="G91" i="23"/>
  <c r="G90" i="23"/>
  <c r="G87" i="23"/>
  <c r="G86" i="23"/>
  <c r="G85" i="23"/>
  <c r="G84" i="23"/>
  <c r="G82" i="23"/>
  <c r="G80" i="23"/>
  <c r="G79" i="23"/>
  <c r="G78" i="23"/>
  <c r="G76" i="23"/>
  <c r="G74" i="23"/>
  <c r="G73" i="23"/>
  <c r="G72" i="23"/>
  <c r="G70" i="23"/>
  <c r="G68" i="23"/>
  <c r="G67" i="23"/>
  <c r="G64" i="23"/>
  <c r="G63" i="23"/>
  <c r="G61" i="23"/>
  <c r="G58" i="23"/>
  <c r="G54" i="23"/>
  <c r="G52" i="23"/>
  <c r="G50" i="23"/>
  <c r="G49" i="23"/>
  <c r="G48" i="23"/>
  <c r="G46" i="23"/>
  <c r="G44" i="23"/>
  <c r="G43" i="23"/>
  <c r="G42" i="23"/>
  <c r="G40" i="23"/>
  <c r="G39" i="23"/>
  <c r="G37" i="23"/>
  <c r="G36" i="23"/>
  <c r="G34" i="23"/>
  <c r="G33" i="23"/>
  <c r="G31" i="23"/>
  <c r="G30" i="23"/>
  <c r="G28" i="23"/>
  <c r="G26" i="23"/>
  <c r="G25" i="23"/>
  <c r="G24" i="23"/>
  <c r="G19" i="23"/>
  <c r="G16" i="23"/>
  <c r="G14" i="23"/>
  <c r="G13" i="23"/>
  <c r="G12" i="23"/>
  <c r="G8" i="23"/>
  <c r="G9" i="23"/>
  <c r="F6" i="23"/>
  <c r="N188" i="23" l="1"/>
  <c r="U54" i="23"/>
  <c r="N246" i="23"/>
  <c r="N25" i="23"/>
  <c r="N34" i="23"/>
  <c r="N42" i="23"/>
  <c r="N92" i="23"/>
  <c r="N48" i="23"/>
  <c r="N81" i="23"/>
  <c r="N151" i="23"/>
  <c r="N180" i="23"/>
  <c r="N184" i="23"/>
  <c r="N187" i="23"/>
  <c r="N206" i="23"/>
  <c r="N220" i="23"/>
  <c r="U135" i="23"/>
  <c r="N32" i="23"/>
  <c r="N247" i="23"/>
  <c r="N87" i="23"/>
  <c r="N85" i="23"/>
  <c r="N189" i="23"/>
  <c r="N22" i="23"/>
  <c r="U210" i="23"/>
  <c r="N45" i="23"/>
  <c r="U48" i="23"/>
  <c r="U52" i="23"/>
  <c r="U60" i="23"/>
  <c r="U62" i="23"/>
  <c r="U64" i="23"/>
  <c r="U67" i="23"/>
  <c r="U72" i="23"/>
  <c r="U76" i="23"/>
  <c r="U79" i="23"/>
  <c r="U122" i="23"/>
  <c r="U127" i="23"/>
  <c r="U136" i="23"/>
  <c r="U146" i="23"/>
  <c r="U151" i="23"/>
  <c r="U156" i="23"/>
  <c r="U163" i="23"/>
  <c r="U168" i="23"/>
  <c r="U172" i="23"/>
  <c r="U184" i="23"/>
  <c r="U187" i="23"/>
  <c r="U192" i="23"/>
  <c r="U196" i="23"/>
  <c r="U208" i="23"/>
  <c r="U211" i="23"/>
  <c r="U90" i="23"/>
  <c r="U94" i="23"/>
  <c r="N194" i="23"/>
  <c r="N104" i="23"/>
  <c r="N198" i="23"/>
  <c r="N210" i="23"/>
  <c r="N214" i="23"/>
  <c r="N222" i="23"/>
  <c r="N224" i="23"/>
  <c r="N31" i="23"/>
  <c r="U204" i="23"/>
  <c r="N207" i="23"/>
  <c r="N205" i="23"/>
  <c r="U241" i="23"/>
  <c r="U240" i="23"/>
  <c r="N243" i="23"/>
  <c r="N241" i="23"/>
  <c r="U80" i="23"/>
  <c r="N82" i="23"/>
  <c r="N78" i="23"/>
  <c r="N192" i="23"/>
  <c r="U102" i="23"/>
  <c r="N105" i="23"/>
  <c r="N68" i="23"/>
  <c r="N67" i="23"/>
  <c r="N112" i="23"/>
  <c r="N108" i="23"/>
  <c r="N231" i="23"/>
  <c r="N230" i="23"/>
  <c r="N236" i="23"/>
  <c r="N234" i="23"/>
  <c r="U217" i="23"/>
  <c r="N217" i="23"/>
  <c r="N139" i="23"/>
  <c r="N97" i="23"/>
  <c r="N74" i="23"/>
  <c r="U201" i="23"/>
  <c r="N202" i="23"/>
  <c r="N200" i="23"/>
  <c r="U115" i="23"/>
  <c r="U114" i="23"/>
  <c r="U22" i="23"/>
  <c r="U20" i="23"/>
  <c r="U18" i="23"/>
  <c r="N64" i="23"/>
  <c r="N62" i="23"/>
  <c r="U214" i="23"/>
  <c r="U212" i="23"/>
  <c r="U85" i="23"/>
  <c r="U46" i="23"/>
  <c r="U43" i="23"/>
  <c r="N46" i="23"/>
  <c r="N43" i="23"/>
  <c r="U37" i="23"/>
  <c r="U13" i="23"/>
  <c r="N158" i="23"/>
  <c r="N156" i="23"/>
  <c r="U134" i="23"/>
  <c r="N136" i="23"/>
  <c r="N134" i="23"/>
  <c r="N146" i="23"/>
  <c r="N145" i="23"/>
  <c r="U226" i="23"/>
  <c r="U222" i="23"/>
  <c r="N172" i="23"/>
  <c r="U30" i="23"/>
  <c r="U51" i="23"/>
  <c r="U98" i="23"/>
  <c r="U116" i="23"/>
  <c r="U121" i="23"/>
  <c r="U180" i="23"/>
  <c r="U234" i="23"/>
  <c r="U250" i="23"/>
  <c r="U12" i="23"/>
  <c r="U28" i="23"/>
  <c r="U40" i="23"/>
  <c r="U61" i="23"/>
  <c r="U103" i="23"/>
  <c r="U108" i="23"/>
  <c r="U142" i="23"/>
  <c r="U154" i="23"/>
  <c r="U174" i="23"/>
  <c r="U178" i="23"/>
  <c r="U181" i="23"/>
  <c r="U186" i="23"/>
  <c r="U193" i="23"/>
  <c r="U223" i="23"/>
  <c r="U232" i="23"/>
  <c r="N36" i="23"/>
  <c r="N193" i="23"/>
  <c r="N211" i="23"/>
  <c r="N244" i="23"/>
  <c r="N30" i="23"/>
  <c r="N60" i="23"/>
  <c r="N127" i="23"/>
  <c r="N168" i="23"/>
  <c r="N182" i="23"/>
  <c r="N229" i="23"/>
  <c r="N19" i="23"/>
  <c r="N26" i="23"/>
  <c r="N28" i="23"/>
  <c r="N49" i="23"/>
  <c r="N51" i="23"/>
  <c r="N56" i="23"/>
  <c r="N70" i="23"/>
  <c r="N73" i="23"/>
  <c r="N79" i="23"/>
  <c r="N84" i="23"/>
  <c r="N98" i="23"/>
  <c r="N100" i="23"/>
  <c r="N103" i="23"/>
  <c r="N109" i="23"/>
  <c r="N114" i="23"/>
  <c r="N118" i="23"/>
  <c r="N121" i="23"/>
  <c r="N123" i="23"/>
  <c r="N150" i="23"/>
  <c r="N159" i="23"/>
  <c r="N162" i="23"/>
  <c r="N166" i="23"/>
  <c r="N169" i="23"/>
  <c r="N171" i="23"/>
  <c r="N176" i="23"/>
  <c r="N178" i="23"/>
  <c r="N181" i="23"/>
  <c r="N183" i="23"/>
  <c r="N186" i="23"/>
  <c r="N223" i="23"/>
  <c r="N225" i="23"/>
  <c r="N248" i="23"/>
  <c r="N250" i="23"/>
  <c r="N40" i="23"/>
  <c r="U111" i="23"/>
  <c r="N21" i="23"/>
  <c r="N37" i="23"/>
  <c r="N52" i="23"/>
  <c r="N55" i="23"/>
  <c r="N61" i="23"/>
  <c r="N63" i="23"/>
  <c r="N66" i="23"/>
  <c r="N69" i="23"/>
  <c r="N72" i="23"/>
  <c r="N110" i="23"/>
  <c r="N128" i="23"/>
  <c r="N130" i="23"/>
  <c r="N133" i="23"/>
  <c r="N140" i="23"/>
  <c r="N142" i="23"/>
  <c r="N163" i="23"/>
  <c r="N165" i="23"/>
  <c r="N216" i="23"/>
  <c r="U31" i="23"/>
  <c r="U36" i="23"/>
  <c r="U235" i="23"/>
  <c r="N13" i="23"/>
  <c r="N18" i="23"/>
  <c r="N24" i="23"/>
  <c r="N88" i="23"/>
  <c r="N91" i="23"/>
  <c r="N106" i="23"/>
  <c r="N115" i="23"/>
  <c r="N120" i="23"/>
  <c r="N124" i="23"/>
  <c r="N152" i="23"/>
  <c r="N157" i="23"/>
  <c r="N201" i="23"/>
  <c r="N226" i="23"/>
  <c r="N235" i="23"/>
  <c r="N237" i="23"/>
  <c r="N240" i="23"/>
  <c r="U14" i="23"/>
  <c r="U16" i="23"/>
  <c r="U21" i="23"/>
  <c r="U68" i="23"/>
  <c r="U73" i="23"/>
  <c r="U86" i="23"/>
  <c r="U141" i="23"/>
  <c r="U157" i="23"/>
  <c r="U162" i="23"/>
  <c r="U164" i="23"/>
  <c r="U169" i="23"/>
  <c r="U202" i="23"/>
  <c r="U229" i="23"/>
  <c r="U231" i="23"/>
  <c r="U247" i="23"/>
  <c r="N170" i="23"/>
  <c r="U147" i="23"/>
  <c r="U145" i="23"/>
  <c r="N148" i="23"/>
  <c r="N147" i="23"/>
  <c r="N144" i="23"/>
  <c r="U112" i="23"/>
  <c r="N111" i="23"/>
  <c r="U166" i="23"/>
  <c r="N164" i="23"/>
  <c r="U128" i="23"/>
  <c r="N129" i="23"/>
  <c r="N126" i="23"/>
  <c r="U139" i="23"/>
  <c r="U138" i="23"/>
  <c r="N141" i="23"/>
  <c r="N138" i="23"/>
  <c r="U81" i="23"/>
  <c r="U78" i="23"/>
  <c r="N80" i="23"/>
  <c r="U153" i="23"/>
  <c r="U150" i="23"/>
  <c r="N154" i="23"/>
  <c r="N153" i="23"/>
  <c r="U177" i="23"/>
  <c r="N177" i="23"/>
  <c r="N174" i="23"/>
  <c r="U34" i="23"/>
  <c r="N33" i="23"/>
  <c r="U238" i="23"/>
  <c r="N238" i="23"/>
  <c r="U49" i="23"/>
  <c r="N50" i="23"/>
  <c r="N14" i="23"/>
  <c r="U205" i="23"/>
  <c r="N208" i="23"/>
  <c r="N204" i="23"/>
  <c r="U27" i="23"/>
  <c r="U25" i="23"/>
  <c r="U24" i="23"/>
  <c r="N27" i="23"/>
  <c r="N213" i="23"/>
  <c r="N212" i="23"/>
  <c r="U87" i="23"/>
  <c r="U84" i="23"/>
  <c r="N86" i="23"/>
  <c r="N196" i="23"/>
  <c r="N195" i="23"/>
  <c r="U244" i="23"/>
  <c r="U242" i="23"/>
  <c r="N242" i="23"/>
  <c r="U93" i="23"/>
  <c r="U91" i="23"/>
  <c r="N94" i="23"/>
  <c r="N93" i="23"/>
  <c r="N90" i="23"/>
  <c r="N76" i="23"/>
  <c r="N75" i="23"/>
  <c r="U132" i="23"/>
  <c r="N135" i="23"/>
  <c r="N132" i="23"/>
  <c r="U42" i="23"/>
  <c r="N44" i="23"/>
  <c r="U106" i="23"/>
  <c r="N102" i="23"/>
  <c r="U228" i="23"/>
  <c r="N232" i="23"/>
  <c r="N228" i="23"/>
  <c r="U246" i="23"/>
  <c r="N249" i="23"/>
  <c r="N122" i="23"/>
  <c r="U218" i="23"/>
  <c r="N219" i="23"/>
  <c r="N218" i="23"/>
  <c r="U58" i="23"/>
  <c r="U55" i="23"/>
  <c r="N58" i="23"/>
  <c r="N57" i="23"/>
  <c r="N54" i="23"/>
  <c r="U160" i="23"/>
  <c r="N160" i="23"/>
  <c r="U38" i="23"/>
  <c r="N39" i="23"/>
  <c r="N38" i="23"/>
  <c r="U190" i="23"/>
  <c r="U188" i="23"/>
  <c r="N190" i="23"/>
  <c r="G186" i="23"/>
  <c r="U97" i="23"/>
  <c r="N99" i="23"/>
  <c r="N96" i="23"/>
  <c r="G99" i="23"/>
  <c r="G96" i="23"/>
  <c r="U199" i="23"/>
  <c r="U198" i="23"/>
  <c r="N199" i="23"/>
  <c r="G202" i="23"/>
  <c r="G199" i="23"/>
  <c r="G22" i="23"/>
  <c r="G20" i="23"/>
  <c r="U118" i="23"/>
  <c r="N117" i="23"/>
  <c r="N116" i="23"/>
  <c r="G117" i="23"/>
  <c r="G7" i="23"/>
  <c r="G57" i="23"/>
  <c r="G60" i="23"/>
  <c r="U6" i="23"/>
  <c r="N6" i="23"/>
  <c r="G6" i="23"/>
  <c r="G55" i="23"/>
  <c r="U32" i="23"/>
  <c r="U45" i="23"/>
  <c r="U56" i="23"/>
  <c r="U66" i="23"/>
  <c r="U100" i="23"/>
  <c r="U120" i="23"/>
  <c r="U126" i="23"/>
  <c r="U129" i="23"/>
  <c r="U158" i="23"/>
  <c r="U182" i="23"/>
  <c r="U225" i="23"/>
  <c r="U249" i="23"/>
  <c r="U33" i="23"/>
  <c r="U44" i="23"/>
  <c r="U57" i="23"/>
  <c r="U70" i="23"/>
  <c r="U74" i="23"/>
  <c r="U96" i="23"/>
  <c r="U99" i="23"/>
  <c r="U105" i="23"/>
  <c r="U109" i="23"/>
  <c r="U124" i="23"/>
  <c r="U130" i="23"/>
  <c r="U144" i="23"/>
  <c r="U159" i="23"/>
  <c r="U170" i="23"/>
  <c r="U183" i="23"/>
  <c r="U194" i="23"/>
  <c r="U207" i="23"/>
  <c r="U220" i="23"/>
  <c r="U224" i="23"/>
  <c r="U237" i="23"/>
  <c r="U248" i="23"/>
  <c r="U69" i="23"/>
  <c r="U75" i="23"/>
  <c r="U104" i="23"/>
  <c r="U110" i="23"/>
  <c r="U123" i="23"/>
  <c r="U171" i="23"/>
  <c r="U195" i="23"/>
  <c r="U206" i="23"/>
  <c r="U216" i="23"/>
  <c r="U219" i="23"/>
  <c r="U236" i="23"/>
  <c r="U15" i="23"/>
  <c r="U19" i="23"/>
  <c r="U26" i="23"/>
  <c r="U39" i="23"/>
  <c r="U50" i="23"/>
  <c r="U63" i="23"/>
  <c r="U82" i="23"/>
  <c r="U88" i="23"/>
  <c r="U92" i="23"/>
  <c r="U117" i="23"/>
  <c r="U133" i="23"/>
  <c r="U140" i="23"/>
  <c r="U148" i="23"/>
  <c r="U152" i="23"/>
  <c r="U165" i="23"/>
  <c r="U176" i="23"/>
  <c r="U189" i="23"/>
  <c r="U200" i="23"/>
  <c r="U213" i="23"/>
  <c r="U230" i="23"/>
  <c r="U243" i="23"/>
  <c r="N15" i="23"/>
  <c r="N16" i="23"/>
  <c r="N20" i="23"/>
  <c r="N12" i="23"/>
  <c r="G18" i="23"/>
  <c r="G27" i="23"/>
  <c r="G62" i="23"/>
  <c r="G81" i="23"/>
  <c r="G112" i="23"/>
  <c r="G122" i="23"/>
  <c r="G132" i="23"/>
  <c r="G138" i="23"/>
  <c r="G144" i="23"/>
  <c r="G150" i="23"/>
  <c r="G159" i="23"/>
  <c r="G176" i="23"/>
  <c r="G189" i="23"/>
  <c r="G200" i="23"/>
  <c r="G219" i="23"/>
  <c r="H219" i="23" s="1"/>
  <c r="G154" i="23"/>
  <c r="G177" i="23"/>
  <c r="G201" i="23"/>
  <c r="G220" i="23"/>
  <c r="G224" i="23"/>
  <c r="G38" i="23"/>
  <c r="G51" i="23"/>
  <c r="G118" i="23"/>
  <c r="G135" i="23"/>
  <c r="G141" i="23"/>
  <c r="G147" i="23"/>
  <c r="G153" i="23"/>
  <c r="G216" i="23"/>
  <c r="G225" i="23"/>
  <c r="G10" i="23"/>
  <c r="G15" i="23"/>
  <c r="G32" i="23"/>
  <c r="G45" i="23"/>
  <c r="G56" i="23"/>
  <c r="G66" i="23"/>
  <c r="G69" i="23"/>
  <c r="G75" i="23"/>
  <c r="G88" i="23"/>
  <c r="G94" i="23"/>
  <c r="G100" i="23"/>
  <c r="G104" i="23"/>
  <c r="G129" i="23"/>
  <c r="G166" i="23"/>
  <c r="G170" i="23"/>
  <c r="G183" i="23"/>
  <c r="G194" i="23"/>
  <c r="G204" i="23"/>
  <c r="G207" i="23"/>
  <c r="G213" i="23"/>
  <c r="G232" i="23"/>
  <c r="G238" i="23"/>
  <c r="G244" i="23"/>
  <c r="G248" i="23"/>
  <c r="G21" i="23"/>
  <c r="AE11" i="20" l="1"/>
  <c r="AE17" i="20"/>
  <c r="AE23" i="20"/>
  <c r="AE29" i="20"/>
  <c r="AE35" i="20"/>
  <c r="AE41" i="20"/>
  <c r="AE47" i="20"/>
  <c r="AE53" i="20"/>
  <c r="AE59" i="20"/>
  <c r="AE65" i="20"/>
  <c r="AE71" i="20"/>
  <c r="AE77" i="20"/>
  <c r="AE83" i="20"/>
  <c r="AE89" i="20"/>
  <c r="AE95" i="20"/>
  <c r="AE101" i="20"/>
  <c r="AE107" i="20"/>
  <c r="AE113" i="20"/>
  <c r="AE119" i="20"/>
  <c r="AE125" i="20"/>
  <c r="AE131" i="20"/>
  <c r="AE137" i="20"/>
  <c r="AE143" i="20"/>
  <c r="AE149" i="20"/>
  <c r="AE155" i="20"/>
  <c r="AE161" i="20"/>
  <c r="AE167" i="20"/>
  <c r="AE173" i="20"/>
  <c r="AE179" i="20"/>
  <c r="AE185" i="20"/>
  <c r="AE191" i="20"/>
  <c r="AE197" i="20"/>
  <c r="AE203" i="20"/>
  <c r="AE209" i="20"/>
  <c r="AE215" i="20"/>
  <c r="AE221" i="20"/>
  <c r="AE227" i="20"/>
  <c r="AE233" i="20"/>
  <c r="AE239" i="20"/>
  <c r="AE245" i="20"/>
  <c r="AE251" i="20"/>
  <c r="H18" i="23"/>
  <c r="H39" i="23"/>
  <c r="H54" i="23"/>
  <c r="H56" i="23"/>
  <c r="H58" i="23"/>
  <c r="H68" i="23"/>
  <c r="H70" i="23"/>
  <c r="H82" i="23"/>
  <c r="H87" i="23"/>
  <c r="H90" i="23"/>
  <c r="H99" i="23"/>
  <c r="H116" i="23"/>
  <c r="H118" i="23"/>
  <c r="H138" i="23"/>
  <c r="H145" i="23"/>
  <c r="H152" i="23"/>
  <c r="H162" i="23"/>
  <c r="H174" i="23"/>
  <c r="H176" i="23"/>
  <c r="H178" i="23"/>
  <c r="H181" i="23"/>
  <c r="H183" i="23"/>
  <c r="H200" i="23"/>
  <c r="H226" i="23"/>
  <c r="H234" i="23"/>
  <c r="H236" i="23"/>
  <c r="H238" i="23"/>
  <c r="H246" i="23"/>
  <c r="H166" i="23" l="1"/>
  <c r="H85" i="23"/>
  <c r="G208" i="20"/>
  <c r="H208" i="20" s="1"/>
  <c r="H135" i="23"/>
  <c r="H133" i="23"/>
  <c r="H130" i="23"/>
  <c r="H128" i="23"/>
  <c r="H126" i="23"/>
  <c r="H97" i="23"/>
  <c r="H207" i="23"/>
  <c r="H205" i="23"/>
  <c r="H46" i="23"/>
  <c r="H44" i="23"/>
  <c r="H42" i="23"/>
  <c r="H63" i="23"/>
  <c r="H61" i="23"/>
  <c r="H214" i="23"/>
  <c r="H212" i="23"/>
  <c r="H210" i="23"/>
  <c r="H159" i="23"/>
  <c r="H157" i="23"/>
  <c r="H169" i="23"/>
  <c r="H224" i="23"/>
  <c r="H222" i="23"/>
  <c r="H217" i="23"/>
  <c r="H94" i="23"/>
  <c r="H92" i="23"/>
  <c r="H202" i="23"/>
  <c r="H147" i="23"/>
  <c r="H111" i="23"/>
  <c r="H109" i="23"/>
  <c r="H250" i="23"/>
  <c r="H248" i="23"/>
  <c r="H106" i="23"/>
  <c r="H104" i="23"/>
  <c r="H102" i="23"/>
  <c r="H123" i="23"/>
  <c r="H121" i="23"/>
  <c r="H80" i="23"/>
  <c r="H78" i="23"/>
  <c r="H190" i="23"/>
  <c r="H188" i="23"/>
  <c r="H186" i="23"/>
  <c r="H75" i="23"/>
  <c r="H73" i="23"/>
  <c r="H231" i="23"/>
  <c r="H229" i="23"/>
  <c r="H142" i="23"/>
  <c r="H140" i="23"/>
  <c r="G240" i="20"/>
  <c r="H240" i="20" s="1"/>
  <c r="H243" i="23"/>
  <c r="H241" i="23"/>
  <c r="H195" i="23"/>
  <c r="H193" i="23"/>
  <c r="H154" i="23"/>
  <c r="H150" i="23"/>
  <c r="V181" i="23"/>
  <c r="V12" i="23"/>
  <c r="V170" i="23"/>
  <c r="V152" i="23"/>
  <c r="V104" i="23"/>
  <c r="V50" i="23"/>
  <c r="H49" i="23"/>
  <c r="H37" i="23"/>
  <c r="H34" i="23"/>
  <c r="H32" i="23"/>
  <c r="H30" i="23"/>
  <c r="H27" i="23"/>
  <c r="H25" i="23"/>
  <c r="H22" i="23"/>
  <c r="H15" i="23"/>
  <c r="U247" i="20"/>
  <c r="V247" i="20" s="1"/>
  <c r="U141" i="20"/>
  <c r="V141" i="20" s="1"/>
  <c r="G198" i="20"/>
  <c r="H198" i="20" s="1"/>
  <c r="G250" i="20"/>
  <c r="H250" i="20" s="1"/>
  <c r="G247" i="20"/>
  <c r="H247" i="20" s="1"/>
  <c r="U213" i="20"/>
  <c r="V213" i="20" s="1"/>
  <c r="G136" i="20"/>
  <c r="H136" i="20" s="1"/>
  <c r="G246" i="20"/>
  <c r="H246" i="20" s="1"/>
  <c r="O241" i="23"/>
  <c r="O195" i="23"/>
  <c r="O157" i="23"/>
  <c r="O129" i="23"/>
  <c r="O75" i="23"/>
  <c r="O57" i="23"/>
  <c r="O27" i="23"/>
  <c r="O21" i="23"/>
  <c r="V250" i="23"/>
  <c r="V246" i="23"/>
  <c r="V236" i="23"/>
  <c r="V232" i="23"/>
  <c r="V230" i="23"/>
  <c r="V228" i="23"/>
  <c r="V226" i="23"/>
  <c r="V218" i="23"/>
  <c r="V216" i="23"/>
  <c r="V214" i="23"/>
  <c r="V212" i="23"/>
  <c r="V208" i="23"/>
  <c r="V202" i="23"/>
  <c r="V200" i="23"/>
  <c r="V198" i="23"/>
  <c r="V194" i="23"/>
  <c r="V192" i="23"/>
  <c r="V190" i="23"/>
  <c r="V188" i="23"/>
  <c r="V186" i="23"/>
  <c r="V184" i="23"/>
  <c r="V182" i="23"/>
  <c r="V178" i="23"/>
  <c r="V176" i="23"/>
  <c r="V174" i="23"/>
  <c r="V172" i="23"/>
  <c r="V168" i="23"/>
  <c r="V166" i="23"/>
  <c r="V162" i="23"/>
  <c r="V158" i="23"/>
  <c r="V156" i="23"/>
  <c r="V150" i="23"/>
  <c r="V148" i="23"/>
  <c r="V144" i="23"/>
  <c r="V142" i="23"/>
  <c r="V140" i="23"/>
  <c r="V138" i="23"/>
  <c r="V134" i="23"/>
  <c r="V126" i="23"/>
  <c r="V124" i="23"/>
  <c r="V120" i="23"/>
  <c r="V118" i="23"/>
  <c r="V116" i="23"/>
  <c r="V110" i="23"/>
  <c r="V106" i="23"/>
  <c r="V102" i="23"/>
  <c r="V96" i="23"/>
  <c r="V94" i="23"/>
  <c r="V86" i="23"/>
  <c r="V84" i="23"/>
  <c r="V78" i="23"/>
  <c r="V76" i="23"/>
  <c r="V72" i="23"/>
  <c r="V70" i="23"/>
  <c r="V62" i="23"/>
  <c r="V60" i="23"/>
  <c r="V54" i="23"/>
  <c r="V52" i="23"/>
  <c r="V44" i="23"/>
  <c r="V40" i="23"/>
  <c r="V38" i="23"/>
  <c r="V34" i="23"/>
  <c r="V26" i="23"/>
  <c r="V24" i="23"/>
  <c r="V22" i="23"/>
  <c r="V18" i="23"/>
  <c r="V16" i="23"/>
  <c r="V14" i="23"/>
  <c r="U8" i="23"/>
  <c r="V8" i="23" s="1"/>
  <c r="O248" i="23"/>
  <c r="O246" i="23"/>
  <c r="O240" i="23"/>
  <c r="O238" i="23"/>
  <c r="O232" i="23"/>
  <c r="O230" i="23"/>
  <c r="O226" i="23"/>
  <c r="O220" i="23"/>
  <c r="O218" i="23"/>
  <c r="O214" i="23"/>
  <c r="O212" i="23"/>
  <c r="O208" i="23"/>
  <c r="O204" i="23"/>
  <c r="O202" i="23"/>
  <c r="O198" i="23"/>
  <c r="O196" i="23"/>
  <c r="O194" i="23"/>
  <c r="O192" i="23"/>
  <c r="O190" i="23"/>
  <c r="O188" i="23"/>
  <c r="O186" i="23"/>
  <c r="O182" i="23"/>
  <c r="O180" i="23"/>
  <c r="O178" i="23"/>
  <c r="O176" i="23"/>
  <c r="P175" i="23" s="1"/>
  <c r="O174" i="23"/>
  <c r="O172" i="23"/>
  <c r="O170" i="23"/>
  <c r="O168" i="23"/>
  <c r="O164" i="23"/>
  <c r="O162" i="23"/>
  <c r="O156" i="23"/>
  <c r="O154" i="23"/>
  <c r="O152" i="23"/>
  <c r="O146" i="23"/>
  <c r="O144" i="23"/>
  <c r="O142" i="23"/>
  <c r="O140" i="23"/>
  <c r="O138" i="23"/>
  <c r="O132" i="23"/>
  <c r="O122" i="23"/>
  <c r="O118" i="23"/>
  <c r="O116" i="23"/>
  <c r="O114" i="23"/>
  <c r="O112" i="23"/>
  <c r="O106" i="23"/>
  <c r="O98" i="23"/>
  <c r="O96" i="23"/>
  <c r="O94" i="23"/>
  <c r="O90" i="23"/>
  <c r="O88" i="23"/>
  <c r="O84" i="23"/>
  <c r="O74" i="23"/>
  <c r="O66" i="23"/>
  <c r="O60" i="23"/>
  <c r="O56" i="23"/>
  <c r="O54" i="23"/>
  <c r="O52" i="23"/>
  <c r="O50" i="23"/>
  <c r="O48" i="23"/>
  <c r="O44" i="23"/>
  <c r="O42" i="23"/>
  <c r="O40" i="23"/>
  <c r="O38" i="23"/>
  <c r="O34" i="23"/>
  <c r="O26" i="23"/>
  <c r="O20" i="23"/>
  <c r="O18" i="23"/>
  <c r="O14" i="23"/>
  <c r="O12" i="23"/>
  <c r="V243" i="23"/>
  <c r="V237" i="23"/>
  <c r="V235" i="23"/>
  <c r="V229" i="23"/>
  <c r="V217" i="23"/>
  <c r="V211" i="23"/>
  <c r="V207" i="23"/>
  <c r="V201" i="23"/>
  <c r="V199" i="23"/>
  <c r="V195" i="23"/>
  <c r="AC195" i="23" s="1"/>
  <c r="V189" i="23"/>
  <c r="V187" i="23"/>
  <c r="V183" i="23"/>
  <c r="V177" i="23"/>
  <c r="V169" i="23"/>
  <c r="V159" i="23"/>
  <c r="V157" i="23"/>
  <c r="V151" i="23"/>
  <c r="V145" i="23"/>
  <c r="V141" i="23"/>
  <c r="V135" i="23"/>
  <c r="V133" i="23"/>
  <c r="V127" i="23"/>
  <c r="V121" i="23"/>
  <c r="V117" i="23"/>
  <c r="V115" i="23"/>
  <c r="V111" i="23"/>
  <c r="V97" i="23"/>
  <c r="V93" i="23"/>
  <c r="V79" i="23"/>
  <c r="V73" i="23"/>
  <c r="V69" i="23"/>
  <c r="V67" i="23"/>
  <c r="V61" i="23"/>
  <c r="V55" i="23"/>
  <c r="V49" i="23"/>
  <c r="V45" i="23"/>
  <c r="V43" i="23"/>
  <c r="V39" i="23"/>
  <c r="V33" i="23"/>
  <c r="V27" i="23"/>
  <c r="V25" i="23"/>
  <c r="V21" i="23"/>
  <c r="V19" i="23"/>
  <c r="U9" i="23"/>
  <c r="V9" i="23" s="1"/>
  <c r="H232" i="23"/>
  <c r="H228" i="23"/>
  <c r="H204" i="23"/>
  <c r="H194" i="23"/>
  <c r="H184" i="23"/>
  <c r="H180" i="23"/>
  <c r="H172" i="23"/>
  <c r="H168" i="23"/>
  <c r="H158" i="23"/>
  <c r="H134" i="23"/>
  <c r="H124" i="23"/>
  <c r="H120" i="23"/>
  <c r="H110" i="23"/>
  <c r="H100" i="23"/>
  <c r="H96" i="23"/>
  <c r="H86" i="23"/>
  <c r="H76" i="23"/>
  <c r="H72" i="23"/>
  <c r="H62" i="23"/>
  <c r="H52" i="23"/>
  <c r="H48" i="23"/>
  <c r="H38" i="23"/>
  <c r="H28" i="23"/>
  <c r="H24" i="23"/>
  <c r="H14" i="23"/>
  <c r="H12" i="23"/>
  <c r="H196" i="23"/>
  <c r="H192" i="23"/>
  <c r="H182" i="23"/>
  <c r="H170" i="23"/>
  <c r="H160" i="23"/>
  <c r="H156" i="23"/>
  <c r="H148" i="23"/>
  <c r="H144" i="23"/>
  <c r="H132" i="23"/>
  <c r="H122" i="23"/>
  <c r="H112" i="23"/>
  <c r="H108" i="23"/>
  <c r="H84" i="23"/>
  <c r="H74" i="23"/>
  <c r="H64" i="23"/>
  <c r="H60" i="23"/>
  <c r="H50" i="23"/>
  <c r="H40" i="23"/>
  <c r="H26" i="23"/>
  <c r="H16" i="23"/>
  <c r="H218" i="23"/>
  <c r="O235" i="23"/>
  <c r="O231" i="23"/>
  <c r="O229" i="23"/>
  <c r="O223" i="23"/>
  <c r="O219" i="23"/>
  <c r="O217" i="23"/>
  <c r="O211" i="23"/>
  <c r="O205" i="23"/>
  <c r="O199" i="23"/>
  <c r="O189" i="23"/>
  <c r="O181" i="23"/>
  <c r="O177" i="23"/>
  <c r="O171" i="23"/>
  <c r="O159" i="23"/>
  <c r="N10" i="23"/>
  <c r="O10" i="23" s="1"/>
  <c r="H8" i="23"/>
  <c r="U7" i="23"/>
  <c r="V7" i="23" s="1"/>
  <c r="O6" i="23"/>
  <c r="O153" i="23"/>
  <c r="O145" i="23"/>
  <c r="O141" i="23"/>
  <c r="O139" i="23"/>
  <c r="O135" i="23"/>
  <c r="O133" i="23"/>
  <c r="O123" i="23"/>
  <c r="O115" i="23"/>
  <c r="O111" i="23"/>
  <c r="O109" i="23"/>
  <c r="O91" i="23"/>
  <c r="O87" i="23"/>
  <c r="O81" i="23"/>
  <c r="O67" i="23"/>
  <c r="O61" i="23"/>
  <c r="O51" i="23"/>
  <c r="O45" i="23"/>
  <c r="O43" i="23"/>
  <c r="O37" i="23"/>
  <c r="O33" i="23"/>
  <c r="O15" i="23"/>
  <c r="N7" i="23"/>
  <c r="O7" i="23" s="1"/>
  <c r="H230" i="23"/>
  <c r="H213" i="23"/>
  <c r="H187" i="23"/>
  <c r="H115" i="23"/>
  <c r="O13" i="23"/>
  <c r="O28" i="23"/>
  <c r="V42" i="23"/>
  <c r="V87" i="23"/>
  <c r="V15" i="23"/>
  <c r="V32" i="23"/>
  <c r="V56" i="23"/>
  <c r="O64" i="23"/>
  <c r="O68" i="23"/>
  <c r="O82" i="23"/>
  <c r="O130" i="23"/>
  <c r="O136" i="23"/>
  <c r="V46" i="23"/>
  <c r="O31" i="23"/>
  <c r="O36" i="23"/>
  <c r="V48" i="23"/>
  <c r="O85" i="23"/>
  <c r="V100" i="23"/>
  <c r="V103" i="23"/>
  <c r="O105" i="23"/>
  <c r="O108" i="23"/>
  <c r="N9" i="23"/>
  <c r="O9" i="23" s="1"/>
  <c r="O16" i="23"/>
  <c r="V30" i="23"/>
  <c r="V37" i="23"/>
  <c r="O73" i="23"/>
  <c r="V75" i="23"/>
  <c r="V132" i="23"/>
  <c r="V164" i="23"/>
  <c r="V222" i="23"/>
  <c r="O237" i="23"/>
  <c r="V238" i="23"/>
  <c r="AC238" i="23" s="1"/>
  <c r="O19" i="23"/>
  <c r="V28" i="23"/>
  <c r="O30" i="23"/>
  <c r="V31" i="23"/>
  <c r="V58" i="23"/>
  <c r="O62" i="23"/>
  <c r="O63" i="23"/>
  <c r="V68" i="23"/>
  <c r="O70" i="23"/>
  <c r="O72" i="23"/>
  <c r="V74" i="23"/>
  <c r="V80" i="23"/>
  <c r="V82" i="23"/>
  <c r="V85" i="23"/>
  <c r="V90" i="23"/>
  <c r="V92" i="23"/>
  <c r="O93" i="23"/>
  <c r="V99" i="23"/>
  <c r="O104" i="23"/>
  <c r="V108" i="23"/>
  <c r="V109" i="23"/>
  <c r="V112" i="23"/>
  <c r="V122" i="23"/>
  <c r="O128" i="23"/>
  <c r="V130" i="23"/>
  <c r="O147" i="23"/>
  <c r="O160" i="23"/>
  <c r="O163" i="23"/>
  <c r="V165" i="23"/>
  <c r="V193" i="23"/>
  <c r="V204" i="23"/>
  <c r="V205" i="23"/>
  <c r="AC205" i="23" s="1"/>
  <c r="V206" i="23"/>
  <c r="O210" i="23"/>
  <c r="V213" i="23"/>
  <c r="V219" i="23"/>
  <c r="O222" i="23"/>
  <c r="V223" i="23"/>
  <c r="V225" i="23"/>
  <c r="V231" i="23"/>
  <c r="V234" i="23"/>
  <c r="V242" i="23"/>
  <c r="O243" i="23"/>
  <c r="V244" i="23"/>
  <c r="O247" i="23"/>
  <c r="V249" i="23"/>
  <c r="O22" i="23"/>
  <c r="O25" i="23"/>
  <c r="V64" i="23"/>
  <c r="O79" i="23"/>
  <c r="O80" i="23"/>
  <c r="O97" i="23"/>
  <c r="O120" i="23"/>
  <c r="O121" i="23"/>
  <c r="V123" i="23"/>
  <c r="V147" i="23"/>
  <c r="V154" i="23"/>
  <c r="O184" i="23"/>
  <c r="O187" i="23"/>
  <c r="O200" i="23"/>
  <c r="O201" i="23"/>
  <c r="V220" i="23"/>
  <c r="V224" i="23"/>
  <c r="V240" i="23"/>
  <c r="V241" i="23"/>
  <c r="O244" i="23"/>
  <c r="O58" i="23"/>
  <c r="V63" i="23"/>
  <c r="O92" i="23"/>
  <c r="O99" i="23"/>
  <c r="V128" i="23"/>
  <c r="V160" i="23"/>
  <c r="V163" i="23"/>
  <c r="O165" i="23"/>
  <c r="O206" i="23"/>
  <c r="V210" i="23"/>
  <c r="O213" i="23"/>
  <c r="O225" i="23"/>
  <c r="O234" i="23"/>
  <c r="O242" i="23"/>
  <c r="V247" i="23"/>
  <c r="O249" i="23"/>
  <c r="H244" i="23"/>
  <c r="H242" i="23"/>
  <c r="H249" i="23"/>
  <c r="H247" i="23"/>
  <c r="H240" i="23"/>
  <c r="H237" i="23"/>
  <c r="H235" i="23"/>
  <c r="H225" i="23"/>
  <c r="H223" i="23"/>
  <c r="H220" i="23"/>
  <c r="H216" i="23"/>
  <c r="H211" i="23"/>
  <c r="H208" i="23"/>
  <c r="H206" i="23"/>
  <c r="H201" i="23"/>
  <c r="H189" i="23"/>
  <c r="H177" i="23"/>
  <c r="H175" i="23"/>
  <c r="H165" i="23"/>
  <c r="H163" i="23"/>
  <c r="H151" i="23"/>
  <c r="H141" i="23"/>
  <c r="H127" i="23"/>
  <c r="H117" i="23"/>
  <c r="H103" i="23"/>
  <c r="H93" i="23"/>
  <c r="H81" i="23"/>
  <c r="H79" i="23"/>
  <c r="H69" i="23"/>
  <c r="H67" i="23"/>
  <c r="H55" i="23"/>
  <c r="H45" i="23"/>
  <c r="H43" i="23"/>
  <c r="H33" i="23"/>
  <c r="H31" i="23"/>
  <c r="H21" i="23"/>
  <c r="H19" i="23"/>
  <c r="H9" i="23"/>
  <c r="H7" i="23"/>
  <c r="O24" i="23"/>
  <c r="O32" i="23"/>
  <c r="O49" i="23"/>
  <c r="O110" i="23"/>
  <c r="N8" i="23"/>
  <c r="O8" i="23" s="1"/>
  <c r="O102" i="23"/>
  <c r="O46" i="23"/>
  <c r="H51" i="23"/>
  <c r="V51" i="23"/>
  <c r="H10" i="23"/>
  <c r="U10" i="23"/>
  <c r="V10" i="23" s="1"/>
  <c r="H13" i="23"/>
  <c r="V13" i="23"/>
  <c r="H20" i="23"/>
  <c r="V20" i="23"/>
  <c r="H36" i="23"/>
  <c r="V36" i="23"/>
  <c r="O39" i="23"/>
  <c r="O76" i="23"/>
  <c r="V81" i="23"/>
  <c r="O124" i="23"/>
  <c r="O127" i="23"/>
  <c r="O150" i="23"/>
  <c r="H164" i="23"/>
  <c r="O207" i="23"/>
  <c r="H66" i="23"/>
  <c r="V66" i="23"/>
  <c r="O69" i="23"/>
  <c r="H88" i="23"/>
  <c r="V88" i="23"/>
  <c r="H91" i="23"/>
  <c r="V91" i="23"/>
  <c r="H98" i="23"/>
  <c r="V98" i="23"/>
  <c r="H114" i="23"/>
  <c r="V114" i="23"/>
  <c r="O117" i="23"/>
  <c r="H136" i="23"/>
  <c r="V136" i="23"/>
  <c r="H139" i="23"/>
  <c r="V139" i="23"/>
  <c r="H146" i="23"/>
  <c r="V146" i="23"/>
  <c r="H198" i="23"/>
  <c r="H129" i="23"/>
  <c r="V129" i="23"/>
  <c r="O158" i="23"/>
  <c r="O183" i="23"/>
  <c r="O55" i="23"/>
  <c r="H57" i="23"/>
  <c r="V57" i="23"/>
  <c r="O78" i="23"/>
  <c r="O86" i="23"/>
  <c r="O100" i="23"/>
  <c r="O103" i="23"/>
  <c r="H105" i="23"/>
  <c r="V105" i="23"/>
  <c r="O126" i="23"/>
  <c r="O134" i="23"/>
  <c r="O148" i="23"/>
  <c r="O151" i="23"/>
  <c r="H153" i="23"/>
  <c r="V153" i="23"/>
  <c r="V180" i="23"/>
  <c r="O193" i="23"/>
  <c r="O166" i="23"/>
  <c r="O169" i="23"/>
  <c r="H171" i="23"/>
  <c r="V171" i="23"/>
  <c r="V196" i="23"/>
  <c r="H199" i="23"/>
  <c r="O216" i="23"/>
  <c r="O224" i="23"/>
  <c r="V248" i="23"/>
  <c r="O228" i="23"/>
  <c r="O236" i="23"/>
  <c r="O250" i="23"/>
  <c r="U246" i="20"/>
  <c r="V246" i="20" s="1"/>
  <c r="U241" i="20"/>
  <c r="V241" i="20" s="1"/>
  <c r="U250" i="20"/>
  <c r="V250" i="20" s="1"/>
  <c r="U248" i="20"/>
  <c r="V248" i="20" s="1"/>
  <c r="N248" i="20"/>
  <c r="O248" i="20" s="1"/>
  <c r="N132" i="20"/>
  <c r="O132" i="20" s="1"/>
  <c r="N249" i="20"/>
  <c r="O249" i="20" s="1"/>
  <c r="N159" i="20"/>
  <c r="O159" i="20" s="1"/>
  <c r="G160" i="20"/>
  <c r="H160" i="20" s="1"/>
  <c r="U160" i="20"/>
  <c r="V160" i="20" s="1"/>
  <c r="U175" i="20"/>
  <c r="V175" i="20" s="1"/>
  <c r="G138" i="20"/>
  <c r="H138" i="20" s="1"/>
  <c r="G142" i="20"/>
  <c r="H142" i="20" s="1"/>
  <c r="N177" i="20"/>
  <c r="O177" i="20" s="1"/>
  <c r="U193" i="20"/>
  <c r="V193" i="20" s="1"/>
  <c r="U201" i="20"/>
  <c r="V201" i="20" s="1"/>
  <c r="N204" i="20"/>
  <c r="O204" i="20" s="1"/>
  <c r="U223" i="20"/>
  <c r="V223" i="20" s="1"/>
  <c r="N240" i="20"/>
  <c r="O240" i="20" s="1"/>
  <c r="G242" i="20"/>
  <c r="H242" i="20" s="1"/>
  <c r="U242" i="20"/>
  <c r="V242" i="20" s="1"/>
  <c r="N244" i="20"/>
  <c r="O244" i="20" s="1"/>
  <c r="N246" i="20"/>
  <c r="O246" i="20" s="1"/>
  <c r="N250" i="20"/>
  <c r="O250" i="20" s="1"/>
  <c r="U152" i="20"/>
  <c r="V152" i="20" s="1"/>
  <c r="N156" i="20"/>
  <c r="O156" i="20" s="1"/>
  <c r="N158" i="20"/>
  <c r="O158" i="20" s="1"/>
  <c r="U163" i="20"/>
  <c r="V163" i="20" s="1"/>
  <c r="G205" i="20"/>
  <c r="H205" i="20" s="1"/>
  <c r="U240" i="20"/>
  <c r="V240" i="20" s="1"/>
  <c r="G241" i="20"/>
  <c r="H241" i="20" s="1"/>
  <c r="N247" i="20"/>
  <c r="O247" i="20" s="1"/>
  <c r="U249" i="20"/>
  <c r="V249" i="20" s="1"/>
  <c r="G133" i="20"/>
  <c r="H133" i="20" s="1"/>
  <c r="G210" i="20"/>
  <c r="H210" i="20" s="1"/>
  <c r="N242" i="20"/>
  <c r="O242" i="20" s="1"/>
  <c r="N243" i="20"/>
  <c r="O243" i="20" s="1"/>
  <c r="G244" i="20"/>
  <c r="H244" i="20" s="1"/>
  <c r="U244" i="20"/>
  <c r="V244" i="20" s="1"/>
  <c r="G248" i="20"/>
  <c r="H248" i="20" s="1"/>
  <c r="G249" i="20"/>
  <c r="H249" i="20" s="1"/>
  <c r="G145" i="20"/>
  <c r="H145" i="20" s="1"/>
  <c r="G130" i="20"/>
  <c r="H130" i="20" s="1"/>
  <c r="N218" i="20"/>
  <c r="O218" i="20" s="1"/>
  <c r="U243" i="20"/>
  <c r="V243" i="20" s="1"/>
  <c r="N134" i="20"/>
  <c r="O134" i="20" s="1"/>
  <c r="G166" i="20"/>
  <c r="H166" i="20" s="1"/>
  <c r="N182" i="20"/>
  <c r="O182" i="20" s="1"/>
  <c r="G184" i="20"/>
  <c r="H184" i="20" s="1"/>
  <c r="N192" i="20"/>
  <c r="O192" i="20" s="1"/>
  <c r="G202" i="20"/>
  <c r="H202" i="20" s="1"/>
  <c r="U202" i="20"/>
  <c r="V202" i="20" s="1"/>
  <c r="N206" i="20"/>
  <c r="O206" i="20" s="1"/>
  <c r="N207" i="20"/>
  <c r="O207" i="20" s="1"/>
  <c r="G243" i="20"/>
  <c r="H243" i="20" s="1"/>
  <c r="N117" i="20"/>
  <c r="O117" i="20" s="1"/>
  <c r="N176" i="20"/>
  <c r="O176" i="20" s="1"/>
  <c r="U220" i="20"/>
  <c r="V220" i="20" s="1"/>
  <c r="N224" i="20"/>
  <c r="O224" i="20" s="1"/>
  <c r="G226" i="20"/>
  <c r="H226" i="20" s="1"/>
  <c r="N241" i="20"/>
  <c r="O241" i="20" s="1"/>
  <c r="G214" i="20"/>
  <c r="H214" i="20" s="1"/>
  <c r="U216" i="20"/>
  <c r="V216" i="20" s="1"/>
  <c r="N164" i="20"/>
  <c r="O164" i="20" s="1"/>
  <c r="G193" i="20"/>
  <c r="H193" i="20" s="1"/>
  <c r="U198" i="20"/>
  <c r="V198" i="20" s="1"/>
  <c r="G199" i="20"/>
  <c r="H199" i="20" s="1"/>
  <c r="N217" i="20"/>
  <c r="O217" i="20" s="1"/>
  <c r="N146" i="20"/>
  <c r="O146" i="20" s="1"/>
  <c r="N147" i="20"/>
  <c r="O147" i="20" s="1"/>
  <c r="G157" i="20"/>
  <c r="H157" i="20" s="1"/>
  <c r="U157" i="20"/>
  <c r="V157" i="20" s="1"/>
  <c r="N169" i="20"/>
  <c r="O169" i="20" s="1"/>
  <c r="G172" i="20"/>
  <c r="H172" i="20" s="1"/>
  <c r="U172" i="20"/>
  <c r="V172" i="20" s="1"/>
  <c r="N186" i="20"/>
  <c r="O186" i="20" s="1"/>
  <c r="N188" i="20"/>
  <c r="O188" i="20" s="1"/>
  <c r="N189" i="20"/>
  <c r="O189" i="20" s="1"/>
  <c r="G190" i="20"/>
  <c r="H190" i="20" s="1"/>
  <c r="U190" i="20"/>
  <c r="V190" i="20" s="1"/>
  <c r="N194" i="20"/>
  <c r="O194" i="20" s="1"/>
  <c r="N200" i="20"/>
  <c r="O200" i="20" s="1"/>
  <c r="U205" i="20"/>
  <c r="V205" i="20" s="1"/>
  <c r="U218" i="20"/>
  <c r="V218" i="20" s="1"/>
  <c r="G219" i="20"/>
  <c r="H219" i="20" s="1"/>
  <c r="U232" i="20"/>
  <c r="V232" i="20" s="1"/>
  <c r="U234" i="20"/>
  <c r="V234" i="20" s="1"/>
  <c r="N174" i="20"/>
  <c r="O174" i="20" s="1"/>
  <c r="U192" i="20"/>
  <c r="V192" i="20" s="1"/>
  <c r="N193" i="20"/>
  <c r="O193" i="20" s="1"/>
  <c r="U207" i="20"/>
  <c r="V207" i="20" s="1"/>
  <c r="U210" i="20"/>
  <c r="V210" i="20" s="1"/>
  <c r="U211" i="20"/>
  <c r="V211" i="20" s="1"/>
  <c r="N213" i="20"/>
  <c r="O213" i="20" s="1"/>
  <c r="N214" i="20"/>
  <c r="O214" i="20" s="1"/>
  <c r="N216" i="20"/>
  <c r="O216" i="20" s="1"/>
  <c r="G218" i="20"/>
  <c r="H218" i="20" s="1"/>
  <c r="G220" i="20"/>
  <c r="H220" i="20" s="1"/>
  <c r="U226" i="20"/>
  <c r="V226" i="20" s="1"/>
  <c r="G228" i="20"/>
  <c r="H228" i="20" s="1"/>
  <c r="G229" i="20"/>
  <c r="H229" i="20" s="1"/>
  <c r="U229" i="20"/>
  <c r="V229" i="20" s="1"/>
  <c r="G230" i="20"/>
  <c r="H230" i="20" s="1"/>
  <c r="N231" i="20"/>
  <c r="O231" i="20" s="1"/>
  <c r="G232" i="20"/>
  <c r="H232" i="20" s="1"/>
  <c r="N236" i="20"/>
  <c r="O236" i="20" s="1"/>
  <c r="U238" i="20"/>
  <c r="V238" i="20" s="1"/>
  <c r="U133" i="20"/>
  <c r="V133" i="20" s="1"/>
  <c r="N144" i="20"/>
  <c r="O144" i="20" s="1"/>
  <c r="G147" i="20"/>
  <c r="H147" i="20" s="1"/>
  <c r="AC147" i="20" s="1"/>
  <c r="U156" i="20"/>
  <c r="V156" i="20" s="1"/>
  <c r="N157" i="20"/>
  <c r="O157" i="20" s="1"/>
  <c r="U166" i="20"/>
  <c r="V166" i="20" s="1"/>
  <c r="G168" i="20"/>
  <c r="H168" i="20" s="1"/>
  <c r="G171" i="20"/>
  <c r="H171" i="20" s="1"/>
  <c r="U171" i="20"/>
  <c r="V171" i="20" s="1"/>
  <c r="G175" i="20"/>
  <c r="H175" i="20" s="1"/>
  <c r="G178" i="20"/>
  <c r="H178" i="20" s="1"/>
  <c r="U178" i="20"/>
  <c r="V178" i="20" s="1"/>
  <c r="G180" i="20"/>
  <c r="H180" i="20" s="1"/>
  <c r="U183" i="20"/>
  <c r="V183" i="20" s="1"/>
  <c r="G187" i="20"/>
  <c r="H187" i="20" s="1"/>
  <c r="G188" i="20"/>
  <c r="H188" i="20" s="1"/>
  <c r="N195" i="20"/>
  <c r="O195" i="20" s="1"/>
  <c r="G196" i="20"/>
  <c r="H196" i="20" s="1"/>
  <c r="U196" i="20"/>
  <c r="V196" i="20" s="1"/>
  <c r="N198" i="20"/>
  <c r="O198" i="20" s="1"/>
  <c r="N199" i="20"/>
  <c r="O199" i="20" s="1"/>
  <c r="G200" i="20"/>
  <c r="H200" i="20" s="1"/>
  <c r="G201" i="20"/>
  <c r="H201" i="20" s="1"/>
  <c r="U206" i="20"/>
  <c r="V206" i="20" s="1"/>
  <c r="U208" i="20"/>
  <c r="V208" i="20" s="1"/>
  <c r="N212" i="20"/>
  <c r="O212" i="20" s="1"/>
  <c r="G217" i="20"/>
  <c r="H217" i="20" s="1"/>
  <c r="N222" i="20"/>
  <c r="O222" i="20" s="1"/>
  <c r="U224" i="20"/>
  <c r="V224" i="20" s="1"/>
  <c r="G103" i="20"/>
  <c r="H103" i="20" s="1"/>
  <c r="U103" i="20"/>
  <c r="V103" i="20" s="1"/>
  <c r="G123" i="20"/>
  <c r="H123" i="20" s="1"/>
  <c r="N154" i="20"/>
  <c r="O154" i="20" s="1"/>
  <c r="G108" i="20"/>
  <c r="H108" i="20" s="1"/>
  <c r="N122" i="20"/>
  <c r="O122" i="20" s="1"/>
  <c r="U127" i="20"/>
  <c r="V127" i="20" s="1"/>
  <c r="N135" i="20"/>
  <c r="O135" i="20" s="1"/>
  <c r="U148" i="20"/>
  <c r="V148" i="20" s="1"/>
  <c r="N202" i="20"/>
  <c r="O202" i="20" s="1"/>
  <c r="U204" i="20"/>
  <c r="V204" i="20" s="1"/>
  <c r="N205" i="20"/>
  <c r="O205" i="20" s="1"/>
  <c r="N211" i="20"/>
  <c r="O211" i="20" s="1"/>
  <c r="G213" i="20"/>
  <c r="H213" i="20" s="1"/>
  <c r="AC213" i="20" s="1"/>
  <c r="U214" i="20"/>
  <c r="V214" i="20" s="1"/>
  <c r="G216" i="20"/>
  <c r="H216" i="20" s="1"/>
  <c r="U219" i="20"/>
  <c r="V219" i="20" s="1"/>
  <c r="G223" i="20"/>
  <c r="H223" i="20" s="1"/>
  <c r="N225" i="20"/>
  <c r="O225" i="20" s="1"/>
  <c r="N226" i="20"/>
  <c r="O226" i="20" s="1"/>
  <c r="N228" i="20"/>
  <c r="O228" i="20" s="1"/>
  <c r="N230" i="20"/>
  <c r="O230" i="20" s="1"/>
  <c r="G231" i="20"/>
  <c r="H231" i="20" s="1"/>
  <c r="N232" i="20"/>
  <c r="O232" i="20" s="1"/>
  <c r="G236" i="20"/>
  <c r="H236" i="20" s="1"/>
  <c r="N235" i="20"/>
  <c r="O235" i="20" s="1"/>
  <c r="G237" i="20"/>
  <c r="H237" i="20" s="1"/>
  <c r="U237" i="20"/>
  <c r="V237" i="20" s="1"/>
  <c r="N234" i="20"/>
  <c r="O234" i="20" s="1"/>
  <c r="G238" i="20"/>
  <c r="H238" i="20" s="1"/>
  <c r="G234" i="20"/>
  <c r="H234" i="20" s="1"/>
  <c r="G235" i="20"/>
  <c r="H235" i="20" s="1"/>
  <c r="N98" i="20"/>
  <c r="O98" i="20" s="1"/>
  <c r="N99" i="20"/>
  <c r="O99" i="20" s="1"/>
  <c r="U100" i="20"/>
  <c r="V100" i="20" s="1"/>
  <c r="N104" i="20"/>
  <c r="O104" i="20" s="1"/>
  <c r="U139" i="20"/>
  <c r="V139" i="20" s="1"/>
  <c r="N141" i="20"/>
  <c r="O141" i="20" s="1"/>
  <c r="U145" i="20"/>
  <c r="V145" i="20" s="1"/>
  <c r="G146" i="20"/>
  <c r="H146" i="20" s="1"/>
  <c r="G148" i="20"/>
  <c r="H148" i="20" s="1"/>
  <c r="N151" i="20"/>
  <c r="O151" i="20" s="1"/>
  <c r="U153" i="20"/>
  <c r="V153" i="20" s="1"/>
  <c r="N172" i="20"/>
  <c r="O172" i="20" s="1"/>
  <c r="G183" i="20"/>
  <c r="H183" i="20" s="1"/>
  <c r="G204" i="20"/>
  <c r="H204" i="20" s="1"/>
  <c r="G207" i="20"/>
  <c r="H207" i="20" s="1"/>
  <c r="U212" i="20"/>
  <c r="V212" i="20" s="1"/>
  <c r="N90" i="20"/>
  <c r="O90" i="20" s="1"/>
  <c r="N92" i="20"/>
  <c r="O92" i="20" s="1"/>
  <c r="U94" i="20"/>
  <c r="V94" i="20" s="1"/>
  <c r="N102" i="20"/>
  <c r="O102" i="20" s="1"/>
  <c r="G111" i="20"/>
  <c r="H111" i="20" s="1"/>
  <c r="U111" i="20"/>
  <c r="V111" i="20" s="1"/>
  <c r="N114" i="20"/>
  <c r="O114" i="20" s="1"/>
  <c r="U132" i="20"/>
  <c r="V132" i="20" s="1"/>
  <c r="N133" i="20"/>
  <c r="O133" i="20" s="1"/>
  <c r="N139" i="20"/>
  <c r="O139" i="20" s="1"/>
  <c r="G141" i="20"/>
  <c r="H141" i="20" s="1"/>
  <c r="U142" i="20"/>
  <c r="V142" i="20" s="1"/>
  <c r="G144" i="20"/>
  <c r="H144" i="20" s="1"/>
  <c r="G150" i="20"/>
  <c r="H150" i="20" s="1"/>
  <c r="U150" i="20"/>
  <c r="V150" i="20" s="1"/>
  <c r="G152" i="20"/>
  <c r="H152" i="20" s="1"/>
  <c r="U177" i="20"/>
  <c r="V177" i="20" s="1"/>
  <c r="U180" i="20"/>
  <c r="V180" i="20" s="1"/>
  <c r="U181" i="20"/>
  <c r="V181" i="20" s="1"/>
  <c r="N183" i="20"/>
  <c r="O183" i="20" s="1"/>
  <c r="U187" i="20"/>
  <c r="V187" i="20" s="1"/>
  <c r="U236" i="20"/>
  <c r="V236" i="20" s="1"/>
  <c r="N96" i="20"/>
  <c r="O96" i="20" s="1"/>
  <c r="G115" i="20"/>
  <c r="H115" i="20" s="1"/>
  <c r="U135" i="20"/>
  <c r="V135" i="20" s="1"/>
  <c r="U138" i="20"/>
  <c r="V138" i="20" s="1"/>
  <c r="G153" i="20"/>
  <c r="H153" i="20" s="1"/>
  <c r="N162" i="20"/>
  <c r="O162" i="20" s="1"/>
  <c r="U164" i="20"/>
  <c r="V164" i="20" s="1"/>
  <c r="U174" i="20"/>
  <c r="V174" i="20" s="1"/>
  <c r="N175" i="20"/>
  <c r="O175" i="20" s="1"/>
  <c r="N181" i="20"/>
  <c r="O181" i="20" s="1"/>
  <c r="U184" i="20"/>
  <c r="V184" i="20" s="1"/>
  <c r="G186" i="20"/>
  <c r="H186" i="20" s="1"/>
  <c r="U199" i="20"/>
  <c r="V199" i="20" s="1"/>
  <c r="N201" i="20"/>
  <c r="O201" i="20" s="1"/>
  <c r="G206" i="20"/>
  <c r="H206" i="20" s="1"/>
  <c r="N220" i="20"/>
  <c r="O220" i="20" s="1"/>
  <c r="U222" i="20"/>
  <c r="V222" i="20" s="1"/>
  <c r="N223" i="20"/>
  <c r="O223" i="20" s="1"/>
  <c r="U225" i="20"/>
  <c r="V225" i="20" s="1"/>
  <c r="U230" i="20"/>
  <c r="V230" i="20" s="1"/>
  <c r="N238" i="20"/>
  <c r="O238" i="20" s="1"/>
  <c r="N109" i="20"/>
  <c r="O109" i="20" s="1"/>
  <c r="N110" i="20"/>
  <c r="O110" i="20" s="1"/>
  <c r="U118" i="20"/>
  <c r="V118" i="20" s="1"/>
  <c r="G120" i="20"/>
  <c r="H120" i="20" s="1"/>
  <c r="U120" i="20"/>
  <c r="V120" i="20" s="1"/>
  <c r="N128" i="20"/>
  <c r="O128" i="20" s="1"/>
  <c r="U136" i="20"/>
  <c r="V136" i="20" s="1"/>
  <c r="N140" i="20"/>
  <c r="O140" i="20" s="1"/>
  <c r="U159" i="20"/>
  <c r="V159" i="20" s="1"/>
  <c r="G163" i="20"/>
  <c r="H163" i="20" s="1"/>
  <c r="N165" i="20"/>
  <c r="O165" i="20" s="1"/>
  <c r="U168" i="20"/>
  <c r="V168" i="20" s="1"/>
  <c r="N170" i="20"/>
  <c r="O170" i="20" s="1"/>
  <c r="G189" i="20"/>
  <c r="H189" i="20" s="1"/>
  <c r="U195" i="20"/>
  <c r="V195" i="20" s="1"/>
  <c r="U200" i="20"/>
  <c r="V200" i="20" s="1"/>
  <c r="N208" i="20"/>
  <c r="O208" i="20" s="1"/>
  <c r="N210" i="20"/>
  <c r="O210" i="20" s="1"/>
  <c r="G211" i="20"/>
  <c r="H211" i="20" s="1"/>
  <c r="G212" i="20"/>
  <c r="H212" i="20" s="1"/>
  <c r="U217" i="20"/>
  <c r="V217" i="20" s="1"/>
  <c r="N219" i="20"/>
  <c r="O219" i="20" s="1"/>
  <c r="G222" i="20"/>
  <c r="H222" i="20" s="1"/>
  <c r="G224" i="20"/>
  <c r="H224" i="20" s="1"/>
  <c r="G225" i="20"/>
  <c r="H225" i="20" s="1"/>
  <c r="U228" i="20"/>
  <c r="V228" i="20" s="1"/>
  <c r="N229" i="20"/>
  <c r="O229" i="20" s="1"/>
  <c r="U231" i="20"/>
  <c r="V231" i="20" s="1"/>
  <c r="U235" i="20"/>
  <c r="N237" i="20"/>
  <c r="O237" i="20" s="1"/>
  <c r="G127" i="20"/>
  <c r="H127" i="20" s="1"/>
  <c r="N129" i="20"/>
  <c r="O129" i="20" s="1"/>
  <c r="U134" i="20"/>
  <c r="V134" i="20" s="1"/>
  <c r="N142" i="20"/>
  <c r="O142" i="20" s="1"/>
  <c r="U144" i="20"/>
  <c r="V144" i="20" s="1"/>
  <c r="N145" i="20"/>
  <c r="O145" i="20" s="1"/>
  <c r="U147" i="20"/>
  <c r="V147" i="20" s="1"/>
  <c r="G151" i="20"/>
  <c r="H151" i="20" s="1"/>
  <c r="U154" i="20"/>
  <c r="V154" i="20" s="1"/>
  <c r="U158" i="20"/>
  <c r="V158" i="20" s="1"/>
  <c r="N166" i="20"/>
  <c r="O166" i="20" s="1"/>
  <c r="N168" i="20"/>
  <c r="O168" i="20" s="1"/>
  <c r="G169" i="20"/>
  <c r="H169" i="20" s="1"/>
  <c r="G170" i="20"/>
  <c r="H170" i="20" s="1"/>
  <c r="U176" i="20"/>
  <c r="V176" i="20" s="1"/>
  <c r="N184" i="20"/>
  <c r="O184" i="20" s="1"/>
  <c r="U186" i="20"/>
  <c r="V186" i="20" s="1"/>
  <c r="N187" i="20"/>
  <c r="O187" i="20" s="1"/>
  <c r="U189" i="20"/>
  <c r="V189" i="20" s="1"/>
  <c r="U194" i="20"/>
  <c r="V194" i="20" s="1"/>
  <c r="U102" i="20"/>
  <c r="V102" i="20" s="1"/>
  <c r="N103" i="20"/>
  <c r="O103" i="20" s="1"/>
  <c r="U130" i="20"/>
  <c r="V130" i="20" s="1"/>
  <c r="G132" i="20"/>
  <c r="H132" i="20" s="1"/>
  <c r="G134" i="20"/>
  <c r="H134" i="20" s="1"/>
  <c r="AC134" i="20" s="1"/>
  <c r="G135" i="20"/>
  <c r="H135" i="20" s="1"/>
  <c r="U140" i="20"/>
  <c r="V140" i="20" s="1"/>
  <c r="N148" i="20"/>
  <c r="O148" i="20" s="1"/>
  <c r="N152" i="20"/>
  <c r="O152" i="20" s="1"/>
  <c r="G154" i="20"/>
  <c r="H154" i="20" s="1"/>
  <c r="G156" i="20"/>
  <c r="H156" i="20" s="1"/>
  <c r="G158" i="20"/>
  <c r="H158" i="20" s="1"/>
  <c r="G159" i="20"/>
  <c r="H159" i="20" s="1"/>
  <c r="AC159" i="20" s="1"/>
  <c r="U162" i="20"/>
  <c r="V162" i="20" s="1"/>
  <c r="N163" i="20"/>
  <c r="O163" i="20" s="1"/>
  <c r="U165" i="20"/>
  <c r="V165" i="20" s="1"/>
  <c r="U169" i="20"/>
  <c r="V169" i="20" s="1"/>
  <c r="N171" i="20"/>
  <c r="O171" i="20" s="1"/>
  <c r="G174" i="20"/>
  <c r="H174" i="20" s="1"/>
  <c r="G176" i="20"/>
  <c r="H176" i="20" s="1"/>
  <c r="AC176" i="20" s="1"/>
  <c r="G177" i="20"/>
  <c r="H177" i="20" s="1"/>
  <c r="U182" i="20"/>
  <c r="V182" i="20" s="1"/>
  <c r="N190" i="20"/>
  <c r="O190" i="20" s="1"/>
  <c r="G192" i="20"/>
  <c r="H192" i="20" s="1"/>
  <c r="G194" i="20"/>
  <c r="H194" i="20" s="1"/>
  <c r="G195" i="20"/>
  <c r="H195" i="20" s="1"/>
  <c r="N94" i="20"/>
  <c r="O94" i="20" s="1"/>
  <c r="G97" i="20"/>
  <c r="H97" i="20" s="1"/>
  <c r="N105" i="20"/>
  <c r="O105" i="20" s="1"/>
  <c r="G106" i="20"/>
  <c r="H106" i="20" s="1"/>
  <c r="U106" i="20"/>
  <c r="V106" i="20" s="1"/>
  <c r="G112" i="20"/>
  <c r="H112" i="20" s="1"/>
  <c r="U112" i="20"/>
  <c r="V112" i="20" s="1"/>
  <c r="G114" i="20"/>
  <c r="H114" i="20" s="1"/>
  <c r="N116" i="20"/>
  <c r="O116" i="20" s="1"/>
  <c r="N121" i="20"/>
  <c r="O121" i="20" s="1"/>
  <c r="U123" i="20"/>
  <c r="V123" i="20" s="1"/>
  <c r="N126" i="20"/>
  <c r="O126" i="20" s="1"/>
  <c r="U128" i="20"/>
  <c r="V128" i="20" s="1"/>
  <c r="N136" i="20"/>
  <c r="O136" i="20" s="1"/>
  <c r="N138" i="20"/>
  <c r="O138" i="20" s="1"/>
  <c r="G139" i="20"/>
  <c r="H139" i="20" s="1"/>
  <c r="G140" i="20"/>
  <c r="H140" i="20" s="1"/>
  <c r="U146" i="20"/>
  <c r="V146" i="20" s="1"/>
  <c r="N150" i="20"/>
  <c r="O150" i="20" s="1"/>
  <c r="U151" i="20"/>
  <c r="V151" i="20" s="1"/>
  <c r="N153" i="20"/>
  <c r="O153" i="20" s="1"/>
  <c r="N160" i="20"/>
  <c r="O160" i="20" s="1"/>
  <c r="G162" i="20"/>
  <c r="H162" i="20" s="1"/>
  <c r="G164" i="20"/>
  <c r="H164" i="20" s="1"/>
  <c r="G165" i="20"/>
  <c r="H165" i="20" s="1"/>
  <c r="U170" i="20"/>
  <c r="V170" i="20" s="1"/>
  <c r="N178" i="20"/>
  <c r="O178" i="20" s="1"/>
  <c r="N180" i="20"/>
  <c r="O180" i="20" s="1"/>
  <c r="G181" i="20"/>
  <c r="H181" i="20" s="1"/>
  <c r="G182" i="20"/>
  <c r="H182" i="20" s="1"/>
  <c r="U188" i="20"/>
  <c r="V188" i="20" s="1"/>
  <c r="N196" i="20"/>
  <c r="O196" i="20" s="1"/>
  <c r="G96" i="20"/>
  <c r="H96" i="20" s="1"/>
  <c r="G117" i="20"/>
  <c r="H117" i="20" s="1"/>
  <c r="U126" i="20"/>
  <c r="V126" i="20" s="1"/>
  <c r="N127" i="20"/>
  <c r="O127" i="20" s="1"/>
  <c r="U129" i="20"/>
  <c r="V129" i="20" s="1"/>
  <c r="G91" i="20"/>
  <c r="H91" i="20" s="1"/>
  <c r="U91" i="20"/>
  <c r="V91" i="20" s="1"/>
  <c r="N93" i="20"/>
  <c r="O93" i="20" s="1"/>
  <c r="G94" i="20"/>
  <c r="H94" i="20" s="1"/>
  <c r="G99" i="20"/>
  <c r="H99" i="20" s="1"/>
  <c r="U105" i="20"/>
  <c r="V105" i="20" s="1"/>
  <c r="U108" i="20"/>
  <c r="V108" i="20" s="1"/>
  <c r="U109" i="20"/>
  <c r="V109" i="20" s="1"/>
  <c r="N111" i="20"/>
  <c r="O111" i="20" s="1"/>
  <c r="U115" i="20"/>
  <c r="V115" i="20" s="1"/>
  <c r="G116" i="20"/>
  <c r="H116" i="20" s="1"/>
  <c r="G118" i="20"/>
  <c r="H118" i="20" s="1"/>
  <c r="N123" i="20"/>
  <c r="O123" i="20" s="1"/>
  <c r="G124" i="20"/>
  <c r="H124" i="20" s="1"/>
  <c r="U124" i="20"/>
  <c r="V124" i="20" s="1"/>
  <c r="G126" i="20"/>
  <c r="H126" i="20" s="1"/>
  <c r="G128" i="20"/>
  <c r="H128" i="20" s="1"/>
  <c r="AC128" i="20" s="1"/>
  <c r="G129" i="20"/>
  <c r="H129" i="20" s="1"/>
  <c r="G82" i="20"/>
  <c r="H82" i="20" s="1"/>
  <c r="U85" i="20"/>
  <c r="V85" i="20" s="1"/>
  <c r="U97" i="20"/>
  <c r="V97" i="20" s="1"/>
  <c r="G98" i="20"/>
  <c r="H98" i="20" s="1"/>
  <c r="G100" i="20"/>
  <c r="H100" i="20" s="1"/>
  <c r="U122" i="20"/>
  <c r="V122" i="20" s="1"/>
  <c r="N130" i="20"/>
  <c r="O130" i="20" s="1"/>
  <c r="N100" i="20"/>
  <c r="O100" i="20" s="1"/>
  <c r="G104" i="20"/>
  <c r="H104" i="20" s="1"/>
  <c r="U110" i="20"/>
  <c r="V110" i="20" s="1"/>
  <c r="N118" i="20"/>
  <c r="O118" i="20" s="1"/>
  <c r="N120" i="20"/>
  <c r="O120" i="20" s="1"/>
  <c r="U90" i="20"/>
  <c r="V90" i="20" s="1"/>
  <c r="N91" i="20"/>
  <c r="O91" i="20" s="1"/>
  <c r="U93" i="20"/>
  <c r="V93" i="20" s="1"/>
  <c r="U98" i="20"/>
  <c r="V98" i="20" s="1"/>
  <c r="N106" i="20"/>
  <c r="O106" i="20" s="1"/>
  <c r="N108" i="20"/>
  <c r="O108" i="20" s="1"/>
  <c r="G109" i="20"/>
  <c r="H109" i="20" s="1"/>
  <c r="AC109" i="20" s="1"/>
  <c r="G110" i="20"/>
  <c r="H110" i="20" s="1"/>
  <c r="U116" i="20"/>
  <c r="V116" i="20" s="1"/>
  <c r="N124" i="20"/>
  <c r="O124" i="20" s="1"/>
  <c r="U92" i="20"/>
  <c r="V92" i="20" s="1"/>
  <c r="G102" i="20"/>
  <c r="H102" i="20" s="1"/>
  <c r="G105" i="20"/>
  <c r="H105" i="20" s="1"/>
  <c r="G121" i="20"/>
  <c r="H121" i="20" s="1"/>
  <c r="G122" i="20"/>
  <c r="H122" i="20" s="1"/>
  <c r="N27" i="20"/>
  <c r="O27" i="20" s="1"/>
  <c r="N84" i="20"/>
  <c r="O84" i="20" s="1"/>
  <c r="U88" i="20"/>
  <c r="V88" i="20" s="1"/>
  <c r="G90" i="20"/>
  <c r="H90" i="20" s="1"/>
  <c r="G92" i="20"/>
  <c r="H92" i="20" s="1"/>
  <c r="G93" i="20"/>
  <c r="H93" i="20" s="1"/>
  <c r="U96" i="20"/>
  <c r="V96" i="20" s="1"/>
  <c r="N97" i="20"/>
  <c r="O97" i="20" s="1"/>
  <c r="U99" i="20"/>
  <c r="V99" i="20" s="1"/>
  <c r="U104" i="20"/>
  <c r="V104" i="20" s="1"/>
  <c r="N112" i="20"/>
  <c r="O112" i="20" s="1"/>
  <c r="U114" i="20"/>
  <c r="V114" i="20" s="1"/>
  <c r="N115" i="20"/>
  <c r="O115" i="20" s="1"/>
  <c r="U117" i="20"/>
  <c r="V117" i="20" s="1"/>
  <c r="U121" i="20"/>
  <c r="V121" i="20" s="1"/>
  <c r="N81" i="20"/>
  <c r="O81" i="20" s="1"/>
  <c r="U86" i="20"/>
  <c r="V86" i="20" s="1"/>
  <c r="G88" i="20"/>
  <c r="H88" i="20" s="1"/>
  <c r="U28" i="20"/>
  <c r="V28" i="20" s="1"/>
  <c r="G85" i="20"/>
  <c r="H85" i="20" s="1"/>
  <c r="N87" i="20"/>
  <c r="O87" i="20" s="1"/>
  <c r="U34" i="20"/>
  <c r="V34" i="20" s="1"/>
  <c r="G39" i="20"/>
  <c r="H39" i="20" s="1"/>
  <c r="U46" i="20"/>
  <c r="V46" i="20" s="1"/>
  <c r="N86" i="20"/>
  <c r="O86" i="20" s="1"/>
  <c r="N48" i="20"/>
  <c r="O48" i="20" s="1"/>
  <c r="U87" i="20"/>
  <c r="V87" i="20" s="1"/>
  <c r="U52" i="20"/>
  <c r="V52" i="20" s="1"/>
  <c r="U84" i="20"/>
  <c r="V84" i="20" s="1"/>
  <c r="N85" i="20"/>
  <c r="O85" i="20" s="1"/>
  <c r="G84" i="20"/>
  <c r="H84" i="20" s="1"/>
  <c r="G86" i="20"/>
  <c r="H86" i="20" s="1"/>
  <c r="G87" i="20"/>
  <c r="H87" i="20" s="1"/>
  <c r="N33" i="20"/>
  <c r="O33" i="20" s="1"/>
  <c r="N54" i="20"/>
  <c r="O54" i="20" s="1"/>
  <c r="N56" i="20"/>
  <c r="O56" i="20" s="1"/>
  <c r="N57" i="20"/>
  <c r="O57" i="20" s="1"/>
  <c r="G58" i="20"/>
  <c r="H58" i="20" s="1"/>
  <c r="U62" i="20"/>
  <c r="V62" i="20" s="1"/>
  <c r="G64" i="20"/>
  <c r="H64" i="20" s="1"/>
  <c r="U81" i="20"/>
  <c r="V81" i="20" s="1"/>
  <c r="N88" i="20"/>
  <c r="O88" i="20" s="1"/>
  <c r="G25" i="20"/>
  <c r="H25" i="20" s="1"/>
  <c r="N37" i="20"/>
  <c r="O37" i="20" s="1"/>
  <c r="G45" i="20"/>
  <c r="H45" i="20" s="1"/>
  <c r="N46" i="20"/>
  <c r="O46" i="20" s="1"/>
  <c r="N74" i="20"/>
  <c r="O74" i="20" s="1"/>
  <c r="G76" i="20"/>
  <c r="H76" i="20" s="1"/>
  <c r="U76" i="20"/>
  <c r="V76" i="20" s="1"/>
  <c r="U79" i="20"/>
  <c r="V79" i="20" s="1"/>
  <c r="G27" i="20"/>
  <c r="H27" i="20" s="1"/>
  <c r="G79" i="20"/>
  <c r="H79" i="20" s="1"/>
  <c r="U80" i="20"/>
  <c r="V80" i="20" s="1"/>
  <c r="G31" i="20"/>
  <c r="H31" i="20" s="1"/>
  <c r="G33" i="20"/>
  <c r="H33" i="20" s="1"/>
  <c r="G49" i="20"/>
  <c r="H49" i="20" s="1"/>
  <c r="U54" i="20"/>
  <c r="V54" i="20" s="1"/>
  <c r="G55" i="20"/>
  <c r="H55" i="20" s="1"/>
  <c r="N69" i="20"/>
  <c r="O69" i="20" s="1"/>
  <c r="G70" i="20"/>
  <c r="H70" i="20" s="1"/>
  <c r="U70" i="20"/>
  <c r="V70" i="20" s="1"/>
  <c r="U73" i="20"/>
  <c r="V73" i="20" s="1"/>
  <c r="G74" i="20"/>
  <c r="H74" i="20" s="1"/>
  <c r="G24" i="20"/>
  <c r="H24" i="20" s="1"/>
  <c r="G36" i="20"/>
  <c r="H36" i="20" s="1"/>
  <c r="U36" i="20"/>
  <c r="V36" i="20" s="1"/>
  <c r="U39" i="20"/>
  <c r="V39" i="20" s="1"/>
  <c r="N55" i="20"/>
  <c r="O55" i="20" s="1"/>
  <c r="U64" i="20"/>
  <c r="V64" i="20" s="1"/>
  <c r="G66" i="20"/>
  <c r="H66" i="20" s="1"/>
  <c r="U82" i="20"/>
  <c r="V82" i="20" s="1"/>
  <c r="N18" i="20"/>
  <c r="O18" i="20" s="1"/>
  <c r="N19" i="20"/>
  <c r="O19" i="20" s="1"/>
  <c r="N24" i="20"/>
  <c r="O24" i="20" s="1"/>
  <c r="N26" i="20"/>
  <c r="O26" i="20" s="1"/>
  <c r="N30" i="20"/>
  <c r="O30" i="20" s="1"/>
  <c r="N32" i="20"/>
  <c r="O32" i="20" s="1"/>
  <c r="N38" i="20"/>
  <c r="O38" i="20" s="1"/>
  <c r="N50" i="20"/>
  <c r="O50" i="20" s="1"/>
  <c r="N51" i="20"/>
  <c r="O51" i="20" s="1"/>
  <c r="U55" i="20"/>
  <c r="V55" i="20" s="1"/>
  <c r="N60" i="20"/>
  <c r="O60" i="20" s="1"/>
  <c r="G73" i="20"/>
  <c r="H73" i="20" s="1"/>
  <c r="G75" i="20"/>
  <c r="H75" i="20" s="1"/>
  <c r="N78" i="20"/>
  <c r="O78" i="20" s="1"/>
  <c r="N80" i="20"/>
  <c r="O80" i="20" s="1"/>
  <c r="G30" i="20"/>
  <c r="H30" i="20" s="1"/>
  <c r="N42" i="20"/>
  <c r="O42" i="20" s="1"/>
  <c r="N44" i="20"/>
  <c r="O44" i="20" s="1"/>
  <c r="G48" i="20"/>
  <c r="H48" i="20" s="1"/>
  <c r="G67" i="20"/>
  <c r="H67" i="20" s="1"/>
  <c r="U67" i="20"/>
  <c r="V67" i="20" s="1"/>
  <c r="N72" i="20"/>
  <c r="O72" i="20" s="1"/>
  <c r="U61" i="20"/>
  <c r="V61" i="20" s="1"/>
  <c r="N75" i="20"/>
  <c r="O75" i="20" s="1"/>
  <c r="U25" i="20"/>
  <c r="V25" i="20" s="1"/>
  <c r="G26" i="20"/>
  <c r="H26" i="20" s="1"/>
  <c r="G28" i="20"/>
  <c r="H28" i="20" s="1"/>
  <c r="U31" i="20"/>
  <c r="V31" i="20" s="1"/>
  <c r="G32" i="20"/>
  <c r="H32" i="20" s="1"/>
  <c r="G34" i="20"/>
  <c r="H34" i="20" s="1"/>
  <c r="N39" i="20"/>
  <c r="O39" i="20" s="1"/>
  <c r="G40" i="20"/>
  <c r="H40" i="20" s="1"/>
  <c r="U40" i="20"/>
  <c r="V40" i="20" s="1"/>
  <c r="G43" i="20"/>
  <c r="H43" i="20" s="1"/>
  <c r="U43" i="20"/>
  <c r="V43" i="20" s="1"/>
  <c r="N45" i="20"/>
  <c r="O45" i="20" s="1"/>
  <c r="G46" i="20"/>
  <c r="H46" i="20" s="1"/>
  <c r="G51" i="20"/>
  <c r="H51" i="20" s="1"/>
  <c r="U57" i="20"/>
  <c r="V57" i="20" s="1"/>
  <c r="G61" i="20"/>
  <c r="H61" i="20" s="1"/>
  <c r="N63" i="20"/>
  <c r="O63" i="20" s="1"/>
  <c r="N64" i="20"/>
  <c r="O64" i="20" s="1"/>
  <c r="N66" i="20"/>
  <c r="O66" i="20" s="1"/>
  <c r="N68" i="20"/>
  <c r="O68" i="20" s="1"/>
  <c r="G69" i="20"/>
  <c r="H69" i="20" s="1"/>
  <c r="N70" i="20"/>
  <c r="O70" i="20" s="1"/>
  <c r="U78" i="20"/>
  <c r="V78" i="20" s="1"/>
  <c r="N79" i="20"/>
  <c r="O79" i="20" s="1"/>
  <c r="U19" i="20"/>
  <c r="V19" i="20" s="1"/>
  <c r="G20" i="20"/>
  <c r="H20" i="20" s="1"/>
  <c r="U20" i="20"/>
  <c r="V20" i="20" s="1"/>
  <c r="U38" i="20"/>
  <c r="V38" i="20" s="1"/>
  <c r="U49" i="20"/>
  <c r="V49" i="20" s="1"/>
  <c r="G50" i="20"/>
  <c r="H50" i="20" s="1"/>
  <c r="G52" i="20"/>
  <c r="H52" i="20" s="1"/>
  <c r="U56" i="20"/>
  <c r="V56" i="20" s="1"/>
  <c r="U58" i="20"/>
  <c r="V58" i="20" s="1"/>
  <c r="N62" i="20"/>
  <c r="O62" i="20" s="1"/>
  <c r="G72" i="20"/>
  <c r="H72" i="20" s="1"/>
  <c r="N73" i="20"/>
  <c r="O73" i="20" s="1"/>
  <c r="G19" i="20"/>
  <c r="H19" i="20" s="1"/>
  <c r="N21" i="20"/>
  <c r="O21" i="20" s="1"/>
  <c r="N28" i="20"/>
  <c r="O28" i="20" s="1"/>
  <c r="N34" i="20"/>
  <c r="O34" i="20" s="1"/>
  <c r="N36" i="20"/>
  <c r="O36" i="20" s="1"/>
  <c r="G37" i="20"/>
  <c r="H37" i="20" s="1"/>
  <c r="G38" i="20"/>
  <c r="H38" i="20" s="1"/>
  <c r="U44" i="20"/>
  <c r="V44" i="20" s="1"/>
  <c r="N52" i="20"/>
  <c r="O52" i="20" s="1"/>
  <c r="G54" i="20"/>
  <c r="H54" i="20" s="1"/>
  <c r="G56" i="20"/>
  <c r="H56" i="20" s="1"/>
  <c r="G57" i="20"/>
  <c r="H57" i="20" s="1"/>
  <c r="U60" i="20"/>
  <c r="V60" i="20" s="1"/>
  <c r="N61" i="20"/>
  <c r="O61" i="20" s="1"/>
  <c r="U63" i="20"/>
  <c r="V63" i="20" s="1"/>
  <c r="U68" i="20"/>
  <c r="V68" i="20" s="1"/>
  <c r="N76" i="20"/>
  <c r="O76" i="20" s="1"/>
  <c r="G78" i="20"/>
  <c r="H78" i="20" s="1"/>
  <c r="G80" i="20"/>
  <c r="H80" i="20" s="1"/>
  <c r="G81" i="20"/>
  <c r="H81" i="20" s="1"/>
  <c r="N15" i="20"/>
  <c r="O15" i="20" s="1"/>
  <c r="G16" i="20"/>
  <c r="H16" i="20" s="1"/>
  <c r="U16" i="20"/>
  <c r="V16" i="20" s="1"/>
  <c r="G18" i="20"/>
  <c r="H18" i="20" s="1"/>
  <c r="U26" i="20"/>
  <c r="V26" i="20" s="1"/>
  <c r="U32" i="20"/>
  <c r="V32" i="20" s="1"/>
  <c r="N40" i="20"/>
  <c r="O40" i="20" s="1"/>
  <c r="U42" i="20"/>
  <c r="V42" i="20" s="1"/>
  <c r="N43" i="20"/>
  <c r="O43" i="20" s="1"/>
  <c r="U45" i="20"/>
  <c r="V45" i="20" s="1"/>
  <c r="U50" i="20"/>
  <c r="V50" i="20" s="1"/>
  <c r="N58" i="20"/>
  <c r="O58" i="20" s="1"/>
  <c r="G60" i="20"/>
  <c r="H60" i="20" s="1"/>
  <c r="G62" i="20"/>
  <c r="H62" i="20" s="1"/>
  <c r="G63" i="20"/>
  <c r="H63" i="20" s="1"/>
  <c r="U66" i="20"/>
  <c r="V66" i="20" s="1"/>
  <c r="N67" i="20"/>
  <c r="O67" i="20" s="1"/>
  <c r="U69" i="20"/>
  <c r="V69" i="20" s="1"/>
  <c r="U74" i="20"/>
  <c r="V74" i="20" s="1"/>
  <c r="N82" i="20"/>
  <c r="O82" i="20" s="1"/>
  <c r="U21" i="20"/>
  <c r="V21" i="20" s="1"/>
  <c r="N22" i="20"/>
  <c r="O22" i="20" s="1"/>
  <c r="U24" i="20"/>
  <c r="V24" i="20" s="1"/>
  <c r="N25" i="20"/>
  <c r="O25" i="20" s="1"/>
  <c r="U27" i="20"/>
  <c r="V27" i="20" s="1"/>
  <c r="U30" i="20"/>
  <c r="V30" i="20" s="1"/>
  <c r="N31" i="20"/>
  <c r="O31" i="20" s="1"/>
  <c r="U33" i="20"/>
  <c r="V33" i="20" s="1"/>
  <c r="U37" i="20"/>
  <c r="V37" i="20" s="1"/>
  <c r="G42" i="20"/>
  <c r="H42" i="20" s="1"/>
  <c r="G44" i="20"/>
  <c r="H44" i="20" s="1"/>
  <c r="U48" i="20"/>
  <c r="V48" i="20" s="1"/>
  <c r="N49" i="20"/>
  <c r="O49" i="20" s="1"/>
  <c r="U51" i="20"/>
  <c r="V51" i="20" s="1"/>
  <c r="G68" i="20"/>
  <c r="H68" i="20" s="1"/>
  <c r="U72" i="20"/>
  <c r="V72" i="20" s="1"/>
  <c r="U75" i="20"/>
  <c r="V75" i="20" s="1"/>
  <c r="G9" i="20"/>
  <c r="H9" i="20" s="1"/>
  <c r="N7" i="20"/>
  <c r="O7" i="20" s="1"/>
  <c r="U6" i="20"/>
  <c r="V6" i="20" s="1"/>
  <c r="G8" i="20"/>
  <c r="H8" i="20" s="1"/>
  <c r="U9" i="20"/>
  <c r="V9" i="20" s="1"/>
  <c r="N10" i="20"/>
  <c r="O10" i="20" s="1"/>
  <c r="N6" i="20"/>
  <c r="O6" i="20" s="1"/>
  <c r="U8" i="20"/>
  <c r="V8" i="20" s="1"/>
  <c r="U15" i="20"/>
  <c r="V15" i="20" s="1"/>
  <c r="U18" i="20"/>
  <c r="V18" i="20" s="1"/>
  <c r="G21" i="20"/>
  <c r="H21" i="20" s="1"/>
  <c r="G22" i="20"/>
  <c r="H22" i="20" s="1"/>
  <c r="N20" i="20"/>
  <c r="O20" i="20" s="1"/>
  <c r="U22" i="20"/>
  <c r="V22" i="20" s="1"/>
  <c r="G6" i="20"/>
  <c r="H6" i="20" s="1"/>
  <c r="N9" i="20"/>
  <c r="O9" i="20" s="1"/>
  <c r="U13" i="20"/>
  <c r="V13" i="20" s="1"/>
  <c r="U14" i="20"/>
  <c r="V14" i="20" s="1"/>
  <c r="N14" i="20"/>
  <c r="O14" i="20" s="1"/>
  <c r="N13" i="20"/>
  <c r="O13" i="20" s="1"/>
  <c r="G13" i="20"/>
  <c r="H13" i="20" s="1"/>
  <c r="G12" i="20"/>
  <c r="H12" i="20" s="1"/>
  <c r="U12" i="20"/>
  <c r="V12" i="20" s="1"/>
  <c r="G14" i="20"/>
  <c r="H14" i="20" s="1"/>
  <c r="G15" i="20"/>
  <c r="H15" i="20" s="1"/>
  <c r="N12" i="20"/>
  <c r="O12" i="20" s="1"/>
  <c r="N16" i="20"/>
  <c r="O16" i="20" s="1"/>
  <c r="G7" i="20"/>
  <c r="H7" i="20" s="1"/>
  <c r="U7" i="20"/>
  <c r="V7" i="20" s="1"/>
  <c r="N8" i="20"/>
  <c r="O8" i="20" s="1"/>
  <c r="G10" i="20"/>
  <c r="H10" i="20" s="1"/>
  <c r="U10" i="20"/>
  <c r="V10" i="20" s="1"/>
  <c r="AC217" i="20" l="1"/>
  <c r="AC87" i="20"/>
  <c r="AC54" i="20"/>
  <c r="AC68" i="23"/>
  <c r="AC132" i="23"/>
  <c r="AC139" i="23"/>
  <c r="AC51" i="23"/>
  <c r="AD51" i="23" s="1"/>
  <c r="AC132" i="20"/>
  <c r="AD132" i="20" s="1"/>
  <c r="AC219" i="23"/>
  <c r="AD219" i="23" s="1"/>
  <c r="AC220" i="23"/>
  <c r="AD220" i="23" s="1"/>
  <c r="AC171" i="23"/>
  <c r="AD171" i="23" s="1"/>
  <c r="AC63" i="23"/>
  <c r="AD63" i="23" s="1"/>
  <c r="AC13" i="23"/>
  <c r="AD13" i="23" s="1"/>
  <c r="AC102" i="20"/>
  <c r="AD102" i="20" s="1"/>
  <c r="AC62" i="20"/>
  <c r="AD62" i="20" s="1"/>
  <c r="AC6" i="20"/>
  <c r="AD6" i="20" s="1"/>
  <c r="AC218" i="20"/>
  <c r="AD218" i="20" s="1"/>
  <c r="AC105" i="23"/>
  <c r="AD105" i="23" s="1"/>
  <c r="AC85" i="23"/>
  <c r="AD85" i="23" s="1"/>
  <c r="AC25" i="23"/>
  <c r="AD25" i="23" s="1"/>
  <c r="AC133" i="23"/>
  <c r="AD133" i="23" s="1"/>
  <c r="AC235" i="23"/>
  <c r="AD235" i="23" s="1"/>
  <c r="AC81" i="23"/>
  <c r="AD81" i="23" s="1"/>
  <c r="AC234" i="23"/>
  <c r="AD234" i="23" s="1"/>
  <c r="AC58" i="23"/>
  <c r="AD58" i="23" s="1"/>
  <c r="AC15" i="23"/>
  <c r="AD15" i="23" s="1"/>
  <c r="AC210" i="23"/>
  <c r="AD210" i="23" s="1"/>
  <c r="AC147" i="23"/>
  <c r="AD147" i="23" s="1"/>
  <c r="AC31" i="23"/>
  <c r="AD31" i="23" s="1"/>
  <c r="AC87" i="23"/>
  <c r="AD87" i="23" s="1"/>
  <c r="AC14" i="23"/>
  <c r="AD14" i="23" s="1"/>
  <c r="AC24" i="23"/>
  <c r="AD24" i="23" s="1"/>
  <c r="AC40" i="23"/>
  <c r="AD40" i="23" s="1"/>
  <c r="AC76" i="23"/>
  <c r="AD76" i="23" s="1"/>
  <c r="AC94" i="23"/>
  <c r="AD94" i="23" s="1"/>
  <c r="AC110" i="23"/>
  <c r="AD110" i="23" s="1"/>
  <c r="AC124" i="23"/>
  <c r="AD124" i="23" s="1"/>
  <c r="AC150" i="23"/>
  <c r="AD150" i="23" s="1"/>
  <c r="AC176" i="23"/>
  <c r="AD176" i="23" s="1"/>
  <c r="AC186" i="23"/>
  <c r="AD186" i="23" s="1"/>
  <c r="AC194" i="23"/>
  <c r="AD194" i="23" s="1"/>
  <c r="AC218" i="23"/>
  <c r="AD218" i="23" s="1"/>
  <c r="AC232" i="23"/>
  <c r="AD232" i="23" s="1"/>
  <c r="AC196" i="23"/>
  <c r="AD196" i="23" s="1"/>
  <c r="AC129" i="23"/>
  <c r="AD129" i="23" s="1"/>
  <c r="AC98" i="23"/>
  <c r="AD98" i="23" s="1"/>
  <c r="AC88" i="23"/>
  <c r="AD88" i="23" s="1"/>
  <c r="AC123" i="23"/>
  <c r="AD123" i="23" s="1"/>
  <c r="AC75" i="23"/>
  <c r="AD75" i="23" s="1"/>
  <c r="AC56" i="23"/>
  <c r="AD56" i="23" s="1"/>
  <c r="AC42" i="23"/>
  <c r="AD42" i="23" s="1"/>
  <c r="AC62" i="23"/>
  <c r="AD62" i="23" s="1"/>
  <c r="AC78" i="23"/>
  <c r="AD78" i="23" s="1"/>
  <c r="AC96" i="23"/>
  <c r="AD96" i="23" s="1"/>
  <c r="AC116" i="23"/>
  <c r="AD116" i="23" s="1"/>
  <c r="AC156" i="23"/>
  <c r="AD156" i="23" s="1"/>
  <c r="AC178" i="23"/>
  <c r="AD178" i="23" s="1"/>
  <c r="AC188" i="23"/>
  <c r="AD188" i="23" s="1"/>
  <c r="AC198" i="23"/>
  <c r="AD198" i="23" s="1"/>
  <c r="AC212" i="23"/>
  <c r="AD212" i="23" s="1"/>
  <c r="AC226" i="23"/>
  <c r="AD226" i="23" s="1"/>
  <c r="AC79" i="23"/>
  <c r="AD79" i="23" s="1"/>
  <c r="AC115" i="23"/>
  <c r="AD115" i="23" s="1"/>
  <c r="AC207" i="23"/>
  <c r="AD207" i="23" s="1"/>
  <c r="AC241" i="23"/>
  <c r="AD241" i="23" s="1"/>
  <c r="AC206" i="23"/>
  <c r="AD206" i="23" s="1"/>
  <c r="AC130" i="23"/>
  <c r="AD130" i="23" s="1"/>
  <c r="AC109" i="23"/>
  <c r="AD109" i="23" s="1"/>
  <c r="AC82" i="23"/>
  <c r="AD82" i="23" s="1"/>
  <c r="AC7" i="23"/>
  <c r="AD7" i="23" s="1"/>
  <c r="AC135" i="23"/>
  <c r="AD135" i="23" s="1"/>
  <c r="AC104" i="23"/>
  <c r="AD104" i="23" s="1"/>
  <c r="AC15" i="20"/>
  <c r="AD15" i="20" s="1"/>
  <c r="AC42" i="20"/>
  <c r="AD42" i="20" s="1"/>
  <c r="AC78" i="20"/>
  <c r="AD78" i="20" s="1"/>
  <c r="AC37" i="20"/>
  <c r="AD37" i="20" s="1"/>
  <c r="AC50" i="20"/>
  <c r="AD50" i="20" s="1"/>
  <c r="AC43" i="20"/>
  <c r="AD43" i="20" s="1"/>
  <c r="AC26" i="20"/>
  <c r="AD26" i="20" s="1"/>
  <c r="AC36" i="20"/>
  <c r="AD36" i="20" s="1"/>
  <c r="AC92" i="20"/>
  <c r="AD92" i="20" s="1"/>
  <c r="AC110" i="20"/>
  <c r="AD110" i="20" s="1"/>
  <c r="AC162" i="20"/>
  <c r="AD162" i="20" s="1"/>
  <c r="AC194" i="20"/>
  <c r="AD194" i="20" s="1"/>
  <c r="AC177" i="20"/>
  <c r="AD177" i="20" s="1"/>
  <c r="AC211" i="20"/>
  <c r="AD211" i="20" s="1"/>
  <c r="AC204" i="20"/>
  <c r="AD204" i="20" s="1"/>
  <c r="AC244" i="20"/>
  <c r="AD244" i="20" s="1"/>
  <c r="AC90" i="20"/>
  <c r="AD90" i="20" s="1"/>
  <c r="AC117" i="20"/>
  <c r="AD117" i="20" s="1"/>
  <c r="AC182" i="20"/>
  <c r="AD182" i="20" s="1"/>
  <c r="AC206" i="20"/>
  <c r="AD206" i="20" s="1"/>
  <c r="AC249" i="20"/>
  <c r="AD249" i="20" s="1"/>
  <c r="AC94" i="20"/>
  <c r="AD94" i="20" s="1"/>
  <c r="AC216" i="20"/>
  <c r="AD216" i="20" s="1"/>
  <c r="AC122" i="20"/>
  <c r="AD122" i="20" s="1"/>
  <c r="AC192" i="20"/>
  <c r="AD192" i="20" s="1"/>
  <c r="AC151" i="20"/>
  <c r="AD151" i="20" s="1"/>
  <c r="AC189" i="20"/>
  <c r="AD189" i="20" s="1"/>
  <c r="AC200" i="20"/>
  <c r="AD200" i="20" s="1"/>
  <c r="AC156" i="20"/>
  <c r="AD156" i="20" s="1"/>
  <c r="AC68" i="20"/>
  <c r="AD68" i="20" s="1"/>
  <c r="AC44" i="20"/>
  <c r="AD44" i="20" s="1"/>
  <c r="AC63" i="20"/>
  <c r="AD63" i="20" s="1"/>
  <c r="AC56" i="20"/>
  <c r="AD56" i="20" s="1"/>
  <c r="AC38" i="20"/>
  <c r="AD38" i="20" s="1"/>
  <c r="AC72" i="20"/>
  <c r="AD72" i="20" s="1"/>
  <c r="AC48" i="20"/>
  <c r="AD48" i="20" s="1"/>
  <c r="AC100" i="20"/>
  <c r="AD100" i="20" s="1"/>
  <c r="AC82" i="20"/>
  <c r="AD82" i="20" s="1"/>
  <c r="AC224" i="20"/>
  <c r="AD224" i="20" s="1"/>
  <c r="AC212" i="20"/>
  <c r="AD212" i="20" s="1"/>
  <c r="AC120" i="20"/>
  <c r="AD120" i="20" s="1"/>
  <c r="AC153" i="20"/>
  <c r="AD153" i="20" s="1"/>
  <c r="AC141" i="20"/>
  <c r="AD141" i="20" s="1"/>
  <c r="AC207" i="20"/>
  <c r="AD207" i="20" s="1"/>
  <c r="AC234" i="20"/>
  <c r="AD234" i="20" s="1"/>
  <c r="AC237" i="20"/>
  <c r="AD237" i="20" s="1"/>
  <c r="AC190" i="20"/>
  <c r="AD190" i="20" s="1"/>
  <c r="AC157" i="20"/>
  <c r="AD157" i="20" s="1"/>
  <c r="AC202" i="20"/>
  <c r="AD202" i="20" s="1"/>
  <c r="AC247" i="20"/>
  <c r="AD247" i="20" s="1"/>
  <c r="AC51" i="20"/>
  <c r="AD51" i="20" s="1"/>
  <c r="AC236" i="20"/>
  <c r="AD236" i="20" s="1"/>
  <c r="AC21" i="20"/>
  <c r="AD21" i="20" s="1"/>
  <c r="AC18" i="20"/>
  <c r="AD18" i="20" s="1"/>
  <c r="AC81" i="20"/>
  <c r="AD81" i="20" s="1"/>
  <c r="AC57" i="20"/>
  <c r="AD57" i="20" s="1"/>
  <c r="AC67" i="20"/>
  <c r="AD67" i="20" s="1"/>
  <c r="AC30" i="20"/>
  <c r="AD30" i="20" s="1"/>
  <c r="AC74" i="20"/>
  <c r="AD74" i="20" s="1"/>
  <c r="AC27" i="20"/>
  <c r="AD27" i="20" s="1"/>
  <c r="AC121" i="20"/>
  <c r="AD121" i="20" s="1"/>
  <c r="AC118" i="20"/>
  <c r="AD118" i="20" s="1"/>
  <c r="AC181" i="20"/>
  <c r="AD181" i="20" s="1"/>
  <c r="AC165" i="20"/>
  <c r="AD165" i="20" s="1"/>
  <c r="AC174" i="20"/>
  <c r="AD174" i="20" s="1"/>
  <c r="AC146" i="20"/>
  <c r="AD146" i="20" s="1"/>
  <c r="AC248" i="20"/>
  <c r="AD248" i="20" s="1"/>
  <c r="AC13" i="20"/>
  <c r="AD13" i="20" s="1"/>
  <c r="AC9" i="20"/>
  <c r="AD9" i="20" s="1"/>
  <c r="AC98" i="20"/>
  <c r="AD98" i="20" s="1"/>
  <c r="AC169" i="20"/>
  <c r="AD169" i="20" s="1"/>
  <c r="AC186" i="20"/>
  <c r="AD186" i="20" s="1"/>
  <c r="AC99" i="20"/>
  <c r="AD99" i="20" s="1"/>
  <c r="AC144" i="20"/>
  <c r="AD144" i="20" s="1"/>
  <c r="AC80" i="20"/>
  <c r="AD80" i="20" s="1"/>
  <c r="AC52" i="20"/>
  <c r="AD52" i="20" s="1"/>
  <c r="AC55" i="20"/>
  <c r="AD55" i="20" s="1"/>
  <c r="AC58" i="20"/>
  <c r="AD58" i="20" s="1"/>
  <c r="AC93" i="20"/>
  <c r="AD93" i="20" s="1"/>
  <c r="AC105" i="20"/>
  <c r="AD105" i="20" s="1"/>
  <c r="AC104" i="20"/>
  <c r="AD104" i="20" s="1"/>
  <c r="AC116" i="20"/>
  <c r="AD116" i="20" s="1"/>
  <c r="AC164" i="20"/>
  <c r="AD164" i="20" s="1"/>
  <c r="AC114" i="20"/>
  <c r="AD114" i="20" s="1"/>
  <c r="AC195" i="20"/>
  <c r="AD195" i="20" s="1"/>
  <c r="AC154" i="20"/>
  <c r="AD154" i="20" s="1"/>
  <c r="AC135" i="20"/>
  <c r="AD135" i="20" s="1"/>
  <c r="AC170" i="20"/>
  <c r="AD170" i="20" s="1"/>
  <c r="AC231" i="20"/>
  <c r="AD231" i="20" s="1"/>
  <c r="AC123" i="20"/>
  <c r="AD123" i="20" s="1"/>
  <c r="AC188" i="20"/>
  <c r="AD188" i="20" s="1"/>
  <c r="AC230" i="20"/>
  <c r="AD230" i="20" s="1"/>
  <c r="AC199" i="20"/>
  <c r="AD199" i="20" s="1"/>
  <c r="AC243" i="20"/>
  <c r="AD243" i="20" s="1"/>
  <c r="AC166" i="20"/>
  <c r="AD166" i="20" s="1"/>
  <c r="AC130" i="20"/>
  <c r="AD130" i="20" s="1"/>
  <c r="AC210" i="20"/>
  <c r="AD210" i="20" s="1"/>
  <c r="AC241" i="20"/>
  <c r="AD241" i="20" s="1"/>
  <c r="AC136" i="20"/>
  <c r="AD136" i="20" s="1"/>
  <c r="AC88" i="20"/>
  <c r="AD88" i="20" s="1"/>
  <c r="AC10" i="20"/>
  <c r="AD10" i="20" s="1"/>
  <c r="AC61" i="20"/>
  <c r="AD61" i="20" s="1"/>
  <c r="AC40" i="20"/>
  <c r="AD40" i="20" s="1"/>
  <c r="AC73" i="20"/>
  <c r="AD73" i="20" s="1"/>
  <c r="AC33" i="20"/>
  <c r="AD33" i="20" s="1"/>
  <c r="AC25" i="20"/>
  <c r="AD25" i="20" s="1"/>
  <c r="AC84" i="20"/>
  <c r="AD84" i="20" s="1"/>
  <c r="AC39" i="20"/>
  <c r="AD39" i="20" s="1"/>
  <c r="AC126" i="20"/>
  <c r="AD126" i="20" s="1"/>
  <c r="AC96" i="20"/>
  <c r="AD96" i="20" s="1"/>
  <c r="AC140" i="20"/>
  <c r="AD140" i="20" s="1"/>
  <c r="AC225" i="20"/>
  <c r="AD225" i="20" s="1"/>
  <c r="AC115" i="20"/>
  <c r="AD115" i="20" s="1"/>
  <c r="AC152" i="20"/>
  <c r="AD152" i="20" s="1"/>
  <c r="AC180" i="20"/>
  <c r="AD180" i="20" s="1"/>
  <c r="AC228" i="20"/>
  <c r="AD228" i="20" s="1"/>
  <c r="AC226" i="20"/>
  <c r="AD226" i="20" s="1"/>
  <c r="AC242" i="20"/>
  <c r="AD242" i="20" s="1"/>
  <c r="AC138" i="20"/>
  <c r="AD138" i="20" s="1"/>
  <c r="AC246" i="20"/>
  <c r="AD246" i="20" s="1"/>
  <c r="AC198" i="20"/>
  <c r="AD198" i="20" s="1"/>
  <c r="AC12" i="20"/>
  <c r="AD12" i="20" s="1"/>
  <c r="AC28" i="20"/>
  <c r="AD28" i="20" s="1"/>
  <c r="AC31" i="20"/>
  <c r="AD31" i="20" s="1"/>
  <c r="AC171" i="20"/>
  <c r="AD171" i="20" s="1"/>
  <c r="AC20" i="20"/>
  <c r="AD20" i="20" s="1"/>
  <c r="AC34" i="20"/>
  <c r="AD34" i="20" s="1"/>
  <c r="AC45" i="20"/>
  <c r="AD45" i="20" s="1"/>
  <c r="AC129" i="20"/>
  <c r="AD129" i="20" s="1"/>
  <c r="AC124" i="20"/>
  <c r="AD124" i="20" s="1"/>
  <c r="AC127" i="20"/>
  <c r="AD127" i="20" s="1"/>
  <c r="AC222" i="20"/>
  <c r="AD222" i="20" s="1"/>
  <c r="AC150" i="20"/>
  <c r="AD150" i="20" s="1"/>
  <c r="AC238" i="20"/>
  <c r="AD238" i="20" s="1"/>
  <c r="AC223" i="20"/>
  <c r="AD223" i="20" s="1"/>
  <c r="AC201" i="20"/>
  <c r="AD201" i="20" s="1"/>
  <c r="AC187" i="20"/>
  <c r="AD187" i="20" s="1"/>
  <c r="AC178" i="20"/>
  <c r="AD178" i="20" s="1"/>
  <c r="AC168" i="20"/>
  <c r="AD168" i="20" s="1"/>
  <c r="AC220" i="20"/>
  <c r="AD220" i="20" s="1"/>
  <c r="AC172" i="20"/>
  <c r="AD172" i="20" s="1"/>
  <c r="AC214" i="20"/>
  <c r="AD214" i="20" s="1"/>
  <c r="AC145" i="20"/>
  <c r="AD145" i="20" s="1"/>
  <c r="AC133" i="20"/>
  <c r="AD133" i="20" s="1"/>
  <c r="AC66" i="20"/>
  <c r="AD66" i="20" s="1"/>
  <c r="AC106" i="20"/>
  <c r="AD106" i="20" s="1"/>
  <c r="AC16" i="20"/>
  <c r="AD16" i="20" s="1"/>
  <c r="AC7" i="20"/>
  <c r="AD7" i="20" s="1"/>
  <c r="AC14" i="20"/>
  <c r="AD14" i="20" s="1"/>
  <c r="AC22" i="20"/>
  <c r="AD22" i="20" s="1"/>
  <c r="AC8" i="20"/>
  <c r="AD8" i="20" s="1"/>
  <c r="AC60" i="20"/>
  <c r="AD60" i="20" s="1"/>
  <c r="AC19" i="20"/>
  <c r="AD19" i="20" s="1"/>
  <c r="AC69" i="20"/>
  <c r="AD69" i="20" s="1"/>
  <c r="AC46" i="20"/>
  <c r="AD46" i="20" s="1"/>
  <c r="AC32" i="20"/>
  <c r="AD32" i="20" s="1"/>
  <c r="AC75" i="20"/>
  <c r="AD75" i="20" s="1"/>
  <c r="AC24" i="20"/>
  <c r="AD24" i="20" s="1"/>
  <c r="AC70" i="20"/>
  <c r="AD70" i="20" s="1"/>
  <c r="AC49" i="20"/>
  <c r="AD49" i="20" s="1"/>
  <c r="AC79" i="20"/>
  <c r="AD79" i="20" s="1"/>
  <c r="AC76" i="20"/>
  <c r="AD76" i="20" s="1"/>
  <c r="AC64" i="20"/>
  <c r="AD64" i="20" s="1"/>
  <c r="AC86" i="20"/>
  <c r="AD86" i="20" s="1"/>
  <c r="AC85" i="20"/>
  <c r="AD85" i="20" s="1"/>
  <c r="AC91" i="20"/>
  <c r="AD91" i="20" s="1"/>
  <c r="AC112" i="20"/>
  <c r="AD112" i="20" s="1"/>
  <c r="AC97" i="20"/>
  <c r="AD97" i="20" s="1"/>
  <c r="AC158" i="20"/>
  <c r="AD158" i="20" s="1"/>
  <c r="AC163" i="20"/>
  <c r="AD163" i="20" s="1"/>
  <c r="AC111" i="20"/>
  <c r="AD111" i="20" s="1"/>
  <c r="AC183" i="20"/>
  <c r="AD183" i="20" s="1"/>
  <c r="AC148" i="20"/>
  <c r="AD148" i="20" s="1"/>
  <c r="AC108" i="20"/>
  <c r="AD108" i="20" s="1"/>
  <c r="AC103" i="20"/>
  <c r="AD103" i="20" s="1"/>
  <c r="AC196" i="20"/>
  <c r="AD196" i="20" s="1"/>
  <c r="AC175" i="20"/>
  <c r="AD175" i="20" s="1"/>
  <c r="AC232" i="20"/>
  <c r="AD232" i="20" s="1"/>
  <c r="AC229" i="20"/>
  <c r="AD229" i="20" s="1"/>
  <c r="AC219" i="20"/>
  <c r="AD219" i="20" s="1"/>
  <c r="AC193" i="20"/>
  <c r="AD193" i="20" s="1"/>
  <c r="AC184" i="20"/>
  <c r="AD184" i="20" s="1"/>
  <c r="AC205" i="20"/>
  <c r="AD205" i="20" s="1"/>
  <c r="AC142" i="20"/>
  <c r="AD142" i="20" s="1"/>
  <c r="AC160" i="20"/>
  <c r="AD160" i="20" s="1"/>
  <c r="AC250" i="20"/>
  <c r="AD250" i="20" s="1"/>
  <c r="AC240" i="20"/>
  <c r="AD240" i="20" s="1"/>
  <c r="AC208" i="20"/>
  <c r="AD208" i="20" s="1"/>
  <c r="AC139" i="20"/>
  <c r="AD139" i="20" s="1"/>
  <c r="AC103" i="23"/>
  <c r="AD103" i="23" s="1"/>
  <c r="AC43" i="23"/>
  <c r="AD43" i="23" s="1"/>
  <c r="AC151" i="23"/>
  <c r="AD151" i="23" s="1"/>
  <c r="AC208" i="23"/>
  <c r="AD208" i="23" s="1"/>
  <c r="AC163" i="23"/>
  <c r="AD163" i="23" s="1"/>
  <c r="AC108" i="23"/>
  <c r="AD108" i="23" s="1"/>
  <c r="AC45" i="23"/>
  <c r="AD45" i="23" s="1"/>
  <c r="AC177" i="23"/>
  <c r="AD177" i="23" s="1"/>
  <c r="AC211" i="23"/>
  <c r="AD211" i="23" s="1"/>
  <c r="AC180" i="23"/>
  <c r="AD180" i="23" s="1"/>
  <c r="AC114" i="23"/>
  <c r="AD114" i="23" s="1"/>
  <c r="AC160" i="23"/>
  <c r="AD160" i="23" s="1"/>
  <c r="AC64" i="23"/>
  <c r="AD64" i="23" s="1"/>
  <c r="AC60" i="23"/>
  <c r="AD60" i="23" s="1"/>
  <c r="AC153" i="23"/>
  <c r="AD153" i="23" s="1"/>
  <c r="AC146" i="23"/>
  <c r="AD146" i="23" s="1"/>
  <c r="AC136" i="23"/>
  <c r="AD136" i="23" s="1"/>
  <c r="AC20" i="23"/>
  <c r="AD20" i="23" s="1"/>
  <c r="AC10" i="23"/>
  <c r="AD10" i="23" s="1"/>
  <c r="AC240" i="23"/>
  <c r="AD240" i="23" s="1"/>
  <c r="AC223" i="23"/>
  <c r="AD223" i="23" s="1"/>
  <c r="AC48" i="23"/>
  <c r="AD48" i="23" s="1"/>
  <c r="AC21" i="23"/>
  <c r="AD21" i="23" s="1"/>
  <c r="AC140" i="23"/>
  <c r="AD140" i="23" s="1"/>
  <c r="AC244" i="23"/>
  <c r="AD244" i="23" s="1"/>
  <c r="AC222" i="23"/>
  <c r="AD222" i="23" s="1"/>
  <c r="AC100" i="23"/>
  <c r="AD100" i="23" s="1"/>
  <c r="AC9" i="23"/>
  <c r="AD9" i="23" s="1"/>
  <c r="AC27" i="23"/>
  <c r="AD27" i="23" s="1"/>
  <c r="AC67" i="23"/>
  <c r="AD67" i="23" s="1"/>
  <c r="AC157" i="23"/>
  <c r="AD157" i="23" s="1"/>
  <c r="AC237" i="23"/>
  <c r="AD237" i="23" s="1"/>
  <c r="AC26" i="23"/>
  <c r="AD26" i="23" s="1"/>
  <c r="AC126" i="23"/>
  <c r="AD126" i="23" s="1"/>
  <c r="AC142" i="23"/>
  <c r="AD142" i="23" s="1"/>
  <c r="AC236" i="23"/>
  <c r="AD236" i="23" s="1"/>
  <c r="AC152" i="23"/>
  <c r="AD152" i="23" s="1"/>
  <c r="AC91" i="23"/>
  <c r="AD91" i="23" s="1"/>
  <c r="AC154" i="23"/>
  <c r="AD154" i="23" s="1"/>
  <c r="AC225" i="23"/>
  <c r="AD225" i="23" s="1"/>
  <c r="AC213" i="23"/>
  <c r="AD213" i="23" s="1"/>
  <c r="AC204" i="23"/>
  <c r="AD204" i="23" s="1"/>
  <c r="AC122" i="23"/>
  <c r="AD122" i="23" s="1"/>
  <c r="AC90" i="23"/>
  <c r="AD90" i="23" s="1"/>
  <c r="AC74" i="23"/>
  <c r="AD74" i="23" s="1"/>
  <c r="AC164" i="23"/>
  <c r="AD164" i="23" s="1"/>
  <c r="AC37" i="23"/>
  <c r="AD37" i="23" s="1"/>
  <c r="AC46" i="23"/>
  <c r="AD46" i="23" s="1"/>
  <c r="AC19" i="23"/>
  <c r="AD19" i="23" s="1"/>
  <c r="AC33" i="23"/>
  <c r="AD33" i="23" s="1"/>
  <c r="AC49" i="23"/>
  <c r="AD49" i="23" s="1"/>
  <c r="AC69" i="23"/>
  <c r="AD69" i="23" s="1"/>
  <c r="AC97" i="23"/>
  <c r="AD97" i="23" s="1"/>
  <c r="AC121" i="23"/>
  <c r="AD121" i="23" s="1"/>
  <c r="AC141" i="23"/>
  <c r="AD141" i="23" s="1"/>
  <c r="AC159" i="23"/>
  <c r="AD159" i="23" s="1"/>
  <c r="AC183" i="23"/>
  <c r="AD183" i="23" s="1"/>
  <c r="AC199" i="23"/>
  <c r="AD199" i="23" s="1"/>
  <c r="AC217" i="23"/>
  <c r="AD217" i="23" s="1"/>
  <c r="AC243" i="23"/>
  <c r="AD243" i="23" s="1"/>
  <c r="AC18" i="23"/>
  <c r="AD18" i="23" s="1"/>
  <c r="AC34" i="23"/>
  <c r="AD34" i="23" s="1"/>
  <c r="AC52" i="23"/>
  <c r="AD52" i="23" s="1"/>
  <c r="AC70" i="23"/>
  <c r="AD70" i="23" s="1"/>
  <c r="AC84" i="23"/>
  <c r="AD84" i="23" s="1"/>
  <c r="AC102" i="23"/>
  <c r="AD102" i="23" s="1"/>
  <c r="AC118" i="23"/>
  <c r="AD118" i="23" s="1"/>
  <c r="AC134" i="23"/>
  <c r="AD134" i="23" s="1"/>
  <c r="AC144" i="23"/>
  <c r="AD144" i="23" s="1"/>
  <c r="AC158" i="23"/>
  <c r="AD158" i="23" s="1"/>
  <c r="AC172" i="23"/>
  <c r="AD172" i="23" s="1"/>
  <c r="AC182" i="23"/>
  <c r="AD182" i="23" s="1"/>
  <c r="AC190" i="23"/>
  <c r="AD190" i="23" s="1"/>
  <c r="AC200" i="23"/>
  <c r="AD200" i="23" s="1"/>
  <c r="AC214" i="23"/>
  <c r="AD214" i="23" s="1"/>
  <c r="AC228" i="23"/>
  <c r="AD228" i="23" s="1"/>
  <c r="AC246" i="23"/>
  <c r="AD246" i="23" s="1"/>
  <c r="AC170" i="23"/>
  <c r="AD170" i="23" s="1"/>
  <c r="AC181" i="23"/>
  <c r="AD181" i="23" s="1"/>
  <c r="AC224" i="23"/>
  <c r="AD224" i="23" s="1"/>
  <c r="AC165" i="23"/>
  <c r="AD165" i="23" s="1"/>
  <c r="AC61" i="23"/>
  <c r="AD61" i="23" s="1"/>
  <c r="AC189" i="23"/>
  <c r="AD189" i="23" s="1"/>
  <c r="AC166" i="23"/>
  <c r="AD166" i="23" s="1"/>
  <c r="AC12" i="23"/>
  <c r="AD12" i="23" s="1"/>
  <c r="AC36" i="23"/>
  <c r="AD36" i="23" s="1"/>
  <c r="AC247" i="23"/>
  <c r="AD247" i="23" s="1"/>
  <c r="AC231" i="23"/>
  <c r="AD231" i="23" s="1"/>
  <c r="AC92" i="23"/>
  <c r="AD92" i="23" s="1"/>
  <c r="AC80" i="23"/>
  <c r="AD80" i="23" s="1"/>
  <c r="AC32" i="23"/>
  <c r="AD32" i="23" s="1"/>
  <c r="AC93" i="23"/>
  <c r="AD93" i="23" s="1"/>
  <c r="AC117" i="23"/>
  <c r="AD117" i="23" s="1"/>
  <c r="AC16" i="23"/>
  <c r="AD16" i="23" s="1"/>
  <c r="AC44" i="23"/>
  <c r="AD44" i="23" s="1"/>
  <c r="AC168" i="23"/>
  <c r="AD168" i="23" s="1"/>
  <c r="AC248" i="23"/>
  <c r="AD248" i="23" s="1"/>
  <c r="AC57" i="23"/>
  <c r="AD57" i="23" s="1"/>
  <c r="AC66" i="23"/>
  <c r="AD66" i="23" s="1"/>
  <c r="AC128" i="23"/>
  <c r="AD128" i="23" s="1"/>
  <c r="AC249" i="23"/>
  <c r="AD249" i="23" s="1"/>
  <c r="AC242" i="23"/>
  <c r="AD242" i="23" s="1"/>
  <c r="AC193" i="23"/>
  <c r="AD193" i="23" s="1"/>
  <c r="AC112" i="23"/>
  <c r="AD112" i="23" s="1"/>
  <c r="AC99" i="23"/>
  <c r="AD99" i="23" s="1"/>
  <c r="AC28" i="23"/>
  <c r="AD28" i="23" s="1"/>
  <c r="AC30" i="23"/>
  <c r="AD30" i="23" s="1"/>
  <c r="AC39" i="23"/>
  <c r="AD39" i="23" s="1"/>
  <c r="AC55" i="23"/>
  <c r="AD55" i="23" s="1"/>
  <c r="AC73" i="23"/>
  <c r="AD73" i="23" s="1"/>
  <c r="AC111" i="23"/>
  <c r="AD111" i="23" s="1"/>
  <c r="AC127" i="23"/>
  <c r="AD127" i="23" s="1"/>
  <c r="AC145" i="23"/>
  <c r="AD145" i="23" s="1"/>
  <c r="AC169" i="23"/>
  <c r="AD169" i="23" s="1"/>
  <c r="AC187" i="23"/>
  <c r="AD187" i="23" s="1"/>
  <c r="AC201" i="23"/>
  <c r="AD201" i="23" s="1"/>
  <c r="AC229" i="23"/>
  <c r="AD229" i="23" s="1"/>
  <c r="AC8" i="23"/>
  <c r="AD8" i="23" s="1"/>
  <c r="AC22" i="23"/>
  <c r="AD22" i="23" s="1"/>
  <c r="AC38" i="23"/>
  <c r="AD38" i="23" s="1"/>
  <c r="AC54" i="23"/>
  <c r="AD54" i="23" s="1"/>
  <c r="AC72" i="23"/>
  <c r="AD72" i="23" s="1"/>
  <c r="AC86" i="23"/>
  <c r="AD86" i="23" s="1"/>
  <c r="AC106" i="23"/>
  <c r="AD106" i="23" s="1"/>
  <c r="AC120" i="23"/>
  <c r="AD120" i="23" s="1"/>
  <c r="AC138" i="23"/>
  <c r="AD138" i="23" s="1"/>
  <c r="AC148" i="23"/>
  <c r="AD148" i="23" s="1"/>
  <c r="AC162" i="23"/>
  <c r="AD162" i="23" s="1"/>
  <c r="AC174" i="23"/>
  <c r="AD174" i="23" s="1"/>
  <c r="AC184" i="23"/>
  <c r="AD184" i="23" s="1"/>
  <c r="AC192" i="23"/>
  <c r="AD192" i="23" s="1"/>
  <c r="AC202" i="23"/>
  <c r="AD202" i="23" s="1"/>
  <c r="AC216" i="23"/>
  <c r="AD216" i="23" s="1"/>
  <c r="AC230" i="23"/>
  <c r="AD230" i="23" s="1"/>
  <c r="AC250" i="23"/>
  <c r="AD250" i="23" s="1"/>
  <c r="AC50" i="23"/>
  <c r="AD50" i="23" s="1"/>
  <c r="P111" i="23"/>
  <c r="Q111" i="23" s="1"/>
  <c r="P187" i="23"/>
  <c r="Q187" i="23" s="1"/>
  <c r="AD159" i="20"/>
  <c r="P228" i="23"/>
  <c r="Q228" i="23" s="1"/>
  <c r="I74" i="23"/>
  <c r="J74" i="23" s="1"/>
  <c r="I184" i="23"/>
  <c r="J184" i="23" s="1"/>
  <c r="P249" i="20"/>
  <c r="Q249" i="20" s="1"/>
  <c r="W249" i="20"/>
  <c r="X249" i="20" s="1"/>
  <c r="P241" i="20"/>
  <c r="Q241" i="20" s="1"/>
  <c r="P250" i="20"/>
  <c r="Q250" i="20" s="1"/>
  <c r="I202" i="20"/>
  <c r="J202" i="20" s="1"/>
  <c r="I244" i="20"/>
  <c r="J244" i="20" s="1"/>
  <c r="I242" i="20"/>
  <c r="J242" i="20" s="1"/>
  <c r="I243" i="20"/>
  <c r="J243" i="20" s="1"/>
  <c r="I247" i="20"/>
  <c r="J247" i="20" s="1"/>
  <c r="W248" i="20"/>
  <c r="X248" i="20" s="1"/>
  <c r="W250" i="20"/>
  <c r="X250" i="20" s="1"/>
  <c r="W244" i="20"/>
  <c r="X244" i="20" s="1"/>
  <c r="I192" i="23"/>
  <c r="J192" i="23" s="1"/>
  <c r="I87" i="23"/>
  <c r="J87" i="23" s="1"/>
  <c r="AD195" i="23"/>
  <c r="I157" i="23"/>
  <c r="J157" i="23" s="1"/>
  <c r="I61" i="23"/>
  <c r="J61" i="23" s="1"/>
  <c r="I109" i="23"/>
  <c r="J109" i="23" s="1"/>
  <c r="I123" i="23"/>
  <c r="J123" i="23" s="1"/>
  <c r="W159" i="23"/>
  <c r="X159" i="23" s="1"/>
  <c r="W199" i="23"/>
  <c r="X199" i="23" s="1"/>
  <c r="W187" i="23"/>
  <c r="X187" i="23" s="1"/>
  <c r="I76" i="23"/>
  <c r="J76" i="23" s="1"/>
  <c r="I158" i="23"/>
  <c r="J158" i="23" s="1"/>
  <c r="W200" i="23"/>
  <c r="X200" i="23" s="1"/>
  <c r="I182" i="23"/>
  <c r="J182" i="23" s="1"/>
  <c r="I234" i="23"/>
  <c r="J234" i="23" s="1"/>
  <c r="W188" i="23"/>
  <c r="X188" i="23" s="1"/>
  <c r="I181" i="23"/>
  <c r="J181" i="23" s="1"/>
  <c r="W186" i="23"/>
  <c r="X186" i="23" s="1"/>
  <c r="W198" i="23"/>
  <c r="X198" i="23" s="1"/>
  <c r="W231" i="23"/>
  <c r="X231" i="23" s="1"/>
  <c r="W190" i="23"/>
  <c r="X190" i="23" s="1"/>
  <c r="I72" i="23"/>
  <c r="J72" i="23" s="1"/>
  <c r="P190" i="23"/>
  <c r="W201" i="23"/>
  <c r="X201" i="23" s="1"/>
  <c r="I183" i="23"/>
  <c r="J183" i="23" s="1"/>
  <c r="P186" i="23"/>
  <c r="Q186" i="23" s="1"/>
  <c r="I27" i="23"/>
  <c r="J27" i="23" s="1"/>
  <c r="W171" i="23"/>
  <c r="X171" i="23" s="1"/>
  <c r="W202" i="23"/>
  <c r="X202" i="23" s="1"/>
  <c r="P158" i="23"/>
  <c r="Q158" i="23" s="1"/>
  <c r="I124" i="23"/>
  <c r="J124" i="23" s="1"/>
  <c r="I49" i="23"/>
  <c r="J49" i="23" s="1"/>
  <c r="I156" i="23"/>
  <c r="J156" i="23" s="1"/>
  <c r="I193" i="23"/>
  <c r="J193" i="23" s="1"/>
  <c r="I133" i="23"/>
  <c r="J133" i="23" s="1"/>
  <c r="I73" i="23"/>
  <c r="J73" i="23" s="1"/>
  <c r="W189" i="23"/>
  <c r="X189" i="23" s="1"/>
  <c r="W20" i="23"/>
  <c r="X20" i="23" s="1"/>
  <c r="I75" i="23"/>
  <c r="J75" i="23" s="1"/>
  <c r="I180" i="23"/>
  <c r="J180" i="23" s="1"/>
  <c r="I230" i="23"/>
  <c r="J230" i="23" s="1"/>
  <c r="I63" i="23"/>
  <c r="J63" i="23" s="1"/>
  <c r="I108" i="23"/>
  <c r="J108" i="23" s="1"/>
  <c r="I28" i="23"/>
  <c r="J28" i="23" s="1"/>
  <c r="I62" i="23"/>
  <c r="J62" i="23" s="1"/>
  <c r="P216" i="23"/>
  <c r="Q216" i="23" s="1"/>
  <c r="I195" i="23"/>
  <c r="W139" i="23"/>
  <c r="X139" i="23" s="1"/>
  <c r="I196" i="23"/>
  <c r="J196" i="23" s="1"/>
  <c r="P195" i="23"/>
  <c r="Q195" i="23" s="1"/>
  <c r="W118" i="23"/>
  <c r="X118" i="23" s="1"/>
  <c r="I39" i="23"/>
  <c r="J39" i="23" s="1"/>
  <c r="P242" i="23"/>
  <c r="Q242" i="23" s="1"/>
  <c r="W46" i="23"/>
  <c r="I159" i="23"/>
  <c r="J159" i="23" s="1"/>
  <c r="I24" i="23"/>
  <c r="J24" i="23" s="1"/>
  <c r="I122" i="23"/>
  <c r="J122" i="23" s="1"/>
  <c r="I99" i="23"/>
  <c r="J99" i="23" s="1"/>
  <c r="W67" i="23"/>
  <c r="X67" i="23" s="1"/>
  <c r="I26" i="23"/>
  <c r="J26" i="23" s="1"/>
  <c r="P139" i="23"/>
  <c r="Q139" i="23" s="1"/>
  <c r="I172" i="23"/>
  <c r="P162" i="23"/>
  <c r="Q162" i="23" s="1"/>
  <c r="I194" i="23"/>
  <c r="J194" i="23" s="1"/>
  <c r="I160" i="23"/>
  <c r="J160" i="23" s="1"/>
  <c r="I111" i="23"/>
  <c r="J111" i="23" s="1"/>
  <c r="I112" i="23"/>
  <c r="J112" i="23" s="1"/>
  <c r="I120" i="23"/>
  <c r="J120" i="23" s="1"/>
  <c r="I60" i="23"/>
  <c r="J60" i="23" s="1"/>
  <c r="W240" i="23"/>
  <c r="X240" i="23" s="1"/>
  <c r="AD205" i="23"/>
  <c r="W30" i="23"/>
  <c r="X30" i="23" s="1"/>
  <c r="I147" i="23"/>
  <c r="J147" i="23" s="1"/>
  <c r="I25" i="23"/>
  <c r="J25" i="23" s="1"/>
  <c r="I64" i="23"/>
  <c r="J64" i="23" s="1"/>
  <c r="I229" i="23"/>
  <c r="J229" i="23" s="1"/>
  <c r="I121" i="23"/>
  <c r="J121" i="23" s="1"/>
  <c r="I110" i="23"/>
  <c r="J110" i="23" s="1"/>
  <c r="I14" i="23"/>
  <c r="J14" i="23" s="1"/>
  <c r="P142" i="23"/>
  <c r="Q142" i="23" s="1"/>
  <c r="W210" i="23"/>
  <c r="X210" i="23" s="1"/>
  <c r="W165" i="23"/>
  <c r="X165" i="23" s="1"/>
  <c r="W76" i="23"/>
  <c r="X76" i="23" s="1"/>
  <c r="AD132" i="23"/>
  <c r="P46" i="23"/>
  <c r="Q46" i="23" s="1"/>
  <c r="W72" i="23"/>
  <c r="X72" i="23" s="1"/>
  <c r="P61" i="23"/>
  <c r="Q61" i="23" s="1"/>
  <c r="AD68" i="23"/>
  <c r="W153" i="23"/>
  <c r="X153" i="23" s="1"/>
  <c r="P55" i="23"/>
  <c r="Q55" i="23" s="1"/>
  <c r="W136" i="23"/>
  <c r="X136" i="23" s="1"/>
  <c r="P117" i="23"/>
  <c r="Q117" i="23" s="1"/>
  <c r="P50" i="23"/>
  <c r="Q50" i="23" s="1"/>
  <c r="I33" i="23"/>
  <c r="J33" i="23" s="1"/>
  <c r="I217" i="23"/>
  <c r="J217" i="23" s="1"/>
  <c r="I236" i="23"/>
  <c r="J236" i="23" s="1"/>
  <c r="W238" i="23"/>
  <c r="X238" i="23" s="1"/>
  <c r="P13" i="23"/>
  <c r="Q13" i="23" s="1"/>
  <c r="I93" i="23"/>
  <c r="J93" i="23" s="1"/>
  <c r="P138" i="23"/>
  <c r="Q138" i="23" s="1"/>
  <c r="I190" i="23"/>
  <c r="J190" i="23" s="1"/>
  <c r="W211" i="23"/>
  <c r="X211" i="23" s="1"/>
  <c r="P202" i="23"/>
  <c r="Q202" i="23" s="1"/>
  <c r="W61" i="23"/>
  <c r="X61" i="23" s="1"/>
  <c r="W15" i="23"/>
  <c r="X15" i="23" s="1"/>
  <c r="P141" i="23"/>
  <c r="Q141" i="23" s="1"/>
  <c r="I228" i="23"/>
  <c r="J228" i="23" s="1"/>
  <c r="W196" i="23"/>
  <c r="X196" i="23" s="1"/>
  <c r="W212" i="23"/>
  <c r="X212" i="23" s="1"/>
  <c r="I34" i="23"/>
  <c r="I82" i="23"/>
  <c r="J82" i="23" s="1"/>
  <c r="W228" i="23"/>
  <c r="X228" i="23" s="1"/>
  <c r="I231" i="23"/>
  <c r="J231" i="23" s="1"/>
  <c r="W235" i="23"/>
  <c r="W237" i="23"/>
  <c r="X237" i="23" s="1"/>
  <c r="P182" i="23"/>
  <c r="Q182" i="23" s="1"/>
  <c r="P198" i="23"/>
  <c r="Q198" i="23" s="1"/>
  <c r="AD238" i="23"/>
  <c r="I31" i="23"/>
  <c r="J31" i="23" s="1"/>
  <c r="W26" i="23"/>
  <c r="X26" i="23" s="1"/>
  <c r="W19" i="23"/>
  <c r="X19" i="23" s="1"/>
  <c r="P16" i="23"/>
  <c r="Q16" i="23" s="1"/>
  <c r="W28" i="23"/>
  <c r="X28" i="23" s="1"/>
  <c r="W24" i="23"/>
  <c r="X24" i="23" s="1"/>
  <c r="I174" i="23"/>
  <c r="J174" i="23" s="1"/>
  <c r="I204" i="23"/>
  <c r="J204" i="23" s="1"/>
  <c r="I232" i="23"/>
  <c r="J232" i="23" s="1"/>
  <c r="P222" i="23"/>
  <c r="Q222" i="23" s="1"/>
  <c r="P123" i="23"/>
  <c r="Q123" i="23" s="1"/>
  <c r="P97" i="23"/>
  <c r="Q97" i="23" s="1"/>
  <c r="P140" i="23"/>
  <c r="Q140" i="23" s="1"/>
  <c r="W34" i="23"/>
  <c r="X34" i="23" s="1"/>
  <c r="W229" i="23"/>
  <c r="X229" i="23" s="1"/>
  <c r="W230" i="23"/>
  <c r="X230" i="23" s="1"/>
  <c r="I58" i="23"/>
  <c r="J58" i="23" s="1"/>
  <c r="W214" i="23"/>
  <c r="W63" i="23"/>
  <c r="X63" i="23" s="1"/>
  <c r="W25" i="23"/>
  <c r="X25" i="23" s="1"/>
  <c r="W27" i="23"/>
  <c r="X27" i="23" s="1"/>
  <c r="W250" i="23"/>
  <c r="X250" i="23" s="1"/>
  <c r="P90" i="23"/>
  <c r="Q90" i="23" s="1"/>
  <c r="W225" i="23"/>
  <c r="X225" i="23" s="1"/>
  <c r="W216" i="23"/>
  <c r="X216" i="23" s="1"/>
  <c r="W205" i="23"/>
  <c r="X205" i="23" s="1"/>
  <c r="P18" i="23"/>
  <c r="Q18" i="23" s="1"/>
  <c r="P9" i="23"/>
  <c r="Q9" i="23" s="1"/>
  <c r="W156" i="23"/>
  <c r="X156" i="23" s="1"/>
  <c r="W121" i="23"/>
  <c r="X121" i="23" s="1"/>
  <c r="W194" i="23"/>
  <c r="X194" i="23" s="1"/>
  <c r="W51" i="23"/>
  <c r="X51" i="23" s="1"/>
  <c r="W144" i="23"/>
  <c r="X144" i="23" s="1"/>
  <c r="W218" i="23"/>
  <c r="X218" i="23" s="1"/>
  <c r="W124" i="23"/>
  <c r="X124" i="23" s="1"/>
  <c r="W98" i="23"/>
  <c r="X98" i="23" s="1"/>
  <c r="W88" i="23"/>
  <c r="X88" i="23" s="1"/>
  <c r="W204" i="23"/>
  <c r="X204" i="23" s="1"/>
  <c r="W158" i="23"/>
  <c r="X158" i="23" s="1"/>
  <c r="W13" i="23"/>
  <c r="X13" i="23" s="1"/>
  <c r="W219" i="23"/>
  <c r="X219" i="23" s="1"/>
  <c r="W33" i="23"/>
  <c r="X33" i="23" s="1"/>
  <c r="W31" i="23"/>
  <c r="X31" i="23" s="1"/>
  <c r="W123" i="23"/>
  <c r="X123" i="23" s="1"/>
  <c r="W60" i="23"/>
  <c r="X60" i="23" s="1"/>
  <c r="W243" i="23"/>
  <c r="W234" i="23"/>
  <c r="X234" i="23" s="1"/>
  <c r="W223" i="23"/>
  <c r="X223" i="23" s="1"/>
  <c r="W108" i="23"/>
  <c r="X108" i="23" s="1"/>
  <c r="W92" i="23"/>
  <c r="X92" i="23" s="1"/>
  <c r="W69" i="23"/>
  <c r="W222" i="23"/>
  <c r="X222" i="23" s="1"/>
  <c r="W75" i="23"/>
  <c r="X75" i="23" s="1"/>
  <c r="W37" i="23"/>
  <c r="X37" i="23" s="1"/>
  <c r="W246" i="23"/>
  <c r="X246" i="23" s="1"/>
  <c r="W220" i="23"/>
  <c r="X220" i="23" s="1"/>
  <c r="W207" i="23"/>
  <c r="X207" i="23" s="1"/>
  <c r="W169" i="23"/>
  <c r="X169" i="23" s="1"/>
  <c r="W109" i="23"/>
  <c r="X109" i="23" s="1"/>
  <c r="W122" i="23"/>
  <c r="X122" i="23" s="1"/>
  <c r="W120" i="23"/>
  <c r="X120" i="23" s="1"/>
  <c r="W166" i="23"/>
  <c r="X166" i="23" s="1"/>
  <c r="W217" i="23"/>
  <c r="X217" i="23" s="1"/>
  <c r="P189" i="23"/>
  <c r="Q189" i="23" s="1"/>
  <c r="P206" i="23"/>
  <c r="P208" i="23"/>
  <c r="P188" i="23"/>
  <c r="Q188" i="23" s="1"/>
  <c r="P19" i="23"/>
  <c r="Q19" i="23" s="1"/>
  <c r="P63" i="23"/>
  <c r="Q63" i="23" s="1"/>
  <c r="P34" i="23"/>
  <c r="Q34" i="23" s="1"/>
  <c r="P28" i="23"/>
  <c r="Q28" i="23" s="1"/>
  <c r="P250" i="23"/>
  <c r="Q250" i="23" s="1"/>
  <c r="P196" i="23"/>
  <c r="Q196" i="23" s="1"/>
  <c r="P126" i="23"/>
  <c r="Q126" i="23" s="1"/>
  <c r="P124" i="23"/>
  <c r="P39" i="23"/>
  <c r="Q39" i="23" s="1"/>
  <c r="P6" i="23"/>
  <c r="Q6" i="23" s="1"/>
  <c r="P22" i="23"/>
  <c r="Q22" i="23" s="1"/>
  <c r="P240" i="23"/>
  <c r="Q240" i="23" s="1"/>
  <c r="P223" i="23"/>
  <c r="Q223" i="23" s="1"/>
  <c r="P14" i="23"/>
  <c r="Q14" i="23" s="1"/>
  <c r="P148" i="23"/>
  <c r="Q148" i="23" s="1"/>
  <c r="P78" i="23"/>
  <c r="Q78" i="23" s="1"/>
  <c r="P15" i="23"/>
  <c r="Q15" i="23" s="1"/>
  <c r="P243" i="23"/>
  <c r="Q243" i="23" s="1"/>
  <c r="P74" i="23"/>
  <c r="Q74" i="23" s="1"/>
  <c r="P181" i="23"/>
  <c r="Q181" i="23" s="1"/>
  <c r="P69" i="23"/>
  <c r="Q69" i="23" s="1"/>
  <c r="P60" i="23"/>
  <c r="Q60" i="23" s="1"/>
  <c r="P64" i="23"/>
  <c r="Q64" i="23" s="1"/>
  <c r="P110" i="23"/>
  <c r="Q110" i="23" s="1"/>
  <c r="P54" i="23"/>
  <c r="Q54" i="23" s="1"/>
  <c r="P201" i="23"/>
  <c r="Q201" i="23" s="1"/>
  <c r="P122" i="23"/>
  <c r="Q122" i="23" s="1"/>
  <c r="P246" i="23"/>
  <c r="Q246" i="23" s="1"/>
  <c r="P210" i="23"/>
  <c r="Q210" i="23" s="1"/>
  <c r="P62" i="23"/>
  <c r="Q62" i="23" s="1"/>
  <c r="P165" i="23"/>
  <c r="Q165" i="23" s="1"/>
  <c r="P57" i="23"/>
  <c r="Q57" i="23" s="1"/>
  <c r="P20" i="23"/>
  <c r="Q20" i="23" s="1"/>
  <c r="P164" i="23"/>
  <c r="Q164" i="23" s="1"/>
  <c r="P93" i="23"/>
  <c r="Q93" i="23" s="1"/>
  <c r="P21" i="23"/>
  <c r="Q21" i="23" s="1"/>
  <c r="P7" i="23"/>
  <c r="Q7" i="23" s="1"/>
  <c r="P12" i="23"/>
  <c r="Q12" i="23" s="1"/>
  <c r="I246" i="23"/>
  <c r="J246" i="23" s="1"/>
  <c r="I249" i="23"/>
  <c r="J249" i="23" s="1"/>
  <c r="I212" i="23"/>
  <c r="J212" i="23" s="1"/>
  <c r="I216" i="23"/>
  <c r="J216" i="23" s="1"/>
  <c r="I237" i="23"/>
  <c r="J237" i="23" s="1"/>
  <c r="I207" i="23"/>
  <c r="J207" i="23" s="1"/>
  <c r="I250" i="23"/>
  <c r="J250" i="23" s="1"/>
  <c r="I244" i="23"/>
  <c r="J244" i="23" s="1"/>
  <c r="I235" i="23"/>
  <c r="J235" i="23" s="1"/>
  <c r="I219" i="23"/>
  <c r="J219" i="23" s="1"/>
  <c r="I208" i="23"/>
  <c r="J208" i="23" s="1"/>
  <c r="I224" i="23"/>
  <c r="J224" i="23" s="1"/>
  <c r="I154" i="23"/>
  <c r="J154" i="23" s="1"/>
  <c r="I218" i="23"/>
  <c r="J218" i="23" s="1"/>
  <c r="I220" i="23"/>
  <c r="J220" i="23" s="1"/>
  <c r="I140" i="23"/>
  <c r="J140" i="23" s="1"/>
  <c r="I238" i="23"/>
  <c r="J238" i="23" s="1"/>
  <c r="I18" i="23"/>
  <c r="J18" i="23" s="1"/>
  <c r="I32" i="23"/>
  <c r="J32" i="23" s="1"/>
  <c r="W150" i="23"/>
  <c r="X150" i="23" s="1"/>
  <c r="W100" i="23"/>
  <c r="X100" i="23" s="1"/>
  <c r="W97" i="23"/>
  <c r="X97" i="23" s="1"/>
  <c r="P151" i="23"/>
  <c r="Q151" i="23" s="1"/>
  <c r="W57" i="23"/>
  <c r="X57" i="23" s="1"/>
  <c r="W129" i="23"/>
  <c r="X129" i="23" s="1"/>
  <c r="P80" i="23"/>
  <c r="Q80" i="23" s="1"/>
  <c r="W48" i="23"/>
  <c r="X48" i="23" s="1"/>
  <c r="I223" i="23"/>
  <c r="J223" i="23" s="1"/>
  <c r="P241" i="23"/>
  <c r="Q241" i="23" s="1"/>
  <c r="P224" i="23"/>
  <c r="Q224" i="23" s="1"/>
  <c r="P244" i="23"/>
  <c r="Q244" i="23" s="1"/>
  <c r="W241" i="23"/>
  <c r="X241" i="23" s="1"/>
  <c r="P214" i="23"/>
  <c r="Q214" i="23" s="1"/>
  <c r="P229" i="23"/>
  <c r="Q229" i="23" s="1"/>
  <c r="P211" i="23"/>
  <c r="Q211" i="23" s="1"/>
  <c r="W195" i="23"/>
  <c r="X195" i="23" s="1"/>
  <c r="I152" i="23"/>
  <c r="J152" i="23" s="1"/>
  <c r="P103" i="23"/>
  <c r="Q103" i="23" s="1"/>
  <c r="I188" i="23"/>
  <c r="J188" i="23" s="1"/>
  <c r="W146" i="23"/>
  <c r="X146" i="23" s="1"/>
  <c r="P129" i="23"/>
  <c r="I118" i="23"/>
  <c r="J118" i="23" s="1"/>
  <c r="W66" i="23"/>
  <c r="X66" i="23" s="1"/>
  <c r="I241" i="23"/>
  <c r="J241" i="23" s="1"/>
  <c r="W224" i="23"/>
  <c r="X224" i="23" s="1"/>
  <c r="I175" i="23"/>
  <c r="J175" i="23" s="1"/>
  <c r="AC175" i="23" s="1"/>
  <c r="AD175" i="23" s="1"/>
  <c r="W157" i="23"/>
  <c r="X157" i="23" s="1"/>
  <c r="P114" i="23"/>
  <c r="Q114" i="23" s="1"/>
  <c r="P94" i="23"/>
  <c r="Q94" i="23" s="1"/>
  <c r="P76" i="23"/>
  <c r="Q76" i="23" s="1"/>
  <c r="P27" i="23"/>
  <c r="Q27" i="23" s="1"/>
  <c r="P212" i="23"/>
  <c r="Q212" i="23" s="1"/>
  <c r="W147" i="23"/>
  <c r="X147" i="23" s="1"/>
  <c r="W112" i="23"/>
  <c r="X112" i="23" s="1"/>
  <c r="W164" i="23"/>
  <c r="X164" i="23" s="1"/>
  <c r="W140" i="23"/>
  <c r="X140" i="23" s="1"/>
  <c r="W45" i="23"/>
  <c r="X45" i="23" s="1"/>
  <c r="W50" i="23"/>
  <c r="X50" i="23" s="1"/>
  <c r="W54" i="23"/>
  <c r="X54" i="23" s="1"/>
  <c r="W85" i="23"/>
  <c r="X85" i="23" s="1"/>
  <c r="W18" i="23"/>
  <c r="X18" i="23" s="1"/>
  <c r="I30" i="23"/>
  <c r="J30" i="23" s="1"/>
  <c r="P213" i="23"/>
  <c r="Q213" i="23" s="1"/>
  <c r="W213" i="23"/>
  <c r="X213" i="23" s="1"/>
  <c r="W206" i="23"/>
  <c r="X206" i="23" s="1"/>
  <c r="W232" i="23"/>
  <c r="X232" i="23" s="1"/>
  <c r="W32" i="23"/>
  <c r="X32" i="23" s="1"/>
  <c r="W111" i="23"/>
  <c r="X111" i="23" s="1"/>
  <c r="P248" i="23"/>
  <c r="Q248" i="23" s="1"/>
  <c r="P130" i="23"/>
  <c r="Q130" i="23" s="1"/>
  <c r="W117" i="23"/>
  <c r="X117" i="23" s="1"/>
  <c r="W99" i="23"/>
  <c r="X99" i="23" s="1"/>
  <c r="W64" i="23"/>
  <c r="X64" i="23" s="1"/>
  <c r="W226" i="23"/>
  <c r="X226" i="23" s="1"/>
  <c r="W162" i="23"/>
  <c r="X162" i="23" s="1"/>
  <c r="P160" i="23"/>
  <c r="Q160" i="23" s="1"/>
  <c r="W242" i="23"/>
  <c r="X242" i="23" s="1"/>
  <c r="P192" i="23"/>
  <c r="Q192" i="23" s="1"/>
  <c r="P156" i="23"/>
  <c r="Q156" i="23" s="1"/>
  <c r="W91" i="23"/>
  <c r="X91" i="23" s="1"/>
  <c r="W79" i="23"/>
  <c r="X79" i="23" s="1"/>
  <c r="W62" i="23"/>
  <c r="X62" i="23" s="1"/>
  <c r="I186" i="23"/>
  <c r="J186" i="23" s="1"/>
  <c r="P121" i="23"/>
  <c r="Q121" i="23" s="1"/>
  <c r="W56" i="23"/>
  <c r="X56" i="23" s="1"/>
  <c r="W21" i="23"/>
  <c r="X21" i="23" s="1"/>
  <c r="P236" i="23"/>
  <c r="Q236" i="23" s="1"/>
  <c r="W236" i="23"/>
  <c r="X236" i="23" s="1"/>
  <c r="W244" i="23"/>
  <c r="X244" i="23" s="1"/>
  <c r="I206" i="23"/>
  <c r="J206" i="23" s="1"/>
  <c r="W208" i="23"/>
  <c r="P200" i="23"/>
  <c r="Q200" i="23" s="1"/>
  <c r="W105" i="23"/>
  <c r="X105" i="23" s="1"/>
  <c r="P86" i="23"/>
  <c r="Q86" i="23" s="1"/>
  <c r="W141" i="23"/>
  <c r="X141" i="23" s="1"/>
  <c r="W192" i="23"/>
  <c r="X192" i="23" s="1"/>
  <c r="W160" i="23"/>
  <c r="X160" i="23" s="1"/>
  <c r="W110" i="23"/>
  <c r="X110" i="23" s="1"/>
  <c r="W96" i="23"/>
  <c r="X96" i="23" s="1"/>
  <c r="W73" i="23"/>
  <c r="X73" i="23" s="1"/>
  <c r="I177" i="23"/>
  <c r="J177" i="23" s="1"/>
  <c r="P145" i="23"/>
  <c r="Q145" i="23" s="1"/>
  <c r="W81" i="23"/>
  <c r="X81" i="23" s="1"/>
  <c r="W74" i="23"/>
  <c r="X74" i="23" s="1"/>
  <c r="P231" i="23"/>
  <c r="Q231" i="23" s="1"/>
  <c r="P79" i="23"/>
  <c r="Q79" i="23" s="1"/>
  <c r="P157" i="23"/>
  <c r="Q157" i="23" s="1"/>
  <c r="P199" i="23"/>
  <c r="Q199" i="23" s="1"/>
  <c r="W145" i="23"/>
  <c r="X145" i="23" s="1"/>
  <c r="P91" i="23"/>
  <c r="Q91" i="23" s="1"/>
  <c r="P8" i="23"/>
  <c r="Q8" i="23" s="1"/>
  <c r="W154" i="23"/>
  <c r="X154" i="23" s="1"/>
  <c r="P116" i="23"/>
  <c r="Q116" i="23" s="1"/>
  <c r="P92" i="23"/>
  <c r="Q92" i="23" s="1"/>
  <c r="P32" i="23"/>
  <c r="W90" i="23"/>
  <c r="X90" i="23" s="1"/>
  <c r="W42" i="23"/>
  <c r="X42" i="23" s="1"/>
  <c r="P144" i="23"/>
  <c r="Q144" i="23" s="1"/>
  <c r="W44" i="23"/>
  <c r="X44" i="23" s="1"/>
  <c r="W43" i="23"/>
  <c r="X43" i="23" s="1"/>
  <c r="P118" i="23"/>
  <c r="Q118" i="23" s="1"/>
  <c r="W163" i="23"/>
  <c r="X163" i="23" s="1"/>
  <c r="I248" i="23"/>
  <c r="J248" i="23" s="1"/>
  <c r="I214" i="23"/>
  <c r="J214" i="23" s="1"/>
  <c r="I45" i="23"/>
  <c r="J45" i="23" s="1"/>
  <c r="I247" i="23"/>
  <c r="J247" i="23" s="1"/>
  <c r="I226" i="23"/>
  <c r="J226" i="23" s="1"/>
  <c r="I225" i="23"/>
  <c r="J225" i="23" s="1"/>
  <c r="I211" i="23"/>
  <c r="J211" i="23" s="1"/>
  <c r="I243" i="23"/>
  <c r="J243" i="23" s="1"/>
  <c r="I213" i="23"/>
  <c r="J213" i="23" s="1"/>
  <c r="I162" i="23"/>
  <c r="J162" i="23" s="1"/>
  <c r="I106" i="23"/>
  <c r="J106" i="23" s="1"/>
  <c r="I242" i="23"/>
  <c r="J242" i="23" s="1"/>
  <c r="I187" i="23"/>
  <c r="J187" i="23" s="1"/>
  <c r="I69" i="23"/>
  <c r="J69" i="23" s="1"/>
  <c r="I240" i="23"/>
  <c r="J240" i="23" s="1"/>
  <c r="I222" i="23"/>
  <c r="J222" i="23" s="1"/>
  <c r="I210" i="23"/>
  <c r="J210" i="23" s="1"/>
  <c r="I205" i="23"/>
  <c r="J205" i="23" s="1"/>
  <c r="I189" i="23"/>
  <c r="I176" i="23"/>
  <c r="J176" i="23" s="1"/>
  <c r="I78" i="23"/>
  <c r="J78" i="23" s="1"/>
  <c r="I80" i="23"/>
  <c r="J80" i="23" s="1"/>
  <c r="I43" i="23"/>
  <c r="J43" i="23" s="1"/>
  <c r="I56" i="23"/>
  <c r="J56" i="23" s="1"/>
  <c r="I79" i="23"/>
  <c r="J79" i="23" s="1"/>
  <c r="I19" i="23"/>
  <c r="J19" i="23" s="1"/>
  <c r="I42" i="23"/>
  <c r="J42" i="23" s="1"/>
  <c r="I81" i="23"/>
  <c r="J81" i="23" s="1"/>
  <c r="I178" i="23"/>
  <c r="J178" i="23" s="1"/>
  <c r="I44" i="23"/>
  <c r="J44" i="23" s="1"/>
  <c r="I46" i="23"/>
  <c r="J46" i="23" s="1"/>
  <c r="H6" i="23"/>
  <c r="I102" i="23"/>
  <c r="J102" i="23" s="1"/>
  <c r="I96" i="23"/>
  <c r="J96" i="23" s="1"/>
  <c r="I92" i="23"/>
  <c r="J92" i="23" s="1"/>
  <c r="I97" i="23"/>
  <c r="J97" i="23" s="1"/>
  <c r="I48" i="23"/>
  <c r="I94" i="23"/>
  <c r="J94" i="23" s="1"/>
  <c r="I70" i="23"/>
  <c r="J70" i="23" s="1"/>
  <c r="I135" i="23"/>
  <c r="J135" i="23" s="1"/>
  <c r="I199" i="23"/>
  <c r="J199" i="23" s="1"/>
  <c r="P169" i="23"/>
  <c r="Q169" i="23" s="1"/>
  <c r="I129" i="23"/>
  <c r="J129" i="23" s="1"/>
  <c r="I164" i="23"/>
  <c r="J164" i="23" s="1"/>
  <c r="W180" i="23"/>
  <c r="X180" i="23" s="1"/>
  <c r="W181" i="23"/>
  <c r="X181" i="23" s="1"/>
  <c r="P183" i="23"/>
  <c r="Q183" i="23" s="1"/>
  <c r="I114" i="23"/>
  <c r="J114" i="23" s="1"/>
  <c r="I116" i="23"/>
  <c r="J116" i="23" s="1"/>
  <c r="P207" i="23"/>
  <c r="I36" i="23"/>
  <c r="J36" i="23" s="1"/>
  <c r="I38" i="23"/>
  <c r="J38" i="23" s="1"/>
  <c r="P102" i="23"/>
  <c r="Q102" i="23" s="1"/>
  <c r="P104" i="23"/>
  <c r="Q104" i="23" s="1"/>
  <c r="I171" i="23"/>
  <c r="J171" i="23" s="1"/>
  <c r="P166" i="23"/>
  <c r="Q166" i="23" s="1"/>
  <c r="P193" i="23"/>
  <c r="Q193" i="23" s="1"/>
  <c r="I153" i="23"/>
  <c r="J153" i="23" s="1"/>
  <c r="P134" i="23"/>
  <c r="Q134" i="23" s="1"/>
  <c r="P135" i="23"/>
  <c r="Q135" i="23" s="1"/>
  <c r="P100" i="23"/>
  <c r="Q100" i="23" s="1"/>
  <c r="P96" i="23"/>
  <c r="Q96" i="23" s="1"/>
  <c r="W116" i="23"/>
  <c r="X116" i="23" s="1"/>
  <c r="W114" i="23"/>
  <c r="X114" i="23" s="1"/>
  <c r="I98" i="23"/>
  <c r="J98" i="23" s="1"/>
  <c r="I91" i="23"/>
  <c r="J91" i="23" s="1"/>
  <c r="I66" i="23"/>
  <c r="J66" i="23" s="1"/>
  <c r="W36" i="23"/>
  <c r="X36" i="23" s="1"/>
  <c r="W38" i="23"/>
  <c r="X38" i="23" s="1"/>
  <c r="I20" i="23"/>
  <c r="J20" i="23" s="1"/>
  <c r="W133" i="23"/>
  <c r="X133" i="23" s="1"/>
  <c r="I130" i="23"/>
  <c r="J130" i="23" s="1"/>
  <c r="P154" i="23"/>
  <c r="P36" i="23"/>
  <c r="Q36" i="23" s="1"/>
  <c r="P84" i="23"/>
  <c r="Q84" i="23" s="1"/>
  <c r="P217" i="23"/>
  <c r="Q217" i="23" s="1"/>
  <c r="P171" i="23"/>
  <c r="Q171" i="23" s="1"/>
  <c r="W184" i="23"/>
  <c r="X184" i="23" s="1"/>
  <c r="P146" i="23"/>
  <c r="Q146" i="23" s="1"/>
  <c r="P70" i="23"/>
  <c r="Q70" i="23" s="1"/>
  <c r="P37" i="23"/>
  <c r="Q37" i="23" s="1"/>
  <c r="P112" i="23"/>
  <c r="Q112" i="23" s="1"/>
  <c r="I142" i="23"/>
  <c r="J142" i="23" s="1"/>
  <c r="W182" i="23"/>
  <c r="X182" i="23" s="1"/>
  <c r="P88" i="23"/>
  <c r="Q88" i="23" s="1"/>
  <c r="W86" i="23"/>
  <c r="X86" i="23" s="1"/>
  <c r="P109" i="23"/>
  <c r="Q109" i="23" s="1"/>
  <c r="P66" i="23"/>
  <c r="Q66" i="23" s="1"/>
  <c r="P31" i="23"/>
  <c r="Q31" i="23" s="1"/>
  <c r="I148" i="23"/>
  <c r="J148" i="23" s="1"/>
  <c r="P51" i="23"/>
  <c r="Q51" i="23" s="1"/>
  <c r="P87" i="23"/>
  <c r="Q87" i="23" s="1"/>
  <c r="W247" i="23"/>
  <c r="X247" i="23" s="1"/>
  <c r="P232" i="23"/>
  <c r="Q232" i="23" s="1"/>
  <c r="P235" i="23"/>
  <c r="Q235" i="23" s="1"/>
  <c r="P219" i="23"/>
  <c r="Q219" i="23" s="1"/>
  <c r="P247" i="23"/>
  <c r="Q247" i="23" s="1"/>
  <c r="W172" i="23"/>
  <c r="X172" i="23" s="1"/>
  <c r="P163" i="23"/>
  <c r="Q163" i="23" s="1"/>
  <c r="W183" i="23"/>
  <c r="X183" i="23" s="1"/>
  <c r="W168" i="23"/>
  <c r="X168" i="23" s="1"/>
  <c r="W152" i="23"/>
  <c r="X152" i="23" s="1"/>
  <c r="I141" i="23"/>
  <c r="J141" i="23" s="1"/>
  <c r="P225" i="23"/>
  <c r="Q225" i="23" s="1"/>
  <c r="P194" i="23"/>
  <c r="Q194" i="23" s="1"/>
  <c r="I166" i="23"/>
  <c r="J166" i="23" s="1"/>
  <c r="P133" i="23"/>
  <c r="Q133" i="23" s="1"/>
  <c r="I127" i="23"/>
  <c r="J127" i="23" s="1"/>
  <c r="P108" i="23"/>
  <c r="Q108" i="23" s="1"/>
  <c r="P82" i="23"/>
  <c r="Q82" i="23" s="1"/>
  <c r="W70" i="23"/>
  <c r="X70" i="23" s="1"/>
  <c r="I170" i="23"/>
  <c r="J170" i="23" s="1"/>
  <c r="I165" i="23"/>
  <c r="J165" i="23" s="1"/>
  <c r="W148" i="23"/>
  <c r="X148" i="23" s="1"/>
  <c r="W126" i="23"/>
  <c r="X126" i="23" s="1"/>
  <c r="P105" i="23"/>
  <c r="Q105" i="23" s="1"/>
  <c r="P98" i="23"/>
  <c r="Q98" i="23" s="1"/>
  <c r="P67" i="23"/>
  <c r="Q67" i="23" s="1"/>
  <c r="W130" i="23"/>
  <c r="P73" i="23"/>
  <c r="Q73" i="23" s="1"/>
  <c r="P45" i="23"/>
  <c r="Q45" i="23" s="1"/>
  <c r="W170" i="23"/>
  <c r="X170" i="23" s="1"/>
  <c r="P128" i="23"/>
  <c r="Q128" i="23" s="1"/>
  <c r="W16" i="23"/>
  <c r="X16" i="23" s="1"/>
  <c r="I138" i="23"/>
  <c r="J138" i="23" s="1"/>
  <c r="I115" i="23"/>
  <c r="J115" i="23" s="1"/>
  <c r="P159" i="23"/>
  <c r="Q159" i="23" s="1"/>
  <c r="I132" i="23"/>
  <c r="J132" i="23" s="1"/>
  <c r="I67" i="23"/>
  <c r="J67" i="23" s="1"/>
  <c r="W151" i="23"/>
  <c r="X151" i="23" s="1"/>
  <c r="W132" i="23"/>
  <c r="X132" i="23" s="1"/>
  <c r="I104" i="23"/>
  <c r="J104" i="23" s="1"/>
  <c r="W80" i="23"/>
  <c r="X80" i="23" s="1"/>
  <c r="P68" i="23"/>
  <c r="Q68" i="23" s="1"/>
  <c r="I54" i="23"/>
  <c r="J54" i="23" s="1"/>
  <c r="P172" i="23"/>
  <c r="Q172" i="23" s="1"/>
  <c r="P120" i="23"/>
  <c r="Q120" i="23" s="1"/>
  <c r="W106" i="23"/>
  <c r="X106" i="23" s="1"/>
  <c r="I55" i="23"/>
  <c r="J55" i="23" s="1"/>
  <c r="P38" i="23"/>
  <c r="Q38" i="23" s="1"/>
  <c r="P147" i="23"/>
  <c r="Q147" i="23" s="1"/>
  <c r="P115" i="23"/>
  <c r="Q115" i="23" s="1"/>
  <c r="P99" i="23"/>
  <c r="Q99" i="23" s="1"/>
  <c r="W55" i="23"/>
  <c r="X55" i="23" s="1"/>
  <c r="I22" i="23"/>
  <c r="I90" i="23"/>
  <c r="J90" i="23" s="1"/>
  <c r="W39" i="23"/>
  <c r="X39" i="23" s="1"/>
  <c r="P10" i="23"/>
  <c r="Q10" i="23" s="1"/>
  <c r="I50" i="23"/>
  <c r="J50" i="23" s="1"/>
  <c r="I21" i="23"/>
  <c r="P58" i="23"/>
  <c r="W40" i="23"/>
  <c r="X40" i="23" s="1"/>
  <c r="P33" i="23"/>
  <c r="W52" i="23"/>
  <c r="X52" i="23" s="1"/>
  <c r="W12" i="23"/>
  <c r="X12" i="23" s="1"/>
  <c r="I40" i="23"/>
  <c r="J40" i="23" s="1"/>
  <c r="I88" i="23"/>
  <c r="J88" i="23" s="1"/>
  <c r="I85" i="23"/>
  <c r="J85" i="23" s="1"/>
  <c r="I13" i="23"/>
  <c r="J13" i="23" s="1"/>
  <c r="I57" i="23"/>
  <c r="J57" i="23" s="1"/>
  <c r="I146" i="23"/>
  <c r="AD139" i="23"/>
  <c r="I139" i="23"/>
  <c r="J139" i="23" s="1"/>
  <c r="I51" i="23"/>
  <c r="J51" i="23" s="1"/>
  <c r="P49" i="23"/>
  <c r="Q49" i="23" s="1"/>
  <c r="P48" i="23"/>
  <c r="Q48" i="23" s="1"/>
  <c r="W248" i="23"/>
  <c r="X248" i="23" s="1"/>
  <c r="W249" i="23"/>
  <c r="X249" i="23" s="1"/>
  <c r="I105" i="23"/>
  <c r="J105" i="23" s="1"/>
  <c r="I198" i="23"/>
  <c r="J198" i="23" s="1"/>
  <c r="I200" i="23"/>
  <c r="J200" i="23" s="1"/>
  <c r="I136" i="23"/>
  <c r="J136" i="23" s="1"/>
  <c r="P150" i="23"/>
  <c r="Q150" i="23" s="1"/>
  <c r="P152" i="23"/>
  <c r="Q152" i="23" s="1"/>
  <c r="P26" i="23"/>
  <c r="Q26" i="23" s="1"/>
  <c r="P24" i="23"/>
  <c r="Q24" i="23" s="1"/>
  <c r="P25" i="23"/>
  <c r="Q25" i="23" s="1"/>
  <c r="P170" i="23"/>
  <c r="Q170" i="23" s="1"/>
  <c r="P238" i="23"/>
  <c r="Q238" i="23" s="1"/>
  <c r="W103" i="23"/>
  <c r="X103" i="23" s="1"/>
  <c r="I201" i="23"/>
  <c r="J201" i="23" s="1"/>
  <c r="I84" i="23"/>
  <c r="J84" i="23" s="1"/>
  <c r="I202" i="23"/>
  <c r="J202" i="23" s="1"/>
  <c r="P237" i="23"/>
  <c r="Q237" i="23" s="1"/>
  <c r="P234" i="23"/>
  <c r="Q234" i="23" s="1"/>
  <c r="W102" i="23"/>
  <c r="X102" i="23" s="1"/>
  <c r="P81" i="23"/>
  <c r="Q81" i="23" s="1"/>
  <c r="W135" i="23"/>
  <c r="X135" i="23" s="1"/>
  <c r="W134" i="23"/>
  <c r="X134" i="23" s="1"/>
  <c r="W128" i="23"/>
  <c r="X128" i="23" s="1"/>
  <c r="I126" i="23"/>
  <c r="J126" i="23" s="1"/>
  <c r="P40" i="23"/>
  <c r="Q40" i="23" s="1"/>
  <c r="P220" i="23"/>
  <c r="Q220" i="23" s="1"/>
  <c r="P249" i="23"/>
  <c r="Q249" i="23" s="1"/>
  <c r="P205" i="23"/>
  <c r="Q205" i="23" s="1"/>
  <c r="W193" i="23"/>
  <c r="X193" i="23" s="1"/>
  <c r="P168" i="23"/>
  <c r="Q168" i="23" s="1"/>
  <c r="P226" i="23"/>
  <c r="Q226" i="23" s="1"/>
  <c r="P218" i="23"/>
  <c r="Q218" i="23" s="1"/>
  <c r="I169" i="23"/>
  <c r="J169" i="23" s="1"/>
  <c r="I150" i="23"/>
  <c r="J150" i="23" s="1"/>
  <c r="I144" i="23"/>
  <c r="J144" i="23" s="1"/>
  <c r="W127" i="23"/>
  <c r="X127" i="23" s="1"/>
  <c r="P85" i="23"/>
  <c r="Q85" i="23" s="1"/>
  <c r="P127" i="23"/>
  <c r="Q127" i="23" s="1"/>
  <c r="W142" i="23"/>
  <c r="X142" i="23" s="1"/>
  <c r="P132" i="23"/>
  <c r="Q132" i="23" s="1"/>
  <c r="I103" i="23"/>
  <c r="J103" i="23" s="1"/>
  <c r="W87" i="23"/>
  <c r="X87" i="23" s="1"/>
  <c r="I68" i="23"/>
  <c r="J68" i="23" s="1"/>
  <c r="I37" i="23"/>
  <c r="J37" i="23" s="1"/>
  <c r="I12" i="23"/>
  <c r="J12" i="23" s="1"/>
  <c r="P204" i="23"/>
  <c r="Q204" i="23" s="1"/>
  <c r="I86" i="23"/>
  <c r="J86" i="23" s="1"/>
  <c r="I15" i="23"/>
  <c r="P180" i="23"/>
  <c r="Q180" i="23" s="1"/>
  <c r="W138" i="23"/>
  <c r="X138" i="23" s="1"/>
  <c r="P106" i="23"/>
  <c r="Q106" i="23" s="1"/>
  <c r="P75" i="23"/>
  <c r="Q75" i="23" s="1"/>
  <c r="I151" i="23"/>
  <c r="J151" i="23" s="1"/>
  <c r="I134" i="23"/>
  <c r="J134" i="23" s="1"/>
  <c r="I128" i="23"/>
  <c r="J128" i="23" s="1"/>
  <c r="W115" i="23"/>
  <c r="X115" i="23" s="1"/>
  <c r="W104" i="23"/>
  <c r="X104" i="23" s="1"/>
  <c r="P72" i="23"/>
  <c r="Q72" i="23" s="1"/>
  <c r="W58" i="23"/>
  <c r="X58" i="23" s="1"/>
  <c r="P184" i="23"/>
  <c r="Q184" i="23" s="1"/>
  <c r="P153" i="23"/>
  <c r="Q153" i="23" s="1"/>
  <c r="P136" i="23"/>
  <c r="Q136" i="23" s="1"/>
  <c r="W93" i="23"/>
  <c r="X93" i="23" s="1"/>
  <c r="W78" i="23"/>
  <c r="X78" i="23" s="1"/>
  <c r="P44" i="23"/>
  <c r="Q44" i="23" s="1"/>
  <c r="I100" i="23"/>
  <c r="J100" i="23" s="1"/>
  <c r="W84" i="23"/>
  <c r="X84" i="23" s="1"/>
  <c r="P56" i="23"/>
  <c r="Q56" i="23" s="1"/>
  <c r="W22" i="23"/>
  <c r="X22" i="23" s="1"/>
  <c r="I16" i="23"/>
  <c r="I168" i="23"/>
  <c r="J168" i="23" s="1"/>
  <c r="I163" i="23"/>
  <c r="J163" i="23" s="1"/>
  <c r="I145" i="23"/>
  <c r="J145" i="23" s="1"/>
  <c r="I117" i="23"/>
  <c r="J117" i="23" s="1"/>
  <c r="P230" i="23"/>
  <c r="Q230" i="23" s="1"/>
  <c r="W49" i="23"/>
  <c r="X49" i="23" s="1"/>
  <c r="P43" i="23"/>
  <c r="Q43" i="23" s="1"/>
  <c r="P52" i="23"/>
  <c r="Q52" i="23" s="1"/>
  <c r="W94" i="23"/>
  <c r="X94" i="23" s="1"/>
  <c r="P30" i="23"/>
  <c r="Q30" i="23" s="1"/>
  <c r="I52" i="23"/>
  <c r="J52" i="23" s="1"/>
  <c r="P42" i="23"/>
  <c r="Q42" i="23" s="1"/>
  <c r="W68" i="23"/>
  <c r="X68" i="23" s="1"/>
  <c r="W82" i="23"/>
  <c r="X82" i="23" s="1"/>
  <c r="W14" i="23"/>
  <c r="X14" i="23" s="1"/>
  <c r="W189" i="20"/>
  <c r="X189" i="20" s="1"/>
  <c r="W246" i="20"/>
  <c r="X246" i="20" s="1"/>
  <c r="W247" i="20"/>
  <c r="X247" i="20" s="1"/>
  <c r="W240" i="20"/>
  <c r="X240" i="20" s="1"/>
  <c r="W243" i="20"/>
  <c r="X243" i="20" s="1"/>
  <c r="P224" i="20"/>
  <c r="Q224" i="20" s="1"/>
  <c r="P160" i="20"/>
  <c r="Q160" i="20" s="1"/>
  <c r="P248" i="20"/>
  <c r="Q248" i="20" s="1"/>
  <c r="I249" i="20"/>
  <c r="J249" i="20" s="1"/>
  <c r="I240" i="20"/>
  <c r="J240" i="20" s="1"/>
  <c r="I241" i="20"/>
  <c r="J241" i="20" s="1"/>
  <c r="W241" i="20"/>
  <c r="X241" i="20" s="1"/>
  <c r="I250" i="20"/>
  <c r="J250" i="20" s="1"/>
  <c r="I201" i="20"/>
  <c r="J201" i="20" s="1"/>
  <c r="P240" i="20"/>
  <c r="Q240" i="20" s="1"/>
  <c r="W242" i="20"/>
  <c r="X242" i="20" s="1"/>
  <c r="I248" i="20"/>
  <c r="J248" i="20" s="1"/>
  <c r="I246" i="20"/>
  <c r="J246" i="20" s="1"/>
  <c r="P247" i="20"/>
  <c r="Q247" i="20" s="1"/>
  <c r="P242" i="20"/>
  <c r="Q242" i="20" s="1"/>
  <c r="P176" i="20"/>
  <c r="Q176" i="20" s="1"/>
  <c r="P201" i="20"/>
  <c r="Q201" i="20" s="1"/>
  <c r="W216" i="20"/>
  <c r="X216" i="20" s="1"/>
  <c r="P246" i="20"/>
  <c r="Q246" i="20" s="1"/>
  <c r="W194" i="20"/>
  <c r="X194" i="20" s="1"/>
  <c r="P190" i="20"/>
  <c r="Q190" i="20" s="1"/>
  <c r="AD147" i="20"/>
  <c r="I199" i="20"/>
  <c r="J199" i="20" s="1"/>
  <c r="I223" i="20"/>
  <c r="J223" i="20" s="1"/>
  <c r="W219" i="20"/>
  <c r="X219" i="20" s="1"/>
  <c r="I212" i="20"/>
  <c r="J212" i="20" s="1"/>
  <c r="P226" i="20"/>
  <c r="Q226" i="20" s="1"/>
  <c r="I132" i="20"/>
  <c r="J132" i="20" s="1"/>
  <c r="I170" i="20"/>
  <c r="J170" i="20" s="1"/>
  <c r="I200" i="20"/>
  <c r="J200" i="20" s="1"/>
  <c r="W229" i="20"/>
  <c r="X229" i="20" s="1"/>
  <c r="P216" i="20"/>
  <c r="Q216" i="20" s="1"/>
  <c r="I205" i="20"/>
  <c r="J205" i="20" s="1"/>
  <c r="I190" i="20"/>
  <c r="J190" i="20" s="1"/>
  <c r="W186" i="20"/>
  <c r="X186" i="20" s="1"/>
  <c r="I146" i="20"/>
  <c r="J146" i="20" s="1"/>
  <c r="I216" i="20"/>
  <c r="J216" i="20" s="1"/>
  <c r="W223" i="20"/>
  <c r="X223" i="20" s="1"/>
  <c r="P195" i="20"/>
  <c r="I180" i="20"/>
  <c r="J180" i="20" s="1"/>
  <c r="P156" i="20"/>
  <c r="Q156" i="20" s="1"/>
  <c r="I232" i="20"/>
  <c r="J232" i="20" s="1"/>
  <c r="W206" i="20"/>
  <c r="X206" i="20" s="1"/>
  <c r="P244" i="20"/>
  <c r="Q244" i="20" s="1"/>
  <c r="W228" i="20"/>
  <c r="X228" i="20" s="1"/>
  <c r="I148" i="20"/>
  <c r="J148" i="20" s="1"/>
  <c r="W208" i="20"/>
  <c r="X208" i="20" s="1"/>
  <c r="W211" i="20"/>
  <c r="X211" i="20" s="1"/>
  <c r="I198" i="20"/>
  <c r="J198" i="20" s="1"/>
  <c r="P243" i="20"/>
  <c r="Q243" i="20" s="1"/>
  <c r="I164" i="20"/>
  <c r="J164" i="20" s="1"/>
  <c r="W150" i="20"/>
  <c r="X150" i="20" s="1"/>
  <c r="I175" i="20"/>
  <c r="J175" i="20" s="1"/>
  <c r="P163" i="20"/>
  <c r="Q163" i="20" s="1"/>
  <c r="W224" i="20"/>
  <c r="X224" i="20" s="1"/>
  <c r="I147" i="20"/>
  <c r="J147" i="20" s="1"/>
  <c r="I204" i="20"/>
  <c r="J204" i="20" s="1"/>
  <c r="P117" i="20"/>
  <c r="Q117" i="20" s="1"/>
  <c r="I108" i="20"/>
  <c r="J108" i="20" s="1"/>
  <c r="W192" i="20"/>
  <c r="X192" i="20" s="1"/>
  <c r="W165" i="20"/>
  <c r="X165" i="20" s="1"/>
  <c r="W158" i="20"/>
  <c r="X158" i="20" s="1"/>
  <c r="I150" i="20"/>
  <c r="J150" i="20" s="1"/>
  <c r="P130" i="20"/>
  <c r="Q130" i="20" s="1"/>
  <c r="P204" i="20"/>
  <c r="Q204" i="20" s="1"/>
  <c r="W217" i="20"/>
  <c r="X217" i="20" s="1"/>
  <c r="P229" i="20"/>
  <c r="Q229" i="20" s="1"/>
  <c r="W220" i="20"/>
  <c r="X220" i="20" s="1"/>
  <c r="AD217" i="20"/>
  <c r="P159" i="20"/>
  <c r="Q159" i="20" s="1"/>
  <c r="P135" i="20"/>
  <c r="Q135" i="20" s="1"/>
  <c r="P105" i="20"/>
  <c r="Q105" i="20" s="1"/>
  <c r="W169" i="20"/>
  <c r="X169" i="20" s="1"/>
  <c r="P146" i="20"/>
  <c r="Q146" i="20" s="1"/>
  <c r="W204" i="20"/>
  <c r="X204" i="20" s="1"/>
  <c r="W218" i="20"/>
  <c r="X218" i="20" s="1"/>
  <c r="I228" i="20"/>
  <c r="J228" i="20" s="1"/>
  <c r="W198" i="20"/>
  <c r="X198" i="20" s="1"/>
  <c r="P90" i="20"/>
  <c r="Q90" i="20" s="1"/>
  <c r="P199" i="20"/>
  <c r="Q199" i="20" s="1"/>
  <c r="I230" i="20"/>
  <c r="J230" i="20" s="1"/>
  <c r="P222" i="20"/>
  <c r="Q222" i="20" s="1"/>
  <c r="P212" i="20"/>
  <c r="Q212" i="20" s="1"/>
  <c r="P200" i="20"/>
  <c r="Q200" i="20" s="1"/>
  <c r="I188" i="20"/>
  <c r="J188" i="20" s="1"/>
  <c r="W178" i="20"/>
  <c r="X178" i="20" s="1"/>
  <c r="I171" i="20"/>
  <c r="J171" i="20" s="1"/>
  <c r="I219" i="20"/>
  <c r="J219" i="20" s="1"/>
  <c r="P213" i="20"/>
  <c r="Q213" i="20" s="1"/>
  <c r="P193" i="20"/>
  <c r="Q193" i="20" s="1"/>
  <c r="W183" i="20"/>
  <c r="X183" i="20" s="1"/>
  <c r="P180" i="20"/>
  <c r="Q180" i="20" s="1"/>
  <c r="I184" i="20"/>
  <c r="J184" i="20" s="1"/>
  <c r="I183" i="20"/>
  <c r="J183" i="20" s="1"/>
  <c r="I181" i="20"/>
  <c r="J181" i="20" s="1"/>
  <c r="I96" i="20"/>
  <c r="J96" i="20" s="1"/>
  <c r="P97" i="20"/>
  <c r="Q97" i="20" s="1"/>
  <c r="P118" i="20"/>
  <c r="Q118" i="20" s="1"/>
  <c r="W177" i="20"/>
  <c r="X177" i="20" s="1"/>
  <c r="I218" i="20"/>
  <c r="J218" i="20" s="1"/>
  <c r="W231" i="20"/>
  <c r="X231" i="20" s="1"/>
  <c r="I226" i="20"/>
  <c r="J226" i="20" s="1"/>
  <c r="P205" i="20"/>
  <c r="Q205" i="20" s="1"/>
  <c r="P218" i="20"/>
  <c r="Q218" i="20" s="1"/>
  <c r="P162" i="20"/>
  <c r="Q162" i="20" s="1"/>
  <c r="I208" i="20"/>
  <c r="J208" i="20" s="1"/>
  <c r="I92" i="20"/>
  <c r="J92" i="20" s="1"/>
  <c r="P158" i="20"/>
  <c r="Q158" i="20" s="1"/>
  <c r="P194" i="20"/>
  <c r="Q194" i="20" s="1"/>
  <c r="P157" i="20"/>
  <c r="Q157" i="20" s="1"/>
  <c r="W199" i="20"/>
  <c r="X199" i="20" s="1"/>
  <c r="W205" i="20"/>
  <c r="X205" i="20" s="1"/>
  <c r="I213" i="20"/>
  <c r="J213" i="20" s="1"/>
  <c r="P214" i="20"/>
  <c r="Q214" i="20" s="1"/>
  <c r="I220" i="20"/>
  <c r="J220" i="20" s="1"/>
  <c r="I217" i="20"/>
  <c r="J217" i="20" s="1"/>
  <c r="P225" i="20"/>
  <c r="Q225" i="20" s="1"/>
  <c r="I225" i="20"/>
  <c r="J225" i="20" s="1"/>
  <c r="P232" i="20"/>
  <c r="Q232" i="20" s="1"/>
  <c r="I231" i="20"/>
  <c r="J231" i="20" s="1"/>
  <c r="I229" i="20"/>
  <c r="J229" i="20" s="1"/>
  <c r="I224" i="20"/>
  <c r="J224" i="20" s="1"/>
  <c r="P210" i="20"/>
  <c r="Q210" i="20" s="1"/>
  <c r="W136" i="20"/>
  <c r="X136" i="20" s="1"/>
  <c r="W225" i="20"/>
  <c r="X225" i="20" s="1"/>
  <c r="W200" i="20"/>
  <c r="X200" i="20" s="1"/>
  <c r="P181" i="20"/>
  <c r="Q181" i="20" s="1"/>
  <c r="P198" i="20"/>
  <c r="Q198" i="20" s="1"/>
  <c r="I207" i="20"/>
  <c r="J207" i="20" s="1"/>
  <c r="I145" i="20"/>
  <c r="J145" i="20" s="1"/>
  <c r="P196" i="20"/>
  <c r="P147" i="20"/>
  <c r="Q147" i="20" s="1"/>
  <c r="P202" i="20"/>
  <c r="Q202" i="20" s="1"/>
  <c r="W159" i="20"/>
  <c r="X159" i="20" s="1"/>
  <c r="I157" i="20"/>
  <c r="J157" i="20" s="1"/>
  <c r="I186" i="20"/>
  <c r="J186" i="20" s="1"/>
  <c r="P192" i="20"/>
  <c r="Q192" i="20" s="1"/>
  <c r="P175" i="20"/>
  <c r="Q175" i="20" s="1"/>
  <c r="I138" i="20"/>
  <c r="J138" i="20" s="1"/>
  <c r="W176" i="20"/>
  <c r="X176" i="20" s="1"/>
  <c r="W207" i="20"/>
  <c r="X207" i="20" s="1"/>
  <c r="I206" i="20"/>
  <c r="J206" i="20" s="1"/>
  <c r="I211" i="20"/>
  <c r="J211" i="20" s="1"/>
  <c r="P223" i="20"/>
  <c r="Q223" i="20" s="1"/>
  <c r="W181" i="20"/>
  <c r="X181" i="20" s="1"/>
  <c r="I139" i="20"/>
  <c r="J139" i="20" s="1"/>
  <c r="W212" i="20"/>
  <c r="X212" i="20" s="1"/>
  <c r="W100" i="20"/>
  <c r="X100" i="20" s="1"/>
  <c r="W201" i="20"/>
  <c r="X201" i="20" s="1"/>
  <c r="AD213" i="20"/>
  <c r="V235" i="20"/>
  <c r="W237" i="20" s="1"/>
  <c r="X237" i="20" s="1"/>
  <c r="I236" i="20"/>
  <c r="J236" i="20" s="1"/>
  <c r="P238" i="20"/>
  <c r="Q238" i="20" s="1"/>
  <c r="P235" i="20"/>
  <c r="Q235" i="20" s="1"/>
  <c r="P234" i="20"/>
  <c r="Q234" i="20" s="1"/>
  <c r="I238" i="20"/>
  <c r="J238" i="20" s="1"/>
  <c r="I235" i="20"/>
  <c r="J235" i="20" s="1"/>
  <c r="I237" i="20"/>
  <c r="J237" i="20" s="1"/>
  <c r="I234" i="20"/>
  <c r="J234" i="20" s="1"/>
  <c r="P98" i="20"/>
  <c r="Q98" i="20" s="1"/>
  <c r="W109" i="20"/>
  <c r="X109" i="20" s="1"/>
  <c r="P134" i="20"/>
  <c r="Q134" i="20" s="1"/>
  <c r="I133" i="20"/>
  <c r="J133" i="20" s="1"/>
  <c r="P148" i="20"/>
  <c r="Q148" i="20" s="1"/>
  <c r="W156" i="20"/>
  <c r="X156" i="20" s="1"/>
  <c r="I177" i="20"/>
  <c r="J177" i="20" s="1"/>
  <c r="W123" i="20"/>
  <c r="X123" i="20" s="1"/>
  <c r="W182" i="20"/>
  <c r="X182" i="20" s="1"/>
  <c r="P104" i="20"/>
  <c r="Q104" i="20" s="1"/>
  <c r="P207" i="20"/>
  <c r="Q207" i="20" s="1"/>
  <c r="P219" i="20"/>
  <c r="Q219" i="20" s="1"/>
  <c r="W230" i="20"/>
  <c r="X230" i="20" s="1"/>
  <c r="W202" i="20"/>
  <c r="X202" i="20" s="1"/>
  <c r="P211" i="20"/>
  <c r="Q211" i="20" s="1"/>
  <c r="I103" i="20"/>
  <c r="J103" i="20" s="1"/>
  <c r="I99" i="20"/>
  <c r="P128" i="20"/>
  <c r="Q128" i="20" s="1"/>
  <c r="P144" i="20"/>
  <c r="Q144" i="20" s="1"/>
  <c r="I144" i="20"/>
  <c r="J144" i="20" s="1"/>
  <c r="W160" i="20"/>
  <c r="X160" i="20" s="1"/>
  <c r="P166" i="20"/>
  <c r="Q166" i="20" s="1"/>
  <c r="I182" i="20"/>
  <c r="J182" i="20" s="1"/>
  <c r="I189" i="20"/>
  <c r="J189" i="20" s="1"/>
  <c r="I187" i="20"/>
  <c r="J187" i="20" s="1"/>
  <c r="P187" i="20"/>
  <c r="Q187" i="20" s="1"/>
  <c r="W154" i="20"/>
  <c r="X154" i="20" s="1"/>
  <c r="W147" i="20"/>
  <c r="X147" i="20" s="1"/>
  <c r="W134" i="20"/>
  <c r="X134" i="20" s="1"/>
  <c r="P206" i="20"/>
  <c r="Q206" i="20" s="1"/>
  <c r="I210" i="20"/>
  <c r="J210" i="20" s="1"/>
  <c r="I214" i="20"/>
  <c r="J214" i="20" s="1"/>
  <c r="P217" i="20"/>
  <c r="Q217" i="20" s="1"/>
  <c r="W226" i="20"/>
  <c r="X226" i="20" s="1"/>
  <c r="P231" i="20"/>
  <c r="Q231" i="20" s="1"/>
  <c r="P237" i="20"/>
  <c r="Q237" i="20" s="1"/>
  <c r="P236" i="20"/>
  <c r="Q236" i="20" s="1"/>
  <c r="W210" i="20"/>
  <c r="X210" i="20" s="1"/>
  <c r="P102" i="20"/>
  <c r="Q102" i="20" s="1"/>
  <c r="I142" i="20"/>
  <c r="J142" i="20" s="1"/>
  <c r="W168" i="20"/>
  <c r="X168" i="20" s="1"/>
  <c r="I165" i="20"/>
  <c r="J165" i="20" s="1"/>
  <c r="I158" i="20"/>
  <c r="J158" i="20" s="1"/>
  <c r="I134" i="20"/>
  <c r="J134" i="20" s="1"/>
  <c r="W214" i="20"/>
  <c r="X214" i="20" s="1"/>
  <c r="P228" i="20"/>
  <c r="Q228" i="20" s="1"/>
  <c r="W120" i="20"/>
  <c r="X120" i="20" s="1"/>
  <c r="P115" i="20"/>
  <c r="Q115" i="20" s="1"/>
  <c r="P136" i="20"/>
  <c r="I135" i="20"/>
  <c r="J135" i="20" s="1"/>
  <c r="W151" i="20"/>
  <c r="X151" i="20" s="1"/>
  <c r="I159" i="20"/>
  <c r="J159" i="20" s="1"/>
  <c r="W171" i="20"/>
  <c r="X171" i="20" s="1"/>
  <c r="I169" i="20"/>
  <c r="J169" i="20" s="1"/>
  <c r="I163" i="20"/>
  <c r="J163" i="20" s="1"/>
  <c r="P151" i="20"/>
  <c r="Q151" i="20" s="1"/>
  <c r="I140" i="20"/>
  <c r="J140" i="20" s="1"/>
  <c r="I97" i="20"/>
  <c r="J97" i="20" s="1"/>
  <c r="I196" i="20"/>
  <c r="J196" i="20" s="1"/>
  <c r="I174" i="20"/>
  <c r="J174" i="20" s="1"/>
  <c r="W166" i="20"/>
  <c r="X166" i="20" s="1"/>
  <c r="I151" i="20"/>
  <c r="J151" i="20" s="1"/>
  <c r="W140" i="20"/>
  <c r="X140" i="20" s="1"/>
  <c r="W130" i="20"/>
  <c r="X130" i="20" s="1"/>
  <c r="W187" i="20"/>
  <c r="X187" i="20" s="1"/>
  <c r="I172" i="20"/>
  <c r="J172" i="20" s="1"/>
  <c r="P142" i="20"/>
  <c r="Q142" i="20" s="1"/>
  <c r="P208" i="20"/>
  <c r="Q208" i="20" s="1"/>
  <c r="W213" i="20"/>
  <c r="X213" i="20" s="1"/>
  <c r="P220" i="20"/>
  <c r="Q220" i="20" s="1"/>
  <c r="W222" i="20"/>
  <c r="X222" i="20" s="1"/>
  <c r="I222" i="20"/>
  <c r="J222" i="20" s="1"/>
  <c r="W232" i="20"/>
  <c r="X232" i="20" s="1"/>
  <c r="P230" i="20"/>
  <c r="Q230" i="20" s="1"/>
  <c r="W164" i="20"/>
  <c r="X164" i="20" s="1"/>
  <c r="I141" i="20"/>
  <c r="J141" i="20" s="1"/>
  <c r="W110" i="20"/>
  <c r="X110" i="20" s="1"/>
  <c r="I116" i="20"/>
  <c r="J116" i="20" s="1"/>
  <c r="I110" i="20"/>
  <c r="W111" i="20"/>
  <c r="X111" i="20" s="1"/>
  <c r="W122" i="20"/>
  <c r="X122" i="20" s="1"/>
  <c r="W135" i="20"/>
  <c r="X135" i="20" s="1"/>
  <c r="W141" i="20"/>
  <c r="X141" i="20" s="1"/>
  <c r="W145" i="20"/>
  <c r="X145" i="20" s="1"/>
  <c r="I154" i="20"/>
  <c r="J154" i="20" s="1"/>
  <c r="I152" i="20"/>
  <c r="J152" i="20" s="1"/>
  <c r="W152" i="20"/>
  <c r="X152" i="20" s="1"/>
  <c r="W162" i="20"/>
  <c r="X162" i="20" s="1"/>
  <c r="P172" i="20"/>
  <c r="Q172" i="20" s="1"/>
  <c r="P168" i="20"/>
  <c r="P178" i="20"/>
  <c r="Q178" i="20" s="1"/>
  <c r="P186" i="20"/>
  <c r="Q186" i="20" s="1"/>
  <c r="W193" i="20"/>
  <c r="X193" i="20" s="1"/>
  <c r="I194" i="20"/>
  <c r="J194" i="20" s="1"/>
  <c r="I192" i="20"/>
  <c r="J192" i="20" s="1"/>
  <c r="P133" i="20"/>
  <c r="Q133" i="20" s="1"/>
  <c r="I178" i="20"/>
  <c r="J178" i="20" s="1"/>
  <c r="I160" i="20"/>
  <c r="J160" i="20" s="1"/>
  <c r="I136" i="20"/>
  <c r="J136" i="20" s="1"/>
  <c r="P106" i="20"/>
  <c r="Q106" i="20" s="1"/>
  <c r="P116" i="20"/>
  <c r="Q116" i="20" s="1"/>
  <c r="P129" i="20"/>
  <c r="Q129" i="20" s="1"/>
  <c r="I128" i="20"/>
  <c r="J128" i="20" s="1"/>
  <c r="P124" i="20"/>
  <c r="Q124" i="20" s="1"/>
  <c r="W115" i="20"/>
  <c r="X115" i="20" s="1"/>
  <c r="W105" i="20"/>
  <c r="X105" i="20" s="1"/>
  <c r="P92" i="20"/>
  <c r="Q92" i="20" s="1"/>
  <c r="W127" i="20"/>
  <c r="X127" i="20" s="1"/>
  <c r="P132" i="20"/>
  <c r="Q132" i="20" s="1"/>
  <c r="W132" i="20"/>
  <c r="X132" i="20" s="1"/>
  <c r="AD134" i="20"/>
  <c r="W139" i="20"/>
  <c r="X139" i="20" s="1"/>
  <c r="W148" i="20"/>
  <c r="X148" i="20" s="1"/>
  <c r="P154" i="20"/>
  <c r="Q154" i="20" s="1"/>
  <c r="P153" i="20"/>
  <c r="Q153" i="20" s="1"/>
  <c r="P150" i="20"/>
  <c r="Q150" i="20" s="1"/>
  <c r="I156" i="20"/>
  <c r="J156" i="20" s="1"/>
  <c r="P165" i="20"/>
  <c r="Q165" i="20" s="1"/>
  <c r="W163" i="20"/>
  <c r="X163" i="20" s="1"/>
  <c r="I162" i="20"/>
  <c r="J162" i="20" s="1"/>
  <c r="W172" i="20"/>
  <c r="X172" i="20" s="1"/>
  <c r="P170" i="20"/>
  <c r="Q170" i="20" s="1"/>
  <c r="P169" i="20"/>
  <c r="Q169" i="20" s="1"/>
  <c r="P174" i="20"/>
  <c r="Q174" i="20" s="1"/>
  <c r="W174" i="20"/>
  <c r="X174" i="20" s="1"/>
  <c r="AD176" i="20"/>
  <c r="P184" i="20"/>
  <c r="Q184" i="20" s="1"/>
  <c r="P189" i="20"/>
  <c r="Q189" i="20" s="1"/>
  <c r="W196" i="20"/>
  <c r="X196" i="20" s="1"/>
  <c r="I195" i="20"/>
  <c r="J195" i="20" s="1"/>
  <c r="I193" i="20"/>
  <c r="J193" i="20" s="1"/>
  <c r="W188" i="20"/>
  <c r="X188" i="20" s="1"/>
  <c r="P138" i="20"/>
  <c r="Q138" i="20" s="1"/>
  <c r="P171" i="20"/>
  <c r="Q171" i="20" s="1"/>
  <c r="I166" i="20"/>
  <c r="J166" i="20" s="1"/>
  <c r="W144" i="20"/>
  <c r="X144" i="20" s="1"/>
  <c r="W180" i="20"/>
  <c r="X180" i="20" s="1"/>
  <c r="W138" i="20"/>
  <c r="X138" i="20" s="1"/>
  <c r="I109" i="20"/>
  <c r="J109" i="20" s="1"/>
  <c r="P114" i="20"/>
  <c r="Q114" i="20" s="1"/>
  <c r="W97" i="20"/>
  <c r="X97" i="20" s="1"/>
  <c r="I123" i="20"/>
  <c r="J123" i="20" s="1"/>
  <c r="P103" i="20"/>
  <c r="Q103" i="20" s="1"/>
  <c r="I124" i="20"/>
  <c r="J124" i="20" s="1"/>
  <c r="I115" i="20"/>
  <c r="J115" i="20" s="1"/>
  <c r="W112" i="20"/>
  <c r="X112" i="20" s="1"/>
  <c r="I117" i="20"/>
  <c r="J117" i="20" s="1"/>
  <c r="W133" i="20"/>
  <c r="X133" i="20" s="1"/>
  <c r="P141" i="20"/>
  <c r="Q141" i="20" s="1"/>
  <c r="W142" i="20"/>
  <c r="X142" i="20" s="1"/>
  <c r="P140" i="20"/>
  <c r="Q140" i="20" s="1"/>
  <c r="W146" i="20"/>
  <c r="X146" i="20" s="1"/>
  <c r="P152" i="20"/>
  <c r="Q152" i="20" s="1"/>
  <c r="W153" i="20"/>
  <c r="X153" i="20" s="1"/>
  <c r="I153" i="20"/>
  <c r="J153" i="20" s="1"/>
  <c r="W157" i="20"/>
  <c r="X157" i="20" s="1"/>
  <c r="P164" i="20"/>
  <c r="Q164" i="20" s="1"/>
  <c r="I168" i="20"/>
  <c r="J168" i="20" s="1"/>
  <c r="W170" i="20"/>
  <c r="X170" i="20" s="1"/>
  <c r="P177" i="20"/>
  <c r="Q177" i="20" s="1"/>
  <c r="W175" i="20"/>
  <c r="X175" i="20" s="1"/>
  <c r="I176" i="20"/>
  <c r="J176" i="20" s="1"/>
  <c r="P183" i="20"/>
  <c r="Q183" i="20" s="1"/>
  <c r="W184" i="20"/>
  <c r="X184" i="20" s="1"/>
  <c r="P182" i="20"/>
  <c r="Q182" i="20" s="1"/>
  <c r="W190" i="20"/>
  <c r="X190" i="20" s="1"/>
  <c r="P188" i="20"/>
  <c r="Q188" i="20" s="1"/>
  <c r="W195" i="20"/>
  <c r="X195" i="20" s="1"/>
  <c r="P145" i="20"/>
  <c r="Q145" i="20" s="1"/>
  <c r="P139" i="20"/>
  <c r="Q139" i="20" s="1"/>
  <c r="P108" i="20"/>
  <c r="Q108" i="20" s="1"/>
  <c r="I130" i="20"/>
  <c r="J130" i="20" s="1"/>
  <c r="P93" i="20"/>
  <c r="Q93" i="20" s="1"/>
  <c r="W121" i="20"/>
  <c r="X121" i="20" s="1"/>
  <c r="I122" i="20"/>
  <c r="J122" i="20" s="1"/>
  <c r="W94" i="20"/>
  <c r="X94" i="20" s="1"/>
  <c r="W91" i="20"/>
  <c r="X91" i="20" s="1"/>
  <c r="I111" i="20"/>
  <c r="AD109" i="20"/>
  <c r="I114" i="20"/>
  <c r="J114" i="20" s="1"/>
  <c r="P123" i="20"/>
  <c r="Q123" i="20" s="1"/>
  <c r="W124" i="20"/>
  <c r="X124" i="20" s="1"/>
  <c r="P122" i="20"/>
  <c r="Q122" i="20" s="1"/>
  <c r="P121" i="20"/>
  <c r="Q121" i="20" s="1"/>
  <c r="P91" i="20"/>
  <c r="Q91" i="20" s="1"/>
  <c r="P126" i="20"/>
  <c r="Q126" i="20" s="1"/>
  <c r="AD128" i="20"/>
  <c r="I126" i="20"/>
  <c r="J126" i="20" s="1"/>
  <c r="W126" i="20"/>
  <c r="X126" i="20" s="1"/>
  <c r="W128" i="20"/>
  <c r="X128" i="20" s="1"/>
  <c r="I118" i="20"/>
  <c r="J118" i="20" s="1"/>
  <c r="W90" i="20"/>
  <c r="X90" i="20" s="1"/>
  <c r="I129" i="20"/>
  <c r="J129" i="20" s="1"/>
  <c r="I127" i="20"/>
  <c r="J127" i="20" s="1"/>
  <c r="W129" i="20"/>
  <c r="X129" i="20" s="1"/>
  <c r="P94" i="20"/>
  <c r="Q94" i="20" s="1"/>
  <c r="W99" i="20"/>
  <c r="X99" i="20" s="1"/>
  <c r="I98" i="20"/>
  <c r="J98" i="20" s="1"/>
  <c r="P112" i="20"/>
  <c r="Q112" i="20" s="1"/>
  <c r="P110" i="20"/>
  <c r="Q110" i="20" s="1"/>
  <c r="I120" i="20"/>
  <c r="J120" i="20" s="1"/>
  <c r="I121" i="20"/>
  <c r="J121" i="20" s="1"/>
  <c r="W118" i="20"/>
  <c r="X118" i="20" s="1"/>
  <c r="W104" i="20"/>
  <c r="X104" i="20" s="1"/>
  <c r="I90" i="20"/>
  <c r="J90" i="20" s="1"/>
  <c r="I105" i="20"/>
  <c r="J105" i="20" s="1"/>
  <c r="I100" i="20"/>
  <c r="J100" i="20" s="1"/>
  <c r="P127" i="20"/>
  <c r="Q127" i="20" s="1"/>
  <c r="P100" i="20"/>
  <c r="Q100" i="20" s="1"/>
  <c r="W116" i="20"/>
  <c r="X116" i="20" s="1"/>
  <c r="AD87" i="20"/>
  <c r="P88" i="20"/>
  <c r="Q88" i="20" s="1"/>
  <c r="P82" i="20"/>
  <c r="W92" i="20"/>
  <c r="X92" i="20" s="1"/>
  <c r="W93" i="20"/>
  <c r="X93" i="20" s="1"/>
  <c r="I93" i="20"/>
  <c r="J93" i="20" s="1"/>
  <c r="I91" i="20"/>
  <c r="J91" i="20" s="1"/>
  <c r="P96" i="20"/>
  <c r="Q96" i="20" s="1"/>
  <c r="W96" i="20"/>
  <c r="X96" i="20" s="1"/>
  <c r="W103" i="20"/>
  <c r="X103" i="20" s="1"/>
  <c r="I104" i="20"/>
  <c r="J104" i="20" s="1"/>
  <c r="P111" i="20"/>
  <c r="Q111" i="20" s="1"/>
  <c r="I112" i="20"/>
  <c r="J112" i="20" s="1"/>
  <c r="W108" i="20"/>
  <c r="X108" i="20" s="1"/>
  <c r="W117" i="20"/>
  <c r="X117" i="20" s="1"/>
  <c r="W98" i="20"/>
  <c r="X98" i="20" s="1"/>
  <c r="W87" i="20"/>
  <c r="X87" i="20" s="1"/>
  <c r="W102" i="20"/>
  <c r="X102" i="20" s="1"/>
  <c r="I102" i="20"/>
  <c r="J102" i="20" s="1"/>
  <c r="I106" i="20"/>
  <c r="W86" i="20"/>
  <c r="X86" i="20" s="1"/>
  <c r="I94" i="20"/>
  <c r="J94" i="20" s="1"/>
  <c r="P99" i="20"/>
  <c r="Q99" i="20" s="1"/>
  <c r="W106" i="20"/>
  <c r="X106" i="20" s="1"/>
  <c r="P109" i="20"/>
  <c r="Q109" i="20" s="1"/>
  <c r="W114" i="20"/>
  <c r="X114" i="20" s="1"/>
  <c r="P120" i="20"/>
  <c r="Q120" i="20" s="1"/>
  <c r="W84" i="20"/>
  <c r="X84" i="20" s="1"/>
  <c r="I45" i="20"/>
  <c r="J45" i="20" s="1"/>
  <c r="P63" i="20"/>
  <c r="Q63" i="20" s="1"/>
  <c r="AD54" i="20"/>
  <c r="W40" i="20"/>
  <c r="X40" i="20" s="1"/>
  <c r="W80" i="20"/>
  <c r="X80" i="20" s="1"/>
  <c r="P57" i="20"/>
  <c r="Q57" i="20" s="1"/>
  <c r="W85" i="20"/>
  <c r="X85" i="20" s="1"/>
  <c r="I87" i="20"/>
  <c r="J87" i="20" s="1"/>
  <c r="W88" i="20"/>
  <c r="X88" i="20" s="1"/>
  <c r="I88" i="20"/>
  <c r="J88" i="20" s="1"/>
  <c r="P86" i="20"/>
  <c r="Q86" i="20" s="1"/>
  <c r="W54" i="20"/>
  <c r="X54" i="20" s="1"/>
  <c r="I54" i="20"/>
  <c r="J54" i="20" s="1"/>
  <c r="I38" i="20"/>
  <c r="J38" i="20" s="1"/>
  <c r="I30" i="20"/>
  <c r="J30" i="20" s="1"/>
  <c r="I66" i="20"/>
  <c r="J66" i="20" s="1"/>
  <c r="I85" i="20"/>
  <c r="J85" i="20" s="1"/>
  <c r="P85" i="20"/>
  <c r="Q85" i="20" s="1"/>
  <c r="P84" i="20"/>
  <c r="Q84" i="20" s="1"/>
  <c r="I75" i="20"/>
  <c r="J75" i="20" s="1"/>
  <c r="W49" i="20"/>
  <c r="X49" i="20" s="1"/>
  <c r="I33" i="20"/>
  <c r="J33" i="20" s="1"/>
  <c r="W81" i="20"/>
  <c r="X81" i="20" s="1"/>
  <c r="I24" i="20"/>
  <c r="J24" i="20" s="1"/>
  <c r="P87" i="20"/>
  <c r="Q87" i="20" s="1"/>
  <c r="I86" i="20"/>
  <c r="J86" i="20" s="1"/>
  <c r="I84" i="20"/>
  <c r="J84" i="20" s="1"/>
  <c r="P44" i="20"/>
  <c r="Q44" i="20" s="1"/>
  <c r="I74" i="20"/>
  <c r="J74" i="20" s="1"/>
  <c r="W78" i="20"/>
  <c r="X78" i="20" s="1"/>
  <c r="W37" i="20"/>
  <c r="X37" i="20" s="1"/>
  <c r="I56" i="20"/>
  <c r="J56" i="20" s="1"/>
  <c r="I73" i="20"/>
  <c r="J73" i="20" s="1"/>
  <c r="P18" i="20"/>
  <c r="Q18" i="20" s="1"/>
  <c r="I68" i="20"/>
  <c r="J68" i="20" s="1"/>
  <c r="I42" i="20"/>
  <c r="J42" i="20" s="1"/>
  <c r="W67" i="20"/>
  <c r="X67" i="20" s="1"/>
  <c r="P55" i="20"/>
  <c r="Q55" i="20" s="1"/>
  <c r="W43" i="20"/>
  <c r="X43" i="20" s="1"/>
  <c r="W30" i="20"/>
  <c r="X30" i="20" s="1"/>
  <c r="I81" i="20"/>
  <c r="J81" i="20" s="1"/>
  <c r="P78" i="20"/>
  <c r="Q78" i="20" s="1"/>
  <c r="I69" i="20"/>
  <c r="J69" i="20" s="1"/>
  <c r="W46" i="20"/>
  <c r="X46" i="20" s="1"/>
  <c r="P80" i="20"/>
  <c r="Q80" i="20" s="1"/>
  <c r="P32" i="20"/>
  <c r="Q32" i="20" s="1"/>
  <c r="I25" i="20"/>
  <c r="J25" i="20" s="1"/>
  <c r="P62" i="20"/>
  <c r="Q62" i="20" s="1"/>
  <c r="I67" i="20"/>
  <c r="J67" i="20" s="1"/>
  <c r="P38" i="20"/>
  <c r="Q38" i="20" s="1"/>
  <c r="P75" i="20"/>
  <c r="Q75" i="20" s="1"/>
  <c r="W58" i="20"/>
  <c r="X58" i="20" s="1"/>
  <c r="I49" i="20"/>
  <c r="J49" i="20" s="1"/>
  <c r="P45" i="20"/>
  <c r="Q45" i="20" s="1"/>
  <c r="I26" i="20"/>
  <c r="J26" i="20" s="1"/>
  <c r="P33" i="20"/>
  <c r="Q33" i="20" s="1"/>
  <c r="W45" i="20"/>
  <c r="X45" i="20" s="1"/>
  <c r="W76" i="20"/>
  <c r="X76" i="20" s="1"/>
  <c r="I72" i="20"/>
  <c r="J72" i="20" s="1"/>
  <c r="P81" i="20"/>
  <c r="Q81" i="20" s="1"/>
  <c r="W79" i="20"/>
  <c r="X79" i="20" s="1"/>
  <c r="I44" i="20"/>
  <c r="J44" i="20" s="1"/>
  <c r="P79" i="20"/>
  <c r="Q79" i="20" s="1"/>
  <c r="W62" i="20"/>
  <c r="X62" i="20" s="1"/>
  <c r="P52" i="20"/>
  <c r="Q52" i="20" s="1"/>
  <c r="I37" i="20"/>
  <c r="J37" i="20" s="1"/>
  <c r="P26" i="20"/>
  <c r="Q26" i="20" s="1"/>
  <c r="I46" i="20"/>
  <c r="J46" i="20" s="1"/>
  <c r="W39" i="20"/>
  <c r="X39" i="20" s="1"/>
  <c r="I76" i="20"/>
  <c r="J76" i="20" s="1"/>
  <c r="P54" i="20"/>
  <c r="Q54" i="20" s="1"/>
  <c r="W69" i="20"/>
  <c r="X69" i="20" s="1"/>
  <c r="P22" i="20"/>
  <c r="Q22" i="20" s="1"/>
  <c r="W24" i="20"/>
  <c r="X24" i="20" s="1"/>
  <c r="I31" i="20"/>
  <c r="J31" i="20" s="1"/>
  <c r="P40" i="20"/>
  <c r="Q40" i="20" s="1"/>
  <c r="I43" i="20"/>
  <c r="J43" i="20" s="1"/>
  <c r="W82" i="20"/>
  <c r="X82" i="20" s="1"/>
  <c r="I70" i="20"/>
  <c r="J70" i="20" s="1"/>
  <c r="P43" i="20"/>
  <c r="Q43" i="20" s="1"/>
  <c r="P61" i="20"/>
  <c r="Q61" i="20" s="1"/>
  <c r="I58" i="20"/>
  <c r="J58" i="20" s="1"/>
  <c r="P30" i="20"/>
  <c r="Q30" i="20" s="1"/>
  <c r="W21" i="20"/>
  <c r="X21" i="20" s="1"/>
  <c r="P51" i="20"/>
  <c r="Q51" i="20" s="1"/>
  <c r="I50" i="20"/>
  <c r="J50" i="20" s="1"/>
  <c r="I48" i="20"/>
  <c r="J48" i="20" s="1"/>
  <c r="W55" i="20"/>
  <c r="X55" i="20" s="1"/>
  <c r="P74" i="20"/>
  <c r="Q74" i="20" s="1"/>
  <c r="P73" i="20"/>
  <c r="Q73" i="20" s="1"/>
  <c r="I52" i="20"/>
  <c r="J52" i="20" s="1"/>
  <c r="W10" i="20"/>
  <c r="X10" i="20" s="1"/>
  <c r="W16" i="20"/>
  <c r="X16" i="20" s="1"/>
  <c r="I27" i="20"/>
  <c r="P34" i="20"/>
  <c r="P42" i="20"/>
  <c r="Q42" i="20" s="1"/>
  <c r="W42" i="20"/>
  <c r="X42" i="20" s="1"/>
  <c r="I51" i="20"/>
  <c r="J51" i="20" s="1"/>
  <c r="P56" i="20"/>
  <c r="Q56" i="20" s="1"/>
  <c r="I57" i="20"/>
  <c r="J57" i="20" s="1"/>
  <c r="I55" i="20"/>
  <c r="J55" i="20" s="1"/>
  <c r="P64" i="20"/>
  <c r="Q64" i="20" s="1"/>
  <c r="W70" i="20"/>
  <c r="X70" i="20" s="1"/>
  <c r="W66" i="20"/>
  <c r="X66" i="20" s="1"/>
  <c r="P72" i="20"/>
  <c r="Q72" i="20" s="1"/>
  <c r="I79" i="20"/>
  <c r="J79" i="20" s="1"/>
  <c r="W56" i="20"/>
  <c r="X56" i="20" s="1"/>
  <c r="W51" i="20"/>
  <c r="X51" i="20" s="1"/>
  <c r="W33" i="20"/>
  <c r="X33" i="20" s="1"/>
  <c r="P67" i="20"/>
  <c r="Q67" i="20" s="1"/>
  <c r="I28" i="20"/>
  <c r="J28" i="20" s="1"/>
  <c r="P21" i="20"/>
  <c r="Q21" i="20" s="1"/>
  <c r="W20" i="20"/>
  <c r="X20" i="20" s="1"/>
  <c r="P46" i="20"/>
  <c r="Q46" i="20" s="1"/>
  <c r="P66" i="20"/>
  <c r="Q66" i="20" s="1"/>
  <c r="P76" i="20"/>
  <c r="Q76" i="20" s="1"/>
  <c r="I34" i="20"/>
  <c r="J34" i="20" s="1"/>
  <c r="I32" i="20"/>
  <c r="J32" i="20" s="1"/>
  <c r="P58" i="20"/>
  <c r="Q58" i="20" s="1"/>
  <c r="W57" i="20"/>
  <c r="X57" i="20" s="1"/>
  <c r="P60" i="20"/>
  <c r="Q60" i="20" s="1"/>
  <c r="W36" i="20"/>
  <c r="X36" i="20" s="1"/>
  <c r="P31" i="20"/>
  <c r="Q31" i="20" s="1"/>
  <c r="W28" i="20"/>
  <c r="X28" i="20" s="1"/>
  <c r="W27" i="20"/>
  <c r="X27" i="20" s="1"/>
  <c r="I39" i="20"/>
  <c r="J39" i="20" s="1"/>
  <c r="P48" i="20"/>
  <c r="Q48" i="20" s="1"/>
  <c r="W48" i="20"/>
  <c r="X48" i="20" s="1"/>
  <c r="I63" i="20"/>
  <c r="J63" i="20" s="1"/>
  <c r="I61" i="20"/>
  <c r="J61" i="20" s="1"/>
  <c r="P70" i="20"/>
  <c r="Q70" i="20" s="1"/>
  <c r="W73" i="20"/>
  <c r="X73" i="20" s="1"/>
  <c r="I80" i="20"/>
  <c r="J80" i="20" s="1"/>
  <c r="I78" i="20"/>
  <c r="J78" i="20" s="1"/>
  <c r="W32" i="20"/>
  <c r="X32" i="20" s="1"/>
  <c r="W44" i="20"/>
  <c r="X44" i="20" s="1"/>
  <c r="W38" i="20"/>
  <c r="X38" i="20" s="1"/>
  <c r="W74" i="20"/>
  <c r="X74" i="20" s="1"/>
  <c r="I82" i="20"/>
  <c r="J82" i="20" s="1"/>
  <c r="W15" i="20"/>
  <c r="X15" i="20" s="1"/>
  <c r="P24" i="20"/>
  <c r="Q24" i="20" s="1"/>
  <c r="W25" i="20"/>
  <c r="X25" i="20" s="1"/>
  <c r="W34" i="20"/>
  <c r="X34" i="20" s="1"/>
  <c r="W31" i="20"/>
  <c r="X31" i="20" s="1"/>
  <c r="P39" i="20"/>
  <c r="Q39" i="20" s="1"/>
  <c r="W52" i="20"/>
  <c r="X52" i="20" s="1"/>
  <c r="P50" i="20"/>
  <c r="Q50" i="20" s="1"/>
  <c r="W64" i="20"/>
  <c r="X64" i="20" s="1"/>
  <c r="W61" i="20"/>
  <c r="X61" i="20" s="1"/>
  <c r="I60" i="20"/>
  <c r="J60" i="20" s="1"/>
  <c r="P69" i="20"/>
  <c r="Q69" i="20" s="1"/>
  <c r="W72" i="20"/>
  <c r="X72" i="20" s="1"/>
  <c r="W75" i="20"/>
  <c r="X75" i="20" s="1"/>
  <c r="P49" i="20"/>
  <c r="Q49" i="20" s="1"/>
  <c r="P25" i="20"/>
  <c r="Q25" i="20" s="1"/>
  <c r="W26" i="20"/>
  <c r="X26" i="20" s="1"/>
  <c r="I64" i="20"/>
  <c r="J64" i="20" s="1"/>
  <c r="W68" i="20"/>
  <c r="X68" i="20" s="1"/>
  <c r="W22" i="20"/>
  <c r="X22" i="20" s="1"/>
  <c r="I9" i="20"/>
  <c r="J9" i="20" s="1"/>
  <c r="I20" i="20"/>
  <c r="J20" i="20" s="1"/>
  <c r="P28" i="20"/>
  <c r="Q28" i="20" s="1"/>
  <c r="P27" i="20"/>
  <c r="Q27" i="20" s="1"/>
  <c r="I36" i="20"/>
  <c r="J36" i="20" s="1"/>
  <c r="I40" i="20"/>
  <c r="J40" i="20" s="1"/>
  <c r="W60" i="20"/>
  <c r="X60" i="20" s="1"/>
  <c r="W63" i="20"/>
  <c r="X63" i="20" s="1"/>
  <c r="I62" i="20"/>
  <c r="J62" i="20" s="1"/>
  <c r="P68" i="20"/>
  <c r="Q68" i="20" s="1"/>
  <c r="W50" i="20"/>
  <c r="X50" i="20" s="1"/>
  <c r="P36" i="20"/>
  <c r="Q36" i="20" s="1"/>
  <c r="P37" i="20"/>
  <c r="Q37" i="20" s="1"/>
  <c r="I7" i="20"/>
  <c r="J7" i="20" s="1"/>
  <c r="P10" i="20"/>
  <c r="Q10" i="20" s="1"/>
  <c r="P6" i="20"/>
  <c r="Q6" i="20" s="1"/>
  <c r="W19" i="20"/>
  <c r="X19" i="20" s="1"/>
  <c r="I22" i="20"/>
  <c r="P20" i="20"/>
  <c r="Q20" i="20" s="1"/>
  <c r="W18" i="20"/>
  <c r="X18" i="20" s="1"/>
  <c r="I18" i="20"/>
  <c r="J18" i="20" s="1"/>
  <c r="I21" i="20"/>
  <c r="J21" i="20" s="1"/>
  <c r="I19" i="20"/>
  <c r="J19" i="20" s="1"/>
  <c r="W13" i="20"/>
  <c r="X13" i="20" s="1"/>
  <c r="P19" i="20"/>
  <c r="Q19" i="20" s="1"/>
  <c r="P15" i="20"/>
  <c r="Q15" i="20" s="1"/>
  <c r="P13" i="20"/>
  <c r="Q13" i="20" s="1"/>
  <c r="I13" i="20"/>
  <c r="J13" i="20" s="1"/>
  <c r="I16" i="20"/>
  <c r="J16" i="20" s="1"/>
  <c r="P16" i="20"/>
  <c r="Q16" i="20" s="1"/>
  <c r="I12" i="20"/>
  <c r="J12" i="20" s="1"/>
  <c r="P14" i="20"/>
  <c r="W14" i="20"/>
  <c r="X14" i="20" s="1"/>
  <c r="W12" i="20"/>
  <c r="X12" i="20" s="1"/>
  <c r="I14" i="20"/>
  <c r="J14" i="20" s="1"/>
  <c r="I15" i="20"/>
  <c r="W7" i="20"/>
  <c r="X7" i="20" s="1"/>
  <c r="P8" i="20"/>
  <c r="Q8" i="20" s="1"/>
  <c r="W8" i="20"/>
  <c r="X8" i="20" s="1"/>
  <c r="P7" i="20"/>
  <c r="W9" i="20"/>
  <c r="X9" i="20" s="1"/>
  <c r="P9" i="20"/>
  <c r="Q9" i="20" s="1"/>
  <c r="P12" i="20"/>
  <c r="Q12" i="20" s="1"/>
  <c r="I10" i="20"/>
  <c r="J10" i="20" s="1"/>
  <c r="I8" i="20"/>
  <c r="J8" i="20" s="1"/>
  <c r="W6" i="20"/>
  <c r="X6" i="20" s="1"/>
  <c r="I6" i="20"/>
  <c r="J6" i="20" s="1"/>
  <c r="AF246" i="23" l="1"/>
  <c r="AG246" i="23" s="1"/>
  <c r="Q175" i="23"/>
  <c r="P176" i="23"/>
  <c r="Q176" i="23" s="1"/>
  <c r="P174" i="23"/>
  <c r="Q174" i="23" s="1"/>
  <c r="P177" i="23"/>
  <c r="Q177" i="23" s="1"/>
  <c r="P178" i="23"/>
  <c r="Q178" i="23" s="1"/>
  <c r="AF24" i="23"/>
  <c r="AG24" i="23" s="1"/>
  <c r="AF78" i="23"/>
  <c r="AG78" i="23" s="1"/>
  <c r="AF198" i="23"/>
  <c r="AF222" i="23"/>
  <c r="AG222" i="23" s="1"/>
  <c r="AF228" i="23"/>
  <c r="AG228" i="23" s="1"/>
  <c r="AF210" i="23"/>
  <c r="AG210" i="23" s="1"/>
  <c r="AF240" i="23"/>
  <c r="AG240" i="23" s="1"/>
  <c r="AF234" i="23"/>
  <c r="AF192" i="20"/>
  <c r="AG192" i="20" s="1"/>
  <c r="AF222" i="20"/>
  <c r="AF144" i="20"/>
  <c r="AF6" i="20"/>
  <c r="AG6" i="20" s="1"/>
  <c r="AF24" i="20"/>
  <c r="AF54" i="20"/>
  <c r="AG54" i="20" s="1"/>
  <c r="AF186" i="20"/>
  <c r="AG186" i="20" s="1"/>
  <c r="AF198" i="20"/>
  <c r="AG198" i="20" s="1"/>
  <c r="AF216" i="20"/>
  <c r="AG216" i="20" s="1"/>
  <c r="AF240" i="20"/>
  <c r="AG240" i="20" s="1"/>
  <c r="AF12" i="20"/>
  <c r="AG12" i="20" s="1"/>
  <c r="AF36" i="20"/>
  <c r="AG36" i="20" s="1"/>
  <c r="AF48" i="20"/>
  <c r="AF84" i="20"/>
  <c r="AG84" i="20" s="1"/>
  <c r="AF66" i="20"/>
  <c r="AG66" i="20" s="1"/>
  <c r="AF168" i="20"/>
  <c r="AG168" i="20" s="1"/>
  <c r="AF210" i="20"/>
  <c r="AF180" i="20"/>
  <c r="AG180" i="20" s="1"/>
  <c r="AF30" i="20"/>
  <c r="AG30" i="20" s="1"/>
  <c r="AF18" i="20"/>
  <c r="AG18" i="20" s="1"/>
  <c r="AF60" i="20"/>
  <c r="AG60" i="20" s="1"/>
  <c r="AF78" i="20"/>
  <c r="AG78" i="20" s="1"/>
  <c r="AF42" i="20"/>
  <c r="AG42" i="20" s="1"/>
  <c r="AF96" i="20"/>
  <c r="AG96" i="20" s="1"/>
  <c r="AF228" i="20"/>
  <c r="AG228" i="20" s="1"/>
  <c r="AF204" i="20"/>
  <c r="AG204" i="20" s="1"/>
  <c r="AF246" i="20"/>
  <c r="AG246" i="20" s="1"/>
  <c r="AF126" i="20"/>
  <c r="AG126" i="20" s="1"/>
  <c r="AF138" i="23"/>
  <c r="AF66" i="23"/>
  <c r="AF186" i="23"/>
  <c r="AG186" i="23" s="1"/>
  <c r="AF162" i="23"/>
  <c r="AG162" i="23" s="1"/>
  <c r="AF48" i="23"/>
  <c r="AF126" i="23"/>
  <c r="AF42" i="23"/>
  <c r="AG42" i="23" s="1"/>
  <c r="AF156" i="23"/>
  <c r="AG156" i="23" s="1"/>
  <c r="AF108" i="23"/>
  <c r="AF120" i="23"/>
  <c r="AF54" i="23"/>
  <c r="AF132" i="23"/>
  <c r="AF180" i="23"/>
  <c r="AG180" i="23" s="1"/>
  <c r="AF144" i="23"/>
  <c r="AF18" i="23"/>
  <c r="AG18" i="23" s="1"/>
  <c r="AF102" i="23"/>
  <c r="AF96" i="23"/>
  <c r="AG96" i="23" s="1"/>
  <c r="AF84" i="23"/>
  <c r="AF36" i="23"/>
  <c r="AF216" i="23"/>
  <c r="AF168" i="23"/>
  <c r="AF60" i="23"/>
  <c r="AG60" i="23" s="1"/>
  <c r="AF150" i="23"/>
  <c r="AF72" i="23"/>
  <c r="AF12" i="23"/>
  <c r="AF114" i="23"/>
  <c r="AF90" i="23"/>
  <c r="AF30" i="23"/>
  <c r="AG30" i="23" s="1"/>
  <c r="AF204" i="23"/>
  <c r="AG204" i="23" s="1"/>
  <c r="AF192" i="23"/>
  <c r="AG192" i="23" s="1"/>
  <c r="AF138" i="20"/>
  <c r="AG138" i="20" s="1"/>
  <c r="AF102" i="20"/>
  <c r="AG102" i="20" s="1"/>
  <c r="AF90" i="20"/>
  <c r="AG90" i="20" s="1"/>
  <c r="AF72" i="20"/>
  <c r="AG72" i="20" s="1"/>
  <c r="AF114" i="20"/>
  <c r="AG114" i="20" s="1"/>
  <c r="AF108" i="20"/>
  <c r="AG108" i="20" s="1"/>
  <c r="AF174" i="20"/>
  <c r="AG174" i="20" s="1"/>
  <c r="AF120" i="20"/>
  <c r="AG120" i="20" s="1"/>
  <c r="AF150" i="20"/>
  <c r="AG150" i="20" s="1"/>
  <c r="AF162" i="20"/>
  <c r="AG162" i="20" s="1"/>
  <c r="AF156" i="20"/>
  <c r="AG156" i="20" s="1"/>
  <c r="AF132" i="20"/>
  <c r="AG132" i="20" s="1"/>
  <c r="AC235" i="20"/>
  <c r="AD235" i="20" s="1"/>
  <c r="AE14" i="20" s="1"/>
  <c r="I10" i="23"/>
  <c r="J10" i="23" s="1"/>
  <c r="W235" i="20"/>
  <c r="X235" i="20" s="1"/>
  <c r="J161" i="23"/>
  <c r="J245" i="20"/>
  <c r="Q251" i="20"/>
  <c r="X245" i="20"/>
  <c r="Q245" i="20"/>
  <c r="X203" i="20"/>
  <c r="X251" i="20"/>
  <c r="J185" i="23"/>
  <c r="J65" i="23"/>
  <c r="J77" i="23"/>
  <c r="X203" i="23"/>
  <c r="X191" i="23"/>
  <c r="J125" i="23"/>
  <c r="J113" i="23"/>
  <c r="J29" i="23"/>
  <c r="J197" i="23"/>
  <c r="Q17" i="23"/>
  <c r="J221" i="23"/>
  <c r="X233" i="23"/>
  <c r="X29" i="23"/>
  <c r="Q143" i="23"/>
  <c r="X113" i="23"/>
  <c r="J35" i="23"/>
  <c r="I8" i="23"/>
  <c r="J8" i="23" s="1"/>
  <c r="Q203" i="23"/>
  <c r="X65" i="23"/>
  <c r="Q65" i="23"/>
  <c r="Q191" i="23"/>
  <c r="X221" i="23"/>
  <c r="J233" i="23"/>
  <c r="X23" i="23"/>
  <c r="X71" i="23"/>
  <c r="Q131" i="23"/>
  <c r="X215" i="23"/>
  <c r="X35" i="23"/>
  <c r="X161" i="23"/>
  <c r="J83" i="23"/>
  <c r="J239" i="23"/>
  <c r="Q23" i="23"/>
  <c r="X209" i="23"/>
  <c r="X125" i="23"/>
  <c r="X101" i="23"/>
  <c r="X107" i="23"/>
  <c r="X47" i="23"/>
  <c r="X77" i="23"/>
  <c r="X239" i="23"/>
  <c r="X245" i="23"/>
  <c r="X83" i="23"/>
  <c r="X227" i="23"/>
  <c r="Q125" i="23"/>
  <c r="Q251" i="23"/>
  <c r="Q161" i="23"/>
  <c r="Q215" i="23"/>
  <c r="Q149" i="23"/>
  <c r="Q59" i="23"/>
  <c r="Q167" i="23"/>
  <c r="Q119" i="23"/>
  <c r="Q245" i="23"/>
  <c r="Q11" i="23"/>
  <c r="J191" i="23"/>
  <c r="J245" i="23"/>
  <c r="J227" i="23"/>
  <c r="J251" i="23"/>
  <c r="J179" i="23"/>
  <c r="Q227" i="23"/>
  <c r="J47" i="23"/>
  <c r="X53" i="23"/>
  <c r="X143" i="23"/>
  <c r="Q113" i="23"/>
  <c r="Q221" i="23"/>
  <c r="Q95" i="23"/>
  <c r="Q77" i="23"/>
  <c r="X197" i="23"/>
  <c r="X155" i="23"/>
  <c r="I7" i="23"/>
  <c r="J7" i="23" s="1"/>
  <c r="X95" i="23"/>
  <c r="X59" i="23"/>
  <c r="Q137" i="23"/>
  <c r="X137" i="23"/>
  <c r="X149" i="23"/>
  <c r="Q197" i="23"/>
  <c r="J209" i="23"/>
  <c r="X167" i="23"/>
  <c r="J215" i="23"/>
  <c r="J53" i="23"/>
  <c r="I6" i="23"/>
  <c r="J6" i="23" s="1"/>
  <c r="I9" i="23"/>
  <c r="J9" i="23" s="1"/>
  <c r="J23" i="23"/>
  <c r="J107" i="23"/>
  <c r="J101" i="23"/>
  <c r="J71" i="23"/>
  <c r="J203" i="23"/>
  <c r="J59" i="23"/>
  <c r="J155" i="23"/>
  <c r="J89" i="23"/>
  <c r="J137" i="23"/>
  <c r="J143" i="23"/>
  <c r="J119" i="23"/>
  <c r="Q101" i="23"/>
  <c r="X251" i="23"/>
  <c r="Q173" i="23"/>
  <c r="J167" i="23"/>
  <c r="X131" i="23"/>
  <c r="Q41" i="23"/>
  <c r="X185" i="23"/>
  <c r="Q185" i="23"/>
  <c r="Q209" i="23"/>
  <c r="Q83" i="23"/>
  <c r="Q29" i="23"/>
  <c r="X17" i="23"/>
  <c r="Q89" i="23"/>
  <c r="X119" i="23"/>
  <c r="J173" i="23"/>
  <c r="J17" i="23"/>
  <c r="J131" i="23"/>
  <c r="J149" i="23"/>
  <c r="J95" i="23"/>
  <c r="J41" i="23"/>
  <c r="Q47" i="23"/>
  <c r="Q155" i="23"/>
  <c r="Q35" i="23"/>
  <c r="X89" i="23"/>
  <c r="Q239" i="23"/>
  <c r="Q53" i="23"/>
  <c r="X173" i="23"/>
  <c r="Q233" i="23"/>
  <c r="Q71" i="23"/>
  <c r="X41" i="23"/>
  <c r="Q107" i="23"/>
  <c r="Q197" i="20"/>
  <c r="AG210" i="20"/>
  <c r="J251" i="20"/>
  <c r="J203" i="20"/>
  <c r="X221" i="20"/>
  <c r="X161" i="20"/>
  <c r="Q95" i="20"/>
  <c r="J227" i="20"/>
  <c r="Q227" i="20"/>
  <c r="J233" i="20"/>
  <c r="J155" i="20"/>
  <c r="J185" i="20"/>
  <c r="J173" i="20"/>
  <c r="W238" i="20"/>
  <c r="X238" i="20" s="1"/>
  <c r="J191" i="20"/>
  <c r="Q209" i="20"/>
  <c r="J209" i="20"/>
  <c r="J143" i="20"/>
  <c r="Q203" i="20"/>
  <c r="X209" i="20"/>
  <c r="Q161" i="20"/>
  <c r="J101" i="20"/>
  <c r="J215" i="20"/>
  <c r="J197" i="20"/>
  <c r="J149" i="20"/>
  <c r="Q149" i="20"/>
  <c r="W234" i="20"/>
  <c r="X234" i="20" s="1"/>
  <c r="AF234" i="20" s="1"/>
  <c r="J221" i="20"/>
  <c r="Q173" i="20"/>
  <c r="J167" i="20"/>
  <c r="Q215" i="20"/>
  <c r="AG222" i="20"/>
  <c r="Q167" i="20"/>
  <c r="X233" i="20"/>
  <c r="X155" i="20"/>
  <c r="W236" i="20"/>
  <c r="X236" i="20" s="1"/>
  <c r="J239" i="20"/>
  <c r="X215" i="20"/>
  <c r="J131" i="20"/>
  <c r="X167" i="20"/>
  <c r="J137" i="20"/>
  <c r="X185" i="20"/>
  <c r="Q185" i="20"/>
  <c r="J161" i="20"/>
  <c r="X125" i="20"/>
  <c r="X227" i="20"/>
  <c r="Q233" i="20"/>
  <c r="Q239" i="20"/>
  <c r="X173" i="20"/>
  <c r="X101" i="20"/>
  <c r="Q119" i="20"/>
  <c r="X191" i="20"/>
  <c r="Q155" i="20"/>
  <c r="Q107" i="20"/>
  <c r="X197" i="20"/>
  <c r="Q221" i="20"/>
  <c r="Q179" i="20"/>
  <c r="X113" i="20"/>
  <c r="J95" i="20"/>
  <c r="J125" i="20"/>
  <c r="Q131" i="20"/>
  <c r="J179" i="20"/>
  <c r="X179" i="20"/>
  <c r="X143" i="20"/>
  <c r="Q137" i="20"/>
  <c r="Q191" i="20"/>
  <c r="J113" i="20"/>
  <c r="J107" i="20"/>
  <c r="X95" i="20"/>
  <c r="J119" i="20"/>
  <c r="Q143" i="20"/>
  <c r="X137" i="20"/>
  <c r="X149" i="20"/>
  <c r="Q125" i="20"/>
  <c r="X119" i="20"/>
  <c r="Q101" i="20"/>
  <c r="X131" i="20"/>
  <c r="J89" i="20"/>
  <c r="Q113" i="20"/>
  <c r="X107" i="20"/>
  <c r="X89" i="20"/>
  <c r="J35" i="20"/>
  <c r="J23" i="20"/>
  <c r="X83" i="20"/>
  <c r="J77" i="20"/>
  <c r="J59" i="20"/>
  <c r="J71" i="20"/>
  <c r="Q83" i="20"/>
  <c r="J53" i="20"/>
  <c r="Q59" i="20"/>
  <c r="Q89" i="20"/>
  <c r="J83" i="20"/>
  <c r="Q77" i="20"/>
  <c r="J47" i="20"/>
  <c r="Q65" i="20"/>
  <c r="Q71" i="20"/>
  <c r="X65" i="20"/>
  <c r="X71" i="20"/>
  <c r="X41" i="20"/>
  <c r="Q47" i="20"/>
  <c r="J29" i="20"/>
  <c r="AG48" i="20"/>
  <c r="Q41" i="20"/>
  <c r="Q35" i="20"/>
  <c r="X59" i="20"/>
  <c r="J41" i="20"/>
  <c r="X29" i="20"/>
  <c r="X35" i="20"/>
  <c r="X77" i="20"/>
  <c r="AG24" i="20"/>
  <c r="J65" i="20"/>
  <c r="X47" i="20"/>
  <c r="X53" i="20"/>
  <c r="Q29" i="20"/>
  <c r="Q53" i="20"/>
  <c r="Q23" i="20"/>
  <c r="X23" i="20"/>
  <c r="Q11" i="20"/>
  <c r="Q17" i="20"/>
  <c r="J17" i="20"/>
  <c r="X17" i="20"/>
  <c r="X11" i="20"/>
  <c r="J11" i="20"/>
  <c r="AE6" i="20" l="1"/>
  <c r="Q179" i="23"/>
  <c r="W175" i="23"/>
  <c r="X175" i="23" s="1"/>
  <c r="W177" i="23"/>
  <c r="X177" i="23" s="1"/>
  <c r="W174" i="23"/>
  <c r="X174" i="23" s="1"/>
  <c r="W176" i="23"/>
  <c r="X176" i="23" s="1"/>
  <c r="W178" i="23"/>
  <c r="X178" i="23" s="1"/>
  <c r="AF6" i="23"/>
  <c r="AE70" i="20"/>
  <c r="AE79" i="20"/>
  <c r="AE40" i="20"/>
  <c r="AE97" i="20"/>
  <c r="AE157" i="20"/>
  <c r="AE132" i="20"/>
  <c r="AE198" i="20"/>
  <c r="AE168" i="20"/>
  <c r="AE175" i="20"/>
  <c r="AE134" i="20"/>
  <c r="AE200" i="20"/>
  <c r="AE72" i="20"/>
  <c r="AE201" i="20"/>
  <c r="AE9" i="20"/>
  <c r="AE199" i="20"/>
  <c r="AE103" i="20"/>
  <c r="AE7" i="20"/>
  <c r="AE164" i="20"/>
  <c r="AE36" i="20"/>
  <c r="AE145" i="20"/>
  <c r="AE214" i="20"/>
  <c r="AE150" i="20"/>
  <c r="AE86" i="20"/>
  <c r="AE22" i="20"/>
  <c r="AE136" i="20"/>
  <c r="AE12" i="20"/>
  <c r="AE109" i="20"/>
  <c r="AE247" i="20"/>
  <c r="AE151" i="20"/>
  <c r="AE55" i="20"/>
  <c r="AE228" i="20"/>
  <c r="AE96" i="20"/>
  <c r="AE237" i="20"/>
  <c r="AE45" i="20"/>
  <c r="AE246" i="20"/>
  <c r="AE182" i="20"/>
  <c r="AE118" i="20"/>
  <c r="AE54" i="20"/>
  <c r="AE232" i="20"/>
  <c r="AE108" i="20"/>
  <c r="AE249" i="20"/>
  <c r="AE57" i="20"/>
  <c r="AE223" i="20"/>
  <c r="AE127" i="20"/>
  <c r="AE31" i="20"/>
  <c r="AE196" i="20"/>
  <c r="AE68" i="20"/>
  <c r="AE193" i="20"/>
  <c r="AE230" i="20"/>
  <c r="AE166" i="20"/>
  <c r="AE102" i="20"/>
  <c r="AE38" i="20"/>
  <c r="AE240" i="20"/>
  <c r="AE176" i="20"/>
  <c r="AE116" i="20"/>
  <c r="AE48" i="20"/>
  <c r="AE165" i="20"/>
  <c r="AE69" i="20"/>
  <c r="AE231" i="20"/>
  <c r="AE183" i="20"/>
  <c r="AE111" i="20"/>
  <c r="AE63" i="20"/>
  <c r="AE15" i="20"/>
  <c r="AE236" i="20"/>
  <c r="AE172" i="20"/>
  <c r="AE104" i="20"/>
  <c r="AE44" i="20"/>
  <c r="AE153" i="20"/>
  <c r="AE61" i="20"/>
  <c r="AE250" i="20"/>
  <c r="AE218" i="20"/>
  <c r="AE186" i="20"/>
  <c r="AE154" i="20"/>
  <c r="AE122" i="20"/>
  <c r="AE90" i="20"/>
  <c r="AE58" i="20"/>
  <c r="AE26" i="20"/>
  <c r="AE224" i="20"/>
  <c r="AE192" i="20"/>
  <c r="AE160" i="20"/>
  <c r="AE128" i="20"/>
  <c r="AE100" i="20"/>
  <c r="AE64" i="20"/>
  <c r="AE32" i="20"/>
  <c r="AE241" i="20"/>
  <c r="AE189" i="20"/>
  <c r="AE141" i="20"/>
  <c r="AE93" i="20"/>
  <c r="AE49" i="20"/>
  <c r="AE243" i="20"/>
  <c r="AE219" i="20"/>
  <c r="AE195" i="20"/>
  <c r="AE171" i="20"/>
  <c r="AE147" i="20"/>
  <c r="AE123" i="20"/>
  <c r="AE99" i="20"/>
  <c r="AE75" i="20"/>
  <c r="AE51" i="20"/>
  <c r="AE27" i="20"/>
  <c r="AE220" i="20"/>
  <c r="AE188" i="20"/>
  <c r="AE156" i="20"/>
  <c r="AE124" i="20"/>
  <c r="AE88" i="20"/>
  <c r="AE60" i="20"/>
  <c r="AE28" i="20"/>
  <c r="AE229" i="20"/>
  <c r="AE177" i="20"/>
  <c r="AE129" i="20"/>
  <c r="AE85" i="20"/>
  <c r="AE37" i="20"/>
  <c r="AE242" i="20"/>
  <c r="AE226" i="20"/>
  <c r="AE210" i="20"/>
  <c r="AE194" i="20"/>
  <c r="AE178" i="20"/>
  <c r="AE162" i="20"/>
  <c r="AE146" i="20"/>
  <c r="AE130" i="20"/>
  <c r="AE114" i="20"/>
  <c r="AE98" i="20"/>
  <c r="AE82" i="20"/>
  <c r="AE66" i="20"/>
  <c r="AE50" i="20"/>
  <c r="AE34" i="20"/>
  <c r="AE18" i="20"/>
  <c r="AE208" i="20"/>
  <c r="AE144" i="20"/>
  <c r="AE84" i="20"/>
  <c r="AE16" i="20"/>
  <c r="AE217" i="20"/>
  <c r="AE117" i="20"/>
  <c r="AE21" i="20"/>
  <c r="AE207" i="20"/>
  <c r="AE159" i="20"/>
  <c r="AE135" i="20"/>
  <c r="AE87" i="20"/>
  <c r="AE39" i="20"/>
  <c r="AE204" i="20"/>
  <c r="AE140" i="20"/>
  <c r="AE76" i="20"/>
  <c r="AE8" i="20"/>
  <c r="AE205" i="20"/>
  <c r="AE105" i="20"/>
  <c r="AE13" i="20"/>
  <c r="AE234" i="20"/>
  <c r="AE202" i="20"/>
  <c r="AE170" i="20"/>
  <c r="AE138" i="20"/>
  <c r="AE106" i="20"/>
  <c r="AE74" i="20"/>
  <c r="AE42" i="20"/>
  <c r="AE10" i="20"/>
  <c r="AE248" i="20"/>
  <c r="AE216" i="20"/>
  <c r="AE184" i="20"/>
  <c r="AE152" i="20"/>
  <c r="AE120" i="20"/>
  <c r="AE92" i="20"/>
  <c r="AE56" i="20"/>
  <c r="AE24" i="20"/>
  <c r="AE225" i="20"/>
  <c r="AE181" i="20"/>
  <c r="AE133" i="20"/>
  <c r="AE81" i="20"/>
  <c r="AE33" i="20"/>
  <c r="AE235" i="20"/>
  <c r="AE211" i="20"/>
  <c r="AE187" i="20"/>
  <c r="AE163" i="20"/>
  <c r="AE139" i="20"/>
  <c r="AE115" i="20"/>
  <c r="AE91" i="20"/>
  <c r="AE67" i="20"/>
  <c r="AE43" i="20"/>
  <c r="AE19" i="20"/>
  <c r="AE244" i="20"/>
  <c r="AE212" i="20"/>
  <c r="AE180" i="20"/>
  <c r="AE148" i="20"/>
  <c r="AE112" i="20"/>
  <c r="AE80" i="20"/>
  <c r="AE52" i="20"/>
  <c r="AE20" i="20"/>
  <c r="AE213" i="20"/>
  <c r="AE169" i="20"/>
  <c r="AE121" i="20"/>
  <c r="AE73" i="20"/>
  <c r="AE25" i="20"/>
  <c r="AE238" i="20"/>
  <c r="AE222" i="20"/>
  <c r="AE206" i="20"/>
  <c r="AE190" i="20"/>
  <c r="AE174" i="20"/>
  <c r="AE158" i="20"/>
  <c r="AE142" i="20"/>
  <c r="AE126" i="20"/>
  <c r="AE110" i="20"/>
  <c r="AE94" i="20"/>
  <c r="AE78" i="20"/>
  <c r="AE62" i="20"/>
  <c r="AE46" i="20"/>
  <c r="AE30" i="20"/>
  <c r="I44" i="26"/>
  <c r="I43" i="26"/>
  <c r="I38" i="26"/>
  <c r="I37" i="26"/>
  <c r="I40" i="26"/>
  <c r="I39" i="26"/>
  <c r="I41" i="26"/>
  <c r="I33" i="26"/>
  <c r="I32" i="26"/>
  <c r="I35" i="26"/>
  <c r="I34" i="26"/>
  <c r="I31" i="26"/>
  <c r="I36" i="26"/>
  <c r="I28" i="26"/>
  <c r="I27" i="26"/>
  <c r="I29" i="26"/>
  <c r="I25" i="26"/>
  <c r="I21" i="26"/>
  <c r="I19" i="26"/>
  <c r="I20" i="26"/>
  <c r="I24" i="26"/>
  <c r="I23" i="26"/>
  <c r="I22" i="26"/>
  <c r="I18" i="26"/>
  <c r="I16" i="26"/>
  <c r="I17" i="26"/>
  <c r="I15" i="26"/>
  <c r="I14" i="26"/>
  <c r="I12" i="26"/>
  <c r="I11" i="26"/>
  <c r="I10" i="26"/>
  <c r="I9" i="26"/>
  <c r="I8" i="26"/>
  <c r="I7" i="26"/>
  <c r="D40" i="26"/>
  <c r="D37" i="26"/>
  <c r="D36" i="26"/>
  <c r="D33" i="26"/>
  <c r="D22" i="26"/>
  <c r="D16" i="26"/>
  <c r="D13" i="26"/>
  <c r="D10" i="26"/>
  <c r="D9" i="26"/>
  <c r="D44" i="26"/>
  <c r="D43" i="26"/>
  <c r="D41" i="26"/>
  <c r="D38" i="26"/>
  <c r="D32" i="26"/>
  <c r="D19" i="26"/>
  <c r="D11" i="26"/>
  <c r="I42" i="26"/>
  <c r="I26" i="26"/>
  <c r="I13" i="26"/>
  <c r="J11" i="23"/>
  <c r="AG234" i="23"/>
  <c r="AG108" i="23"/>
  <c r="AG120" i="23"/>
  <c r="AG144" i="23"/>
  <c r="AG12" i="23"/>
  <c r="AG72" i="23"/>
  <c r="AG132" i="23"/>
  <c r="AG198" i="23"/>
  <c r="AG36" i="23"/>
  <c r="AG90" i="23"/>
  <c r="AG168" i="23"/>
  <c r="AG48" i="23"/>
  <c r="AG150" i="23"/>
  <c r="AG216" i="23"/>
  <c r="AG114" i="23"/>
  <c r="AG126" i="23"/>
  <c r="AG102" i="23"/>
  <c r="AG138" i="23"/>
  <c r="AG84" i="23"/>
  <c r="AG54" i="23"/>
  <c r="AG66" i="23"/>
  <c r="AG144" i="20"/>
  <c r="X239" i="20"/>
  <c r="AH78" i="20"/>
  <c r="X179" i="23" l="1"/>
  <c r="AF174" i="23"/>
  <c r="AG174" i="23" s="1"/>
  <c r="D42" i="26"/>
  <c r="D34" i="26"/>
  <c r="D31" i="26"/>
  <c r="D29" i="26"/>
  <c r="D28" i="26"/>
  <c r="D27" i="26"/>
  <c r="D24" i="26"/>
  <c r="D23" i="26"/>
  <c r="D17" i="26"/>
  <c r="D15" i="26"/>
  <c r="D14" i="26"/>
  <c r="D12" i="26"/>
  <c r="D8" i="26"/>
  <c r="D39" i="26"/>
  <c r="D30" i="26"/>
  <c r="D26" i="26"/>
  <c r="D25" i="26"/>
  <c r="D21" i="26"/>
  <c r="D20" i="26"/>
  <c r="D18" i="26"/>
  <c r="I30" i="26"/>
  <c r="AH138" i="20"/>
  <c r="AH198" i="20"/>
  <c r="AH234" i="20"/>
  <c r="AH240" i="20"/>
  <c r="AH30" i="20"/>
  <c r="AH18" i="20"/>
  <c r="AH24" i="20"/>
  <c r="AH180" i="20"/>
  <c r="AH60" i="20"/>
  <c r="AH66" i="20"/>
  <c r="AH6" i="20"/>
  <c r="AH102" i="20"/>
  <c r="AH168" i="20"/>
  <c r="AH108" i="20"/>
  <c r="AH192" i="20"/>
  <c r="AH216" i="20"/>
  <c r="AH156" i="20"/>
  <c r="AH12" i="20"/>
  <c r="AH222" i="20"/>
  <c r="AH90" i="20"/>
  <c r="AH144" i="20"/>
  <c r="AH204" i="20"/>
  <c r="AH84" i="20"/>
  <c r="AH114" i="20"/>
  <c r="AH48" i="20"/>
  <c r="AH126" i="20"/>
  <c r="AH186" i="20"/>
  <c r="AH96" i="20"/>
  <c r="AH228" i="20"/>
  <c r="AH132" i="20"/>
  <c r="AH36" i="20"/>
  <c r="AH162" i="20"/>
  <c r="AH72" i="20"/>
  <c r="AH246" i="20"/>
  <c r="AH150" i="20"/>
  <c r="AH54" i="20"/>
  <c r="AH210" i="20"/>
  <c r="AH42" i="20"/>
  <c r="AH120" i="20"/>
  <c r="AH174" i="20"/>
  <c r="AG234" i="20"/>
  <c r="D35" i="26" l="1"/>
  <c r="J26" i="26"/>
  <c r="J13" i="26"/>
  <c r="J9" i="26"/>
  <c r="J34" i="26"/>
  <c r="J28" i="26"/>
  <c r="J18" i="26"/>
  <c r="J41" i="26"/>
  <c r="J36" i="26"/>
  <c r="J20" i="26"/>
  <c r="J33" i="26"/>
  <c r="J14" i="26"/>
  <c r="J7" i="26"/>
  <c r="J38" i="26"/>
  <c r="J44" i="26"/>
  <c r="J32" i="26"/>
  <c r="J22" i="26"/>
  <c r="J11" i="26"/>
  <c r="J21" i="26"/>
  <c r="J19" i="26"/>
  <c r="J43" i="26"/>
  <c r="J25" i="26"/>
  <c r="J8" i="26"/>
  <c r="J31" i="26"/>
  <c r="J30" i="26"/>
  <c r="J23" i="26"/>
  <c r="J16" i="26"/>
  <c r="J12" i="26"/>
  <c r="J39" i="26"/>
  <c r="J37" i="26"/>
  <c r="J27" i="26"/>
  <c r="J42" i="26"/>
  <c r="J17" i="26"/>
  <c r="J24" i="26"/>
  <c r="J15" i="26"/>
  <c r="J40" i="26"/>
  <c r="J29" i="26"/>
  <c r="J35" i="26"/>
  <c r="J10" i="26"/>
  <c r="V6" i="23" l="1"/>
  <c r="AC6" i="23" s="1"/>
  <c r="AD6" i="23" l="1"/>
  <c r="W10" i="23"/>
  <c r="X10" i="23" s="1"/>
  <c r="W8" i="23"/>
  <c r="X8" i="23" s="1"/>
  <c r="W7" i="23"/>
  <c r="X7" i="23" s="1"/>
  <c r="W9" i="23"/>
  <c r="X9" i="23" s="1"/>
  <c r="W6" i="23"/>
  <c r="X6" i="23" s="1"/>
  <c r="AE104" i="23" l="1"/>
  <c r="AE248" i="23"/>
  <c r="AE216" i="23"/>
  <c r="AE37" i="23"/>
  <c r="AE133" i="23"/>
  <c r="AE229" i="23"/>
  <c r="AE67" i="23"/>
  <c r="AE8" i="23"/>
  <c r="AE34" i="23"/>
  <c r="AE98" i="23"/>
  <c r="AE162" i="23"/>
  <c r="AE31" i="23"/>
  <c r="AE219" i="23"/>
  <c r="AE148" i="23"/>
  <c r="AE228" i="23"/>
  <c r="AE45" i="23"/>
  <c r="AE240" i="23"/>
  <c r="AE232" i="23"/>
  <c r="AE7" i="23"/>
  <c r="AE193" i="23"/>
  <c r="AE187" i="23"/>
  <c r="AE138" i="23"/>
  <c r="AE64" i="23"/>
  <c r="AE33" i="23"/>
  <c r="AE225" i="23"/>
  <c r="AE30" i="23"/>
  <c r="AE70" i="23"/>
  <c r="AE222" i="23"/>
  <c r="AE183" i="23"/>
  <c r="AE110" i="23"/>
  <c r="AE182" i="23"/>
  <c r="AE207" i="23"/>
  <c r="AE111" i="23"/>
  <c r="AE224" i="23"/>
  <c r="AE140" i="23"/>
  <c r="AE184" i="23"/>
  <c r="AE164" i="23"/>
  <c r="AE13" i="23"/>
  <c r="AE109" i="23"/>
  <c r="AE205" i="23"/>
  <c r="AE19" i="23"/>
  <c r="AE211" i="23"/>
  <c r="AE18" i="23"/>
  <c r="AE82" i="23"/>
  <c r="AE146" i="23"/>
  <c r="AE230" i="23"/>
  <c r="AE175" i="23"/>
  <c r="AE80" i="23"/>
  <c r="AE144" i="23"/>
  <c r="AE136" i="23"/>
  <c r="AE21" i="23"/>
  <c r="AE204" i="23"/>
  <c r="AE152" i="23"/>
  <c r="AE128" i="23"/>
  <c r="AE73" i="23"/>
  <c r="AE169" i="23"/>
  <c r="AE210" i="23"/>
  <c r="AE135" i="23"/>
  <c r="AE60" i="23"/>
  <c r="AE58" i="23"/>
  <c r="AE122" i="23"/>
  <c r="AE186" i="23"/>
  <c r="AE99" i="23"/>
  <c r="AE32" i="23"/>
  <c r="AE212" i="23"/>
  <c r="AE192" i="23"/>
  <c r="AE9" i="23"/>
  <c r="AE105" i="23"/>
  <c r="AE201" i="23"/>
  <c r="AE250" i="23"/>
  <c r="AE199" i="23"/>
  <c r="AE14" i="23"/>
  <c r="AE93" i="23"/>
  <c r="AE84" i="23"/>
  <c r="AE166" i="23"/>
  <c r="AE231" i="23"/>
  <c r="AE142" i="23"/>
  <c r="AE237" i="23"/>
  <c r="AE238" i="23"/>
  <c r="AE54" i="23"/>
  <c r="AE40" i="23"/>
  <c r="AE22" i="23"/>
  <c r="AE12" i="23"/>
  <c r="AE118" i="23"/>
  <c r="AE202" i="23"/>
  <c r="AE15" i="23"/>
  <c r="AE208" i="23"/>
  <c r="AE97" i="23"/>
  <c r="AE242" i="23"/>
  <c r="AE10" i="23"/>
  <c r="AE74" i="23"/>
  <c r="AE214" i="23"/>
  <c r="AE147" i="23"/>
  <c r="AE100" i="23"/>
  <c r="AE236" i="23"/>
  <c r="AE129" i="23"/>
  <c r="AE51" i="23"/>
  <c r="AE243" i="23"/>
  <c r="AE189" i="23"/>
  <c r="AE206" i="23"/>
  <c r="AE56" i="23"/>
  <c r="AE20" i="23"/>
  <c r="AE126" i="23"/>
  <c r="AE117" i="23"/>
  <c r="AE141" i="23"/>
  <c r="AE52" i="23"/>
  <c r="AE244" i="23"/>
  <c r="AE180" i="23"/>
  <c r="AE160" i="23"/>
  <c r="AE61" i="23"/>
  <c r="AE157" i="23"/>
  <c r="AE194" i="23"/>
  <c r="AE44" i="23"/>
  <c r="AE50" i="23"/>
  <c r="AE114" i="23"/>
  <c r="AE178" i="23"/>
  <c r="AE79" i="23"/>
  <c r="AE16" i="23"/>
  <c r="AE172" i="23"/>
  <c r="AE69" i="23"/>
  <c r="AE6" i="23"/>
  <c r="AE181" i="23"/>
  <c r="AE48" i="23"/>
  <c r="AE188" i="23"/>
  <c r="AE42" i="23"/>
  <c r="AE108" i="23"/>
  <c r="AE68" i="23"/>
  <c r="AE72" i="23"/>
  <c r="AE38" i="23"/>
  <c r="AE92" i="23"/>
  <c r="AE156" i="23"/>
  <c r="AE153" i="23"/>
  <c r="AE46" i="23"/>
  <c r="AE223" i="23"/>
  <c r="AE190" i="23"/>
  <c r="AE241" i="23"/>
  <c r="AE177" i="23"/>
  <c r="AE62" i="23"/>
  <c r="AE78" i="23"/>
  <c r="AE115" i="23"/>
  <c r="AE24" i="23"/>
  <c r="AE85" i="23"/>
  <c r="AE76" i="23"/>
  <c r="AE127" i="23"/>
  <c r="AE124" i="23"/>
  <c r="AE112" i="23"/>
  <c r="AE121" i="23"/>
  <c r="AE39" i="23"/>
  <c r="AE26" i="23"/>
  <c r="AE154" i="23"/>
  <c r="AE195" i="23"/>
  <c r="AE200" i="23"/>
  <c r="AE57" i="23"/>
  <c r="AE249" i="23"/>
  <c r="AE36" i="23"/>
  <c r="AE234" i="23"/>
  <c r="AE43" i="23"/>
  <c r="AE163" i="23"/>
  <c r="AE165" i="23"/>
  <c r="AE213" i="23"/>
  <c r="AE75" i="23"/>
  <c r="AE94" i="23"/>
  <c r="AE66" i="23"/>
  <c r="AE196" i="23"/>
  <c r="AE145" i="23"/>
  <c r="AE87" i="23"/>
  <c r="AE170" i="23"/>
  <c r="AE247" i="23"/>
  <c r="AE81" i="23"/>
  <c r="AE218" i="23"/>
  <c r="AE171" i="23"/>
  <c r="AE139" i="23"/>
  <c r="AE123" i="23"/>
  <c r="AE27" i="23"/>
  <c r="AE158" i="23"/>
  <c r="AE96" i="23"/>
  <c r="AE226" i="23"/>
  <c r="AE130" i="23"/>
  <c r="AE120" i="23"/>
  <c r="AE25" i="23"/>
  <c r="AE217" i="23"/>
  <c r="AE235" i="23"/>
  <c r="AE90" i="23"/>
  <c r="AE246" i="23"/>
  <c r="AE168" i="23"/>
  <c r="AE103" i="23"/>
  <c r="AE102" i="23"/>
  <c r="AE86" i="23"/>
  <c r="AE174" i="23"/>
  <c r="AE91" i="23"/>
  <c r="AE132" i="23"/>
  <c r="AE159" i="23"/>
  <c r="AE198" i="23"/>
  <c r="AE88" i="23"/>
  <c r="AE220" i="23"/>
  <c r="AE49" i="23"/>
  <c r="AE28" i="23"/>
  <c r="AE106" i="23"/>
  <c r="AE55" i="23"/>
  <c r="AE176" i="23"/>
  <c r="AE116" i="23"/>
  <c r="AE151" i="23"/>
  <c r="AE134" i="23"/>
  <c r="AE150" i="23"/>
  <c r="AE63" i="23"/>
  <c r="X11" i="23"/>
  <c r="AH96" i="23" l="1"/>
  <c r="AH90" i="23"/>
  <c r="AH204" i="23"/>
  <c r="AH72" i="23"/>
  <c r="AH126" i="23"/>
  <c r="AH198" i="23"/>
  <c r="AH66" i="23"/>
  <c r="AH150" i="23"/>
  <c r="AH228" i="23"/>
  <c r="AH84" i="23"/>
  <c r="AH36" i="23"/>
  <c r="AH24" i="23"/>
  <c r="AH102" i="23"/>
  <c r="AH156" i="23"/>
  <c r="AH108" i="23"/>
  <c r="AH174" i="23"/>
  <c r="AH18" i="23"/>
  <c r="AH234" i="23"/>
  <c r="AH114" i="23"/>
  <c r="AH180" i="23"/>
  <c r="AH240" i="23"/>
  <c r="AH6" i="23"/>
  <c r="AH222" i="23"/>
  <c r="AH210" i="23"/>
  <c r="AH30" i="23"/>
  <c r="AH168" i="23"/>
  <c r="AH138" i="23"/>
  <c r="AH60" i="23"/>
  <c r="AH78" i="23"/>
  <c r="AH132" i="23"/>
  <c r="AH144" i="23"/>
  <c r="AH120" i="23"/>
  <c r="AH192" i="23"/>
  <c r="AH186" i="23"/>
  <c r="AH54" i="23"/>
  <c r="AH42" i="23"/>
  <c r="AH162" i="23"/>
  <c r="AH216" i="23"/>
  <c r="AH246" i="23"/>
  <c r="AH48" i="23"/>
  <c r="AH12" i="23"/>
  <c r="AG6" i="23"/>
  <c r="D7" i="26" l="1"/>
  <c r="E7" i="26" s="1"/>
  <c r="E40" i="26" l="1"/>
  <c r="E13" i="26"/>
  <c r="E11" i="26"/>
  <c r="E43" i="26"/>
  <c r="E44" i="26"/>
  <c r="E18" i="26"/>
  <c r="E34" i="26"/>
  <c r="E33" i="26"/>
  <c r="E15" i="26"/>
  <c r="E16" i="26"/>
  <c r="E32" i="26"/>
  <c r="E22" i="26"/>
  <c r="E38" i="26"/>
  <c r="E37" i="26"/>
  <c r="E19" i="26"/>
  <c r="E35" i="26"/>
  <c r="E36" i="26"/>
  <c r="E26" i="26"/>
  <c r="E9" i="26"/>
  <c r="E41" i="26"/>
  <c r="E10" i="26"/>
  <c r="E23" i="26"/>
  <c r="E39" i="26"/>
  <c r="E25" i="26"/>
  <c r="E14" i="26"/>
  <c r="E17" i="26"/>
  <c r="E24" i="26"/>
  <c r="E42" i="26"/>
  <c r="E28" i="26"/>
  <c r="E20" i="26"/>
  <c r="E31" i="26"/>
  <c r="E12" i="26"/>
  <c r="E30" i="26"/>
  <c r="E21" i="26"/>
  <c r="E8" i="26"/>
  <c r="E29" i="26"/>
  <c r="E27" i="26"/>
</calcChain>
</file>

<file path=xl/sharedStrings.xml><?xml version="1.0" encoding="utf-8"?>
<sst xmlns="http://schemas.openxmlformats.org/spreadsheetml/2006/main" count="526" uniqueCount="57">
  <si>
    <t xml:space="preserve">Фамилия имя  </t>
  </si>
  <si>
    <t>очки</t>
  </si>
  <si>
    <t>oчки</t>
  </si>
  <si>
    <t>длина-ф</t>
  </si>
  <si>
    <t>рез.</t>
  </si>
  <si>
    <t>сумма-Ф</t>
  </si>
  <si>
    <t>МЕСТО</t>
  </si>
  <si>
    <t>Школа</t>
  </si>
  <si>
    <t>школа</t>
  </si>
  <si>
    <t>бег-ф</t>
  </si>
  <si>
    <t>E+F</t>
  </si>
  <si>
    <t>J+K</t>
  </si>
  <si>
    <t>отжимание-ф</t>
  </si>
  <si>
    <t>Q+R</t>
  </si>
  <si>
    <t>СУММА ОЧКОВ</t>
  </si>
  <si>
    <t>№ п/п</t>
  </si>
  <si>
    <t>результат</t>
  </si>
  <si>
    <t>место</t>
  </si>
  <si>
    <t>метание</t>
  </si>
  <si>
    <t>17 инт</t>
  </si>
  <si>
    <t>4-ре лучших</t>
  </si>
  <si>
    <t>места в команде</t>
  </si>
  <si>
    <t>СУММА ОЧКОВ КОМАНДЫ</t>
  </si>
  <si>
    <t>СУММА ПО 4-М</t>
  </si>
  <si>
    <t>ОБЩЕЕ МЕСТО</t>
  </si>
  <si>
    <t>цо</t>
  </si>
  <si>
    <t>ДЕВОЧКИ</t>
  </si>
  <si>
    <t>МАЛЬЧИКИ</t>
  </si>
  <si>
    <t>бег 60 м.</t>
  </si>
  <si>
    <t>метание-ф</t>
  </si>
  <si>
    <t>L+M</t>
  </si>
  <si>
    <t>прыжки</t>
  </si>
  <si>
    <t>вид</t>
  </si>
  <si>
    <t>инвентарь</t>
  </si>
  <si>
    <t>люди</t>
  </si>
  <si>
    <t>2 на приход, 1 писать</t>
  </si>
  <si>
    <t>2 чел</t>
  </si>
  <si>
    <t>бег 60м</t>
  </si>
  <si>
    <r>
      <t xml:space="preserve">конусы маленькие, </t>
    </r>
    <r>
      <rPr>
        <sz val="11"/>
        <color rgb="FFFF0000"/>
        <rFont val="Calibri"/>
        <family val="2"/>
        <charset val="204"/>
        <scheme val="minor"/>
      </rPr>
      <t>мел</t>
    </r>
    <r>
      <rPr>
        <sz val="11"/>
        <color theme="1"/>
        <rFont val="Calibri"/>
        <family val="2"/>
        <charset val="204"/>
        <scheme val="minor"/>
      </rPr>
      <t xml:space="preserve">, </t>
    </r>
    <r>
      <rPr>
        <sz val="11"/>
        <color rgb="FFFF0000"/>
        <rFont val="Calibri"/>
        <family val="2"/>
        <charset val="204"/>
        <scheme val="minor"/>
      </rPr>
      <t>рулетки 2</t>
    </r>
    <r>
      <rPr>
        <sz val="11"/>
        <color theme="1"/>
        <rFont val="Calibri"/>
        <family val="2"/>
        <charset val="204"/>
        <scheme val="minor"/>
      </rPr>
      <t>, 2 лопаты, 2 граблей</t>
    </r>
  </si>
  <si>
    <r>
      <rPr>
        <sz val="11"/>
        <color rgb="FFFF0000"/>
        <rFont val="Calibri"/>
        <family val="2"/>
        <charset val="204"/>
        <scheme val="minor"/>
      </rPr>
      <t>секундомер</t>
    </r>
    <r>
      <rPr>
        <sz val="11"/>
        <color theme="1"/>
        <rFont val="Calibri"/>
        <family val="2"/>
        <charset val="204"/>
        <scheme val="minor"/>
      </rPr>
      <t xml:space="preserve">, 2 флажка, </t>
    </r>
    <r>
      <rPr>
        <sz val="11"/>
        <color rgb="FFFF0000"/>
        <rFont val="Calibri"/>
        <family val="2"/>
        <charset val="204"/>
        <scheme val="minor"/>
      </rPr>
      <t>мел</t>
    </r>
    <r>
      <rPr>
        <sz val="11"/>
        <color theme="1"/>
        <rFont val="Calibri"/>
        <family val="2"/>
        <charset val="204"/>
        <scheme val="minor"/>
      </rPr>
      <t xml:space="preserve">, конусы , </t>
    </r>
    <r>
      <rPr>
        <sz val="11"/>
        <color rgb="FFFF0000"/>
        <rFont val="Calibri"/>
        <family val="2"/>
        <charset val="204"/>
        <scheme val="minor"/>
      </rPr>
      <t>ручки</t>
    </r>
    <r>
      <rPr>
        <sz val="11"/>
        <color theme="1"/>
        <rFont val="Calibri"/>
        <family val="2"/>
        <charset val="204"/>
        <scheme val="minor"/>
      </rPr>
      <t>, бегунки,</t>
    </r>
    <r>
      <rPr>
        <sz val="11"/>
        <color rgb="FFFF0000"/>
        <rFont val="Calibri"/>
        <family val="2"/>
        <charset val="204"/>
        <scheme val="minor"/>
      </rPr>
      <t>скотч, ножницы</t>
    </r>
  </si>
  <si>
    <r>
      <t xml:space="preserve">конусы с разметкой, </t>
    </r>
    <r>
      <rPr>
        <sz val="11"/>
        <color rgb="FFFF0000"/>
        <rFont val="Calibri"/>
        <family val="2"/>
        <charset val="204"/>
        <scheme val="minor"/>
      </rPr>
      <t>веревка</t>
    </r>
    <r>
      <rPr>
        <sz val="11"/>
        <color theme="1"/>
        <rFont val="Calibri"/>
        <family val="2"/>
        <charset val="204"/>
        <scheme val="minor"/>
      </rPr>
      <t xml:space="preserve">, </t>
    </r>
    <r>
      <rPr>
        <sz val="11"/>
        <color rgb="FFFF0000"/>
        <rFont val="Calibri"/>
        <family val="2"/>
        <charset val="204"/>
        <scheme val="minor"/>
      </rPr>
      <t>мячи 8</t>
    </r>
    <r>
      <rPr>
        <sz val="11"/>
        <color theme="1"/>
        <rFont val="Calibri"/>
        <family val="2"/>
        <charset val="204"/>
        <scheme val="minor"/>
      </rPr>
      <t xml:space="preserve"> , </t>
    </r>
    <r>
      <rPr>
        <sz val="11"/>
        <color rgb="FF00B050"/>
        <rFont val="Calibri"/>
        <family val="2"/>
        <charset val="204"/>
        <scheme val="minor"/>
      </rPr>
      <t>5 планшет</t>
    </r>
    <r>
      <rPr>
        <sz val="11"/>
        <color theme="1"/>
        <rFont val="Calibri"/>
        <family val="2"/>
        <charset val="204"/>
        <scheme val="minor"/>
      </rPr>
      <t xml:space="preserve">, </t>
    </r>
    <r>
      <rPr>
        <sz val="11"/>
        <color rgb="FFFF0000"/>
        <rFont val="Calibri"/>
        <family val="2"/>
        <charset val="204"/>
        <scheme val="minor"/>
      </rPr>
      <t>молоток</t>
    </r>
  </si>
  <si>
    <t>ЛИЧНИКИ</t>
  </si>
  <si>
    <t>фамилия , имя</t>
  </si>
  <si>
    <t>Девушки</t>
  </si>
  <si>
    <t>Юноши</t>
  </si>
  <si>
    <t xml:space="preserve">МЕСТО ПРОВЕДЕНИЯ:  Стадион ЦЕНТРАЛЬНЫЙ  </t>
  </si>
  <si>
    <t>прыжок в длину с разбега</t>
  </si>
  <si>
    <t>Прыжок в длину с/м</t>
  </si>
  <si>
    <t>прыжок в длину с места</t>
  </si>
  <si>
    <r>
      <rPr>
        <b/>
        <sz val="16"/>
        <color theme="1"/>
        <rFont val="Calibri"/>
        <family val="2"/>
        <charset val="204"/>
        <scheme val="minor"/>
      </rPr>
      <t xml:space="preserve">Протокол подсчета соревнований по легкоатлетическому многоборью среди 6 классов"СПОРТ ДЛЯ ВСЕХ! " </t>
    </r>
    <r>
      <rPr>
        <b/>
        <sz val="11"/>
        <color theme="1"/>
        <rFont val="Calibri"/>
        <family val="2"/>
        <charset val="204"/>
        <scheme val="minor"/>
      </rPr>
      <t xml:space="preserve">           </t>
    </r>
    <r>
      <rPr>
        <b/>
        <i/>
        <u/>
        <sz val="11"/>
        <color theme="1"/>
        <rFont val="Calibri"/>
        <family val="2"/>
        <charset val="204"/>
        <scheme val="minor"/>
      </rPr>
      <t>(ДЕВОЧКИ)</t>
    </r>
  </si>
  <si>
    <r>
      <rPr>
        <b/>
        <sz val="16"/>
        <color theme="1"/>
        <rFont val="Calibri"/>
        <family val="2"/>
        <charset val="204"/>
        <scheme val="minor"/>
      </rPr>
      <t xml:space="preserve">Протокол подсчета соревнований по легкоатлетическому многоборью среди 6 классов"СПОРТ ДЛЯ ВСЕХ!" </t>
    </r>
    <r>
      <rPr>
        <b/>
        <sz val="11"/>
        <color theme="1"/>
        <rFont val="Calibri"/>
        <family val="2"/>
        <charset val="204"/>
        <scheme val="minor"/>
      </rPr>
      <t xml:space="preserve">           </t>
    </r>
    <r>
      <rPr>
        <b/>
        <i/>
        <u/>
        <sz val="11"/>
        <color theme="1"/>
        <rFont val="Calibri"/>
        <family val="2"/>
        <charset val="204"/>
        <scheme val="minor"/>
      </rPr>
      <t>(МАЛЬЧИКИ)</t>
    </r>
  </si>
  <si>
    <t xml:space="preserve">Стадион ЦЕНТРАЛЬНЫЙ  07.10. 2022г. </t>
  </si>
  <si>
    <t xml:space="preserve">ДАТА: 07 ОКТЯБРЯ 2022г. </t>
  </si>
  <si>
    <t xml:space="preserve">Результаты соревнований по легкоатлетическому многоборью среди 6 классов"СПОРТ ДЛЯ ВСЕХ! "      </t>
  </si>
  <si>
    <t xml:space="preserve">Результаты соревнований по легкоатлетическому многоборью                                                 среди 6 классов"СПОРТ ДЛЯ ВСЕХ! "      </t>
  </si>
  <si>
    <t>ГРУППА "А"</t>
  </si>
  <si>
    <t>ГРУППА "Б"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</si>
</sst>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8"/>
      <color theme="1"/>
      <name val="Calibri"/>
      <family val="2"/>
      <charset val="204"/>
      <scheme val="minor"/>
    </font>
    <font>
      <sz val="22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color rgb="FF00B05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20"/>
      <color rgb="FF0070C0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B0F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20" fillId="0" borderId="0"/>
  </cellStyleXfs>
  <cellXfs count="156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textRotation="90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164" fontId="1" fillId="0" borderId="2" xfId="0" applyNumberFormat="1" applyFont="1" applyBorder="1" applyAlignment="1" applyProtection="1">
      <alignment horizontal="center" vertical="center" wrapText="1"/>
      <protection locked="0"/>
    </xf>
    <xf numFmtId="164" fontId="1" fillId="0" borderId="2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0" fillId="0" borderId="7" xfId="0" applyNumberForma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0" xfId="0" applyFill="1"/>
    <xf numFmtId="0" fontId="10" fillId="0" borderId="0" xfId="0" applyFont="1" applyProtection="1">
      <protection locked="0"/>
    </xf>
    <xf numFmtId="0" fontId="0" fillId="4" borderId="3" xfId="0" applyFill="1" applyBorder="1" applyAlignment="1">
      <alignment horizontal="center"/>
    </xf>
    <xf numFmtId="0" fontId="11" fillId="4" borderId="2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wrapText="1"/>
    </xf>
    <xf numFmtId="0" fontId="14" fillId="7" borderId="1" xfId="0" applyFont="1" applyFill="1" applyBorder="1" applyAlignment="1">
      <alignment horizontal="center" vertical="center"/>
    </xf>
    <xf numFmtId="0" fontId="14" fillId="7" borderId="3" xfId="0" applyFont="1" applyFill="1" applyBorder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0" fillId="7" borderId="1" xfId="0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6" fillId="10" borderId="1" xfId="0" applyFon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/>
    </xf>
    <xf numFmtId="0" fontId="0" fillId="0" borderId="1" xfId="0" applyBorder="1" applyAlignment="1">
      <alignment vertical="center"/>
    </xf>
    <xf numFmtId="0" fontId="0" fillId="11" borderId="1" xfId="0" applyFill="1" applyBorder="1" applyAlignment="1">
      <alignment horizontal="center" vertical="center"/>
    </xf>
    <xf numFmtId="0" fontId="7" fillId="0" borderId="1" xfId="0" applyFont="1" applyBorder="1" applyAlignment="1" applyProtection="1">
      <alignment vertical="top" wrapText="1"/>
      <protection locked="0"/>
    </xf>
    <xf numFmtId="0" fontId="6" fillId="0" borderId="1" xfId="0" applyFont="1" applyBorder="1" applyAlignment="1" applyProtection="1">
      <alignment vertical="top" wrapText="1"/>
      <protection locked="0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textRotation="90"/>
    </xf>
    <xf numFmtId="0" fontId="1" fillId="12" borderId="1" xfId="0" applyNumberFormat="1" applyFont="1" applyFill="1" applyBorder="1" applyAlignment="1">
      <alignment horizontal="center" vertical="center"/>
    </xf>
    <xf numFmtId="0" fontId="1" fillId="12" borderId="1" xfId="0" applyNumberFormat="1" applyFont="1" applyFill="1" applyBorder="1" applyAlignment="1">
      <alignment horizontal="left" vertical="center"/>
    </xf>
    <xf numFmtId="0" fontId="19" fillId="13" borderId="1" xfId="0" applyNumberFormat="1" applyFont="1" applyFill="1" applyBorder="1" applyAlignment="1">
      <alignment horizontal="center" vertical="center"/>
    </xf>
    <xf numFmtId="0" fontId="1" fillId="13" borderId="1" xfId="0" applyNumberFormat="1" applyFont="1" applyFill="1" applyBorder="1" applyAlignment="1">
      <alignment horizontal="left" vertical="center"/>
    </xf>
    <xf numFmtId="0" fontId="1" fillId="13" borderId="1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1" fillId="5" borderId="0" xfId="0" applyFont="1" applyFill="1" applyBorder="1" applyAlignment="1">
      <alignment horizontal="center" vertical="center" wrapText="1"/>
    </xf>
    <xf numFmtId="0" fontId="23" fillId="12" borderId="1" xfId="0" applyFont="1" applyFill="1" applyBorder="1" applyAlignment="1">
      <alignment horizontal="center" vertical="center" textRotation="90" wrapText="1"/>
    </xf>
    <xf numFmtId="0" fontId="23" fillId="12" borderId="1" xfId="0" applyFont="1" applyFill="1" applyBorder="1" applyAlignment="1">
      <alignment horizontal="center" vertical="center" textRotation="255" wrapText="1"/>
    </xf>
    <xf numFmtId="0" fontId="23" fillId="15" borderId="25" xfId="0" applyFont="1" applyFill="1" applyBorder="1" applyAlignment="1">
      <alignment horizontal="center" vertical="center" textRotation="90" wrapText="1"/>
    </xf>
    <xf numFmtId="0" fontId="23" fillId="15" borderId="1" xfId="0" applyFont="1" applyFill="1" applyBorder="1" applyAlignment="1">
      <alignment horizontal="center" vertical="center" textRotation="255" wrapText="1"/>
    </xf>
    <xf numFmtId="0" fontId="23" fillId="16" borderId="1" xfId="0" applyFont="1" applyFill="1" applyBorder="1" applyAlignment="1">
      <alignment horizontal="center" vertical="center" textRotation="90" wrapText="1"/>
    </xf>
    <xf numFmtId="0" fontId="23" fillId="16" borderId="1" xfId="0" applyFont="1" applyFill="1" applyBorder="1" applyAlignment="1">
      <alignment horizontal="center" vertical="center" textRotation="255" wrapText="1"/>
    </xf>
    <xf numFmtId="0" fontId="23" fillId="5" borderId="0" xfId="0" applyFont="1" applyFill="1" applyBorder="1" applyAlignment="1">
      <alignment horizontal="center" vertical="center" textRotation="255" wrapText="1"/>
    </xf>
    <xf numFmtId="0" fontId="6" fillId="12" borderId="1" xfId="0" applyFont="1" applyFill="1" applyBorder="1" applyAlignment="1">
      <alignment horizontal="center" vertical="center" wrapText="1"/>
    </xf>
    <xf numFmtId="0" fontId="23" fillId="12" borderId="1" xfId="0" applyFont="1" applyFill="1" applyBorder="1" applyAlignment="1">
      <alignment horizontal="center" vertical="center" wrapText="1"/>
    </xf>
    <xf numFmtId="0" fontId="6" fillId="15" borderId="1" xfId="0" applyFont="1" applyFill="1" applyBorder="1" applyAlignment="1">
      <alignment horizontal="center" vertical="center" wrapText="1"/>
    </xf>
    <xf numFmtId="0" fontId="23" fillId="15" borderId="1" xfId="0" applyFont="1" applyFill="1" applyBorder="1" applyAlignment="1">
      <alignment horizontal="center" vertical="center" wrapText="1"/>
    </xf>
    <xf numFmtId="0" fontId="6" fillId="16" borderId="1" xfId="0" applyFont="1" applyFill="1" applyBorder="1" applyAlignment="1">
      <alignment horizontal="center" vertical="center" wrapText="1"/>
    </xf>
    <xf numFmtId="0" fontId="23" fillId="16" borderId="1" xfId="0" applyFont="1" applyFill="1" applyBorder="1" applyAlignment="1">
      <alignment horizontal="center" vertical="center" wrapText="1"/>
    </xf>
    <xf numFmtId="0" fontId="23" fillId="5" borderId="0" xfId="0" applyFont="1" applyFill="1" applyBorder="1" applyAlignment="1">
      <alignment horizontal="center" vertical="center" wrapText="1"/>
    </xf>
    <xf numFmtId="0" fontId="0" fillId="15" borderId="1" xfId="0" applyFill="1" applyBorder="1"/>
    <xf numFmtId="0" fontId="0" fillId="16" borderId="1" xfId="0" applyFill="1" applyBorder="1"/>
    <xf numFmtId="0" fontId="0" fillId="5" borderId="0" xfId="0" applyFill="1" applyBorder="1"/>
    <xf numFmtId="0" fontId="21" fillId="14" borderId="22" xfId="0" applyFont="1" applyFill="1" applyBorder="1" applyAlignment="1">
      <alignment vertical="center" wrapText="1"/>
    </xf>
    <xf numFmtId="0" fontId="22" fillId="14" borderId="22" xfId="0" applyFont="1" applyFill="1" applyBorder="1" applyAlignment="1">
      <alignment vertical="center" wrapText="1"/>
    </xf>
    <xf numFmtId="0" fontId="22" fillId="14" borderId="27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3" borderId="3" xfId="0" applyFill="1" applyBorder="1" applyAlignment="1">
      <alignment horizontal="center"/>
    </xf>
    <xf numFmtId="0" fontId="0" fillId="0" borderId="26" xfId="0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vertical="top" wrapText="1"/>
      <protection locked="0"/>
    </xf>
    <xf numFmtId="164" fontId="0" fillId="0" borderId="9" xfId="0" applyNumberFormat="1" applyBorder="1" applyAlignment="1" applyProtection="1">
      <alignment horizontal="center"/>
      <protection locked="0"/>
    </xf>
    <xf numFmtId="0" fontId="0" fillId="0" borderId="3" xfId="0" applyFill="1" applyBorder="1" applyAlignment="1">
      <alignment horizontal="center"/>
    </xf>
    <xf numFmtId="0" fontId="12" fillId="6" borderId="3" xfId="0" applyFont="1" applyFill="1" applyBorder="1" applyAlignment="1">
      <alignment horizontal="center" vertical="center"/>
    </xf>
    <xf numFmtId="0" fontId="0" fillId="0" borderId="1" xfId="0" applyBorder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 wrapText="1"/>
    </xf>
    <xf numFmtId="0" fontId="1" fillId="10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 textRotation="90"/>
    </xf>
    <xf numFmtId="0" fontId="25" fillId="0" borderId="1" xfId="0" applyFont="1" applyBorder="1" applyAlignment="1">
      <alignment horizontal="center" vertical="center"/>
    </xf>
    <xf numFmtId="0" fontId="12" fillId="6" borderId="3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5" fillId="7" borderId="3" xfId="0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textRotation="90"/>
      <protection locked="0"/>
    </xf>
    <xf numFmtId="0" fontId="1" fillId="0" borderId="11" xfId="0" applyFont="1" applyBorder="1" applyAlignment="1" applyProtection="1">
      <alignment horizontal="center" vertical="center" textRotation="90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 textRotation="90"/>
      <protection locked="0"/>
    </xf>
    <xf numFmtId="0" fontId="1" fillId="0" borderId="28" xfId="0" applyFont="1" applyBorder="1" applyAlignment="1" applyProtection="1">
      <alignment horizontal="center" vertical="center" textRotation="90"/>
      <protection locked="0"/>
    </xf>
    <xf numFmtId="0" fontId="18" fillId="0" borderId="0" xfId="0" applyFont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3" fillId="8" borderId="0" xfId="0" applyFont="1" applyFill="1" applyAlignment="1">
      <alignment horizontal="center" vertical="center"/>
    </xf>
    <xf numFmtId="0" fontId="3" fillId="9" borderId="0" xfId="0" applyFont="1" applyFill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17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21" fillId="14" borderId="23" xfId="0" applyFont="1" applyFill="1" applyBorder="1" applyAlignment="1">
      <alignment horizontal="center" vertical="center" wrapText="1"/>
    </xf>
    <xf numFmtId="0" fontId="21" fillId="14" borderId="0" xfId="0" applyFont="1" applyFill="1" applyBorder="1" applyAlignment="1">
      <alignment horizontal="center" vertical="center" wrapText="1"/>
    </xf>
    <xf numFmtId="0" fontId="22" fillId="14" borderId="24" xfId="0" applyFont="1" applyFill="1" applyBorder="1" applyAlignment="1">
      <alignment horizontal="center" vertical="center" wrapText="1"/>
    </xf>
    <xf numFmtId="0" fontId="22" fillId="14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5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AH251"/>
  <sheetViews>
    <sheetView tabSelected="1" zoomScale="80" zoomScaleNormal="80" workbookViewId="0">
      <selection activeCell="B6" sqref="B6:B251"/>
    </sheetView>
  </sheetViews>
  <sheetFormatPr defaultRowHeight="15" x14ac:dyDescent="0.25"/>
  <cols>
    <col min="1" max="1" width="4.7109375" style="34" customWidth="1"/>
    <col min="2" max="2" width="25.7109375" style="34" customWidth="1"/>
    <col min="3" max="3" width="6.28515625" style="34" customWidth="1"/>
    <col min="4" max="4" width="12.7109375" style="35" customWidth="1"/>
    <col min="5" max="7" width="7.7109375" hidden="1" customWidth="1"/>
    <col min="8" max="8" width="12.7109375" style="2" customWidth="1"/>
    <col min="9" max="10" width="7.7109375" style="2" customWidth="1"/>
    <col min="11" max="11" width="12.7109375" style="34" customWidth="1"/>
    <col min="12" max="14" width="7.7109375" hidden="1" customWidth="1"/>
    <col min="15" max="15" width="12.7109375" style="2" customWidth="1"/>
    <col min="16" max="17" width="7.7109375" style="2" customWidth="1"/>
    <col min="18" max="18" width="12.7109375" style="43" hidden="1" customWidth="1"/>
    <col min="19" max="21" width="7.7109375" style="2" hidden="1" customWidth="1"/>
    <col min="22" max="22" width="12.7109375" style="2" hidden="1" customWidth="1"/>
    <col min="23" max="24" width="7.7109375" style="2" hidden="1" customWidth="1"/>
    <col min="25" max="25" width="12.7109375" style="43" customWidth="1"/>
    <col min="26" max="26" width="12.7109375" style="2" customWidth="1"/>
    <col min="27" max="28" width="7.7109375" style="2" customWidth="1"/>
    <col min="29" max="29" width="12.7109375" hidden="1" customWidth="1"/>
    <col min="30" max="30" width="10.28515625" customWidth="1"/>
    <col min="31" max="31" width="9" customWidth="1"/>
    <col min="32" max="32" width="17.5703125" customWidth="1"/>
    <col min="33" max="33" width="17.5703125" hidden="1" customWidth="1"/>
  </cols>
  <sheetData>
    <row r="1" spans="1:34" ht="24" customHeight="1" x14ac:dyDescent="0.25">
      <c r="A1" s="129" t="s">
        <v>50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</row>
    <row r="2" spans="1:34" ht="24" customHeight="1" x14ac:dyDescent="0.25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28" t="s">
        <v>51</v>
      </c>
      <c r="AF2" s="128"/>
      <c r="AG2" s="128"/>
      <c r="AH2" s="128"/>
    </row>
    <row r="3" spans="1:34" ht="15.75" thickBot="1" x14ac:dyDescent="0.3">
      <c r="K3" s="56"/>
      <c r="AD3" s="1"/>
    </row>
    <row r="4" spans="1:34" ht="45" customHeight="1" thickBot="1" x14ac:dyDescent="0.3">
      <c r="A4" s="132" t="s">
        <v>15</v>
      </c>
      <c r="B4" s="134" t="s">
        <v>0</v>
      </c>
      <c r="C4" s="136" t="s">
        <v>7</v>
      </c>
      <c r="D4" s="36" t="s">
        <v>28</v>
      </c>
      <c r="E4" s="14" t="s">
        <v>9</v>
      </c>
      <c r="F4" s="10" t="s">
        <v>9</v>
      </c>
      <c r="G4" s="17" t="s">
        <v>10</v>
      </c>
      <c r="H4" s="29" t="s">
        <v>28</v>
      </c>
      <c r="I4" s="58" t="s">
        <v>21</v>
      </c>
      <c r="J4" s="58" t="s">
        <v>20</v>
      </c>
      <c r="K4" s="41" t="s">
        <v>18</v>
      </c>
      <c r="L4" s="14" t="s">
        <v>12</v>
      </c>
      <c r="M4" s="10" t="s">
        <v>12</v>
      </c>
      <c r="N4" s="17" t="s">
        <v>11</v>
      </c>
      <c r="O4" s="41" t="s">
        <v>18</v>
      </c>
      <c r="P4" s="58" t="s">
        <v>21</v>
      </c>
      <c r="Q4" s="58" t="s">
        <v>20</v>
      </c>
      <c r="R4" s="44" t="s">
        <v>46</v>
      </c>
      <c r="S4" s="23" t="s">
        <v>3</v>
      </c>
      <c r="T4" s="11" t="s">
        <v>3</v>
      </c>
      <c r="U4" s="22" t="s">
        <v>13</v>
      </c>
      <c r="V4" s="29" t="s">
        <v>46</v>
      </c>
      <c r="W4" s="58" t="s">
        <v>21</v>
      </c>
      <c r="X4" s="58" t="s">
        <v>20</v>
      </c>
      <c r="Y4" s="44" t="s">
        <v>48</v>
      </c>
      <c r="Z4" s="29" t="s">
        <v>48</v>
      </c>
      <c r="AA4" s="58" t="s">
        <v>21</v>
      </c>
      <c r="AB4" s="58" t="s">
        <v>20</v>
      </c>
      <c r="AC4" s="26" t="s">
        <v>5</v>
      </c>
      <c r="AD4" s="130" t="s">
        <v>14</v>
      </c>
      <c r="AE4" s="130" t="s">
        <v>6</v>
      </c>
      <c r="AF4" s="130" t="s">
        <v>22</v>
      </c>
      <c r="AG4" s="84"/>
      <c r="AH4" s="130" t="s">
        <v>24</v>
      </c>
    </row>
    <row r="5" spans="1:34" ht="15.75" thickBot="1" x14ac:dyDescent="0.3">
      <c r="A5" s="133"/>
      <c r="B5" s="135"/>
      <c r="C5" s="137"/>
      <c r="D5" s="37" t="s">
        <v>4</v>
      </c>
      <c r="E5" s="16" t="s">
        <v>1</v>
      </c>
      <c r="F5" s="12" t="s">
        <v>2</v>
      </c>
      <c r="G5" s="19" t="s">
        <v>1</v>
      </c>
      <c r="H5" s="30" t="s">
        <v>1</v>
      </c>
      <c r="I5" s="51"/>
      <c r="J5" s="51"/>
      <c r="K5" s="38" t="s">
        <v>4</v>
      </c>
      <c r="L5" s="16" t="s">
        <v>1</v>
      </c>
      <c r="M5" s="12" t="s">
        <v>2</v>
      </c>
      <c r="N5" s="19" t="s">
        <v>1</v>
      </c>
      <c r="O5" s="30" t="s">
        <v>1</v>
      </c>
      <c r="P5" s="51"/>
      <c r="Q5" s="51"/>
      <c r="R5" s="45" t="s">
        <v>4</v>
      </c>
      <c r="S5" s="25" t="s">
        <v>1</v>
      </c>
      <c r="T5" s="13" t="s">
        <v>2</v>
      </c>
      <c r="U5" s="20" t="s">
        <v>1</v>
      </c>
      <c r="V5" s="30" t="s">
        <v>1</v>
      </c>
      <c r="W5" s="51"/>
      <c r="X5" s="51"/>
      <c r="Y5" s="45" t="s">
        <v>4</v>
      </c>
      <c r="Z5" s="30" t="s">
        <v>1</v>
      </c>
      <c r="AA5" s="51"/>
      <c r="AB5" s="51"/>
      <c r="AC5" s="28"/>
      <c r="AD5" s="131"/>
      <c r="AE5" s="131"/>
      <c r="AF5" s="131"/>
      <c r="AG5" s="85"/>
      <c r="AH5" s="131"/>
    </row>
    <row r="6" spans="1:34" ht="15" customHeight="1" x14ac:dyDescent="0.25">
      <c r="A6" s="111">
        <v>1</v>
      </c>
      <c r="B6" s="112"/>
      <c r="C6" s="109">
        <v>5</v>
      </c>
      <c r="D6" s="113">
        <v>9.5</v>
      </c>
      <c r="E6" s="8">
        <f>IF(D6&gt;9.05,0,IF(D6&gt;9,44,IF(D6&gt;8.95,45,IF(D6&gt;8.9,46,IF(D6&gt;8.85,47,IF(D6&gt;8.8,48,IF(D6&gt;8.75,49,IF(D6&gt;8.7,50,IF(D6&gt;8.65,51,IF(D6&gt;8.6,52,IF(D6&gt;8.55,53,IF(D6&gt;8.5,54,IF(D6&gt;8.47,55,IF(D6&gt;8.45,56,IF(D6&gt;8.4,57,IF(D6&gt;8.37,58,IF(D6&gt;8.35,59,IF(D6&gt;8.3,60,IF(D6&gt;8.27,61,IF(D6&gt;8.25,62,IF(D6&gt;8.2,63,IF(D6&gt;8.17,64,IF(D6&gt;8.15,65,IF(D6&gt;8.1,66,IF(D6&gt;8.07,67,IF(D6&gt;8.05,68,IF(D6&gt;8,69,IF(D6&gt;7.98,70,IF(D6&gt;7.97,71,IF(D6&gt;7.95,72,IF(D6&gt;7.9,73,IF(D6&gt;7.88,74,IF(D6&gt;7.87,75,IF(D6&gt;7.85,76,IF(D6&gt;7.8,77,IF(D6&gt;7.78,78,IF(D6&gt;7.77,79,IF(D6&gt;7.75,80,IF(D6&gt;7.7,81,IF(D6&gt;7.68,82,IF(D6&gt;7.67,83,IF(D6&gt;7.65,84,IF(D6&gt;7.63,85,IF(D6&gt;7.6,86,))))))))))))))))))))))))))))))))))))))))))))</f>
        <v>0</v>
      </c>
      <c r="F6" s="8">
        <f>IF(D6&gt;12,0,IF(D6&gt;11.9,1,IF(D6&gt;11.8,2,IF(D6&gt;11.7,3,IF(D6&gt;11.6,4,IF(D6&gt;11.5,5,IF(D6&gt;11.4,6,IF(D6&gt;11.3,7,IF(D6&gt;11.2,8,IF(D6&gt;11.15,9,IF(D6&gt;11.1,10,IF(D6&gt;11,11,IF(D6&gt;10.95,12,IF(D6&gt;10.9,13,IF(D6&gt;10.8,14,IF(D6&gt;10.75,15,IF(D6&gt;10.7,16,IF(D6&gt;10.6,17,IF(D6&gt;10.55,18,IF(D6&gt;10.5,19,IF(D6&gt;10.4,20,IF(D6&gt;10.35,21,IF(D6&gt;10.3,22,IF(D6&gt;10.2,23,IF(D6&gt;10.15,24,IF(D6&gt;10.1,25,IF(D6&gt;10,26,IF(D6&gt;9.95,27,IF(D6&gt;9.9,28,IF(D6&gt;9.8,29,IF(D6&gt;9.75,30,IF(D6&gt;9.7,31,IF(D6&gt;9.6,32,IF(D6&gt;9.55,33,IF(D6&gt;9.5,34,IF(D6&gt;9.45,35,IF(D6&gt;9.4,36,IF(D6&gt;9.35,37,IF(D6&gt;9.3,38,IF(D6&gt;9.25,39,IF(D6&gt;9.2,40,IF(D6&gt;9.15,41,IF(D6&gt;9.1,42,IF(D6&gt;9.05,43,))))))))))))))))))))))))))))))))))))))))))))</f>
        <v>35</v>
      </c>
      <c r="G6" s="8">
        <f t="shared" ref="G6:G10" si="0">E6+F6</f>
        <v>35</v>
      </c>
      <c r="H6" s="110">
        <f t="shared" ref="H6:H10" si="1">G6</f>
        <v>35</v>
      </c>
      <c r="I6" s="57">
        <f>IF(H6="","",RANK(H6,H6:H10,0))</f>
        <v>2</v>
      </c>
      <c r="J6" s="57">
        <f>IF(I6&lt;5,H6,"")</f>
        <v>35</v>
      </c>
      <c r="K6" s="46">
        <v>30</v>
      </c>
      <c r="L6" s="8">
        <f>IF(K6&lt;37.1,0,IF(K6&lt;37.8,44,IF(K6&lt;38.5,45,IF(K6&lt;39.2,46,IF(K6&lt;39.9,47,IF(K6&lt;40.6,48,IF(K6&lt;41.3,49,IF(K6&lt;42,50,IF(K6&lt;42.7,51,IF(K6&lt;43.4,52,IF(K6&lt;44.1,53,IF(K6&lt;44.8,54,IF(K6&lt;45.5,55,IF(K6&lt;46.2,56,IF(K6&lt;46.9,57,IF(K6&lt;47.6,58,IF(K6&lt;48,59,IF(K6&lt;48.3,60,IF(K6&lt;49.7,61,IF(K6&lt;50.4,62,IF(K6&lt;51.1,63,IF(K6&lt;51.8,64,IF(K6&lt;52.5,65,IF(K6&lt;53.2,66,IF(K6&lt;53.9,67,IF(K6&lt;54.6,68,IF(K6&lt;55.3,69,IF(K6&lt;56,70,IF(K6&lt;56.7,71,IF(K6&lt;57.4,72,IF(K6&lt;58.1,73,IF(K6&lt;58.8,74,IF(K6&lt;59.5,75,IF(K6&lt;60.2,76,IF(K6&lt;60.9,77,IF(K6&lt;61.6,78,IF(K6&lt;62.3,79,IF(K6&lt;63,80,IF(K6&lt;63.7,81,IF(K6&lt;64.4,82,IF(K6&lt;65.1,83,IF(K6&lt;65.8,84,IF(K6&lt;66.5,85,IF(K6&lt;67.2,86,))))))))))))))))))))))))))))))))))))))))))))</f>
        <v>0</v>
      </c>
      <c r="M6" s="8">
        <f>IF(K6&lt;7,0,IF(K6&lt;7.7,1,IF(K6&lt;8.4,2,IF(K6&lt;9.1,3,IF(K6&lt;9.8,4,IF(K6&lt;10.5,5,IF(K6&lt;11.2,6,IF(K6&lt;11.9,7,IF(K6&lt;12.6,8,IF(K6&lt;13.3,9,IF(K6&lt;14,10,IF(K6&lt;14.7,11,IF(K6&lt;15.4,12,IF(K6&lt;16.1,13,IF(K6&lt;16.8,14,IF(K6&lt;17.5,15,IF(K6&lt;18.2,16,IF(K6&lt;18.9,17,IF(K6&lt;19.6,18,IF(K6&lt;20.3,19,IF(K6&lt;21,20,IF(K6&lt;21.7,21,IF(K6&lt;22.4,22,IF(K6&lt;23.1,23,IF(K6&lt;23.8,24,IF(K6&lt;24.5,25,IF(K6&lt;25.2,26,IF(K6&lt;25.9,27,IF(K6&lt;26.6,28,IF(K6&lt;27.3,29,IF(K6&lt;28,30,IF(K6&lt;28.7,31,IF(K6&lt;29.4,32,IF(K6&lt;30.1,33,IF(K6&lt;30.8,34,IF(K6&lt;31.5,35,IF(K6&lt;32.2,36,IF(K6&lt;32.9,37,IF(K6&lt;33.6,38,IF(K6&lt;34.3,39,IF(K6&lt;35,40,IF(K6&lt;35.7,41,IF(K6&lt;36.4,42,IF(K6&lt;37.1,43,))))))))))))))))))))))))))))))))))))))))))))</f>
        <v>33</v>
      </c>
      <c r="N6" s="8">
        <f t="shared" ref="N6:N10" si="2">L6+M6</f>
        <v>33</v>
      </c>
      <c r="O6" s="110">
        <f t="shared" ref="O6:O10" si="3">N6</f>
        <v>33</v>
      </c>
      <c r="P6" s="57">
        <f>IF(O6="","",RANK(O6,O6:O10,0))</f>
        <v>3</v>
      </c>
      <c r="Q6" s="57">
        <f>IF(P6&lt;5,O6,"")</f>
        <v>33</v>
      </c>
      <c r="R6" s="46"/>
      <c r="S6" s="114">
        <f>IF(R6&lt;466,0,IF(R6&lt;470,60,IF(R6&lt;474,61,IF(R6&lt;476,62,IF(R6&lt;482,63,IF(R6&lt;486,64,IF(R6&lt;490,65,IF(R6&lt;494,66,IF(R6&lt;498,67,IF(R6&lt;502,68,IF(R6&lt;506,69,IF(R6&lt;510,70,IF(R6&lt;514,71,IF(R6&lt;517,72,IF(R6&lt;521,73,IF(R6&lt;524,74,IF(R6&lt;527,75,IF(R6&lt;530,76,))))))))))))))))))</f>
        <v>0</v>
      </c>
      <c r="T6" s="114">
        <f>IF(R6&lt;293,0,IF(R6&lt;295,1,IF(R6&lt;297,2,IF(R6&lt;299,3,IF(R6&lt;301,4,IF(R6&lt;303,5,IF(R6&lt;305,6,IF(R6&lt;307,7,IF(R6&lt;309,8,IF(R6&lt;311,9,IF(R6&lt;313,10,IF(R6&lt;315,11,IF(R6&lt;317,12,IF(R6&lt;319,13,IF(R6&lt;321,14,IF(R6&lt;323,15,IF(R6&lt;325,16,IF(R6&lt;327,17,IF(R6&lt;329,18,IF(R6&lt;331,19,IF(R6&lt;333,20,IF(R6&lt;335,21,IF(R6&lt;337,22,IF(R6&lt;339,23,IF(R6&lt;341,24,IF(R6&lt;343,25,IF(R6&lt;345,26,IF(R6&lt;347,27,IF(R6&lt;350,28,IF(R6&lt;352,29,IF(R6&lt;356,30,IF(R6&lt;359,31,IF(R6&lt;362,32,IF(R6&lt;365,33,IF(R6&lt;368,34,IF(R6&lt;371,35,IF(R6&lt;374,36,IF(R6&lt;378,37,IF(R6&lt;382,38,IF(R6&lt;386,39,IF(R6&lt;390,40,IF(R6&lt;394,41,IF(R6&lt;398,42,IF(R6&lt;402,43,IF(R6&lt;406,44,IF(R6&lt;410,45,IF(R6&lt;414,46,IF(R6&lt;418,47,IF(R6&lt;422,48,IF(R6&lt;426,49,IF(R6&lt;430,50,IF(R6&lt;434,51,IF(R6&lt;438,52,IF(R6&lt;442,53,IF(R6&lt;446,54,IF(R6&lt;450,55,IF(R6&lt;454,56,IF(R6&lt;458,57,IF(R6&lt;462,58,IF(R6&lt;466,59,))))))))))))))))))))))))))))))))))))))))))))))))))))))))))))</f>
        <v>0</v>
      </c>
      <c r="U6" s="114">
        <f t="shared" ref="U6:U10" si="4">S6+T6</f>
        <v>0</v>
      </c>
      <c r="V6" s="110">
        <f t="shared" ref="V6:V10" si="5">U6</f>
        <v>0</v>
      </c>
      <c r="W6" s="57">
        <f>IF(V6="","",RANK(V6,V6:V10,0))</f>
        <v>1</v>
      </c>
      <c r="X6" s="57">
        <f>IF(W6&lt;5,V6,"")</f>
        <v>0</v>
      </c>
      <c r="Y6" s="46">
        <v>180</v>
      </c>
      <c r="Z6" s="110">
        <f>IFERROR(VLOOKUP(Y6,таблица!$A$6:$B$144,2,FALSE),0)</f>
        <v>25</v>
      </c>
      <c r="AA6" s="57">
        <f>IF(Z6="","",RANK(Z6,Z6:Z10,0))</f>
        <v>4</v>
      </c>
      <c r="AB6" s="57">
        <f>IF(AA6&lt;5,Z6,"")</f>
        <v>25</v>
      </c>
      <c r="AC6" s="8">
        <f>H6+O6+V6+Z6</f>
        <v>93</v>
      </c>
      <c r="AD6" s="9">
        <f t="shared" ref="AD6:AD10" si="6">AC6</f>
        <v>93</v>
      </c>
      <c r="AE6" s="9">
        <f>IF(ISNUMBER(AD6),RANK(AD6,$AD$6:$AD$251,0),"")</f>
        <v>83</v>
      </c>
      <c r="AF6" s="124">
        <f>SUM(J6:J10,Q6:Q10,X6:X10,AB6:AB10)</f>
        <v>396</v>
      </c>
      <c r="AG6" s="115">
        <f>AF6</f>
        <v>396</v>
      </c>
      <c r="AH6" s="126">
        <f>IF(ISNUMBER(AF6),RANK(AF6,$AF$6:$AF$251,0),"")</f>
        <v>18</v>
      </c>
    </row>
    <row r="7" spans="1:34" ht="15" customHeight="1" x14ac:dyDescent="0.25">
      <c r="A7" s="47">
        <v>2</v>
      </c>
      <c r="B7" s="75"/>
      <c r="C7" s="39">
        <v>5</v>
      </c>
      <c r="D7" s="40">
        <v>9.6</v>
      </c>
      <c r="E7" s="5">
        <f t="shared" ref="E7:E10" si="7">IF(D7&gt;9.05,0,IF(D7&gt;9,44,IF(D7&gt;8.95,45,IF(D7&gt;8.9,46,IF(D7&gt;8.85,47,IF(D7&gt;8.8,48,IF(D7&gt;8.75,49,IF(D7&gt;8.7,50,IF(D7&gt;8.65,51,IF(D7&gt;8.6,52,IF(D7&gt;8.55,53,IF(D7&gt;8.5,54,IF(D7&gt;8.47,55,IF(D7&gt;8.45,56,IF(D7&gt;8.4,57,IF(D7&gt;8.37,58,IF(D7&gt;8.35,59,IF(D7&gt;8.3,60,IF(D7&gt;8.27,61,IF(D7&gt;8.25,62,IF(D7&gt;8.2,63,IF(D7&gt;8.17,64,IF(D7&gt;8.15,65,IF(D7&gt;8.1,66,IF(D7&gt;8.07,67,IF(D7&gt;8.05,68,IF(D7&gt;8,69,IF(D7&gt;7.98,70,IF(D7&gt;7.97,71,IF(D7&gt;7.95,72,IF(D7&gt;7.9,73,IF(D7&gt;7.88,74,IF(D7&gt;7.87,75,IF(D7&gt;7.85,76,IF(D7&gt;7.8,77,IF(D7&gt;7.78,78,IF(D7&gt;7.77,79,IF(D7&gt;7.75,80,IF(D7&gt;7.7,81,IF(D7&gt;7.68,82,IF(D7&gt;7.67,83,IF(D7&gt;7.65,84,IF(D7&gt;7.63,85,IF(D7&gt;7.6,86,))))))))))))))))))))))))))))))))))))))))))))</f>
        <v>0</v>
      </c>
      <c r="F7" s="5">
        <f t="shared" ref="F7:F10" si="8">IF(D7&gt;12,0,IF(D7&gt;11.9,1,IF(D7&gt;11.8,2,IF(D7&gt;11.7,3,IF(D7&gt;11.6,4,IF(D7&gt;11.5,5,IF(D7&gt;11.4,6,IF(D7&gt;11.3,7,IF(D7&gt;11.2,8,IF(D7&gt;11.15,9,IF(D7&gt;11.1,10,IF(D7&gt;11,11,IF(D7&gt;10.95,12,IF(D7&gt;10.9,13,IF(D7&gt;10.8,14,IF(D7&gt;10.75,15,IF(D7&gt;10.7,16,IF(D7&gt;10.6,17,IF(D7&gt;10.55,18,IF(D7&gt;10.5,19,IF(D7&gt;10.4,20,IF(D7&gt;10.35,21,IF(D7&gt;10.3,22,IF(D7&gt;10.2,23,IF(D7&gt;10.15,24,IF(D7&gt;10.1,25,IF(D7&gt;10,26,IF(D7&gt;9.95,27,IF(D7&gt;9.9,28,IF(D7&gt;9.8,29,IF(D7&gt;9.75,30,IF(D7&gt;9.7,31,IF(D7&gt;9.6,32,IF(D7&gt;9.55,33,IF(D7&gt;9.5,34,IF(D7&gt;9.45,35,IF(D7&gt;9.4,36,IF(D7&gt;9.35,37,IF(D7&gt;9.3,38,IF(D7&gt;9.25,39,IF(D7&gt;9.2,40,IF(D7&gt;9.15,41,IF(D7&gt;9.1,42,IF(D7&gt;9.05,43,))))))))))))))))))))))))))))))))))))))))))))</f>
        <v>33</v>
      </c>
      <c r="G7" s="5">
        <f t="shared" si="0"/>
        <v>33</v>
      </c>
      <c r="H7" s="6">
        <f t="shared" si="1"/>
        <v>33</v>
      </c>
      <c r="I7" s="52">
        <f>IF(H7="","",RANK(H7,H6:H10,0))</f>
        <v>3</v>
      </c>
      <c r="J7" s="52">
        <f t="shared" ref="J7:J10" si="9">IF(I7&lt;5,H7,"")</f>
        <v>33</v>
      </c>
      <c r="K7" s="42">
        <v>25</v>
      </c>
      <c r="L7" s="5">
        <f t="shared" ref="L7:L10" si="10">IF(K7&lt;37.1,0,IF(K7&lt;37.8,44,IF(K7&lt;38.5,45,IF(K7&lt;39.2,46,IF(K7&lt;39.9,47,IF(K7&lt;40.6,48,IF(K7&lt;41.3,49,IF(K7&lt;42,50,IF(K7&lt;42.7,51,IF(K7&lt;43.4,52,IF(K7&lt;44.1,53,IF(K7&lt;44.8,54,IF(K7&lt;45.5,55,IF(K7&lt;46.2,56,IF(K7&lt;46.9,57,IF(K7&lt;47.6,58,IF(K7&lt;48,59,IF(K7&lt;48.3,60,IF(K7&lt;49.7,61,IF(K7&lt;50.4,62,IF(K7&lt;51.1,63,IF(K7&lt;51.8,64,IF(K7&lt;52.5,65,IF(K7&lt;53.2,66,IF(K7&lt;53.9,67,IF(K7&lt;54.6,68,IF(K7&lt;55.3,69,IF(K7&lt;56,70,IF(K7&lt;56.7,71,IF(K7&lt;57.4,72,IF(K7&lt;58.1,73,IF(K7&lt;58.8,74,IF(K7&lt;59.5,75,IF(K7&lt;60.2,76,IF(K7&lt;60.9,77,IF(K7&lt;61.6,78,IF(K7&lt;62.3,79,IF(K7&lt;63,80,IF(K7&lt;63.7,81,IF(K7&lt;64.4,82,IF(K7&lt;65.1,83,IF(K7&lt;65.8,84,IF(K7&lt;66.5,85,IF(K7&lt;67.2,86,))))))))))))))))))))))))))))))))))))))))))))</f>
        <v>0</v>
      </c>
      <c r="M7" s="5">
        <f t="shared" ref="M7:M10" si="11">IF(K7&lt;7,0,IF(K7&lt;7.7,1,IF(K7&lt;8.4,2,IF(K7&lt;9.1,3,IF(K7&lt;9.8,4,IF(K7&lt;10.5,5,IF(K7&lt;11.2,6,IF(K7&lt;11.9,7,IF(K7&lt;12.6,8,IF(K7&lt;13.3,9,IF(K7&lt;14,10,IF(K7&lt;14.7,11,IF(K7&lt;15.4,12,IF(K7&lt;16.1,13,IF(K7&lt;16.8,14,IF(K7&lt;17.5,15,IF(K7&lt;18.2,16,IF(K7&lt;18.9,17,IF(K7&lt;19.6,18,IF(K7&lt;20.3,19,IF(K7&lt;21,20,IF(K7&lt;21.7,21,IF(K7&lt;22.4,22,IF(K7&lt;23.1,23,IF(K7&lt;23.8,24,IF(K7&lt;24.5,25,IF(K7&lt;25.2,26,IF(K7&lt;25.9,27,IF(K7&lt;26.6,28,IF(K7&lt;27.3,29,IF(K7&lt;28,30,IF(K7&lt;28.7,31,IF(K7&lt;29.4,32,IF(K7&lt;30.1,33,IF(K7&lt;30.8,34,IF(K7&lt;31.5,35,IF(K7&lt;32.2,36,IF(K7&lt;32.9,37,IF(K7&lt;33.6,38,IF(K7&lt;34.3,39,IF(K7&lt;35,40,IF(K7&lt;35.7,41,IF(K7&lt;36.4,42,IF(K7&lt;37.1,43,))))))))))))))))))))))))))))))))))))))))))))</f>
        <v>26</v>
      </c>
      <c r="N7" s="5">
        <f t="shared" si="2"/>
        <v>26</v>
      </c>
      <c r="O7" s="6">
        <f t="shared" si="3"/>
        <v>26</v>
      </c>
      <c r="P7" s="57">
        <f>IF(O7="","",RANK(O7,O6:O10,0))</f>
        <v>5</v>
      </c>
      <c r="Q7" s="57"/>
      <c r="R7" s="46"/>
      <c r="S7" s="7">
        <f t="shared" ref="S7:S10" si="12">IF(R7&lt;466,0,IF(R7&lt;470,60,IF(R7&lt;474,61,IF(R7&lt;476,62,IF(R7&lt;482,63,IF(R7&lt;486,64,IF(R7&lt;490,65,IF(R7&lt;494,66,IF(R7&lt;498,67,IF(R7&lt;502,68,IF(R7&lt;506,69,IF(R7&lt;510,70,IF(R7&lt;514,71,IF(R7&lt;517,72,IF(R7&lt;521,73,IF(R7&lt;524,74,IF(R7&lt;527,75,IF(R7&lt;530,76,))))))))))))))))))</f>
        <v>0</v>
      </c>
      <c r="T7" s="7">
        <f t="shared" ref="T7:T10" si="13">IF(R7&lt;293,0,IF(R7&lt;295,1,IF(R7&lt;297,2,IF(R7&lt;299,3,IF(R7&lt;301,4,IF(R7&lt;303,5,IF(R7&lt;305,6,IF(R7&lt;307,7,IF(R7&lt;309,8,IF(R7&lt;311,9,IF(R7&lt;313,10,IF(R7&lt;315,11,IF(R7&lt;317,12,IF(R7&lt;319,13,IF(R7&lt;321,14,IF(R7&lt;323,15,IF(R7&lt;325,16,IF(R7&lt;327,17,IF(R7&lt;329,18,IF(R7&lt;331,19,IF(R7&lt;333,20,IF(R7&lt;335,21,IF(R7&lt;337,22,IF(R7&lt;339,23,IF(R7&lt;341,24,IF(R7&lt;343,25,IF(R7&lt;345,26,IF(R7&lt;347,27,IF(R7&lt;350,28,IF(R7&lt;352,29,IF(R7&lt;356,30,IF(R7&lt;359,31,IF(R7&lt;362,32,IF(R7&lt;365,33,IF(R7&lt;368,34,IF(R7&lt;371,35,IF(R7&lt;374,36,IF(R7&lt;378,37,IF(R7&lt;382,38,IF(R7&lt;386,39,IF(R7&lt;390,40,IF(R7&lt;394,41,IF(R7&lt;398,42,IF(R7&lt;402,43,IF(R7&lt;406,44,IF(R7&lt;410,45,IF(R7&lt;414,46,IF(R7&lt;418,47,IF(R7&lt;422,48,IF(R7&lt;426,49,IF(R7&lt;430,50,IF(R7&lt;434,51,IF(R7&lt;438,52,IF(R7&lt;442,53,IF(R7&lt;446,54,IF(R7&lt;450,55,IF(R7&lt;454,56,IF(R7&lt;458,57,IF(R7&lt;462,58,IF(R7&lt;466,59,))))))))))))))))))))))))))))))))))))))))))))))))))))))))))))</f>
        <v>0</v>
      </c>
      <c r="U7" s="7">
        <f t="shared" si="4"/>
        <v>0</v>
      </c>
      <c r="V7" s="6">
        <f t="shared" si="5"/>
        <v>0</v>
      </c>
      <c r="W7" s="52">
        <f>IF(V7="","",RANK(V7,V6:V10,0))</f>
        <v>1</v>
      </c>
      <c r="X7" s="52">
        <f t="shared" ref="X7:X10" si="14">IF(W7&lt;5,V7,"")</f>
        <v>0</v>
      </c>
      <c r="Y7" s="42">
        <v>203</v>
      </c>
      <c r="Z7" s="110">
        <f>IFERROR(VLOOKUP(Y7,таблица!$A$6:$B$144,2,FALSE),0)</f>
        <v>38</v>
      </c>
      <c r="AA7" s="52">
        <f>IF(Z7="","",RANK(Z7,Z6:Z10,0))</f>
        <v>1</v>
      </c>
      <c r="AB7" s="52">
        <f t="shared" ref="AB7:AB10" si="15">IF(AA7&lt;5,Z7,"")</f>
        <v>38</v>
      </c>
      <c r="AC7" s="8">
        <f t="shared" ref="AC7:AC70" si="16">H7+O7+V7+Z7</f>
        <v>97</v>
      </c>
      <c r="AD7" s="9">
        <f t="shared" si="6"/>
        <v>97</v>
      </c>
      <c r="AE7" s="9">
        <f t="shared" ref="AE7:AE69" si="17">IF(ISNUMBER(AD7),RANK(AD7,$AD$6:$AD$251,0),"")</f>
        <v>74</v>
      </c>
      <c r="AF7" s="125"/>
      <c r="AG7" s="59"/>
      <c r="AH7" s="127"/>
    </row>
    <row r="8" spans="1:34" ht="15" customHeight="1" x14ac:dyDescent="0.25">
      <c r="A8" s="47">
        <v>3</v>
      </c>
      <c r="B8" s="75"/>
      <c r="C8" s="39">
        <v>5</v>
      </c>
      <c r="D8" s="40">
        <v>9.4</v>
      </c>
      <c r="E8" s="5">
        <f t="shared" si="7"/>
        <v>0</v>
      </c>
      <c r="F8" s="5">
        <f t="shared" si="8"/>
        <v>37</v>
      </c>
      <c r="G8" s="5">
        <f t="shared" si="0"/>
        <v>37</v>
      </c>
      <c r="H8" s="6">
        <f t="shared" si="1"/>
        <v>37</v>
      </c>
      <c r="I8" s="52">
        <f>IF(H8="","",RANK(H8,H6:H10,0))</f>
        <v>1</v>
      </c>
      <c r="J8" s="52">
        <f t="shared" si="9"/>
        <v>37</v>
      </c>
      <c r="K8" s="42">
        <v>32</v>
      </c>
      <c r="L8" s="5">
        <f t="shared" si="10"/>
        <v>0</v>
      </c>
      <c r="M8" s="5">
        <f t="shared" si="11"/>
        <v>36</v>
      </c>
      <c r="N8" s="5">
        <f t="shared" si="2"/>
        <v>36</v>
      </c>
      <c r="O8" s="6">
        <f t="shared" si="3"/>
        <v>36</v>
      </c>
      <c r="P8" s="57">
        <f>IF(O8="","",RANK(O8,O6:O10,0))</f>
        <v>1</v>
      </c>
      <c r="Q8" s="57">
        <f t="shared" ref="Q8:Q10" si="18">IF(P8&lt;5,O8,"")</f>
        <v>36</v>
      </c>
      <c r="R8" s="46"/>
      <c r="S8" s="7">
        <f t="shared" si="12"/>
        <v>0</v>
      </c>
      <c r="T8" s="7">
        <f t="shared" si="13"/>
        <v>0</v>
      </c>
      <c r="U8" s="7">
        <f t="shared" si="4"/>
        <v>0</v>
      </c>
      <c r="V8" s="6">
        <f t="shared" si="5"/>
        <v>0</v>
      </c>
      <c r="W8" s="52">
        <f>IF(V8="","",RANK(V8,V6:V10,0))</f>
        <v>1</v>
      </c>
      <c r="X8" s="52">
        <f t="shared" si="14"/>
        <v>0</v>
      </c>
      <c r="Y8" s="42">
        <v>184</v>
      </c>
      <c r="Z8" s="110">
        <f>IFERROR(VLOOKUP(Y8,таблица!$A$6:$B$144,2,FALSE),0)</f>
        <v>27</v>
      </c>
      <c r="AA8" s="52">
        <f>IF(Z8="","",RANK(Z8,Z6:Z10,0))</f>
        <v>3</v>
      </c>
      <c r="AB8" s="52">
        <f t="shared" si="15"/>
        <v>27</v>
      </c>
      <c r="AC8" s="8">
        <f t="shared" si="16"/>
        <v>100</v>
      </c>
      <c r="AD8" s="9">
        <f t="shared" si="6"/>
        <v>100</v>
      </c>
      <c r="AE8" s="9">
        <f t="shared" si="17"/>
        <v>64</v>
      </c>
      <c r="AF8" s="125"/>
      <c r="AG8" s="59"/>
      <c r="AH8" s="127"/>
    </row>
    <row r="9" spans="1:34" ht="15" customHeight="1" x14ac:dyDescent="0.25">
      <c r="A9" s="47">
        <v>4</v>
      </c>
      <c r="B9" s="75"/>
      <c r="C9" s="39">
        <v>5</v>
      </c>
      <c r="D9" s="40">
        <v>9.8000000000000007</v>
      </c>
      <c r="E9" s="5">
        <f t="shared" si="7"/>
        <v>0</v>
      </c>
      <c r="F9" s="5">
        <f t="shared" si="8"/>
        <v>30</v>
      </c>
      <c r="G9" s="5">
        <f t="shared" si="0"/>
        <v>30</v>
      </c>
      <c r="H9" s="6">
        <f t="shared" si="1"/>
        <v>30</v>
      </c>
      <c r="I9" s="52">
        <f>IF(H9="","",RANK(H9,H6:H10,0))</f>
        <v>4</v>
      </c>
      <c r="J9" s="52">
        <f t="shared" si="9"/>
        <v>30</v>
      </c>
      <c r="K9" s="42">
        <v>29</v>
      </c>
      <c r="L9" s="5">
        <f t="shared" si="10"/>
        <v>0</v>
      </c>
      <c r="M9" s="5">
        <f t="shared" si="11"/>
        <v>32</v>
      </c>
      <c r="N9" s="5">
        <f t="shared" si="2"/>
        <v>32</v>
      </c>
      <c r="O9" s="6">
        <f t="shared" si="3"/>
        <v>32</v>
      </c>
      <c r="P9" s="57">
        <f>IF(O9="","",RANK(O9,O6:O10,0))</f>
        <v>4</v>
      </c>
      <c r="Q9" s="57">
        <f t="shared" si="18"/>
        <v>32</v>
      </c>
      <c r="R9" s="46"/>
      <c r="S9" s="7">
        <f t="shared" si="12"/>
        <v>0</v>
      </c>
      <c r="T9" s="7">
        <f t="shared" si="13"/>
        <v>0</v>
      </c>
      <c r="U9" s="7">
        <f t="shared" si="4"/>
        <v>0</v>
      </c>
      <c r="V9" s="6">
        <f t="shared" si="5"/>
        <v>0</v>
      </c>
      <c r="W9" s="52">
        <f>IF(V9="","",RANK(V9,V6:V10,0))</f>
        <v>1</v>
      </c>
      <c r="X9" s="52">
        <f t="shared" si="14"/>
        <v>0</v>
      </c>
      <c r="Y9" s="42">
        <v>200</v>
      </c>
      <c r="Z9" s="110">
        <f>IFERROR(VLOOKUP(Y9,таблица!$A$6:$B$144,2,FALSE),0)</f>
        <v>35</v>
      </c>
      <c r="AA9" s="52">
        <f>IF(Z9="","",RANK(Z9,Z6:Z10,0))</f>
        <v>2</v>
      </c>
      <c r="AB9" s="52">
        <f t="shared" si="15"/>
        <v>35</v>
      </c>
      <c r="AC9" s="8">
        <f t="shared" si="16"/>
        <v>97</v>
      </c>
      <c r="AD9" s="9">
        <f t="shared" si="6"/>
        <v>97</v>
      </c>
      <c r="AE9" s="9">
        <f t="shared" si="17"/>
        <v>74</v>
      </c>
      <c r="AF9" s="125"/>
      <c r="AG9" s="59"/>
      <c r="AH9" s="127"/>
    </row>
    <row r="10" spans="1:34" ht="15" customHeight="1" x14ac:dyDescent="0.25">
      <c r="A10" s="47">
        <v>5</v>
      </c>
      <c r="B10" s="75"/>
      <c r="C10" s="39">
        <v>5</v>
      </c>
      <c r="D10" s="40">
        <v>10.3</v>
      </c>
      <c r="E10" s="5">
        <f t="shared" si="7"/>
        <v>0</v>
      </c>
      <c r="F10" s="5">
        <f t="shared" si="8"/>
        <v>23</v>
      </c>
      <c r="G10" s="5">
        <f t="shared" si="0"/>
        <v>23</v>
      </c>
      <c r="H10" s="6">
        <f t="shared" si="1"/>
        <v>23</v>
      </c>
      <c r="I10" s="52">
        <f>IF(H10="","",RANK(H10,H6:H10,0))</f>
        <v>5</v>
      </c>
      <c r="J10" s="52" t="str">
        <f t="shared" si="9"/>
        <v/>
      </c>
      <c r="K10" s="42">
        <v>31</v>
      </c>
      <c r="L10" s="5">
        <f t="shared" si="10"/>
        <v>0</v>
      </c>
      <c r="M10" s="5">
        <f t="shared" si="11"/>
        <v>35</v>
      </c>
      <c r="N10" s="5">
        <f t="shared" si="2"/>
        <v>35</v>
      </c>
      <c r="O10" s="6">
        <f t="shared" si="3"/>
        <v>35</v>
      </c>
      <c r="P10" s="57">
        <f>IF(O10="","",RANK(O10,O6:O10,0))</f>
        <v>2</v>
      </c>
      <c r="Q10" s="57">
        <f t="shared" si="18"/>
        <v>35</v>
      </c>
      <c r="R10" s="46"/>
      <c r="S10" s="7">
        <f t="shared" si="12"/>
        <v>0</v>
      </c>
      <c r="T10" s="7">
        <f t="shared" si="13"/>
        <v>0</v>
      </c>
      <c r="U10" s="7">
        <f t="shared" si="4"/>
        <v>0</v>
      </c>
      <c r="V10" s="6">
        <f t="shared" si="5"/>
        <v>0</v>
      </c>
      <c r="W10" s="52">
        <f>IF(V10="","",RANK(V10,V6:V10,0))</f>
        <v>1</v>
      </c>
      <c r="X10" s="52">
        <f t="shared" si="14"/>
        <v>0</v>
      </c>
      <c r="Y10" s="42">
        <v>175</v>
      </c>
      <c r="Z10" s="110">
        <f>IFERROR(VLOOKUP(Y10,таблица!$A$6:$B$144,2,FALSE),0)</f>
        <v>22</v>
      </c>
      <c r="AA10" s="52">
        <f>IF(Z10="","",RANK(Z10,Z6:Z10,0))</f>
        <v>5</v>
      </c>
      <c r="AB10" s="52" t="str">
        <f t="shared" si="15"/>
        <v/>
      </c>
      <c r="AC10" s="8">
        <f t="shared" si="16"/>
        <v>80</v>
      </c>
      <c r="AD10" s="9">
        <f t="shared" si="6"/>
        <v>80</v>
      </c>
      <c r="AE10" s="9">
        <f t="shared" si="17"/>
        <v>126</v>
      </c>
      <c r="AF10" s="125"/>
      <c r="AG10" s="59"/>
      <c r="AH10" s="127"/>
    </row>
    <row r="11" spans="1:34" ht="26.25" customHeight="1" x14ac:dyDescent="0.25">
      <c r="A11" s="47"/>
      <c r="B11" s="75"/>
      <c r="C11" s="64"/>
      <c r="D11" s="40"/>
      <c r="E11" s="5"/>
      <c r="F11" s="5"/>
      <c r="G11" s="5"/>
      <c r="H11" s="53"/>
      <c r="I11" s="61" t="s">
        <v>23</v>
      </c>
      <c r="J11" s="62">
        <f>SUM(J6:J10)</f>
        <v>135</v>
      </c>
      <c r="K11" s="42"/>
      <c r="L11" s="5"/>
      <c r="M11" s="5"/>
      <c r="N11" s="5"/>
      <c r="O11" s="53"/>
      <c r="P11" s="61" t="s">
        <v>23</v>
      </c>
      <c r="Q11" s="63">
        <f>SUM(Q6:Q10)</f>
        <v>136</v>
      </c>
      <c r="R11" s="46"/>
      <c r="S11" s="7"/>
      <c r="T11" s="7"/>
      <c r="U11" s="7"/>
      <c r="V11" s="53"/>
      <c r="W11" s="61" t="s">
        <v>23</v>
      </c>
      <c r="X11" s="62">
        <f>SUM(X6:X10)</f>
        <v>0</v>
      </c>
      <c r="Y11" s="42"/>
      <c r="Z11" s="110"/>
      <c r="AA11" s="61" t="s">
        <v>23</v>
      </c>
      <c r="AB11" s="62">
        <f>SUM(AB6:AB10)</f>
        <v>125</v>
      </c>
      <c r="AC11" s="8"/>
      <c r="AD11" s="54"/>
      <c r="AE11" s="9" t="str">
        <f t="shared" si="17"/>
        <v/>
      </c>
      <c r="AF11" s="60"/>
      <c r="AG11" s="60"/>
      <c r="AH11" s="127"/>
    </row>
    <row r="12" spans="1:34" ht="15" customHeight="1" x14ac:dyDescent="0.25">
      <c r="A12" s="47">
        <v>1</v>
      </c>
      <c r="B12" s="75"/>
      <c r="C12" s="39">
        <v>7</v>
      </c>
      <c r="D12" s="40">
        <v>8.5</v>
      </c>
      <c r="E12" s="5">
        <f>IF(D12&gt;9.05,0,IF(D12&gt;9,44,IF(D12&gt;8.95,45,IF(D12&gt;8.9,46,IF(D12&gt;8.85,47,IF(D12&gt;8.8,48,IF(D12&gt;8.75,49,IF(D12&gt;8.7,50,IF(D12&gt;8.65,51,IF(D12&gt;8.6,52,IF(D12&gt;8.55,53,IF(D12&gt;8.5,54,IF(D12&gt;8.47,55,IF(D12&gt;8.45,56,IF(D12&gt;8.4,57,IF(D12&gt;8.37,58,IF(D12&gt;8.35,59,IF(D12&gt;8.3,60,IF(D12&gt;8.27,61,IF(D12&gt;8.25,62,IF(D12&gt;8.2,63,IF(D12&gt;8.17,64,IF(D12&gt;8.15,65,IF(D12&gt;8.1,66,IF(D12&gt;8.07,67,IF(D12&gt;8.05,68,IF(D12&gt;8,69,IF(D12&gt;7.98,70,IF(D12&gt;7.97,71,IF(D12&gt;7.95,72,IF(D12&gt;7.9,73,IF(D12&gt;7.88,74,IF(D12&gt;7.87,75,IF(D12&gt;7.85,76,IF(D12&gt;7.8,77,IF(D12&gt;7.78,78,IF(D12&gt;7.77,79,IF(D12&gt;7.75,80,IF(D12&gt;7.7,81,IF(D12&gt;7.68,82,IF(D12&gt;7.67,83,IF(D12&gt;7.65,84,IF(D12&gt;7.63,85,IF(D12&gt;7.6,86,))))))))))))))))))))))))))))))))))))))))))))</f>
        <v>55</v>
      </c>
      <c r="F12" s="5">
        <f>IF(D12&gt;12,0,IF(D12&gt;11.9,1,IF(D12&gt;11.8,2,IF(D12&gt;11.7,3,IF(D12&gt;11.6,4,IF(D12&gt;11.5,5,IF(D12&gt;11.4,6,IF(D12&gt;11.3,7,IF(D12&gt;11.2,8,IF(D12&gt;11.15,9,IF(D12&gt;11.1,10,IF(D12&gt;11,11,IF(D12&gt;10.95,12,IF(D12&gt;10.9,13,IF(D12&gt;10.8,14,IF(D12&gt;10.75,15,IF(D12&gt;10.7,16,IF(D12&gt;10.6,17,IF(D12&gt;10.55,18,IF(D12&gt;10.5,19,IF(D12&gt;10.4,20,IF(D12&gt;10.35,21,IF(D12&gt;10.3,22,IF(D12&gt;10.2,23,IF(D12&gt;10.15,24,IF(D12&gt;10.1,25,IF(D12&gt;10,26,IF(D12&gt;9.95,27,IF(D12&gt;9.9,28,IF(D12&gt;9.8,29,IF(D12&gt;9.75,30,IF(D12&gt;9.7,31,IF(D12&gt;9.6,32,IF(D12&gt;9.55,33,IF(D12&gt;9.5,34,IF(D12&gt;9.45,35,IF(D12&gt;9.4,36,IF(D12&gt;9.35,37,IF(D12&gt;9.3,38,IF(D12&gt;9.25,39,IF(D12&gt;9.2,40,IF(D12&gt;9.15,41,IF(D12&gt;9.1,42,IF(D12&gt;9.05,43,))))))))))))))))))))))))))))))))))))))))))))</f>
        <v>0</v>
      </c>
      <c r="G12" s="5">
        <f t="shared" ref="G12:G16" si="19">E12+F12</f>
        <v>55</v>
      </c>
      <c r="H12" s="6">
        <f t="shared" ref="H12:H16" si="20">G12</f>
        <v>55</v>
      </c>
      <c r="I12" s="52">
        <f>IF(H12="","",RANK(H12,H12:H16,0))</f>
        <v>1</v>
      </c>
      <c r="J12" s="52">
        <f>IF(I12&lt;5,H12,"")</f>
        <v>55</v>
      </c>
      <c r="K12" s="42">
        <v>26</v>
      </c>
      <c r="L12" s="5">
        <f>IF(K12&lt;37.1,0,IF(K12&lt;37.8,44,IF(K12&lt;38.5,45,IF(K12&lt;39.2,46,IF(K12&lt;39.9,47,IF(K12&lt;40.6,48,IF(K12&lt;41.3,49,IF(K12&lt;42,50,IF(K12&lt;42.7,51,IF(K12&lt;43.4,52,IF(K12&lt;44.1,53,IF(K12&lt;44.8,54,IF(K12&lt;45.5,55,IF(K12&lt;46.2,56,IF(K12&lt;46.9,57,IF(K12&lt;47.6,58,IF(K12&lt;48,59,IF(K12&lt;48.3,60,IF(K12&lt;49.7,61,IF(K12&lt;50.4,62,IF(K12&lt;51.1,63,IF(K12&lt;51.8,64,IF(K12&lt;52.5,65,IF(K12&lt;53.2,66,IF(K12&lt;53.9,67,IF(K12&lt;54.6,68,IF(K12&lt;55.3,69,IF(K12&lt;56,70,IF(K12&lt;56.7,71,IF(K12&lt;57.4,72,IF(K12&lt;58.1,73,IF(K12&lt;58.8,74,IF(K12&lt;59.5,75,IF(K12&lt;60.2,76,IF(K12&lt;60.9,77,IF(K12&lt;61.6,78,IF(K12&lt;62.3,79,IF(K12&lt;63,80,IF(K12&lt;63.7,81,IF(K12&lt;64.4,82,IF(K12&lt;65.1,83,IF(K12&lt;65.8,84,IF(K12&lt;66.5,85,IF(K12&lt;67.2,86,))))))))))))))))))))))))))))))))))))))))))))</f>
        <v>0</v>
      </c>
      <c r="M12" s="5">
        <f>IF(K12&lt;7,0,IF(K12&lt;7.7,1,IF(K12&lt;8.4,2,IF(K12&lt;9.1,3,IF(K12&lt;9.8,4,IF(K12&lt;10.5,5,IF(K12&lt;11.2,6,IF(K12&lt;11.9,7,IF(K12&lt;12.6,8,IF(K12&lt;13.3,9,IF(K12&lt;14,10,IF(K12&lt;14.7,11,IF(K12&lt;15.4,12,IF(K12&lt;16.1,13,IF(K12&lt;16.8,14,IF(K12&lt;17.5,15,IF(K12&lt;18.2,16,IF(K12&lt;18.9,17,IF(K12&lt;19.6,18,IF(K12&lt;20.3,19,IF(K12&lt;21,20,IF(K12&lt;21.7,21,IF(K12&lt;22.4,22,IF(K12&lt;23.1,23,IF(K12&lt;23.8,24,IF(K12&lt;24.5,25,IF(K12&lt;25.2,26,IF(K12&lt;25.9,27,IF(K12&lt;26.6,28,IF(K12&lt;27.3,29,IF(K12&lt;28,30,IF(K12&lt;28.7,31,IF(K12&lt;29.4,32,IF(K12&lt;30.1,33,IF(K12&lt;30.8,34,IF(K12&lt;31.5,35,IF(K12&lt;32.2,36,IF(K12&lt;32.9,37,IF(K12&lt;33.6,38,IF(K12&lt;34.3,39,IF(K12&lt;35,40,IF(K12&lt;35.7,41,IF(K12&lt;36.4,42,IF(K12&lt;37.1,43,))))))))))))))))))))))))))))))))))))))))))))</f>
        <v>28</v>
      </c>
      <c r="N12" s="5">
        <f t="shared" ref="N12:N16" si="21">L12+M12</f>
        <v>28</v>
      </c>
      <c r="O12" s="6">
        <f t="shared" ref="O12:O16" si="22">N12</f>
        <v>28</v>
      </c>
      <c r="P12" s="57">
        <f>IF(O12="","",RANK(O12,O12:O16,0))</f>
        <v>3</v>
      </c>
      <c r="Q12" s="57">
        <f>IF(P12&lt;5,O12,"")</f>
        <v>28</v>
      </c>
      <c r="R12" s="46"/>
      <c r="S12" s="7">
        <f>IF(R12&lt;466,0,IF(R12&lt;470,60,IF(R12&lt;474,61,IF(R12&lt;476,62,IF(R12&lt;482,63,IF(R12&lt;486,64,IF(R12&lt;490,65,IF(R12&lt;494,66,IF(R12&lt;498,67,IF(R12&lt;502,68,IF(R12&lt;506,69,IF(R12&lt;510,70,IF(R12&lt;514,71,IF(R12&lt;517,72,IF(R12&lt;521,73,IF(R12&lt;524,74,IF(R12&lt;527,75,IF(R12&lt;530,76,))))))))))))))))))</f>
        <v>0</v>
      </c>
      <c r="T12" s="7">
        <f>IF(R12&lt;293,0,IF(R12&lt;295,1,IF(R12&lt;297,2,IF(R12&lt;299,3,IF(R12&lt;301,4,IF(R12&lt;303,5,IF(R12&lt;305,6,IF(R12&lt;307,7,IF(R12&lt;309,8,IF(R12&lt;311,9,IF(R12&lt;313,10,IF(R12&lt;315,11,IF(R12&lt;317,12,IF(R12&lt;319,13,IF(R12&lt;321,14,IF(R12&lt;323,15,IF(R12&lt;325,16,IF(R12&lt;327,17,IF(R12&lt;329,18,IF(R12&lt;331,19,IF(R12&lt;333,20,IF(R12&lt;335,21,IF(R12&lt;337,22,IF(R12&lt;339,23,IF(R12&lt;341,24,IF(R12&lt;343,25,IF(R12&lt;345,26,IF(R12&lt;347,27,IF(R12&lt;350,28,IF(R12&lt;352,29,IF(R12&lt;356,30,IF(R12&lt;359,31,IF(R12&lt;362,32,IF(R12&lt;365,33,IF(R12&lt;368,34,IF(R12&lt;371,35,IF(R12&lt;374,36,IF(R12&lt;378,37,IF(R12&lt;382,38,IF(R12&lt;386,39,IF(R12&lt;390,40,IF(R12&lt;394,41,IF(R12&lt;398,42,IF(R12&lt;402,43,IF(R12&lt;406,44,IF(R12&lt;410,45,IF(R12&lt;414,46,IF(R12&lt;418,47,IF(R12&lt;422,48,IF(R12&lt;426,49,IF(R12&lt;430,50,IF(R12&lt;434,51,IF(R12&lt;438,52,IF(R12&lt;442,53,IF(R12&lt;446,54,IF(R12&lt;450,55,IF(R12&lt;454,56,IF(R12&lt;458,57,IF(R12&lt;462,58,IF(R12&lt;466,59,))))))))))))))))))))))))))))))))))))))))))))))))))))))))))))</f>
        <v>0</v>
      </c>
      <c r="U12" s="7">
        <f t="shared" ref="U12:U16" si="23">S12+T12</f>
        <v>0</v>
      </c>
      <c r="V12" s="6">
        <f t="shared" ref="V12:V16" si="24">U12</f>
        <v>0</v>
      </c>
      <c r="W12" s="52">
        <f>IF(V12="","",RANK(V12,V12:V16,0))</f>
        <v>1</v>
      </c>
      <c r="X12" s="52">
        <f>IF(W12&lt;5,V12,"")</f>
        <v>0</v>
      </c>
      <c r="Y12" s="42">
        <v>222</v>
      </c>
      <c r="Z12" s="110">
        <f>IFERROR(VLOOKUP(Y12,таблица!$A$6:$B$144,2,FALSE),0)</f>
        <v>53</v>
      </c>
      <c r="AA12" s="52">
        <f>IF(Z12="","",RANK(Z12,Z12:Z16,0))</f>
        <v>1</v>
      </c>
      <c r="AB12" s="52">
        <f>IF(AA12&lt;5,Z12,"")</f>
        <v>53</v>
      </c>
      <c r="AC12" s="8">
        <f t="shared" si="16"/>
        <v>136</v>
      </c>
      <c r="AD12" s="9">
        <f t="shared" ref="AD12:AD16" si="25">AC12</f>
        <v>136</v>
      </c>
      <c r="AE12" s="9">
        <f t="shared" si="17"/>
        <v>4</v>
      </c>
      <c r="AF12" s="124">
        <f>SUM(J12:J16,Q12:Q16,X12:X16,AB12:AB16)</f>
        <v>461</v>
      </c>
      <c r="AG12" s="59">
        <f>AF12</f>
        <v>461</v>
      </c>
      <c r="AH12" s="127">
        <f>IF(ISNUMBER(AF12),RANK(AF12,$AF$6:$AF$251,0),"")</f>
        <v>8</v>
      </c>
    </row>
    <row r="13" spans="1:34" ht="15" customHeight="1" x14ac:dyDescent="0.25">
      <c r="A13" s="47">
        <v>2</v>
      </c>
      <c r="B13" s="75"/>
      <c r="C13" s="39">
        <v>7</v>
      </c>
      <c r="D13" s="40">
        <v>9.1999999999999993</v>
      </c>
      <c r="E13" s="5">
        <f t="shared" ref="E13:E16" si="26">IF(D13&gt;9.05,0,IF(D13&gt;9,44,IF(D13&gt;8.95,45,IF(D13&gt;8.9,46,IF(D13&gt;8.85,47,IF(D13&gt;8.8,48,IF(D13&gt;8.75,49,IF(D13&gt;8.7,50,IF(D13&gt;8.65,51,IF(D13&gt;8.6,52,IF(D13&gt;8.55,53,IF(D13&gt;8.5,54,IF(D13&gt;8.47,55,IF(D13&gt;8.45,56,IF(D13&gt;8.4,57,IF(D13&gt;8.37,58,IF(D13&gt;8.35,59,IF(D13&gt;8.3,60,IF(D13&gt;8.27,61,IF(D13&gt;8.25,62,IF(D13&gt;8.2,63,IF(D13&gt;8.17,64,IF(D13&gt;8.15,65,IF(D13&gt;8.1,66,IF(D13&gt;8.07,67,IF(D13&gt;8.05,68,IF(D13&gt;8,69,IF(D13&gt;7.98,70,IF(D13&gt;7.97,71,IF(D13&gt;7.95,72,IF(D13&gt;7.9,73,IF(D13&gt;7.88,74,IF(D13&gt;7.87,75,IF(D13&gt;7.85,76,IF(D13&gt;7.8,77,IF(D13&gt;7.78,78,IF(D13&gt;7.77,79,IF(D13&gt;7.75,80,IF(D13&gt;7.7,81,IF(D13&gt;7.68,82,IF(D13&gt;7.67,83,IF(D13&gt;7.65,84,IF(D13&gt;7.63,85,IF(D13&gt;7.6,86,))))))))))))))))))))))))))))))))))))))))))))</f>
        <v>0</v>
      </c>
      <c r="F13" s="5">
        <f t="shared" ref="F13:F16" si="27">IF(D13&gt;12,0,IF(D13&gt;11.9,1,IF(D13&gt;11.8,2,IF(D13&gt;11.7,3,IF(D13&gt;11.6,4,IF(D13&gt;11.5,5,IF(D13&gt;11.4,6,IF(D13&gt;11.3,7,IF(D13&gt;11.2,8,IF(D13&gt;11.15,9,IF(D13&gt;11.1,10,IF(D13&gt;11,11,IF(D13&gt;10.95,12,IF(D13&gt;10.9,13,IF(D13&gt;10.8,14,IF(D13&gt;10.75,15,IF(D13&gt;10.7,16,IF(D13&gt;10.6,17,IF(D13&gt;10.55,18,IF(D13&gt;10.5,19,IF(D13&gt;10.4,20,IF(D13&gt;10.35,21,IF(D13&gt;10.3,22,IF(D13&gt;10.2,23,IF(D13&gt;10.15,24,IF(D13&gt;10.1,25,IF(D13&gt;10,26,IF(D13&gt;9.95,27,IF(D13&gt;9.9,28,IF(D13&gt;9.8,29,IF(D13&gt;9.75,30,IF(D13&gt;9.7,31,IF(D13&gt;9.6,32,IF(D13&gt;9.55,33,IF(D13&gt;9.5,34,IF(D13&gt;9.45,35,IF(D13&gt;9.4,36,IF(D13&gt;9.35,37,IF(D13&gt;9.3,38,IF(D13&gt;9.25,39,IF(D13&gt;9.2,40,IF(D13&gt;9.15,41,IF(D13&gt;9.1,42,IF(D13&gt;9.05,43,))))))))))))))))))))))))))))))))))))))))))))</f>
        <v>41</v>
      </c>
      <c r="G13" s="5">
        <f t="shared" si="19"/>
        <v>41</v>
      </c>
      <c r="H13" s="6">
        <f t="shared" si="20"/>
        <v>41</v>
      </c>
      <c r="I13" s="52">
        <f>IF(H13="","",RANK(H13,H12:H16,0))</f>
        <v>3</v>
      </c>
      <c r="J13" s="52">
        <f t="shared" ref="J13:J16" si="28">IF(I13&lt;5,H13,"")</f>
        <v>41</v>
      </c>
      <c r="K13" s="42">
        <v>24</v>
      </c>
      <c r="L13" s="5">
        <f t="shared" ref="L13:L16" si="29">IF(K13&lt;37.1,0,IF(K13&lt;37.8,44,IF(K13&lt;38.5,45,IF(K13&lt;39.2,46,IF(K13&lt;39.9,47,IF(K13&lt;40.6,48,IF(K13&lt;41.3,49,IF(K13&lt;42,50,IF(K13&lt;42.7,51,IF(K13&lt;43.4,52,IF(K13&lt;44.1,53,IF(K13&lt;44.8,54,IF(K13&lt;45.5,55,IF(K13&lt;46.2,56,IF(K13&lt;46.9,57,IF(K13&lt;47.6,58,IF(K13&lt;48,59,IF(K13&lt;48.3,60,IF(K13&lt;49.7,61,IF(K13&lt;50.4,62,IF(K13&lt;51.1,63,IF(K13&lt;51.8,64,IF(K13&lt;52.5,65,IF(K13&lt;53.2,66,IF(K13&lt;53.9,67,IF(K13&lt;54.6,68,IF(K13&lt;55.3,69,IF(K13&lt;56,70,IF(K13&lt;56.7,71,IF(K13&lt;57.4,72,IF(K13&lt;58.1,73,IF(K13&lt;58.8,74,IF(K13&lt;59.5,75,IF(K13&lt;60.2,76,IF(K13&lt;60.9,77,IF(K13&lt;61.6,78,IF(K13&lt;62.3,79,IF(K13&lt;63,80,IF(K13&lt;63.7,81,IF(K13&lt;64.4,82,IF(K13&lt;65.1,83,IF(K13&lt;65.8,84,IF(K13&lt;66.5,85,IF(K13&lt;67.2,86,))))))))))))))))))))))))))))))))))))))))))))</f>
        <v>0</v>
      </c>
      <c r="M13" s="5">
        <f t="shared" ref="M13:M16" si="30">IF(K13&lt;7,0,IF(K13&lt;7.7,1,IF(K13&lt;8.4,2,IF(K13&lt;9.1,3,IF(K13&lt;9.8,4,IF(K13&lt;10.5,5,IF(K13&lt;11.2,6,IF(K13&lt;11.9,7,IF(K13&lt;12.6,8,IF(K13&lt;13.3,9,IF(K13&lt;14,10,IF(K13&lt;14.7,11,IF(K13&lt;15.4,12,IF(K13&lt;16.1,13,IF(K13&lt;16.8,14,IF(K13&lt;17.5,15,IF(K13&lt;18.2,16,IF(K13&lt;18.9,17,IF(K13&lt;19.6,18,IF(K13&lt;20.3,19,IF(K13&lt;21,20,IF(K13&lt;21.7,21,IF(K13&lt;22.4,22,IF(K13&lt;23.1,23,IF(K13&lt;23.8,24,IF(K13&lt;24.5,25,IF(K13&lt;25.2,26,IF(K13&lt;25.9,27,IF(K13&lt;26.6,28,IF(K13&lt;27.3,29,IF(K13&lt;28,30,IF(K13&lt;28.7,31,IF(K13&lt;29.4,32,IF(K13&lt;30.1,33,IF(K13&lt;30.8,34,IF(K13&lt;31.5,35,IF(K13&lt;32.2,36,IF(K13&lt;32.9,37,IF(K13&lt;33.6,38,IF(K13&lt;34.3,39,IF(K13&lt;35,40,IF(K13&lt;35.7,41,IF(K13&lt;36.4,42,IF(K13&lt;37.1,43,))))))))))))))))))))))))))))))))))))))))))))</f>
        <v>25</v>
      </c>
      <c r="N13" s="5">
        <f t="shared" si="21"/>
        <v>25</v>
      </c>
      <c r="O13" s="6">
        <f t="shared" si="22"/>
        <v>25</v>
      </c>
      <c r="P13" s="57">
        <f>IF(O13="","",RANK(O13,O12:O16,0))</f>
        <v>4</v>
      </c>
      <c r="Q13" s="57">
        <f t="shared" ref="Q13:Q16" si="31">IF(P13&lt;5,O13,"")</f>
        <v>25</v>
      </c>
      <c r="R13" s="46"/>
      <c r="S13" s="7">
        <f t="shared" ref="S13:S16" si="32">IF(R13&lt;466,0,IF(R13&lt;470,60,IF(R13&lt;474,61,IF(R13&lt;476,62,IF(R13&lt;482,63,IF(R13&lt;486,64,IF(R13&lt;490,65,IF(R13&lt;494,66,IF(R13&lt;498,67,IF(R13&lt;502,68,IF(R13&lt;506,69,IF(R13&lt;510,70,IF(R13&lt;514,71,IF(R13&lt;517,72,IF(R13&lt;521,73,IF(R13&lt;524,74,IF(R13&lt;527,75,IF(R13&lt;530,76,))))))))))))))))))</f>
        <v>0</v>
      </c>
      <c r="T13" s="7">
        <f t="shared" ref="T13:T16" si="33">IF(R13&lt;293,0,IF(R13&lt;295,1,IF(R13&lt;297,2,IF(R13&lt;299,3,IF(R13&lt;301,4,IF(R13&lt;303,5,IF(R13&lt;305,6,IF(R13&lt;307,7,IF(R13&lt;309,8,IF(R13&lt;311,9,IF(R13&lt;313,10,IF(R13&lt;315,11,IF(R13&lt;317,12,IF(R13&lt;319,13,IF(R13&lt;321,14,IF(R13&lt;323,15,IF(R13&lt;325,16,IF(R13&lt;327,17,IF(R13&lt;329,18,IF(R13&lt;331,19,IF(R13&lt;333,20,IF(R13&lt;335,21,IF(R13&lt;337,22,IF(R13&lt;339,23,IF(R13&lt;341,24,IF(R13&lt;343,25,IF(R13&lt;345,26,IF(R13&lt;347,27,IF(R13&lt;350,28,IF(R13&lt;352,29,IF(R13&lt;356,30,IF(R13&lt;359,31,IF(R13&lt;362,32,IF(R13&lt;365,33,IF(R13&lt;368,34,IF(R13&lt;371,35,IF(R13&lt;374,36,IF(R13&lt;378,37,IF(R13&lt;382,38,IF(R13&lt;386,39,IF(R13&lt;390,40,IF(R13&lt;394,41,IF(R13&lt;398,42,IF(R13&lt;402,43,IF(R13&lt;406,44,IF(R13&lt;410,45,IF(R13&lt;414,46,IF(R13&lt;418,47,IF(R13&lt;422,48,IF(R13&lt;426,49,IF(R13&lt;430,50,IF(R13&lt;434,51,IF(R13&lt;438,52,IF(R13&lt;442,53,IF(R13&lt;446,54,IF(R13&lt;450,55,IF(R13&lt;454,56,IF(R13&lt;458,57,IF(R13&lt;462,58,IF(R13&lt;466,59,))))))))))))))))))))))))))))))))))))))))))))))))))))))))))))</f>
        <v>0</v>
      </c>
      <c r="U13" s="7">
        <f t="shared" si="23"/>
        <v>0</v>
      </c>
      <c r="V13" s="6">
        <f t="shared" si="24"/>
        <v>0</v>
      </c>
      <c r="W13" s="52">
        <f>IF(V13="","",RANK(V13,V12:V16,0))</f>
        <v>1</v>
      </c>
      <c r="X13" s="52">
        <f t="shared" ref="X13:X16" si="34">IF(W13&lt;5,V13,"")</f>
        <v>0</v>
      </c>
      <c r="Y13" s="42">
        <v>202</v>
      </c>
      <c r="Z13" s="110">
        <f>IFERROR(VLOOKUP(Y13,таблица!$A$6:$B$144,2,FALSE),0)</f>
        <v>37</v>
      </c>
      <c r="AA13" s="52">
        <f>IF(Z13="","",RANK(Z13,Z12:Z16,0))</f>
        <v>2</v>
      </c>
      <c r="AB13" s="52">
        <f t="shared" ref="AB13:AB16" si="35">IF(AA13&lt;5,Z13,"")</f>
        <v>37</v>
      </c>
      <c r="AC13" s="8">
        <f t="shared" si="16"/>
        <v>103</v>
      </c>
      <c r="AD13" s="9">
        <f t="shared" si="25"/>
        <v>103</v>
      </c>
      <c r="AE13" s="9">
        <f t="shared" si="17"/>
        <v>60</v>
      </c>
      <c r="AF13" s="125"/>
      <c r="AG13" s="59"/>
      <c r="AH13" s="127"/>
    </row>
    <row r="14" spans="1:34" ht="15" customHeight="1" x14ac:dyDescent="0.25">
      <c r="A14" s="47">
        <v>3</v>
      </c>
      <c r="B14" s="75"/>
      <c r="C14" s="39">
        <v>7</v>
      </c>
      <c r="D14" s="40">
        <v>9.4</v>
      </c>
      <c r="E14" s="5">
        <f t="shared" si="26"/>
        <v>0</v>
      </c>
      <c r="F14" s="5">
        <f t="shared" si="27"/>
        <v>37</v>
      </c>
      <c r="G14" s="5">
        <f t="shared" si="19"/>
        <v>37</v>
      </c>
      <c r="H14" s="6">
        <f t="shared" si="20"/>
        <v>37</v>
      </c>
      <c r="I14" s="52">
        <f>IF(H14="","",RANK(H14,H12:H16,0))</f>
        <v>4</v>
      </c>
      <c r="J14" s="52">
        <f t="shared" si="28"/>
        <v>37</v>
      </c>
      <c r="K14" s="42">
        <v>24</v>
      </c>
      <c r="L14" s="5">
        <f t="shared" si="29"/>
        <v>0</v>
      </c>
      <c r="M14" s="5">
        <f t="shared" si="30"/>
        <v>25</v>
      </c>
      <c r="N14" s="5">
        <f t="shared" si="21"/>
        <v>25</v>
      </c>
      <c r="O14" s="6">
        <f t="shared" si="22"/>
        <v>25</v>
      </c>
      <c r="P14" s="57">
        <f>IF(O14="","",RANK(O14,O12:O16,0))</f>
        <v>4</v>
      </c>
      <c r="Q14" s="57"/>
      <c r="R14" s="46"/>
      <c r="S14" s="7">
        <f t="shared" si="32"/>
        <v>0</v>
      </c>
      <c r="T14" s="7">
        <f t="shared" si="33"/>
        <v>0</v>
      </c>
      <c r="U14" s="7">
        <f t="shared" si="23"/>
        <v>0</v>
      </c>
      <c r="V14" s="6">
        <f t="shared" si="24"/>
        <v>0</v>
      </c>
      <c r="W14" s="52">
        <f>IF(V14="","",RANK(V14,V12:V16,0))</f>
        <v>1</v>
      </c>
      <c r="X14" s="52">
        <f t="shared" si="34"/>
        <v>0</v>
      </c>
      <c r="Y14" s="42">
        <v>190</v>
      </c>
      <c r="Z14" s="110">
        <f>IFERROR(VLOOKUP(Y14,таблица!$A$6:$B$144,2,FALSE),0)</f>
        <v>30</v>
      </c>
      <c r="AA14" s="52">
        <f>IF(Z14="","",RANK(Z14,Z12:Z16,0))</f>
        <v>3</v>
      </c>
      <c r="AB14" s="52">
        <f t="shared" si="35"/>
        <v>30</v>
      </c>
      <c r="AC14" s="8">
        <f t="shared" si="16"/>
        <v>92</v>
      </c>
      <c r="AD14" s="9">
        <f t="shared" si="25"/>
        <v>92</v>
      </c>
      <c r="AE14" s="9">
        <f t="shared" si="17"/>
        <v>94</v>
      </c>
      <c r="AF14" s="125"/>
      <c r="AG14" s="59"/>
      <c r="AH14" s="127"/>
    </row>
    <row r="15" spans="1:34" ht="15" customHeight="1" x14ac:dyDescent="0.25">
      <c r="A15" s="47">
        <v>4</v>
      </c>
      <c r="B15" s="75"/>
      <c r="C15" s="39">
        <v>7</v>
      </c>
      <c r="D15" s="40">
        <v>9.4</v>
      </c>
      <c r="E15" s="5">
        <f t="shared" si="26"/>
        <v>0</v>
      </c>
      <c r="F15" s="5">
        <f t="shared" si="27"/>
        <v>37</v>
      </c>
      <c r="G15" s="5">
        <f t="shared" si="19"/>
        <v>37</v>
      </c>
      <c r="H15" s="6">
        <f t="shared" si="20"/>
        <v>37</v>
      </c>
      <c r="I15" s="52">
        <f>IF(H15="","",RANK(H15,H12:H16,0))</f>
        <v>4</v>
      </c>
      <c r="J15" s="52"/>
      <c r="K15" s="42">
        <v>31</v>
      </c>
      <c r="L15" s="5">
        <f t="shared" si="29"/>
        <v>0</v>
      </c>
      <c r="M15" s="5">
        <f t="shared" si="30"/>
        <v>35</v>
      </c>
      <c r="N15" s="5">
        <f t="shared" si="21"/>
        <v>35</v>
      </c>
      <c r="O15" s="6">
        <f t="shared" si="22"/>
        <v>35</v>
      </c>
      <c r="P15" s="57">
        <f>IF(O15="","",RANK(O15,O12:O16,0))</f>
        <v>2</v>
      </c>
      <c r="Q15" s="57">
        <f t="shared" si="31"/>
        <v>35</v>
      </c>
      <c r="R15" s="46"/>
      <c r="S15" s="7">
        <f t="shared" si="32"/>
        <v>0</v>
      </c>
      <c r="T15" s="7">
        <f t="shared" si="33"/>
        <v>0</v>
      </c>
      <c r="U15" s="7">
        <f t="shared" si="23"/>
        <v>0</v>
      </c>
      <c r="V15" s="6">
        <f t="shared" si="24"/>
        <v>0</v>
      </c>
      <c r="W15" s="52">
        <f>IF(V15="","",RANK(V15,V12:V16,0))</f>
        <v>1</v>
      </c>
      <c r="X15" s="52">
        <f t="shared" si="34"/>
        <v>0</v>
      </c>
      <c r="Y15" s="42">
        <v>190</v>
      </c>
      <c r="Z15" s="110">
        <f>IFERROR(VLOOKUP(Y15,таблица!$A$6:$B$144,2,FALSE),0)</f>
        <v>30</v>
      </c>
      <c r="AA15" s="52">
        <f>IF(Z15="","",RANK(Z15,Z12:Z16,0))</f>
        <v>3</v>
      </c>
      <c r="AB15" s="52"/>
      <c r="AC15" s="8">
        <f t="shared" si="16"/>
        <v>102</v>
      </c>
      <c r="AD15" s="9">
        <f t="shared" si="25"/>
        <v>102</v>
      </c>
      <c r="AE15" s="9">
        <f t="shared" si="17"/>
        <v>61</v>
      </c>
      <c r="AF15" s="125"/>
      <c r="AG15" s="59"/>
      <c r="AH15" s="127"/>
    </row>
    <row r="16" spans="1:34" ht="15" customHeight="1" x14ac:dyDescent="0.25">
      <c r="A16" s="47">
        <v>5</v>
      </c>
      <c r="B16" s="75"/>
      <c r="C16" s="39">
        <v>7</v>
      </c>
      <c r="D16" s="40">
        <v>8.6999999999999993</v>
      </c>
      <c r="E16" s="5">
        <f t="shared" si="26"/>
        <v>51</v>
      </c>
      <c r="F16" s="5">
        <f t="shared" si="27"/>
        <v>0</v>
      </c>
      <c r="G16" s="5">
        <f t="shared" si="19"/>
        <v>51</v>
      </c>
      <c r="H16" s="6">
        <f t="shared" si="20"/>
        <v>51</v>
      </c>
      <c r="I16" s="52">
        <f>IF(H16="","",RANK(H16,H12:H16,0))</f>
        <v>2</v>
      </c>
      <c r="J16" s="52">
        <f t="shared" si="28"/>
        <v>51</v>
      </c>
      <c r="K16" s="42">
        <v>34</v>
      </c>
      <c r="L16" s="5">
        <f t="shared" si="29"/>
        <v>0</v>
      </c>
      <c r="M16" s="5">
        <f t="shared" si="30"/>
        <v>39</v>
      </c>
      <c r="N16" s="5">
        <f t="shared" si="21"/>
        <v>39</v>
      </c>
      <c r="O16" s="6">
        <f t="shared" si="22"/>
        <v>39</v>
      </c>
      <c r="P16" s="57">
        <f>IF(O16="","",RANK(O16,O12:O16,0))</f>
        <v>1</v>
      </c>
      <c r="Q16" s="57">
        <f t="shared" si="31"/>
        <v>39</v>
      </c>
      <c r="R16" s="46"/>
      <c r="S16" s="7">
        <f t="shared" si="32"/>
        <v>0</v>
      </c>
      <c r="T16" s="7">
        <f t="shared" si="33"/>
        <v>0</v>
      </c>
      <c r="U16" s="7">
        <f t="shared" si="23"/>
        <v>0</v>
      </c>
      <c r="V16" s="6">
        <f t="shared" si="24"/>
        <v>0</v>
      </c>
      <c r="W16" s="52">
        <f>IF(V16="","",RANK(V16,V12:V16,0))</f>
        <v>1</v>
      </c>
      <c r="X16" s="52">
        <f t="shared" si="34"/>
        <v>0</v>
      </c>
      <c r="Y16" s="42">
        <v>191</v>
      </c>
      <c r="Z16" s="110">
        <f>IFERROR(VLOOKUP(Y16,таблица!$A$6:$B$144,2,FALSE),0)</f>
        <v>30</v>
      </c>
      <c r="AA16" s="52">
        <f>IF(Z16="","",RANK(Z16,Z12:Z16,0))</f>
        <v>3</v>
      </c>
      <c r="AB16" s="52">
        <f t="shared" si="35"/>
        <v>30</v>
      </c>
      <c r="AC16" s="8">
        <f t="shared" si="16"/>
        <v>120</v>
      </c>
      <c r="AD16" s="9">
        <f t="shared" si="25"/>
        <v>120</v>
      </c>
      <c r="AE16" s="9">
        <f t="shared" si="17"/>
        <v>23</v>
      </c>
      <c r="AF16" s="125"/>
      <c r="AG16" s="59"/>
      <c r="AH16" s="127"/>
    </row>
    <row r="17" spans="1:34" ht="26.25" customHeight="1" x14ac:dyDescent="0.25">
      <c r="A17" s="47"/>
      <c r="B17" s="75"/>
      <c r="C17" s="64"/>
      <c r="D17" s="40"/>
      <c r="E17" s="5"/>
      <c r="F17" s="5"/>
      <c r="G17" s="5"/>
      <c r="H17" s="53"/>
      <c r="I17" s="61" t="s">
        <v>23</v>
      </c>
      <c r="J17" s="62">
        <f>SUM(J12:J16)</f>
        <v>184</v>
      </c>
      <c r="K17" s="42"/>
      <c r="L17" s="5"/>
      <c r="M17" s="5"/>
      <c r="N17" s="5"/>
      <c r="O17" s="53"/>
      <c r="P17" s="61" t="s">
        <v>23</v>
      </c>
      <c r="Q17" s="63">
        <f>SUM(Q12:Q16)</f>
        <v>127</v>
      </c>
      <c r="R17" s="46"/>
      <c r="S17" s="7"/>
      <c r="T17" s="7"/>
      <c r="U17" s="7"/>
      <c r="V17" s="53"/>
      <c r="W17" s="61" t="s">
        <v>23</v>
      </c>
      <c r="X17" s="62">
        <f>SUM(X12:X16)</f>
        <v>0</v>
      </c>
      <c r="Y17" s="42"/>
      <c r="Z17" s="110"/>
      <c r="AA17" s="61" t="s">
        <v>23</v>
      </c>
      <c r="AB17" s="62">
        <f>SUM(AB12:AB16)</f>
        <v>150</v>
      </c>
      <c r="AC17" s="8"/>
      <c r="AD17" s="54"/>
      <c r="AE17" s="9" t="str">
        <f t="shared" si="17"/>
        <v/>
      </c>
      <c r="AF17" s="60"/>
      <c r="AG17" s="60"/>
      <c r="AH17" s="127"/>
    </row>
    <row r="18" spans="1:34" ht="15" customHeight="1" x14ac:dyDescent="0.25">
      <c r="A18" s="47">
        <v>1</v>
      </c>
      <c r="B18" s="75"/>
      <c r="C18" s="39">
        <v>9</v>
      </c>
      <c r="D18" s="40">
        <v>9</v>
      </c>
      <c r="E18" s="5">
        <f>IF(D18&gt;9.05,0,IF(D18&gt;9,44,IF(D18&gt;8.95,45,IF(D18&gt;8.9,46,IF(D18&gt;8.85,47,IF(D18&gt;8.8,48,IF(D18&gt;8.75,49,IF(D18&gt;8.7,50,IF(D18&gt;8.65,51,IF(D18&gt;8.6,52,IF(D18&gt;8.55,53,IF(D18&gt;8.5,54,IF(D18&gt;8.47,55,IF(D18&gt;8.45,56,IF(D18&gt;8.4,57,IF(D18&gt;8.37,58,IF(D18&gt;8.35,59,IF(D18&gt;8.3,60,IF(D18&gt;8.27,61,IF(D18&gt;8.25,62,IF(D18&gt;8.2,63,IF(D18&gt;8.17,64,IF(D18&gt;8.15,65,IF(D18&gt;8.1,66,IF(D18&gt;8.07,67,IF(D18&gt;8.05,68,IF(D18&gt;8,69,IF(D18&gt;7.98,70,IF(D18&gt;7.97,71,IF(D18&gt;7.95,72,IF(D18&gt;7.9,73,IF(D18&gt;7.88,74,IF(D18&gt;7.87,75,IF(D18&gt;7.85,76,IF(D18&gt;7.8,77,IF(D18&gt;7.78,78,IF(D18&gt;7.77,79,IF(D18&gt;7.75,80,IF(D18&gt;7.7,81,IF(D18&gt;7.68,82,IF(D18&gt;7.67,83,IF(D18&gt;7.65,84,IF(D18&gt;7.63,85,IF(D18&gt;7.6,86,))))))))))))))))))))))))))))))))))))))))))))</f>
        <v>45</v>
      </c>
      <c r="F18" s="5">
        <f>IF(D18&gt;12,0,IF(D18&gt;11.9,1,IF(D18&gt;11.8,2,IF(D18&gt;11.7,3,IF(D18&gt;11.6,4,IF(D18&gt;11.5,5,IF(D18&gt;11.4,6,IF(D18&gt;11.3,7,IF(D18&gt;11.2,8,IF(D18&gt;11.15,9,IF(D18&gt;11.1,10,IF(D18&gt;11,11,IF(D18&gt;10.95,12,IF(D18&gt;10.9,13,IF(D18&gt;10.8,14,IF(D18&gt;10.75,15,IF(D18&gt;10.7,16,IF(D18&gt;10.6,17,IF(D18&gt;10.55,18,IF(D18&gt;10.5,19,IF(D18&gt;10.4,20,IF(D18&gt;10.35,21,IF(D18&gt;10.3,22,IF(D18&gt;10.2,23,IF(D18&gt;10.15,24,IF(D18&gt;10.1,25,IF(D18&gt;10,26,IF(D18&gt;9.95,27,IF(D18&gt;9.9,28,IF(D18&gt;9.8,29,IF(D18&gt;9.75,30,IF(D18&gt;9.7,31,IF(D18&gt;9.6,32,IF(D18&gt;9.55,33,IF(D18&gt;9.5,34,IF(D18&gt;9.45,35,IF(D18&gt;9.4,36,IF(D18&gt;9.35,37,IF(D18&gt;9.3,38,IF(D18&gt;9.25,39,IF(D18&gt;9.2,40,IF(D18&gt;9.15,41,IF(D18&gt;9.1,42,IF(D18&gt;9.05,43,))))))))))))))))))))))))))))))))))))))))))))</f>
        <v>0</v>
      </c>
      <c r="G18" s="5">
        <f t="shared" ref="G18:G22" si="36">E18+F18</f>
        <v>45</v>
      </c>
      <c r="H18" s="6">
        <f t="shared" ref="H18:H22" si="37">G18</f>
        <v>45</v>
      </c>
      <c r="I18" s="52">
        <f>IF(H18="","",RANK(H18,H18:H22,0))</f>
        <v>2</v>
      </c>
      <c r="J18" s="52">
        <f>IF(I18&lt;5,H18,"")</f>
        <v>45</v>
      </c>
      <c r="K18" s="42">
        <v>22</v>
      </c>
      <c r="L18" s="5">
        <f>IF(K18&lt;37.1,0,IF(K18&lt;37.8,44,IF(K18&lt;38.5,45,IF(K18&lt;39.2,46,IF(K18&lt;39.9,47,IF(K18&lt;40.6,48,IF(K18&lt;41.3,49,IF(K18&lt;42,50,IF(K18&lt;42.7,51,IF(K18&lt;43.4,52,IF(K18&lt;44.1,53,IF(K18&lt;44.8,54,IF(K18&lt;45.5,55,IF(K18&lt;46.2,56,IF(K18&lt;46.9,57,IF(K18&lt;47.6,58,IF(K18&lt;48,59,IF(K18&lt;48.3,60,IF(K18&lt;49.7,61,IF(K18&lt;50.4,62,IF(K18&lt;51.1,63,IF(K18&lt;51.8,64,IF(K18&lt;52.5,65,IF(K18&lt;53.2,66,IF(K18&lt;53.9,67,IF(K18&lt;54.6,68,IF(K18&lt;55.3,69,IF(K18&lt;56,70,IF(K18&lt;56.7,71,IF(K18&lt;57.4,72,IF(K18&lt;58.1,73,IF(K18&lt;58.8,74,IF(K18&lt;59.5,75,IF(K18&lt;60.2,76,IF(K18&lt;60.9,77,IF(K18&lt;61.6,78,IF(K18&lt;62.3,79,IF(K18&lt;63,80,IF(K18&lt;63.7,81,IF(K18&lt;64.4,82,IF(K18&lt;65.1,83,IF(K18&lt;65.8,84,IF(K18&lt;66.5,85,IF(K18&lt;67.2,86,))))))))))))))))))))))))))))))))))))))))))))</f>
        <v>0</v>
      </c>
      <c r="M18" s="5">
        <f>IF(K18&lt;7,0,IF(K18&lt;7.7,1,IF(K18&lt;8.4,2,IF(K18&lt;9.1,3,IF(K18&lt;9.8,4,IF(K18&lt;10.5,5,IF(K18&lt;11.2,6,IF(K18&lt;11.9,7,IF(K18&lt;12.6,8,IF(K18&lt;13.3,9,IF(K18&lt;14,10,IF(K18&lt;14.7,11,IF(K18&lt;15.4,12,IF(K18&lt;16.1,13,IF(K18&lt;16.8,14,IF(K18&lt;17.5,15,IF(K18&lt;18.2,16,IF(K18&lt;18.9,17,IF(K18&lt;19.6,18,IF(K18&lt;20.3,19,IF(K18&lt;21,20,IF(K18&lt;21.7,21,IF(K18&lt;22.4,22,IF(K18&lt;23.1,23,IF(K18&lt;23.8,24,IF(K18&lt;24.5,25,IF(K18&lt;25.2,26,IF(K18&lt;25.9,27,IF(K18&lt;26.6,28,IF(K18&lt;27.3,29,IF(K18&lt;28,30,IF(K18&lt;28.7,31,IF(K18&lt;29.4,32,IF(K18&lt;30.1,33,IF(K18&lt;30.8,34,IF(K18&lt;31.5,35,IF(K18&lt;32.2,36,IF(K18&lt;32.9,37,IF(K18&lt;33.6,38,IF(K18&lt;34.3,39,IF(K18&lt;35,40,IF(K18&lt;35.7,41,IF(K18&lt;36.4,42,IF(K18&lt;37.1,43,))))))))))))))))))))))))))))))))))))))))))))</f>
        <v>22</v>
      </c>
      <c r="N18" s="5">
        <f t="shared" ref="N18:N22" si="38">L18+M18</f>
        <v>22</v>
      </c>
      <c r="O18" s="6">
        <f t="shared" ref="O18:O22" si="39">N18</f>
        <v>22</v>
      </c>
      <c r="P18" s="57">
        <f>IF(O18="","",RANK(O18,O18:O22,0))</f>
        <v>5</v>
      </c>
      <c r="Q18" s="57" t="str">
        <f>IF(P18&lt;5,O18,"")</f>
        <v/>
      </c>
      <c r="R18" s="46"/>
      <c r="S18" s="7">
        <f>IF(R18&lt;466,0,IF(R18&lt;470,60,IF(R18&lt;474,61,IF(R18&lt;476,62,IF(R18&lt;482,63,IF(R18&lt;486,64,IF(R18&lt;490,65,IF(R18&lt;494,66,IF(R18&lt;498,67,IF(R18&lt;502,68,IF(R18&lt;506,69,IF(R18&lt;510,70,IF(R18&lt;514,71,IF(R18&lt;517,72,IF(R18&lt;521,73,IF(R18&lt;524,74,IF(R18&lt;527,75,IF(R18&lt;530,76,))))))))))))))))))</f>
        <v>0</v>
      </c>
      <c r="T18" s="7">
        <f>IF(R18&lt;293,0,IF(R18&lt;295,1,IF(R18&lt;297,2,IF(R18&lt;299,3,IF(R18&lt;301,4,IF(R18&lt;303,5,IF(R18&lt;305,6,IF(R18&lt;307,7,IF(R18&lt;309,8,IF(R18&lt;311,9,IF(R18&lt;313,10,IF(R18&lt;315,11,IF(R18&lt;317,12,IF(R18&lt;319,13,IF(R18&lt;321,14,IF(R18&lt;323,15,IF(R18&lt;325,16,IF(R18&lt;327,17,IF(R18&lt;329,18,IF(R18&lt;331,19,IF(R18&lt;333,20,IF(R18&lt;335,21,IF(R18&lt;337,22,IF(R18&lt;339,23,IF(R18&lt;341,24,IF(R18&lt;343,25,IF(R18&lt;345,26,IF(R18&lt;347,27,IF(R18&lt;350,28,IF(R18&lt;352,29,IF(R18&lt;356,30,IF(R18&lt;359,31,IF(R18&lt;362,32,IF(R18&lt;365,33,IF(R18&lt;368,34,IF(R18&lt;371,35,IF(R18&lt;374,36,IF(R18&lt;378,37,IF(R18&lt;382,38,IF(R18&lt;386,39,IF(R18&lt;390,40,IF(R18&lt;394,41,IF(R18&lt;398,42,IF(R18&lt;402,43,IF(R18&lt;406,44,IF(R18&lt;410,45,IF(R18&lt;414,46,IF(R18&lt;418,47,IF(R18&lt;422,48,IF(R18&lt;426,49,IF(R18&lt;430,50,IF(R18&lt;434,51,IF(R18&lt;438,52,IF(R18&lt;442,53,IF(R18&lt;446,54,IF(R18&lt;450,55,IF(R18&lt;454,56,IF(R18&lt;458,57,IF(R18&lt;462,58,IF(R18&lt;466,59,))))))))))))))))))))))))))))))))))))))))))))))))))))))))))))</f>
        <v>0</v>
      </c>
      <c r="U18" s="7">
        <f t="shared" ref="U18:U22" si="40">S18+T18</f>
        <v>0</v>
      </c>
      <c r="V18" s="6">
        <f t="shared" ref="V18:V22" si="41">U18</f>
        <v>0</v>
      </c>
      <c r="W18" s="52">
        <f>IF(V18="","",RANK(V18,V18:V22,0))</f>
        <v>1</v>
      </c>
      <c r="X18" s="52">
        <f>IF(W18&lt;5,V18,"")</f>
        <v>0</v>
      </c>
      <c r="Y18" s="42">
        <v>220</v>
      </c>
      <c r="Z18" s="110">
        <f>IFERROR(VLOOKUP(Y18,таблица!$A$6:$B$144,2,FALSE),0)</f>
        <v>52</v>
      </c>
      <c r="AA18" s="52">
        <f>IF(Z18="","",RANK(Z18,Z18:Z22,0))</f>
        <v>2</v>
      </c>
      <c r="AB18" s="52">
        <f>IF(AA18&lt;5,Z18,"")</f>
        <v>52</v>
      </c>
      <c r="AC18" s="8">
        <f t="shared" si="16"/>
        <v>119</v>
      </c>
      <c r="AD18" s="9">
        <f t="shared" ref="AD18:AD22" si="42">AC18</f>
        <v>119</v>
      </c>
      <c r="AE18" s="9">
        <f t="shared" si="17"/>
        <v>29</v>
      </c>
      <c r="AF18" s="124">
        <f>SUM(J18:J22,Q18:Q22,X18:X22,AB18:AB22)</f>
        <v>515</v>
      </c>
      <c r="AG18" s="59">
        <f t="shared" ref="AG18" si="43">AF18</f>
        <v>515</v>
      </c>
      <c r="AH18" s="127">
        <f>IF(ISNUMBER(AF18),RANK(AF18,$AF$6:$AF$251,0),"")</f>
        <v>1</v>
      </c>
    </row>
    <row r="19" spans="1:34" ht="15" customHeight="1" x14ac:dyDescent="0.25">
      <c r="A19" s="47">
        <v>2</v>
      </c>
      <c r="B19" s="75"/>
      <c r="C19" s="39">
        <v>9</v>
      </c>
      <c r="D19" s="40">
        <v>8.6</v>
      </c>
      <c r="E19" s="5">
        <f t="shared" ref="E19:E22" si="44">IF(D19&gt;9.05,0,IF(D19&gt;9,44,IF(D19&gt;8.95,45,IF(D19&gt;8.9,46,IF(D19&gt;8.85,47,IF(D19&gt;8.8,48,IF(D19&gt;8.75,49,IF(D19&gt;8.7,50,IF(D19&gt;8.65,51,IF(D19&gt;8.6,52,IF(D19&gt;8.55,53,IF(D19&gt;8.5,54,IF(D19&gt;8.47,55,IF(D19&gt;8.45,56,IF(D19&gt;8.4,57,IF(D19&gt;8.37,58,IF(D19&gt;8.35,59,IF(D19&gt;8.3,60,IF(D19&gt;8.27,61,IF(D19&gt;8.25,62,IF(D19&gt;8.2,63,IF(D19&gt;8.17,64,IF(D19&gt;8.15,65,IF(D19&gt;8.1,66,IF(D19&gt;8.07,67,IF(D19&gt;8.05,68,IF(D19&gt;8,69,IF(D19&gt;7.98,70,IF(D19&gt;7.97,71,IF(D19&gt;7.95,72,IF(D19&gt;7.9,73,IF(D19&gt;7.88,74,IF(D19&gt;7.87,75,IF(D19&gt;7.85,76,IF(D19&gt;7.8,77,IF(D19&gt;7.78,78,IF(D19&gt;7.77,79,IF(D19&gt;7.75,80,IF(D19&gt;7.7,81,IF(D19&gt;7.68,82,IF(D19&gt;7.67,83,IF(D19&gt;7.65,84,IF(D19&gt;7.63,85,IF(D19&gt;7.6,86,))))))))))))))))))))))))))))))))))))))))))))</f>
        <v>53</v>
      </c>
      <c r="F19" s="5">
        <f t="shared" ref="F19:F22" si="45">IF(D19&gt;12,0,IF(D19&gt;11.9,1,IF(D19&gt;11.8,2,IF(D19&gt;11.7,3,IF(D19&gt;11.6,4,IF(D19&gt;11.5,5,IF(D19&gt;11.4,6,IF(D19&gt;11.3,7,IF(D19&gt;11.2,8,IF(D19&gt;11.15,9,IF(D19&gt;11.1,10,IF(D19&gt;11,11,IF(D19&gt;10.95,12,IF(D19&gt;10.9,13,IF(D19&gt;10.8,14,IF(D19&gt;10.75,15,IF(D19&gt;10.7,16,IF(D19&gt;10.6,17,IF(D19&gt;10.55,18,IF(D19&gt;10.5,19,IF(D19&gt;10.4,20,IF(D19&gt;10.35,21,IF(D19&gt;10.3,22,IF(D19&gt;10.2,23,IF(D19&gt;10.15,24,IF(D19&gt;10.1,25,IF(D19&gt;10,26,IF(D19&gt;9.95,27,IF(D19&gt;9.9,28,IF(D19&gt;9.8,29,IF(D19&gt;9.75,30,IF(D19&gt;9.7,31,IF(D19&gt;9.6,32,IF(D19&gt;9.55,33,IF(D19&gt;9.5,34,IF(D19&gt;9.45,35,IF(D19&gt;9.4,36,IF(D19&gt;9.35,37,IF(D19&gt;9.3,38,IF(D19&gt;9.25,39,IF(D19&gt;9.2,40,IF(D19&gt;9.15,41,IF(D19&gt;9.1,42,IF(D19&gt;9.05,43,))))))))))))))))))))))))))))))))))))))))))))</f>
        <v>0</v>
      </c>
      <c r="G19" s="5">
        <f t="shared" si="36"/>
        <v>53</v>
      </c>
      <c r="H19" s="6">
        <f t="shared" si="37"/>
        <v>53</v>
      </c>
      <c r="I19" s="52">
        <f>IF(H19="","",RANK(H19,H18:H22,0))</f>
        <v>1</v>
      </c>
      <c r="J19" s="52">
        <f t="shared" ref="J19:J21" si="46">IF(I19&lt;5,H19,"")</f>
        <v>53</v>
      </c>
      <c r="K19" s="42">
        <v>36</v>
      </c>
      <c r="L19" s="5">
        <f t="shared" ref="L19:L22" si="47">IF(K19&lt;37.1,0,IF(K19&lt;37.8,44,IF(K19&lt;38.5,45,IF(K19&lt;39.2,46,IF(K19&lt;39.9,47,IF(K19&lt;40.6,48,IF(K19&lt;41.3,49,IF(K19&lt;42,50,IF(K19&lt;42.7,51,IF(K19&lt;43.4,52,IF(K19&lt;44.1,53,IF(K19&lt;44.8,54,IF(K19&lt;45.5,55,IF(K19&lt;46.2,56,IF(K19&lt;46.9,57,IF(K19&lt;47.6,58,IF(K19&lt;48,59,IF(K19&lt;48.3,60,IF(K19&lt;49.7,61,IF(K19&lt;50.4,62,IF(K19&lt;51.1,63,IF(K19&lt;51.8,64,IF(K19&lt;52.5,65,IF(K19&lt;53.2,66,IF(K19&lt;53.9,67,IF(K19&lt;54.6,68,IF(K19&lt;55.3,69,IF(K19&lt;56,70,IF(K19&lt;56.7,71,IF(K19&lt;57.4,72,IF(K19&lt;58.1,73,IF(K19&lt;58.8,74,IF(K19&lt;59.5,75,IF(K19&lt;60.2,76,IF(K19&lt;60.9,77,IF(K19&lt;61.6,78,IF(K19&lt;62.3,79,IF(K19&lt;63,80,IF(K19&lt;63.7,81,IF(K19&lt;64.4,82,IF(K19&lt;65.1,83,IF(K19&lt;65.8,84,IF(K19&lt;66.5,85,IF(K19&lt;67.2,86,))))))))))))))))))))))))))))))))))))))))))))</f>
        <v>0</v>
      </c>
      <c r="M19" s="5">
        <f t="shared" ref="M19:M22" si="48">IF(K19&lt;7,0,IF(K19&lt;7.7,1,IF(K19&lt;8.4,2,IF(K19&lt;9.1,3,IF(K19&lt;9.8,4,IF(K19&lt;10.5,5,IF(K19&lt;11.2,6,IF(K19&lt;11.9,7,IF(K19&lt;12.6,8,IF(K19&lt;13.3,9,IF(K19&lt;14,10,IF(K19&lt;14.7,11,IF(K19&lt;15.4,12,IF(K19&lt;16.1,13,IF(K19&lt;16.8,14,IF(K19&lt;17.5,15,IF(K19&lt;18.2,16,IF(K19&lt;18.9,17,IF(K19&lt;19.6,18,IF(K19&lt;20.3,19,IF(K19&lt;21,20,IF(K19&lt;21.7,21,IF(K19&lt;22.4,22,IF(K19&lt;23.1,23,IF(K19&lt;23.8,24,IF(K19&lt;24.5,25,IF(K19&lt;25.2,26,IF(K19&lt;25.9,27,IF(K19&lt;26.6,28,IF(K19&lt;27.3,29,IF(K19&lt;28,30,IF(K19&lt;28.7,31,IF(K19&lt;29.4,32,IF(K19&lt;30.1,33,IF(K19&lt;30.8,34,IF(K19&lt;31.5,35,IF(K19&lt;32.2,36,IF(K19&lt;32.9,37,IF(K19&lt;33.6,38,IF(K19&lt;34.3,39,IF(K19&lt;35,40,IF(K19&lt;35.7,41,IF(K19&lt;36.4,42,IF(K19&lt;37.1,43,))))))))))))))))))))))))))))))))))))))))))))</f>
        <v>42</v>
      </c>
      <c r="N19" s="5">
        <f t="shared" si="38"/>
        <v>42</v>
      </c>
      <c r="O19" s="6">
        <f t="shared" si="39"/>
        <v>42</v>
      </c>
      <c r="P19" s="57">
        <f>IF(O19="","",RANK(O19,O18:O22,0))</f>
        <v>1</v>
      </c>
      <c r="Q19" s="57">
        <f t="shared" ref="Q19:Q22" si="49">IF(P19&lt;5,O19,"")</f>
        <v>42</v>
      </c>
      <c r="R19" s="46"/>
      <c r="S19" s="7">
        <f t="shared" ref="S19:S22" si="50">IF(R19&lt;466,0,IF(R19&lt;470,60,IF(R19&lt;474,61,IF(R19&lt;476,62,IF(R19&lt;482,63,IF(R19&lt;486,64,IF(R19&lt;490,65,IF(R19&lt;494,66,IF(R19&lt;498,67,IF(R19&lt;502,68,IF(R19&lt;506,69,IF(R19&lt;510,70,IF(R19&lt;514,71,IF(R19&lt;517,72,IF(R19&lt;521,73,IF(R19&lt;524,74,IF(R19&lt;527,75,IF(R19&lt;530,76,))))))))))))))))))</f>
        <v>0</v>
      </c>
      <c r="T19" s="7">
        <f t="shared" ref="T19:T22" si="51">IF(R19&lt;293,0,IF(R19&lt;295,1,IF(R19&lt;297,2,IF(R19&lt;299,3,IF(R19&lt;301,4,IF(R19&lt;303,5,IF(R19&lt;305,6,IF(R19&lt;307,7,IF(R19&lt;309,8,IF(R19&lt;311,9,IF(R19&lt;313,10,IF(R19&lt;315,11,IF(R19&lt;317,12,IF(R19&lt;319,13,IF(R19&lt;321,14,IF(R19&lt;323,15,IF(R19&lt;325,16,IF(R19&lt;327,17,IF(R19&lt;329,18,IF(R19&lt;331,19,IF(R19&lt;333,20,IF(R19&lt;335,21,IF(R19&lt;337,22,IF(R19&lt;339,23,IF(R19&lt;341,24,IF(R19&lt;343,25,IF(R19&lt;345,26,IF(R19&lt;347,27,IF(R19&lt;350,28,IF(R19&lt;352,29,IF(R19&lt;356,30,IF(R19&lt;359,31,IF(R19&lt;362,32,IF(R19&lt;365,33,IF(R19&lt;368,34,IF(R19&lt;371,35,IF(R19&lt;374,36,IF(R19&lt;378,37,IF(R19&lt;382,38,IF(R19&lt;386,39,IF(R19&lt;390,40,IF(R19&lt;394,41,IF(R19&lt;398,42,IF(R19&lt;402,43,IF(R19&lt;406,44,IF(R19&lt;410,45,IF(R19&lt;414,46,IF(R19&lt;418,47,IF(R19&lt;422,48,IF(R19&lt;426,49,IF(R19&lt;430,50,IF(R19&lt;434,51,IF(R19&lt;438,52,IF(R19&lt;442,53,IF(R19&lt;446,54,IF(R19&lt;450,55,IF(R19&lt;454,56,IF(R19&lt;458,57,IF(R19&lt;462,58,IF(R19&lt;466,59,))))))))))))))))))))))))))))))))))))))))))))))))))))))))))))</f>
        <v>0</v>
      </c>
      <c r="U19" s="7">
        <f t="shared" si="40"/>
        <v>0</v>
      </c>
      <c r="V19" s="6">
        <f t="shared" si="41"/>
        <v>0</v>
      </c>
      <c r="W19" s="52">
        <f>IF(V19="","",RANK(V19,V18:V22,0))</f>
        <v>1</v>
      </c>
      <c r="X19" s="52">
        <f t="shared" ref="X19:X22" si="52">IF(W19&lt;5,V19,"")</f>
        <v>0</v>
      </c>
      <c r="Y19" s="42">
        <v>223</v>
      </c>
      <c r="Z19" s="110">
        <f>IFERROR(VLOOKUP(Y19,таблица!$A$6:$B$144,2,FALSE),0)</f>
        <v>54</v>
      </c>
      <c r="AA19" s="52">
        <f>IF(Z19="","",RANK(Z19,Z18:Z22,0))</f>
        <v>1</v>
      </c>
      <c r="AB19" s="52">
        <f t="shared" ref="AB19:AB21" si="53">IF(AA19&lt;5,Z19,"")</f>
        <v>54</v>
      </c>
      <c r="AC19" s="8">
        <f t="shared" si="16"/>
        <v>149</v>
      </c>
      <c r="AD19" s="9">
        <f t="shared" si="42"/>
        <v>149</v>
      </c>
      <c r="AE19" s="9">
        <f t="shared" si="17"/>
        <v>1</v>
      </c>
      <c r="AF19" s="125"/>
      <c r="AG19" s="59"/>
      <c r="AH19" s="127"/>
    </row>
    <row r="20" spans="1:34" ht="15" customHeight="1" x14ac:dyDescent="0.25">
      <c r="A20" s="47">
        <v>3</v>
      </c>
      <c r="B20" s="75"/>
      <c r="C20" s="39">
        <v>9</v>
      </c>
      <c r="D20" s="40">
        <v>9</v>
      </c>
      <c r="E20" s="5">
        <f t="shared" si="44"/>
        <v>45</v>
      </c>
      <c r="F20" s="5">
        <f t="shared" si="45"/>
        <v>0</v>
      </c>
      <c r="G20" s="5">
        <f t="shared" si="36"/>
        <v>45</v>
      </c>
      <c r="H20" s="6">
        <f t="shared" si="37"/>
        <v>45</v>
      </c>
      <c r="I20" s="52">
        <f>IF(H20="","",RANK(H20,H18:H22,0))</f>
        <v>2</v>
      </c>
      <c r="J20" s="52">
        <f t="shared" si="46"/>
        <v>45</v>
      </c>
      <c r="K20" s="42">
        <v>25</v>
      </c>
      <c r="L20" s="5">
        <f t="shared" si="47"/>
        <v>0</v>
      </c>
      <c r="M20" s="5">
        <f t="shared" si="48"/>
        <v>26</v>
      </c>
      <c r="N20" s="5">
        <f t="shared" si="38"/>
        <v>26</v>
      </c>
      <c r="O20" s="6">
        <f t="shared" si="39"/>
        <v>26</v>
      </c>
      <c r="P20" s="57">
        <f>IF(O20="","",RANK(O20,O18:O22,0))</f>
        <v>4</v>
      </c>
      <c r="Q20" s="57">
        <f t="shared" si="49"/>
        <v>26</v>
      </c>
      <c r="R20" s="46"/>
      <c r="S20" s="7">
        <f t="shared" si="50"/>
        <v>0</v>
      </c>
      <c r="T20" s="7">
        <f t="shared" si="51"/>
        <v>0</v>
      </c>
      <c r="U20" s="7">
        <f t="shared" si="40"/>
        <v>0</v>
      </c>
      <c r="V20" s="6">
        <f t="shared" si="41"/>
        <v>0</v>
      </c>
      <c r="W20" s="52">
        <f>IF(V20="","",RANK(V20,V18:V22,0))</f>
        <v>1</v>
      </c>
      <c r="X20" s="52">
        <f t="shared" si="52"/>
        <v>0</v>
      </c>
      <c r="Y20" s="42">
        <v>209</v>
      </c>
      <c r="Z20" s="110">
        <f>IFERROR(VLOOKUP(Y20,таблица!$A$6:$B$144,2,FALSE),0)</f>
        <v>44</v>
      </c>
      <c r="AA20" s="52">
        <f>IF(Z20="","",RANK(Z20,Z18:Z22,0))</f>
        <v>3</v>
      </c>
      <c r="AB20" s="52">
        <f t="shared" si="53"/>
        <v>44</v>
      </c>
      <c r="AC20" s="8">
        <f t="shared" si="16"/>
        <v>115</v>
      </c>
      <c r="AD20" s="9">
        <f t="shared" si="42"/>
        <v>115</v>
      </c>
      <c r="AE20" s="9">
        <f t="shared" si="17"/>
        <v>35</v>
      </c>
      <c r="AF20" s="125"/>
      <c r="AG20" s="59"/>
      <c r="AH20" s="127"/>
    </row>
    <row r="21" spans="1:34" ht="15" customHeight="1" x14ac:dyDescent="0.25">
      <c r="A21" s="47">
        <v>4</v>
      </c>
      <c r="B21" s="75"/>
      <c r="C21" s="39">
        <v>9</v>
      </c>
      <c r="D21" s="40">
        <v>9</v>
      </c>
      <c r="E21" s="5">
        <f t="shared" si="44"/>
        <v>45</v>
      </c>
      <c r="F21" s="5">
        <f t="shared" si="45"/>
        <v>0</v>
      </c>
      <c r="G21" s="5">
        <f t="shared" si="36"/>
        <v>45</v>
      </c>
      <c r="H21" s="6">
        <f t="shared" si="37"/>
        <v>45</v>
      </c>
      <c r="I21" s="52">
        <f>IF(H21="","",RANK(H21,H18:H22,0))</f>
        <v>2</v>
      </c>
      <c r="J21" s="52">
        <f t="shared" si="46"/>
        <v>45</v>
      </c>
      <c r="K21" s="42">
        <v>35</v>
      </c>
      <c r="L21" s="5">
        <f t="shared" si="47"/>
        <v>0</v>
      </c>
      <c r="M21" s="5">
        <f t="shared" si="48"/>
        <v>41</v>
      </c>
      <c r="N21" s="5">
        <f t="shared" si="38"/>
        <v>41</v>
      </c>
      <c r="O21" s="6">
        <f t="shared" si="39"/>
        <v>41</v>
      </c>
      <c r="P21" s="57">
        <f>IF(O21="","",RANK(O21,O18:O22,0))</f>
        <v>2</v>
      </c>
      <c r="Q21" s="57">
        <f t="shared" si="49"/>
        <v>41</v>
      </c>
      <c r="R21" s="46"/>
      <c r="S21" s="7">
        <f t="shared" si="50"/>
        <v>0</v>
      </c>
      <c r="T21" s="7">
        <f t="shared" si="51"/>
        <v>0</v>
      </c>
      <c r="U21" s="7">
        <f t="shared" si="40"/>
        <v>0</v>
      </c>
      <c r="V21" s="6">
        <f t="shared" si="41"/>
        <v>0</v>
      </c>
      <c r="W21" s="52">
        <f>IF(V21="","",RANK(V21,V18:V22,0))</f>
        <v>1</v>
      </c>
      <c r="X21" s="52">
        <f t="shared" si="52"/>
        <v>0</v>
      </c>
      <c r="Y21" s="42">
        <v>190</v>
      </c>
      <c r="Z21" s="110">
        <f>IFERROR(VLOOKUP(Y21,таблица!$A$6:$B$144,2,FALSE),0)</f>
        <v>30</v>
      </c>
      <c r="AA21" s="52">
        <f>IF(Z21="","",RANK(Z21,Z18:Z22,0))</f>
        <v>4</v>
      </c>
      <c r="AB21" s="52">
        <f t="shared" si="53"/>
        <v>30</v>
      </c>
      <c r="AC21" s="8">
        <f t="shared" si="16"/>
        <v>116</v>
      </c>
      <c r="AD21" s="9">
        <f t="shared" si="42"/>
        <v>116</v>
      </c>
      <c r="AE21" s="9">
        <f t="shared" si="17"/>
        <v>34</v>
      </c>
      <c r="AF21" s="125"/>
      <c r="AG21" s="59"/>
      <c r="AH21" s="127"/>
    </row>
    <row r="22" spans="1:34" ht="15" customHeight="1" x14ac:dyDescent="0.25">
      <c r="A22" s="47">
        <v>5</v>
      </c>
      <c r="B22" s="75"/>
      <c r="C22" s="39">
        <v>9</v>
      </c>
      <c r="D22" s="40">
        <v>9.1999999999999993</v>
      </c>
      <c r="E22" s="5">
        <f t="shared" si="44"/>
        <v>0</v>
      </c>
      <c r="F22" s="5">
        <f t="shared" si="45"/>
        <v>41</v>
      </c>
      <c r="G22" s="5">
        <f t="shared" si="36"/>
        <v>41</v>
      </c>
      <c r="H22" s="6">
        <f t="shared" si="37"/>
        <v>41</v>
      </c>
      <c r="I22" s="52">
        <f>IF(H22="","",RANK(H22,H18:H22,0))</f>
        <v>5</v>
      </c>
      <c r="J22" s="52"/>
      <c r="K22" s="42">
        <v>33</v>
      </c>
      <c r="L22" s="5">
        <f t="shared" si="47"/>
        <v>0</v>
      </c>
      <c r="M22" s="5">
        <f t="shared" si="48"/>
        <v>38</v>
      </c>
      <c r="N22" s="5">
        <f t="shared" si="38"/>
        <v>38</v>
      </c>
      <c r="O22" s="6">
        <f t="shared" si="39"/>
        <v>38</v>
      </c>
      <c r="P22" s="57">
        <f>IF(O22="","",RANK(O22,O18:O22,0))</f>
        <v>3</v>
      </c>
      <c r="Q22" s="57">
        <f t="shared" si="49"/>
        <v>38</v>
      </c>
      <c r="R22" s="46"/>
      <c r="S22" s="7">
        <f t="shared" si="50"/>
        <v>0</v>
      </c>
      <c r="T22" s="7">
        <f t="shared" si="51"/>
        <v>0</v>
      </c>
      <c r="U22" s="7">
        <f t="shared" si="40"/>
        <v>0</v>
      </c>
      <c r="V22" s="6">
        <f t="shared" si="41"/>
        <v>0</v>
      </c>
      <c r="W22" s="52">
        <f>IF(V22="","",RANK(V22,V18:V22,0))</f>
        <v>1</v>
      </c>
      <c r="X22" s="52">
        <f t="shared" si="52"/>
        <v>0</v>
      </c>
      <c r="Y22" s="42">
        <v>190</v>
      </c>
      <c r="Z22" s="110">
        <f>IFERROR(VLOOKUP(Y22,таблица!$A$6:$B$144,2,FALSE),0)</f>
        <v>30</v>
      </c>
      <c r="AA22" s="52">
        <f>IF(Z22="","",RANK(Z22,Z18:Z22,0))</f>
        <v>4</v>
      </c>
      <c r="AB22" s="52"/>
      <c r="AC22" s="8">
        <f t="shared" si="16"/>
        <v>109</v>
      </c>
      <c r="AD22" s="9">
        <f t="shared" si="42"/>
        <v>109</v>
      </c>
      <c r="AE22" s="9">
        <f t="shared" si="17"/>
        <v>44</v>
      </c>
      <c r="AF22" s="125"/>
      <c r="AG22" s="59"/>
      <c r="AH22" s="127"/>
    </row>
    <row r="23" spans="1:34" ht="26.25" customHeight="1" x14ac:dyDescent="0.25">
      <c r="A23" s="47"/>
      <c r="B23" s="75"/>
      <c r="C23" s="64"/>
      <c r="D23" s="40"/>
      <c r="E23" s="5"/>
      <c r="F23" s="5"/>
      <c r="G23" s="5"/>
      <c r="H23" s="53"/>
      <c r="I23" s="61" t="s">
        <v>23</v>
      </c>
      <c r="J23" s="62">
        <f>SUM(J18:J22)</f>
        <v>188</v>
      </c>
      <c r="K23" s="42"/>
      <c r="L23" s="5"/>
      <c r="M23" s="5"/>
      <c r="N23" s="5"/>
      <c r="O23" s="53"/>
      <c r="P23" s="61" t="s">
        <v>23</v>
      </c>
      <c r="Q23" s="63">
        <f>SUM(Q18:Q22)</f>
        <v>147</v>
      </c>
      <c r="R23" s="46"/>
      <c r="S23" s="7"/>
      <c r="T23" s="7"/>
      <c r="U23" s="7"/>
      <c r="V23" s="53"/>
      <c r="W23" s="61" t="s">
        <v>23</v>
      </c>
      <c r="X23" s="62">
        <f>SUM(X18:X22)</f>
        <v>0</v>
      </c>
      <c r="Y23" s="42"/>
      <c r="Z23" s="110"/>
      <c r="AA23" s="61" t="s">
        <v>23</v>
      </c>
      <c r="AB23" s="62">
        <f>SUM(AB18:AB22)</f>
        <v>180</v>
      </c>
      <c r="AC23" s="8"/>
      <c r="AD23" s="54"/>
      <c r="AE23" s="9" t="str">
        <f t="shared" si="17"/>
        <v/>
      </c>
      <c r="AF23" s="60"/>
      <c r="AG23" s="60"/>
      <c r="AH23" s="127"/>
    </row>
    <row r="24" spans="1:34" ht="15" customHeight="1" x14ac:dyDescent="0.25">
      <c r="A24" s="47">
        <v>1</v>
      </c>
      <c r="B24" s="75"/>
      <c r="C24" s="39">
        <v>11</v>
      </c>
      <c r="D24" s="40">
        <v>8.8000000000000007</v>
      </c>
      <c r="E24" s="5">
        <f>IF(D24&gt;9.05,0,IF(D24&gt;9,44,IF(D24&gt;8.95,45,IF(D24&gt;8.9,46,IF(D24&gt;8.85,47,IF(D24&gt;8.8,48,IF(D24&gt;8.75,49,IF(D24&gt;8.7,50,IF(D24&gt;8.65,51,IF(D24&gt;8.6,52,IF(D24&gt;8.55,53,IF(D24&gt;8.5,54,IF(D24&gt;8.47,55,IF(D24&gt;8.45,56,IF(D24&gt;8.4,57,IF(D24&gt;8.37,58,IF(D24&gt;8.35,59,IF(D24&gt;8.3,60,IF(D24&gt;8.27,61,IF(D24&gt;8.25,62,IF(D24&gt;8.2,63,IF(D24&gt;8.17,64,IF(D24&gt;8.15,65,IF(D24&gt;8.1,66,IF(D24&gt;8.07,67,IF(D24&gt;8.05,68,IF(D24&gt;8,69,IF(D24&gt;7.98,70,IF(D24&gt;7.97,71,IF(D24&gt;7.95,72,IF(D24&gt;7.9,73,IF(D24&gt;7.88,74,IF(D24&gt;7.87,75,IF(D24&gt;7.85,76,IF(D24&gt;7.8,77,IF(D24&gt;7.78,78,IF(D24&gt;7.77,79,IF(D24&gt;7.75,80,IF(D24&gt;7.7,81,IF(D24&gt;7.68,82,IF(D24&gt;7.67,83,IF(D24&gt;7.65,84,IF(D24&gt;7.63,85,IF(D24&gt;7.6,86,))))))))))))))))))))))))))))))))))))))))))))</f>
        <v>49</v>
      </c>
      <c r="F24" s="5">
        <f>IF(D24&gt;12,0,IF(D24&gt;11.9,1,IF(D24&gt;11.8,2,IF(D24&gt;11.7,3,IF(D24&gt;11.6,4,IF(D24&gt;11.5,5,IF(D24&gt;11.4,6,IF(D24&gt;11.3,7,IF(D24&gt;11.2,8,IF(D24&gt;11.15,9,IF(D24&gt;11.1,10,IF(D24&gt;11,11,IF(D24&gt;10.95,12,IF(D24&gt;10.9,13,IF(D24&gt;10.8,14,IF(D24&gt;10.75,15,IF(D24&gt;10.7,16,IF(D24&gt;10.6,17,IF(D24&gt;10.55,18,IF(D24&gt;10.5,19,IF(D24&gt;10.4,20,IF(D24&gt;10.35,21,IF(D24&gt;10.3,22,IF(D24&gt;10.2,23,IF(D24&gt;10.15,24,IF(D24&gt;10.1,25,IF(D24&gt;10,26,IF(D24&gt;9.95,27,IF(D24&gt;9.9,28,IF(D24&gt;9.8,29,IF(D24&gt;9.75,30,IF(D24&gt;9.7,31,IF(D24&gt;9.6,32,IF(D24&gt;9.55,33,IF(D24&gt;9.5,34,IF(D24&gt;9.45,35,IF(D24&gt;9.4,36,IF(D24&gt;9.35,37,IF(D24&gt;9.3,38,IF(D24&gt;9.25,39,IF(D24&gt;9.2,40,IF(D24&gt;9.15,41,IF(D24&gt;9.1,42,IF(D24&gt;9.05,43,))))))))))))))))))))))))))))))))))))))))))))</f>
        <v>0</v>
      </c>
      <c r="G24" s="5">
        <f t="shared" ref="G24:G28" si="54">E24+F24</f>
        <v>49</v>
      </c>
      <c r="H24" s="6">
        <f t="shared" ref="H24:H28" si="55">G24</f>
        <v>49</v>
      </c>
      <c r="I24" s="52">
        <f>IF(H24="","",RANK(H24,H24:H28,0))</f>
        <v>1</v>
      </c>
      <c r="J24" s="52">
        <f>IF(I24&lt;5,H24,"")</f>
        <v>49</v>
      </c>
      <c r="K24" s="42">
        <v>27</v>
      </c>
      <c r="L24" s="5">
        <f>IF(K24&lt;37.1,0,IF(K24&lt;37.8,44,IF(K24&lt;38.5,45,IF(K24&lt;39.2,46,IF(K24&lt;39.9,47,IF(K24&lt;40.6,48,IF(K24&lt;41.3,49,IF(K24&lt;42,50,IF(K24&lt;42.7,51,IF(K24&lt;43.4,52,IF(K24&lt;44.1,53,IF(K24&lt;44.8,54,IF(K24&lt;45.5,55,IF(K24&lt;46.2,56,IF(K24&lt;46.9,57,IF(K24&lt;47.6,58,IF(K24&lt;48,59,IF(K24&lt;48.3,60,IF(K24&lt;49.7,61,IF(K24&lt;50.4,62,IF(K24&lt;51.1,63,IF(K24&lt;51.8,64,IF(K24&lt;52.5,65,IF(K24&lt;53.2,66,IF(K24&lt;53.9,67,IF(K24&lt;54.6,68,IF(K24&lt;55.3,69,IF(K24&lt;56,70,IF(K24&lt;56.7,71,IF(K24&lt;57.4,72,IF(K24&lt;58.1,73,IF(K24&lt;58.8,74,IF(K24&lt;59.5,75,IF(K24&lt;60.2,76,IF(K24&lt;60.9,77,IF(K24&lt;61.6,78,IF(K24&lt;62.3,79,IF(K24&lt;63,80,IF(K24&lt;63.7,81,IF(K24&lt;64.4,82,IF(K24&lt;65.1,83,IF(K24&lt;65.8,84,IF(K24&lt;66.5,85,IF(K24&lt;67.2,86,))))))))))))))))))))))))))))))))))))))))))))</f>
        <v>0</v>
      </c>
      <c r="M24" s="5">
        <f>IF(K24&lt;7,0,IF(K24&lt;7.7,1,IF(K24&lt;8.4,2,IF(K24&lt;9.1,3,IF(K24&lt;9.8,4,IF(K24&lt;10.5,5,IF(K24&lt;11.2,6,IF(K24&lt;11.9,7,IF(K24&lt;12.6,8,IF(K24&lt;13.3,9,IF(K24&lt;14,10,IF(K24&lt;14.7,11,IF(K24&lt;15.4,12,IF(K24&lt;16.1,13,IF(K24&lt;16.8,14,IF(K24&lt;17.5,15,IF(K24&lt;18.2,16,IF(K24&lt;18.9,17,IF(K24&lt;19.6,18,IF(K24&lt;20.3,19,IF(K24&lt;21,20,IF(K24&lt;21.7,21,IF(K24&lt;22.4,22,IF(K24&lt;23.1,23,IF(K24&lt;23.8,24,IF(K24&lt;24.5,25,IF(K24&lt;25.2,26,IF(K24&lt;25.9,27,IF(K24&lt;26.6,28,IF(K24&lt;27.3,29,IF(K24&lt;28,30,IF(K24&lt;28.7,31,IF(K24&lt;29.4,32,IF(K24&lt;30.1,33,IF(K24&lt;30.8,34,IF(K24&lt;31.5,35,IF(K24&lt;32.2,36,IF(K24&lt;32.9,37,IF(K24&lt;33.6,38,IF(K24&lt;34.3,39,IF(K24&lt;35,40,IF(K24&lt;35.7,41,IF(K24&lt;36.4,42,IF(K24&lt;37.1,43,))))))))))))))))))))))))))))))))))))))))))))</f>
        <v>29</v>
      </c>
      <c r="N24" s="5">
        <f t="shared" ref="N24:N28" si="56">L24+M24</f>
        <v>29</v>
      </c>
      <c r="O24" s="6">
        <f t="shared" ref="O24:O28" si="57">N24</f>
        <v>29</v>
      </c>
      <c r="P24" s="57">
        <f>IF(O24="","",RANK(O24,O24:O28,0))</f>
        <v>1</v>
      </c>
      <c r="Q24" s="57">
        <f>IF(P24&lt;5,O24,"")</f>
        <v>29</v>
      </c>
      <c r="R24" s="46"/>
      <c r="S24" s="7">
        <f>IF(R24&lt;466,0,IF(R24&lt;470,60,IF(R24&lt;474,61,IF(R24&lt;476,62,IF(R24&lt;482,63,IF(R24&lt;486,64,IF(R24&lt;490,65,IF(R24&lt;494,66,IF(R24&lt;498,67,IF(R24&lt;502,68,IF(R24&lt;506,69,IF(R24&lt;510,70,IF(R24&lt;514,71,IF(R24&lt;517,72,IF(R24&lt;521,73,IF(R24&lt;524,74,IF(R24&lt;527,75,IF(R24&lt;530,76,))))))))))))))))))</f>
        <v>0</v>
      </c>
      <c r="T24" s="7">
        <f>IF(R24&lt;293,0,IF(R24&lt;295,1,IF(R24&lt;297,2,IF(R24&lt;299,3,IF(R24&lt;301,4,IF(R24&lt;303,5,IF(R24&lt;305,6,IF(R24&lt;307,7,IF(R24&lt;309,8,IF(R24&lt;311,9,IF(R24&lt;313,10,IF(R24&lt;315,11,IF(R24&lt;317,12,IF(R24&lt;319,13,IF(R24&lt;321,14,IF(R24&lt;323,15,IF(R24&lt;325,16,IF(R24&lt;327,17,IF(R24&lt;329,18,IF(R24&lt;331,19,IF(R24&lt;333,20,IF(R24&lt;335,21,IF(R24&lt;337,22,IF(R24&lt;339,23,IF(R24&lt;341,24,IF(R24&lt;343,25,IF(R24&lt;345,26,IF(R24&lt;347,27,IF(R24&lt;350,28,IF(R24&lt;352,29,IF(R24&lt;356,30,IF(R24&lt;359,31,IF(R24&lt;362,32,IF(R24&lt;365,33,IF(R24&lt;368,34,IF(R24&lt;371,35,IF(R24&lt;374,36,IF(R24&lt;378,37,IF(R24&lt;382,38,IF(R24&lt;386,39,IF(R24&lt;390,40,IF(R24&lt;394,41,IF(R24&lt;398,42,IF(R24&lt;402,43,IF(R24&lt;406,44,IF(R24&lt;410,45,IF(R24&lt;414,46,IF(R24&lt;418,47,IF(R24&lt;422,48,IF(R24&lt;426,49,IF(R24&lt;430,50,IF(R24&lt;434,51,IF(R24&lt;438,52,IF(R24&lt;442,53,IF(R24&lt;446,54,IF(R24&lt;450,55,IF(R24&lt;454,56,IF(R24&lt;458,57,IF(R24&lt;462,58,IF(R24&lt;466,59,))))))))))))))))))))))))))))))))))))))))))))))))))))))))))))</f>
        <v>0</v>
      </c>
      <c r="U24" s="7">
        <f t="shared" ref="U24:U28" si="58">S24+T24</f>
        <v>0</v>
      </c>
      <c r="V24" s="6">
        <f t="shared" ref="V24:V28" si="59">U24</f>
        <v>0</v>
      </c>
      <c r="W24" s="52">
        <f>IF(V24="","",RANK(V24,V24:V28,0))</f>
        <v>1</v>
      </c>
      <c r="X24" s="52">
        <f>IF(W24&lt;5,V24,"")</f>
        <v>0</v>
      </c>
      <c r="Y24" s="42">
        <v>220</v>
      </c>
      <c r="Z24" s="110">
        <f>IFERROR(VLOOKUP(Y24,таблица!$A$6:$B$144,2,FALSE),0)</f>
        <v>52</v>
      </c>
      <c r="AA24" s="52">
        <f>IF(Z24="","",RANK(Z24,Z24:Z28,0))</f>
        <v>1</v>
      </c>
      <c r="AB24" s="52">
        <f>IF(AA24&lt;5,Z24,"")</f>
        <v>52</v>
      </c>
      <c r="AC24" s="8">
        <f t="shared" si="16"/>
        <v>130</v>
      </c>
      <c r="AD24" s="9">
        <f t="shared" ref="AD24:AD28" si="60">AC24</f>
        <v>130</v>
      </c>
      <c r="AE24" s="9">
        <f t="shared" si="17"/>
        <v>8</v>
      </c>
      <c r="AF24" s="124">
        <f>SUM(J24:J28,Q24:Q28,X24:X28,AB24:AB28)</f>
        <v>397</v>
      </c>
      <c r="AG24" s="59">
        <f t="shared" ref="AG24" si="61">AF24</f>
        <v>397</v>
      </c>
      <c r="AH24" s="127">
        <f>IF(ISNUMBER(AF24),RANK(AF24,$AF$6:$AF$251,0),"")</f>
        <v>17</v>
      </c>
    </row>
    <row r="25" spans="1:34" ht="15" customHeight="1" x14ac:dyDescent="0.25">
      <c r="A25" s="47">
        <v>2</v>
      </c>
      <c r="B25" s="75"/>
      <c r="C25" s="39">
        <v>11</v>
      </c>
      <c r="D25" s="40">
        <v>9.5</v>
      </c>
      <c r="E25" s="5">
        <f t="shared" ref="E25:E28" si="62">IF(D25&gt;9.05,0,IF(D25&gt;9,44,IF(D25&gt;8.95,45,IF(D25&gt;8.9,46,IF(D25&gt;8.85,47,IF(D25&gt;8.8,48,IF(D25&gt;8.75,49,IF(D25&gt;8.7,50,IF(D25&gt;8.65,51,IF(D25&gt;8.6,52,IF(D25&gt;8.55,53,IF(D25&gt;8.5,54,IF(D25&gt;8.47,55,IF(D25&gt;8.45,56,IF(D25&gt;8.4,57,IF(D25&gt;8.37,58,IF(D25&gt;8.35,59,IF(D25&gt;8.3,60,IF(D25&gt;8.27,61,IF(D25&gt;8.25,62,IF(D25&gt;8.2,63,IF(D25&gt;8.17,64,IF(D25&gt;8.15,65,IF(D25&gt;8.1,66,IF(D25&gt;8.07,67,IF(D25&gt;8.05,68,IF(D25&gt;8,69,IF(D25&gt;7.98,70,IF(D25&gt;7.97,71,IF(D25&gt;7.95,72,IF(D25&gt;7.9,73,IF(D25&gt;7.88,74,IF(D25&gt;7.87,75,IF(D25&gt;7.85,76,IF(D25&gt;7.8,77,IF(D25&gt;7.78,78,IF(D25&gt;7.77,79,IF(D25&gt;7.75,80,IF(D25&gt;7.7,81,IF(D25&gt;7.68,82,IF(D25&gt;7.67,83,IF(D25&gt;7.65,84,IF(D25&gt;7.63,85,IF(D25&gt;7.6,86,))))))))))))))))))))))))))))))))))))))))))))</f>
        <v>0</v>
      </c>
      <c r="F25" s="5">
        <f t="shared" ref="F25:F28" si="63">IF(D25&gt;12,0,IF(D25&gt;11.9,1,IF(D25&gt;11.8,2,IF(D25&gt;11.7,3,IF(D25&gt;11.6,4,IF(D25&gt;11.5,5,IF(D25&gt;11.4,6,IF(D25&gt;11.3,7,IF(D25&gt;11.2,8,IF(D25&gt;11.15,9,IF(D25&gt;11.1,10,IF(D25&gt;11,11,IF(D25&gt;10.95,12,IF(D25&gt;10.9,13,IF(D25&gt;10.8,14,IF(D25&gt;10.75,15,IF(D25&gt;10.7,16,IF(D25&gt;10.6,17,IF(D25&gt;10.55,18,IF(D25&gt;10.5,19,IF(D25&gt;10.4,20,IF(D25&gt;10.35,21,IF(D25&gt;10.3,22,IF(D25&gt;10.2,23,IF(D25&gt;10.15,24,IF(D25&gt;10.1,25,IF(D25&gt;10,26,IF(D25&gt;9.95,27,IF(D25&gt;9.9,28,IF(D25&gt;9.8,29,IF(D25&gt;9.75,30,IF(D25&gt;9.7,31,IF(D25&gt;9.6,32,IF(D25&gt;9.55,33,IF(D25&gt;9.5,34,IF(D25&gt;9.45,35,IF(D25&gt;9.4,36,IF(D25&gt;9.35,37,IF(D25&gt;9.3,38,IF(D25&gt;9.25,39,IF(D25&gt;9.2,40,IF(D25&gt;9.15,41,IF(D25&gt;9.1,42,IF(D25&gt;9.05,43,))))))))))))))))))))))))))))))))))))))))))))</f>
        <v>35</v>
      </c>
      <c r="G25" s="5">
        <f t="shared" si="54"/>
        <v>35</v>
      </c>
      <c r="H25" s="6">
        <f t="shared" si="55"/>
        <v>35</v>
      </c>
      <c r="I25" s="52">
        <f>IF(H25="","",RANK(H25,H24:H28,0))</f>
        <v>4</v>
      </c>
      <c r="J25" s="52">
        <f>IF(I25&lt;5,H25,"")</f>
        <v>35</v>
      </c>
      <c r="K25" s="42">
        <v>17</v>
      </c>
      <c r="L25" s="5">
        <f t="shared" ref="L25:L28" si="64">IF(K25&lt;37.1,0,IF(K25&lt;37.8,44,IF(K25&lt;38.5,45,IF(K25&lt;39.2,46,IF(K25&lt;39.9,47,IF(K25&lt;40.6,48,IF(K25&lt;41.3,49,IF(K25&lt;42,50,IF(K25&lt;42.7,51,IF(K25&lt;43.4,52,IF(K25&lt;44.1,53,IF(K25&lt;44.8,54,IF(K25&lt;45.5,55,IF(K25&lt;46.2,56,IF(K25&lt;46.9,57,IF(K25&lt;47.6,58,IF(K25&lt;48,59,IF(K25&lt;48.3,60,IF(K25&lt;49.7,61,IF(K25&lt;50.4,62,IF(K25&lt;51.1,63,IF(K25&lt;51.8,64,IF(K25&lt;52.5,65,IF(K25&lt;53.2,66,IF(K25&lt;53.9,67,IF(K25&lt;54.6,68,IF(K25&lt;55.3,69,IF(K25&lt;56,70,IF(K25&lt;56.7,71,IF(K25&lt;57.4,72,IF(K25&lt;58.1,73,IF(K25&lt;58.8,74,IF(K25&lt;59.5,75,IF(K25&lt;60.2,76,IF(K25&lt;60.9,77,IF(K25&lt;61.6,78,IF(K25&lt;62.3,79,IF(K25&lt;63,80,IF(K25&lt;63.7,81,IF(K25&lt;64.4,82,IF(K25&lt;65.1,83,IF(K25&lt;65.8,84,IF(K25&lt;66.5,85,IF(K25&lt;67.2,86,))))))))))))))))))))))))))))))))))))))))))))</f>
        <v>0</v>
      </c>
      <c r="M25" s="5">
        <f t="shared" ref="M25:M28" si="65">IF(K25&lt;7,0,IF(K25&lt;7.7,1,IF(K25&lt;8.4,2,IF(K25&lt;9.1,3,IF(K25&lt;9.8,4,IF(K25&lt;10.5,5,IF(K25&lt;11.2,6,IF(K25&lt;11.9,7,IF(K25&lt;12.6,8,IF(K25&lt;13.3,9,IF(K25&lt;14,10,IF(K25&lt;14.7,11,IF(K25&lt;15.4,12,IF(K25&lt;16.1,13,IF(K25&lt;16.8,14,IF(K25&lt;17.5,15,IF(K25&lt;18.2,16,IF(K25&lt;18.9,17,IF(K25&lt;19.6,18,IF(K25&lt;20.3,19,IF(K25&lt;21,20,IF(K25&lt;21.7,21,IF(K25&lt;22.4,22,IF(K25&lt;23.1,23,IF(K25&lt;23.8,24,IF(K25&lt;24.5,25,IF(K25&lt;25.2,26,IF(K25&lt;25.9,27,IF(K25&lt;26.6,28,IF(K25&lt;27.3,29,IF(K25&lt;28,30,IF(K25&lt;28.7,31,IF(K25&lt;29.4,32,IF(K25&lt;30.1,33,IF(K25&lt;30.8,34,IF(K25&lt;31.5,35,IF(K25&lt;32.2,36,IF(K25&lt;32.9,37,IF(K25&lt;33.6,38,IF(K25&lt;34.3,39,IF(K25&lt;35,40,IF(K25&lt;35.7,41,IF(K25&lt;36.4,42,IF(K25&lt;37.1,43,))))))))))))))))))))))))))))))))))))))))))))</f>
        <v>15</v>
      </c>
      <c r="N25" s="5">
        <f t="shared" si="56"/>
        <v>15</v>
      </c>
      <c r="O25" s="6">
        <f t="shared" si="57"/>
        <v>15</v>
      </c>
      <c r="P25" s="57">
        <f>IF(O25="","",RANK(O25,O24:O28,0))</f>
        <v>5</v>
      </c>
      <c r="Q25" s="57" t="str">
        <f t="shared" ref="Q25:Q28" si="66">IF(P25&lt;5,O25,"")</f>
        <v/>
      </c>
      <c r="R25" s="46"/>
      <c r="S25" s="7">
        <f t="shared" ref="S25:S28" si="67">IF(R25&lt;466,0,IF(R25&lt;470,60,IF(R25&lt;474,61,IF(R25&lt;476,62,IF(R25&lt;482,63,IF(R25&lt;486,64,IF(R25&lt;490,65,IF(R25&lt;494,66,IF(R25&lt;498,67,IF(R25&lt;502,68,IF(R25&lt;506,69,IF(R25&lt;510,70,IF(R25&lt;514,71,IF(R25&lt;517,72,IF(R25&lt;521,73,IF(R25&lt;524,74,IF(R25&lt;527,75,IF(R25&lt;530,76,))))))))))))))))))</f>
        <v>0</v>
      </c>
      <c r="T25" s="7">
        <f t="shared" ref="T25:T28" si="68">IF(R25&lt;293,0,IF(R25&lt;295,1,IF(R25&lt;297,2,IF(R25&lt;299,3,IF(R25&lt;301,4,IF(R25&lt;303,5,IF(R25&lt;305,6,IF(R25&lt;307,7,IF(R25&lt;309,8,IF(R25&lt;311,9,IF(R25&lt;313,10,IF(R25&lt;315,11,IF(R25&lt;317,12,IF(R25&lt;319,13,IF(R25&lt;321,14,IF(R25&lt;323,15,IF(R25&lt;325,16,IF(R25&lt;327,17,IF(R25&lt;329,18,IF(R25&lt;331,19,IF(R25&lt;333,20,IF(R25&lt;335,21,IF(R25&lt;337,22,IF(R25&lt;339,23,IF(R25&lt;341,24,IF(R25&lt;343,25,IF(R25&lt;345,26,IF(R25&lt;347,27,IF(R25&lt;350,28,IF(R25&lt;352,29,IF(R25&lt;356,30,IF(R25&lt;359,31,IF(R25&lt;362,32,IF(R25&lt;365,33,IF(R25&lt;368,34,IF(R25&lt;371,35,IF(R25&lt;374,36,IF(R25&lt;378,37,IF(R25&lt;382,38,IF(R25&lt;386,39,IF(R25&lt;390,40,IF(R25&lt;394,41,IF(R25&lt;398,42,IF(R25&lt;402,43,IF(R25&lt;406,44,IF(R25&lt;410,45,IF(R25&lt;414,46,IF(R25&lt;418,47,IF(R25&lt;422,48,IF(R25&lt;426,49,IF(R25&lt;430,50,IF(R25&lt;434,51,IF(R25&lt;438,52,IF(R25&lt;442,53,IF(R25&lt;446,54,IF(R25&lt;450,55,IF(R25&lt;454,56,IF(R25&lt;458,57,IF(R25&lt;462,58,IF(R25&lt;466,59,))))))))))))))))))))))))))))))))))))))))))))))))))))))))))))</f>
        <v>0</v>
      </c>
      <c r="U25" s="7">
        <f t="shared" si="58"/>
        <v>0</v>
      </c>
      <c r="V25" s="6">
        <f t="shared" si="59"/>
        <v>0</v>
      </c>
      <c r="W25" s="52">
        <f>IF(V25="","",RANK(V25,V24:V28,0))</f>
        <v>1</v>
      </c>
      <c r="X25" s="52">
        <f t="shared" ref="X25:X28" si="69">IF(W25&lt;5,V25,"")</f>
        <v>0</v>
      </c>
      <c r="Y25" s="42">
        <v>185</v>
      </c>
      <c r="Z25" s="110">
        <f>IFERROR(VLOOKUP(Y25,таблица!$A$6:$B$144,2,FALSE),0)</f>
        <v>27</v>
      </c>
      <c r="AA25" s="52">
        <f>IF(Z25="","",RANK(Z25,Z24:Z28,0))</f>
        <v>2</v>
      </c>
      <c r="AB25" s="52">
        <f t="shared" ref="AB25:AB28" si="70">IF(AA25&lt;5,Z25,"")</f>
        <v>27</v>
      </c>
      <c r="AC25" s="8">
        <f t="shared" si="16"/>
        <v>77</v>
      </c>
      <c r="AD25" s="9">
        <f t="shared" si="60"/>
        <v>77</v>
      </c>
      <c r="AE25" s="9">
        <f t="shared" si="17"/>
        <v>135</v>
      </c>
      <c r="AF25" s="125"/>
      <c r="AG25" s="59"/>
      <c r="AH25" s="127"/>
    </row>
    <row r="26" spans="1:34" ht="15" customHeight="1" x14ac:dyDescent="0.25">
      <c r="A26" s="47">
        <v>3</v>
      </c>
      <c r="B26" s="76"/>
      <c r="C26" s="39">
        <v>11</v>
      </c>
      <c r="D26" s="40">
        <v>9.1</v>
      </c>
      <c r="E26" s="5">
        <f t="shared" si="62"/>
        <v>0</v>
      </c>
      <c r="F26" s="5">
        <f t="shared" si="63"/>
        <v>43</v>
      </c>
      <c r="G26" s="5">
        <f t="shared" si="54"/>
        <v>43</v>
      </c>
      <c r="H26" s="6">
        <f t="shared" si="55"/>
        <v>43</v>
      </c>
      <c r="I26" s="52">
        <f>IF(H26="","",RANK(H26,H24:H28,0))</f>
        <v>2</v>
      </c>
      <c r="J26" s="52">
        <f t="shared" ref="J26:J28" si="71">IF(I26&lt;5,H26,"")</f>
        <v>43</v>
      </c>
      <c r="K26" s="42">
        <v>27</v>
      </c>
      <c r="L26" s="5">
        <f t="shared" si="64"/>
        <v>0</v>
      </c>
      <c r="M26" s="5">
        <f t="shared" si="65"/>
        <v>29</v>
      </c>
      <c r="N26" s="5">
        <f t="shared" si="56"/>
        <v>29</v>
      </c>
      <c r="O26" s="6">
        <f t="shared" si="57"/>
        <v>29</v>
      </c>
      <c r="P26" s="57">
        <f>IF(O26="","",RANK(O26,O24:O28,0))</f>
        <v>1</v>
      </c>
      <c r="Q26" s="57">
        <f t="shared" si="66"/>
        <v>29</v>
      </c>
      <c r="R26" s="46"/>
      <c r="S26" s="7">
        <f t="shared" si="67"/>
        <v>0</v>
      </c>
      <c r="T26" s="7">
        <f t="shared" si="68"/>
        <v>0</v>
      </c>
      <c r="U26" s="7">
        <f t="shared" si="58"/>
        <v>0</v>
      </c>
      <c r="V26" s="6">
        <f t="shared" si="59"/>
        <v>0</v>
      </c>
      <c r="W26" s="52">
        <f>IF(V26="","",RANK(V26,V24:V28,0))</f>
        <v>1</v>
      </c>
      <c r="X26" s="52">
        <f t="shared" si="69"/>
        <v>0</v>
      </c>
      <c r="Y26" s="42">
        <v>185</v>
      </c>
      <c r="Z26" s="110">
        <f>IFERROR(VLOOKUP(Y26,таблица!$A$6:$B$144,2,FALSE),0)</f>
        <v>27</v>
      </c>
      <c r="AA26" s="52">
        <f>IF(Z26="","",RANK(Z26,Z24:Z28,0))</f>
        <v>2</v>
      </c>
      <c r="AB26" s="52">
        <f t="shared" si="70"/>
        <v>27</v>
      </c>
      <c r="AC26" s="8">
        <f t="shared" si="16"/>
        <v>99</v>
      </c>
      <c r="AD26" s="9">
        <f t="shared" si="60"/>
        <v>99</v>
      </c>
      <c r="AE26" s="9">
        <f t="shared" si="17"/>
        <v>68</v>
      </c>
      <c r="AF26" s="125"/>
      <c r="AG26" s="59"/>
      <c r="AH26" s="127"/>
    </row>
    <row r="27" spans="1:34" ht="15" customHeight="1" x14ac:dyDescent="0.25">
      <c r="A27" s="47">
        <v>4</v>
      </c>
      <c r="B27" s="76"/>
      <c r="C27" s="39">
        <v>11</v>
      </c>
      <c r="D27" s="40">
        <v>9.5</v>
      </c>
      <c r="E27" s="5">
        <f t="shared" si="62"/>
        <v>0</v>
      </c>
      <c r="F27" s="5">
        <f t="shared" si="63"/>
        <v>35</v>
      </c>
      <c r="G27" s="5">
        <f t="shared" si="54"/>
        <v>35</v>
      </c>
      <c r="H27" s="6">
        <f t="shared" si="55"/>
        <v>35</v>
      </c>
      <c r="I27" s="52">
        <f>IF(H27="","",RANK(H27,H24:H28,0))</f>
        <v>4</v>
      </c>
      <c r="J27" s="52"/>
      <c r="K27" s="42">
        <v>20</v>
      </c>
      <c r="L27" s="5">
        <f t="shared" si="64"/>
        <v>0</v>
      </c>
      <c r="M27" s="5">
        <f t="shared" si="65"/>
        <v>19</v>
      </c>
      <c r="N27" s="5">
        <f t="shared" si="56"/>
        <v>19</v>
      </c>
      <c r="O27" s="6">
        <f t="shared" si="57"/>
        <v>19</v>
      </c>
      <c r="P27" s="57">
        <f>IF(O27="","",RANK(O27,O24:O28,0))</f>
        <v>4</v>
      </c>
      <c r="Q27" s="57">
        <f t="shared" si="66"/>
        <v>19</v>
      </c>
      <c r="R27" s="46"/>
      <c r="S27" s="7">
        <f t="shared" si="67"/>
        <v>0</v>
      </c>
      <c r="T27" s="7">
        <f t="shared" si="68"/>
        <v>0</v>
      </c>
      <c r="U27" s="7">
        <f t="shared" si="58"/>
        <v>0</v>
      </c>
      <c r="V27" s="6">
        <f t="shared" si="59"/>
        <v>0</v>
      </c>
      <c r="W27" s="52">
        <f>IF(V27="","",RANK(V27,V24:V28,0))</f>
        <v>1</v>
      </c>
      <c r="X27" s="52">
        <f t="shared" si="69"/>
        <v>0</v>
      </c>
      <c r="Y27" s="42">
        <v>179</v>
      </c>
      <c r="Z27" s="110">
        <f>IFERROR(VLOOKUP(Y27,таблица!$A$6:$B$144,2,FALSE),0)</f>
        <v>24</v>
      </c>
      <c r="AA27" s="52">
        <f>IF(Z27="","",RANK(Z27,Z24:Z28,0))</f>
        <v>4</v>
      </c>
      <c r="AB27" s="52">
        <f t="shared" si="70"/>
        <v>24</v>
      </c>
      <c r="AC27" s="8">
        <f t="shared" si="16"/>
        <v>78</v>
      </c>
      <c r="AD27" s="9">
        <f t="shared" si="60"/>
        <v>78</v>
      </c>
      <c r="AE27" s="9">
        <f t="shared" si="17"/>
        <v>128</v>
      </c>
      <c r="AF27" s="125"/>
      <c r="AG27" s="59"/>
      <c r="AH27" s="127"/>
    </row>
    <row r="28" spans="1:34" ht="15" customHeight="1" x14ac:dyDescent="0.25">
      <c r="A28" s="47">
        <v>5</v>
      </c>
      <c r="B28" s="76"/>
      <c r="C28" s="39">
        <v>11</v>
      </c>
      <c r="D28" s="40">
        <v>9.4</v>
      </c>
      <c r="E28" s="5">
        <f t="shared" si="62"/>
        <v>0</v>
      </c>
      <c r="F28" s="5">
        <f t="shared" si="63"/>
        <v>37</v>
      </c>
      <c r="G28" s="5">
        <f t="shared" si="54"/>
        <v>37</v>
      </c>
      <c r="H28" s="6">
        <f t="shared" si="55"/>
        <v>37</v>
      </c>
      <c r="I28" s="52">
        <f>IF(H28="","",RANK(H28,H24:H28,0))</f>
        <v>3</v>
      </c>
      <c r="J28" s="52">
        <f t="shared" si="71"/>
        <v>37</v>
      </c>
      <c r="K28" s="42">
        <v>25</v>
      </c>
      <c r="L28" s="5">
        <f t="shared" si="64"/>
        <v>0</v>
      </c>
      <c r="M28" s="5">
        <f t="shared" si="65"/>
        <v>26</v>
      </c>
      <c r="N28" s="5">
        <f t="shared" si="56"/>
        <v>26</v>
      </c>
      <c r="O28" s="6">
        <f t="shared" si="57"/>
        <v>26</v>
      </c>
      <c r="P28" s="57">
        <f>IF(O28="","",RANK(O28,O24:O28,0))</f>
        <v>3</v>
      </c>
      <c r="Q28" s="57">
        <f t="shared" si="66"/>
        <v>26</v>
      </c>
      <c r="R28" s="46"/>
      <c r="S28" s="7">
        <f t="shared" si="67"/>
        <v>0</v>
      </c>
      <c r="T28" s="7">
        <f t="shared" si="68"/>
        <v>0</v>
      </c>
      <c r="U28" s="7">
        <f t="shared" si="58"/>
        <v>0</v>
      </c>
      <c r="V28" s="6">
        <f t="shared" si="59"/>
        <v>0</v>
      </c>
      <c r="W28" s="52">
        <f>IF(V28="","",RANK(V28,V24:V28,0))</f>
        <v>1</v>
      </c>
      <c r="X28" s="52">
        <f t="shared" si="69"/>
        <v>0</v>
      </c>
      <c r="Y28" s="42">
        <v>175</v>
      </c>
      <c r="Z28" s="110">
        <f>IFERROR(VLOOKUP(Y28,таблица!$A$6:$B$144,2,FALSE),0)</f>
        <v>22</v>
      </c>
      <c r="AA28" s="52">
        <f>IF(Z28="","",RANK(Z28,Z24:Z28,0))</f>
        <v>5</v>
      </c>
      <c r="AB28" s="52" t="str">
        <f t="shared" si="70"/>
        <v/>
      </c>
      <c r="AC28" s="8">
        <f t="shared" si="16"/>
        <v>85</v>
      </c>
      <c r="AD28" s="9">
        <f t="shared" si="60"/>
        <v>85</v>
      </c>
      <c r="AE28" s="9">
        <f t="shared" si="17"/>
        <v>113</v>
      </c>
      <c r="AF28" s="125"/>
      <c r="AG28" s="59"/>
      <c r="AH28" s="127"/>
    </row>
    <row r="29" spans="1:34" ht="26.25" customHeight="1" x14ac:dyDescent="0.25">
      <c r="A29" s="47"/>
      <c r="B29" s="76"/>
      <c r="C29" s="64"/>
      <c r="D29" s="40"/>
      <c r="E29" s="5"/>
      <c r="F29" s="5"/>
      <c r="G29" s="5"/>
      <c r="H29" s="53"/>
      <c r="I29" s="61" t="s">
        <v>23</v>
      </c>
      <c r="J29" s="62">
        <f>SUM(J24:J28)</f>
        <v>164</v>
      </c>
      <c r="K29" s="42"/>
      <c r="L29" s="5"/>
      <c r="M29" s="5"/>
      <c r="N29" s="5"/>
      <c r="O29" s="53"/>
      <c r="P29" s="61" t="s">
        <v>23</v>
      </c>
      <c r="Q29" s="63">
        <f>SUM(Q24:Q28)</f>
        <v>103</v>
      </c>
      <c r="R29" s="46"/>
      <c r="S29" s="7"/>
      <c r="T29" s="7"/>
      <c r="U29" s="7"/>
      <c r="V29" s="53"/>
      <c r="W29" s="61" t="s">
        <v>23</v>
      </c>
      <c r="X29" s="62">
        <f>SUM(X24:X28)</f>
        <v>0</v>
      </c>
      <c r="Y29" s="42"/>
      <c r="Z29" s="110"/>
      <c r="AA29" s="61" t="s">
        <v>23</v>
      </c>
      <c r="AB29" s="62">
        <f>SUM(AB24:AB28)</f>
        <v>130</v>
      </c>
      <c r="AC29" s="8"/>
      <c r="AD29" s="54"/>
      <c r="AE29" s="9" t="str">
        <f t="shared" si="17"/>
        <v/>
      </c>
      <c r="AF29" s="60"/>
      <c r="AG29" s="60"/>
      <c r="AH29" s="127"/>
    </row>
    <row r="30" spans="1:34" ht="15" customHeight="1" x14ac:dyDescent="0.25">
      <c r="A30" s="47">
        <v>1</v>
      </c>
      <c r="B30" s="76"/>
      <c r="C30" s="39">
        <v>12</v>
      </c>
      <c r="D30" s="40">
        <v>9.3000000000000007</v>
      </c>
      <c r="E30" s="5">
        <f>IF(D30&gt;9.05,0,IF(D30&gt;9,44,IF(D30&gt;8.95,45,IF(D30&gt;8.9,46,IF(D30&gt;8.85,47,IF(D30&gt;8.8,48,IF(D30&gt;8.75,49,IF(D30&gt;8.7,50,IF(D30&gt;8.65,51,IF(D30&gt;8.6,52,IF(D30&gt;8.55,53,IF(D30&gt;8.5,54,IF(D30&gt;8.47,55,IF(D30&gt;8.45,56,IF(D30&gt;8.4,57,IF(D30&gt;8.37,58,IF(D30&gt;8.35,59,IF(D30&gt;8.3,60,IF(D30&gt;8.27,61,IF(D30&gt;8.25,62,IF(D30&gt;8.2,63,IF(D30&gt;8.17,64,IF(D30&gt;8.15,65,IF(D30&gt;8.1,66,IF(D30&gt;8.07,67,IF(D30&gt;8.05,68,IF(D30&gt;8,69,IF(D30&gt;7.98,70,IF(D30&gt;7.97,71,IF(D30&gt;7.95,72,IF(D30&gt;7.9,73,IF(D30&gt;7.88,74,IF(D30&gt;7.87,75,IF(D30&gt;7.85,76,IF(D30&gt;7.8,77,IF(D30&gt;7.78,78,IF(D30&gt;7.77,79,IF(D30&gt;7.75,80,IF(D30&gt;7.7,81,IF(D30&gt;7.68,82,IF(D30&gt;7.67,83,IF(D30&gt;7.65,84,IF(D30&gt;7.63,85,IF(D30&gt;7.6,86,))))))))))))))))))))))))))))))))))))))))))))</f>
        <v>0</v>
      </c>
      <c r="F30" s="5">
        <f>IF(D30&gt;12,0,IF(D30&gt;11.9,1,IF(D30&gt;11.8,2,IF(D30&gt;11.7,3,IF(D30&gt;11.6,4,IF(D30&gt;11.5,5,IF(D30&gt;11.4,6,IF(D30&gt;11.3,7,IF(D30&gt;11.2,8,IF(D30&gt;11.15,9,IF(D30&gt;11.1,10,IF(D30&gt;11,11,IF(D30&gt;10.95,12,IF(D30&gt;10.9,13,IF(D30&gt;10.8,14,IF(D30&gt;10.75,15,IF(D30&gt;10.7,16,IF(D30&gt;10.6,17,IF(D30&gt;10.55,18,IF(D30&gt;10.5,19,IF(D30&gt;10.4,20,IF(D30&gt;10.35,21,IF(D30&gt;10.3,22,IF(D30&gt;10.2,23,IF(D30&gt;10.15,24,IF(D30&gt;10.1,25,IF(D30&gt;10,26,IF(D30&gt;9.95,27,IF(D30&gt;9.9,28,IF(D30&gt;9.8,29,IF(D30&gt;9.75,30,IF(D30&gt;9.7,31,IF(D30&gt;9.6,32,IF(D30&gt;9.55,33,IF(D30&gt;9.5,34,IF(D30&gt;9.45,35,IF(D30&gt;9.4,36,IF(D30&gt;9.35,37,IF(D30&gt;9.3,38,IF(D30&gt;9.25,39,IF(D30&gt;9.2,40,IF(D30&gt;9.15,41,IF(D30&gt;9.1,42,IF(D30&gt;9.05,43,))))))))))))))))))))))))))))))))))))))))))))</f>
        <v>39</v>
      </c>
      <c r="G30" s="5">
        <f t="shared" ref="G30:G34" si="72">E30+F30</f>
        <v>39</v>
      </c>
      <c r="H30" s="6">
        <f t="shared" ref="H30:H34" si="73">G30</f>
        <v>39</v>
      </c>
      <c r="I30" s="52">
        <f>IF(H30="","",RANK(H30,H30:H34,0))</f>
        <v>4</v>
      </c>
      <c r="J30" s="52">
        <f>IF(I30&lt;5,H30,"")</f>
        <v>39</v>
      </c>
      <c r="K30" s="42">
        <v>24</v>
      </c>
      <c r="L30" s="5">
        <f>IF(K30&lt;37.1,0,IF(K30&lt;37.8,44,IF(K30&lt;38.5,45,IF(K30&lt;39.2,46,IF(K30&lt;39.9,47,IF(K30&lt;40.6,48,IF(K30&lt;41.3,49,IF(K30&lt;42,50,IF(K30&lt;42.7,51,IF(K30&lt;43.4,52,IF(K30&lt;44.1,53,IF(K30&lt;44.8,54,IF(K30&lt;45.5,55,IF(K30&lt;46.2,56,IF(K30&lt;46.9,57,IF(K30&lt;47.6,58,IF(K30&lt;48,59,IF(K30&lt;48.3,60,IF(K30&lt;49.7,61,IF(K30&lt;50.4,62,IF(K30&lt;51.1,63,IF(K30&lt;51.8,64,IF(K30&lt;52.5,65,IF(K30&lt;53.2,66,IF(K30&lt;53.9,67,IF(K30&lt;54.6,68,IF(K30&lt;55.3,69,IF(K30&lt;56,70,IF(K30&lt;56.7,71,IF(K30&lt;57.4,72,IF(K30&lt;58.1,73,IF(K30&lt;58.8,74,IF(K30&lt;59.5,75,IF(K30&lt;60.2,76,IF(K30&lt;60.9,77,IF(K30&lt;61.6,78,IF(K30&lt;62.3,79,IF(K30&lt;63,80,IF(K30&lt;63.7,81,IF(K30&lt;64.4,82,IF(K30&lt;65.1,83,IF(K30&lt;65.8,84,IF(K30&lt;66.5,85,IF(K30&lt;67.2,86,))))))))))))))))))))))))))))))))))))))))))))</f>
        <v>0</v>
      </c>
      <c r="M30" s="5">
        <f>IF(K30&lt;7,0,IF(K30&lt;7.7,1,IF(K30&lt;8.4,2,IF(K30&lt;9.1,3,IF(K30&lt;9.8,4,IF(K30&lt;10.5,5,IF(K30&lt;11.2,6,IF(K30&lt;11.9,7,IF(K30&lt;12.6,8,IF(K30&lt;13.3,9,IF(K30&lt;14,10,IF(K30&lt;14.7,11,IF(K30&lt;15.4,12,IF(K30&lt;16.1,13,IF(K30&lt;16.8,14,IF(K30&lt;17.5,15,IF(K30&lt;18.2,16,IF(K30&lt;18.9,17,IF(K30&lt;19.6,18,IF(K30&lt;20.3,19,IF(K30&lt;21,20,IF(K30&lt;21.7,21,IF(K30&lt;22.4,22,IF(K30&lt;23.1,23,IF(K30&lt;23.8,24,IF(K30&lt;24.5,25,IF(K30&lt;25.2,26,IF(K30&lt;25.9,27,IF(K30&lt;26.6,28,IF(K30&lt;27.3,29,IF(K30&lt;28,30,IF(K30&lt;28.7,31,IF(K30&lt;29.4,32,IF(K30&lt;30.1,33,IF(K30&lt;30.8,34,IF(K30&lt;31.5,35,IF(K30&lt;32.2,36,IF(K30&lt;32.9,37,IF(K30&lt;33.6,38,IF(K30&lt;34.3,39,IF(K30&lt;35,40,IF(K30&lt;35.7,41,IF(K30&lt;36.4,42,IF(K30&lt;37.1,43,))))))))))))))))))))))))))))))))))))))))))))</f>
        <v>25</v>
      </c>
      <c r="N30" s="5">
        <f t="shared" ref="N30:N34" si="74">L30+M30</f>
        <v>25</v>
      </c>
      <c r="O30" s="6">
        <f t="shared" ref="O30:O34" si="75">N30</f>
        <v>25</v>
      </c>
      <c r="P30" s="57">
        <f>IF(O30="","",RANK(O30,O30:O34,0))</f>
        <v>4</v>
      </c>
      <c r="Q30" s="57">
        <f>IF(P30&lt;5,O30,"")</f>
        <v>25</v>
      </c>
      <c r="R30" s="46"/>
      <c r="S30" s="7">
        <f>IF(R30&lt;466,0,IF(R30&lt;470,60,IF(R30&lt;474,61,IF(R30&lt;476,62,IF(R30&lt;482,63,IF(R30&lt;486,64,IF(R30&lt;490,65,IF(R30&lt;494,66,IF(R30&lt;498,67,IF(R30&lt;502,68,IF(R30&lt;506,69,IF(R30&lt;510,70,IF(R30&lt;514,71,IF(R30&lt;517,72,IF(R30&lt;521,73,IF(R30&lt;524,74,IF(R30&lt;527,75,IF(R30&lt;530,76,))))))))))))))))))</f>
        <v>0</v>
      </c>
      <c r="T30" s="7">
        <f>IF(R30&lt;293,0,IF(R30&lt;295,1,IF(R30&lt;297,2,IF(R30&lt;299,3,IF(R30&lt;301,4,IF(R30&lt;303,5,IF(R30&lt;305,6,IF(R30&lt;307,7,IF(R30&lt;309,8,IF(R30&lt;311,9,IF(R30&lt;313,10,IF(R30&lt;315,11,IF(R30&lt;317,12,IF(R30&lt;319,13,IF(R30&lt;321,14,IF(R30&lt;323,15,IF(R30&lt;325,16,IF(R30&lt;327,17,IF(R30&lt;329,18,IF(R30&lt;331,19,IF(R30&lt;333,20,IF(R30&lt;335,21,IF(R30&lt;337,22,IF(R30&lt;339,23,IF(R30&lt;341,24,IF(R30&lt;343,25,IF(R30&lt;345,26,IF(R30&lt;347,27,IF(R30&lt;350,28,IF(R30&lt;352,29,IF(R30&lt;356,30,IF(R30&lt;359,31,IF(R30&lt;362,32,IF(R30&lt;365,33,IF(R30&lt;368,34,IF(R30&lt;371,35,IF(R30&lt;374,36,IF(R30&lt;378,37,IF(R30&lt;382,38,IF(R30&lt;386,39,IF(R30&lt;390,40,IF(R30&lt;394,41,IF(R30&lt;398,42,IF(R30&lt;402,43,IF(R30&lt;406,44,IF(R30&lt;410,45,IF(R30&lt;414,46,IF(R30&lt;418,47,IF(R30&lt;422,48,IF(R30&lt;426,49,IF(R30&lt;430,50,IF(R30&lt;434,51,IF(R30&lt;438,52,IF(R30&lt;442,53,IF(R30&lt;446,54,IF(R30&lt;450,55,IF(R30&lt;454,56,IF(R30&lt;458,57,IF(R30&lt;462,58,IF(R30&lt;466,59,))))))))))))))))))))))))))))))))))))))))))))))))))))))))))))</f>
        <v>0</v>
      </c>
      <c r="U30" s="7">
        <f t="shared" ref="U30:U34" si="76">S30+T30</f>
        <v>0</v>
      </c>
      <c r="V30" s="6">
        <f t="shared" ref="V30:V34" si="77">U30</f>
        <v>0</v>
      </c>
      <c r="W30" s="52">
        <f>IF(V30="","",RANK(V30,V30:V34,0))</f>
        <v>1</v>
      </c>
      <c r="X30" s="52">
        <f>IF(W30&lt;5,V30,"")</f>
        <v>0</v>
      </c>
      <c r="Y30" s="42">
        <v>189</v>
      </c>
      <c r="Z30" s="110">
        <f>IFERROR(VLOOKUP(Y30,таблица!$A$6:$B$144,2,FALSE),0)</f>
        <v>29</v>
      </c>
      <c r="AA30" s="52">
        <f>IF(Z30="","",RANK(Z30,Z30:Z34,0))</f>
        <v>4</v>
      </c>
      <c r="AB30" s="52">
        <f>IF(AA30&lt;5,Z30,"")</f>
        <v>29</v>
      </c>
      <c r="AC30" s="8">
        <f t="shared" si="16"/>
        <v>93</v>
      </c>
      <c r="AD30" s="9">
        <f t="shared" ref="AD30:AD34" si="78">AC30</f>
        <v>93</v>
      </c>
      <c r="AE30" s="72">
        <f t="shared" si="17"/>
        <v>83</v>
      </c>
      <c r="AF30" s="124">
        <f>SUM(J30:J34,Q30:Q34,X30:X34,AB30:AB34)</f>
        <v>474</v>
      </c>
      <c r="AG30" s="59">
        <f t="shared" ref="AG30" si="79">AF30</f>
        <v>474</v>
      </c>
      <c r="AH30" s="127">
        <f>IF(ISNUMBER(AF30),RANK(AF30,$AF$6:$AF$251,0),"")</f>
        <v>5</v>
      </c>
    </row>
    <row r="31" spans="1:34" ht="15" customHeight="1" x14ac:dyDescent="0.25">
      <c r="A31" s="47">
        <v>2</v>
      </c>
      <c r="B31" s="76"/>
      <c r="C31" s="39">
        <v>12</v>
      </c>
      <c r="D31" s="40">
        <v>10.1</v>
      </c>
      <c r="E31" s="5">
        <f t="shared" ref="E31:E34" si="80">IF(D31&gt;9.05,0,IF(D31&gt;9,44,IF(D31&gt;8.95,45,IF(D31&gt;8.9,46,IF(D31&gt;8.85,47,IF(D31&gt;8.8,48,IF(D31&gt;8.75,49,IF(D31&gt;8.7,50,IF(D31&gt;8.65,51,IF(D31&gt;8.6,52,IF(D31&gt;8.55,53,IF(D31&gt;8.5,54,IF(D31&gt;8.47,55,IF(D31&gt;8.45,56,IF(D31&gt;8.4,57,IF(D31&gt;8.37,58,IF(D31&gt;8.35,59,IF(D31&gt;8.3,60,IF(D31&gt;8.27,61,IF(D31&gt;8.25,62,IF(D31&gt;8.2,63,IF(D31&gt;8.17,64,IF(D31&gt;8.15,65,IF(D31&gt;8.1,66,IF(D31&gt;8.07,67,IF(D31&gt;8.05,68,IF(D31&gt;8,69,IF(D31&gt;7.98,70,IF(D31&gt;7.97,71,IF(D31&gt;7.95,72,IF(D31&gt;7.9,73,IF(D31&gt;7.88,74,IF(D31&gt;7.87,75,IF(D31&gt;7.85,76,IF(D31&gt;7.8,77,IF(D31&gt;7.78,78,IF(D31&gt;7.77,79,IF(D31&gt;7.75,80,IF(D31&gt;7.7,81,IF(D31&gt;7.68,82,IF(D31&gt;7.67,83,IF(D31&gt;7.65,84,IF(D31&gt;7.63,85,IF(D31&gt;7.6,86,))))))))))))))))))))))))))))))))))))))))))))</f>
        <v>0</v>
      </c>
      <c r="F31" s="5">
        <f t="shared" ref="F31:F34" si="81">IF(D31&gt;12,0,IF(D31&gt;11.9,1,IF(D31&gt;11.8,2,IF(D31&gt;11.7,3,IF(D31&gt;11.6,4,IF(D31&gt;11.5,5,IF(D31&gt;11.4,6,IF(D31&gt;11.3,7,IF(D31&gt;11.2,8,IF(D31&gt;11.15,9,IF(D31&gt;11.1,10,IF(D31&gt;11,11,IF(D31&gt;10.95,12,IF(D31&gt;10.9,13,IF(D31&gt;10.8,14,IF(D31&gt;10.75,15,IF(D31&gt;10.7,16,IF(D31&gt;10.6,17,IF(D31&gt;10.55,18,IF(D31&gt;10.5,19,IF(D31&gt;10.4,20,IF(D31&gt;10.35,21,IF(D31&gt;10.3,22,IF(D31&gt;10.2,23,IF(D31&gt;10.15,24,IF(D31&gt;10.1,25,IF(D31&gt;10,26,IF(D31&gt;9.95,27,IF(D31&gt;9.9,28,IF(D31&gt;9.8,29,IF(D31&gt;9.75,30,IF(D31&gt;9.7,31,IF(D31&gt;9.6,32,IF(D31&gt;9.55,33,IF(D31&gt;9.5,34,IF(D31&gt;9.45,35,IF(D31&gt;9.4,36,IF(D31&gt;9.35,37,IF(D31&gt;9.3,38,IF(D31&gt;9.25,39,IF(D31&gt;9.2,40,IF(D31&gt;9.15,41,IF(D31&gt;9.1,42,IF(D31&gt;9.05,43,))))))))))))))))))))))))))))))))))))))))))))</f>
        <v>26</v>
      </c>
      <c r="G31" s="5">
        <f t="shared" si="72"/>
        <v>26</v>
      </c>
      <c r="H31" s="6">
        <f t="shared" si="73"/>
        <v>26</v>
      </c>
      <c r="I31" s="52">
        <f>IF(H31="","",RANK(H31,H30:H34,0))</f>
        <v>5</v>
      </c>
      <c r="J31" s="52" t="str">
        <f t="shared" ref="J31:J34" si="82">IF(I31&lt;5,H31,"")</f>
        <v/>
      </c>
      <c r="K31" s="42">
        <v>30</v>
      </c>
      <c r="L31" s="5">
        <f t="shared" ref="L31:L34" si="83">IF(K31&lt;37.1,0,IF(K31&lt;37.8,44,IF(K31&lt;38.5,45,IF(K31&lt;39.2,46,IF(K31&lt;39.9,47,IF(K31&lt;40.6,48,IF(K31&lt;41.3,49,IF(K31&lt;42,50,IF(K31&lt;42.7,51,IF(K31&lt;43.4,52,IF(K31&lt;44.1,53,IF(K31&lt;44.8,54,IF(K31&lt;45.5,55,IF(K31&lt;46.2,56,IF(K31&lt;46.9,57,IF(K31&lt;47.6,58,IF(K31&lt;48,59,IF(K31&lt;48.3,60,IF(K31&lt;49.7,61,IF(K31&lt;50.4,62,IF(K31&lt;51.1,63,IF(K31&lt;51.8,64,IF(K31&lt;52.5,65,IF(K31&lt;53.2,66,IF(K31&lt;53.9,67,IF(K31&lt;54.6,68,IF(K31&lt;55.3,69,IF(K31&lt;56,70,IF(K31&lt;56.7,71,IF(K31&lt;57.4,72,IF(K31&lt;58.1,73,IF(K31&lt;58.8,74,IF(K31&lt;59.5,75,IF(K31&lt;60.2,76,IF(K31&lt;60.9,77,IF(K31&lt;61.6,78,IF(K31&lt;62.3,79,IF(K31&lt;63,80,IF(K31&lt;63.7,81,IF(K31&lt;64.4,82,IF(K31&lt;65.1,83,IF(K31&lt;65.8,84,IF(K31&lt;66.5,85,IF(K31&lt;67.2,86,))))))))))))))))))))))))))))))))))))))))))))</f>
        <v>0</v>
      </c>
      <c r="M31" s="5">
        <f t="shared" ref="M31:M34" si="84">IF(K31&lt;7,0,IF(K31&lt;7.7,1,IF(K31&lt;8.4,2,IF(K31&lt;9.1,3,IF(K31&lt;9.8,4,IF(K31&lt;10.5,5,IF(K31&lt;11.2,6,IF(K31&lt;11.9,7,IF(K31&lt;12.6,8,IF(K31&lt;13.3,9,IF(K31&lt;14,10,IF(K31&lt;14.7,11,IF(K31&lt;15.4,12,IF(K31&lt;16.1,13,IF(K31&lt;16.8,14,IF(K31&lt;17.5,15,IF(K31&lt;18.2,16,IF(K31&lt;18.9,17,IF(K31&lt;19.6,18,IF(K31&lt;20.3,19,IF(K31&lt;21,20,IF(K31&lt;21.7,21,IF(K31&lt;22.4,22,IF(K31&lt;23.1,23,IF(K31&lt;23.8,24,IF(K31&lt;24.5,25,IF(K31&lt;25.2,26,IF(K31&lt;25.9,27,IF(K31&lt;26.6,28,IF(K31&lt;27.3,29,IF(K31&lt;28,30,IF(K31&lt;28.7,31,IF(K31&lt;29.4,32,IF(K31&lt;30.1,33,IF(K31&lt;30.8,34,IF(K31&lt;31.5,35,IF(K31&lt;32.2,36,IF(K31&lt;32.9,37,IF(K31&lt;33.6,38,IF(K31&lt;34.3,39,IF(K31&lt;35,40,IF(K31&lt;35.7,41,IF(K31&lt;36.4,42,IF(K31&lt;37.1,43,))))))))))))))))))))))))))))))))))))))))))))</f>
        <v>33</v>
      </c>
      <c r="N31" s="5">
        <f t="shared" si="74"/>
        <v>33</v>
      </c>
      <c r="O31" s="6">
        <f t="shared" si="75"/>
        <v>33</v>
      </c>
      <c r="P31" s="57">
        <f>IF(O31="","",RANK(O31,O30:O34,0))</f>
        <v>1</v>
      </c>
      <c r="Q31" s="57">
        <f t="shared" ref="Q31:Q33" si="85">IF(P31&lt;5,O31,"")</f>
        <v>33</v>
      </c>
      <c r="R31" s="46"/>
      <c r="S31" s="7">
        <f t="shared" ref="S31:S34" si="86">IF(R31&lt;466,0,IF(R31&lt;470,60,IF(R31&lt;474,61,IF(R31&lt;476,62,IF(R31&lt;482,63,IF(R31&lt;486,64,IF(R31&lt;490,65,IF(R31&lt;494,66,IF(R31&lt;498,67,IF(R31&lt;502,68,IF(R31&lt;506,69,IF(R31&lt;510,70,IF(R31&lt;514,71,IF(R31&lt;517,72,IF(R31&lt;521,73,IF(R31&lt;524,74,IF(R31&lt;527,75,IF(R31&lt;530,76,))))))))))))))))))</f>
        <v>0</v>
      </c>
      <c r="T31" s="7">
        <f t="shared" ref="T31:T34" si="87">IF(R31&lt;293,0,IF(R31&lt;295,1,IF(R31&lt;297,2,IF(R31&lt;299,3,IF(R31&lt;301,4,IF(R31&lt;303,5,IF(R31&lt;305,6,IF(R31&lt;307,7,IF(R31&lt;309,8,IF(R31&lt;311,9,IF(R31&lt;313,10,IF(R31&lt;315,11,IF(R31&lt;317,12,IF(R31&lt;319,13,IF(R31&lt;321,14,IF(R31&lt;323,15,IF(R31&lt;325,16,IF(R31&lt;327,17,IF(R31&lt;329,18,IF(R31&lt;331,19,IF(R31&lt;333,20,IF(R31&lt;335,21,IF(R31&lt;337,22,IF(R31&lt;339,23,IF(R31&lt;341,24,IF(R31&lt;343,25,IF(R31&lt;345,26,IF(R31&lt;347,27,IF(R31&lt;350,28,IF(R31&lt;352,29,IF(R31&lt;356,30,IF(R31&lt;359,31,IF(R31&lt;362,32,IF(R31&lt;365,33,IF(R31&lt;368,34,IF(R31&lt;371,35,IF(R31&lt;374,36,IF(R31&lt;378,37,IF(R31&lt;382,38,IF(R31&lt;386,39,IF(R31&lt;390,40,IF(R31&lt;394,41,IF(R31&lt;398,42,IF(R31&lt;402,43,IF(R31&lt;406,44,IF(R31&lt;410,45,IF(R31&lt;414,46,IF(R31&lt;418,47,IF(R31&lt;422,48,IF(R31&lt;426,49,IF(R31&lt;430,50,IF(R31&lt;434,51,IF(R31&lt;438,52,IF(R31&lt;442,53,IF(R31&lt;446,54,IF(R31&lt;450,55,IF(R31&lt;454,56,IF(R31&lt;458,57,IF(R31&lt;462,58,IF(R31&lt;466,59,))))))))))))))))))))))))))))))))))))))))))))))))))))))))))))</f>
        <v>0</v>
      </c>
      <c r="U31" s="7">
        <f t="shared" si="76"/>
        <v>0</v>
      </c>
      <c r="V31" s="6">
        <f t="shared" si="77"/>
        <v>0</v>
      </c>
      <c r="W31" s="52">
        <f>IF(V31="","",RANK(V31,V30:V34,0))</f>
        <v>1</v>
      </c>
      <c r="X31" s="52">
        <f t="shared" ref="X31:X34" si="88">IF(W31&lt;5,V31,"")</f>
        <v>0</v>
      </c>
      <c r="Y31" s="42">
        <v>180</v>
      </c>
      <c r="Z31" s="110">
        <f>IFERROR(VLOOKUP(Y31,таблица!$A$6:$B$144,2,FALSE),0)</f>
        <v>25</v>
      </c>
      <c r="AA31" s="52">
        <f>IF(Z31="","",RANK(Z31,Z30:Z34,0))</f>
        <v>5</v>
      </c>
      <c r="AB31" s="52" t="str">
        <f t="shared" ref="AB31:AB34" si="89">IF(AA31&lt;5,Z31,"")</f>
        <v/>
      </c>
      <c r="AC31" s="8">
        <f t="shared" si="16"/>
        <v>84</v>
      </c>
      <c r="AD31" s="9">
        <f t="shared" si="78"/>
        <v>84</v>
      </c>
      <c r="AE31" s="9">
        <f t="shared" si="17"/>
        <v>116</v>
      </c>
      <c r="AF31" s="125"/>
      <c r="AG31" s="59"/>
      <c r="AH31" s="127"/>
    </row>
    <row r="32" spans="1:34" ht="15" customHeight="1" x14ac:dyDescent="0.25">
      <c r="A32" s="47">
        <v>3</v>
      </c>
      <c r="B32" s="76"/>
      <c r="C32" s="39">
        <v>12</v>
      </c>
      <c r="D32" s="40">
        <v>9.1999999999999993</v>
      </c>
      <c r="E32" s="5">
        <f t="shared" si="80"/>
        <v>0</v>
      </c>
      <c r="F32" s="5">
        <f t="shared" si="81"/>
        <v>41</v>
      </c>
      <c r="G32" s="5">
        <f t="shared" si="72"/>
        <v>41</v>
      </c>
      <c r="H32" s="6">
        <f t="shared" si="73"/>
        <v>41</v>
      </c>
      <c r="I32" s="52">
        <f>IF(H32="","",RANK(H32,H30:H34,0))</f>
        <v>3</v>
      </c>
      <c r="J32" s="52">
        <f t="shared" si="82"/>
        <v>41</v>
      </c>
      <c r="K32" s="42">
        <v>28</v>
      </c>
      <c r="L32" s="5">
        <f t="shared" si="83"/>
        <v>0</v>
      </c>
      <c r="M32" s="5">
        <f t="shared" si="84"/>
        <v>31</v>
      </c>
      <c r="N32" s="5">
        <f t="shared" si="74"/>
        <v>31</v>
      </c>
      <c r="O32" s="6">
        <f t="shared" si="75"/>
        <v>31</v>
      </c>
      <c r="P32" s="57">
        <f>IF(O32="","",RANK(O32,O30:O34,0))</f>
        <v>3</v>
      </c>
      <c r="Q32" s="57">
        <f t="shared" si="85"/>
        <v>31</v>
      </c>
      <c r="R32" s="46"/>
      <c r="S32" s="7">
        <f t="shared" si="86"/>
        <v>0</v>
      </c>
      <c r="T32" s="7">
        <f t="shared" si="87"/>
        <v>0</v>
      </c>
      <c r="U32" s="7">
        <f t="shared" si="76"/>
        <v>0</v>
      </c>
      <c r="V32" s="6">
        <f t="shared" si="77"/>
        <v>0</v>
      </c>
      <c r="W32" s="52">
        <f>IF(V32="","",RANK(V32,V30:V34,0))</f>
        <v>1</v>
      </c>
      <c r="X32" s="52">
        <f t="shared" si="88"/>
        <v>0</v>
      </c>
      <c r="Y32" s="42">
        <v>217</v>
      </c>
      <c r="Z32" s="110">
        <f>IFERROR(VLOOKUP(Y32,таблица!$A$6:$B$144,2,FALSE),0)</f>
        <v>51</v>
      </c>
      <c r="AA32" s="52">
        <f>IF(Z32="","",RANK(Z32,Z30:Z34,0))</f>
        <v>2</v>
      </c>
      <c r="AB32" s="52">
        <f t="shared" si="89"/>
        <v>51</v>
      </c>
      <c r="AC32" s="8">
        <f t="shared" si="16"/>
        <v>123</v>
      </c>
      <c r="AD32" s="9">
        <f t="shared" si="78"/>
        <v>123</v>
      </c>
      <c r="AE32" s="9">
        <f t="shared" si="17"/>
        <v>17</v>
      </c>
      <c r="AF32" s="125"/>
      <c r="AG32" s="59"/>
      <c r="AH32" s="127"/>
    </row>
    <row r="33" spans="1:34" ht="15" customHeight="1" x14ac:dyDescent="0.25">
      <c r="A33" s="47">
        <v>4</v>
      </c>
      <c r="B33" s="76"/>
      <c r="C33" s="39">
        <v>12</v>
      </c>
      <c r="D33" s="40">
        <v>8.6999999999999993</v>
      </c>
      <c r="E33" s="5">
        <f t="shared" si="80"/>
        <v>51</v>
      </c>
      <c r="F33" s="5">
        <f t="shared" si="81"/>
        <v>0</v>
      </c>
      <c r="G33" s="5">
        <f t="shared" si="72"/>
        <v>51</v>
      </c>
      <c r="H33" s="6">
        <f t="shared" si="73"/>
        <v>51</v>
      </c>
      <c r="I33" s="52">
        <f>IF(H33="","",RANK(H33,H30:H34,0))</f>
        <v>2</v>
      </c>
      <c r="J33" s="52">
        <f t="shared" si="82"/>
        <v>51</v>
      </c>
      <c r="K33" s="42">
        <v>29</v>
      </c>
      <c r="L33" s="5">
        <f t="shared" si="83"/>
        <v>0</v>
      </c>
      <c r="M33" s="5">
        <f t="shared" si="84"/>
        <v>32</v>
      </c>
      <c r="N33" s="5">
        <f t="shared" si="74"/>
        <v>32</v>
      </c>
      <c r="O33" s="6">
        <f t="shared" si="75"/>
        <v>32</v>
      </c>
      <c r="P33" s="57">
        <f>IF(O33="","",RANK(O33,O30:O34,0))</f>
        <v>2</v>
      </c>
      <c r="Q33" s="57">
        <f t="shared" si="85"/>
        <v>32</v>
      </c>
      <c r="R33" s="46"/>
      <c r="S33" s="7">
        <f t="shared" si="86"/>
        <v>0</v>
      </c>
      <c r="T33" s="7">
        <f t="shared" si="87"/>
        <v>0</v>
      </c>
      <c r="U33" s="7">
        <f t="shared" si="76"/>
        <v>0</v>
      </c>
      <c r="V33" s="6">
        <f t="shared" si="77"/>
        <v>0</v>
      </c>
      <c r="W33" s="52">
        <f>IF(V33="","",RANK(V33,V30:V34,0))</f>
        <v>1</v>
      </c>
      <c r="X33" s="52">
        <f t="shared" si="88"/>
        <v>0</v>
      </c>
      <c r="Y33" s="42">
        <v>220</v>
      </c>
      <c r="Z33" s="110">
        <f>IFERROR(VLOOKUP(Y33,таблица!$A$6:$B$144,2,FALSE),0)</f>
        <v>52</v>
      </c>
      <c r="AA33" s="52">
        <f>IF(Z33="","",RANK(Z33,Z30:Z34,0))</f>
        <v>1</v>
      </c>
      <c r="AB33" s="52">
        <f t="shared" si="89"/>
        <v>52</v>
      </c>
      <c r="AC33" s="8">
        <f t="shared" si="16"/>
        <v>135</v>
      </c>
      <c r="AD33" s="9">
        <f t="shared" si="78"/>
        <v>135</v>
      </c>
      <c r="AE33" s="9">
        <f t="shared" si="17"/>
        <v>5</v>
      </c>
      <c r="AF33" s="125"/>
      <c r="AG33" s="59"/>
      <c r="AH33" s="127"/>
    </row>
    <row r="34" spans="1:34" ht="15" customHeight="1" x14ac:dyDescent="0.25">
      <c r="A34" s="47">
        <v>5</v>
      </c>
      <c r="B34" s="76"/>
      <c r="C34" s="39">
        <v>12</v>
      </c>
      <c r="D34" s="40">
        <v>8.5</v>
      </c>
      <c r="E34" s="5">
        <f t="shared" si="80"/>
        <v>55</v>
      </c>
      <c r="F34" s="5">
        <f t="shared" si="81"/>
        <v>0</v>
      </c>
      <c r="G34" s="5">
        <f t="shared" si="72"/>
        <v>55</v>
      </c>
      <c r="H34" s="6">
        <f t="shared" si="73"/>
        <v>55</v>
      </c>
      <c r="I34" s="52">
        <f>IF(H34="","",RANK(H34,H30:H34,0))</f>
        <v>1</v>
      </c>
      <c r="J34" s="52">
        <f t="shared" si="82"/>
        <v>55</v>
      </c>
      <c r="K34" s="42">
        <v>24</v>
      </c>
      <c r="L34" s="5">
        <f t="shared" si="83"/>
        <v>0</v>
      </c>
      <c r="M34" s="5">
        <f t="shared" si="84"/>
        <v>25</v>
      </c>
      <c r="N34" s="5">
        <f t="shared" si="74"/>
        <v>25</v>
      </c>
      <c r="O34" s="6">
        <f t="shared" si="75"/>
        <v>25</v>
      </c>
      <c r="P34" s="57">
        <f>IF(O34="","",RANK(O34,O30:O34,0))</f>
        <v>4</v>
      </c>
      <c r="Q34" s="57"/>
      <c r="R34" s="46"/>
      <c r="S34" s="7">
        <f t="shared" si="86"/>
        <v>0</v>
      </c>
      <c r="T34" s="7">
        <f t="shared" si="87"/>
        <v>0</v>
      </c>
      <c r="U34" s="7">
        <f t="shared" si="76"/>
        <v>0</v>
      </c>
      <c r="V34" s="6">
        <f t="shared" si="77"/>
        <v>0</v>
      </c>
      <c r="W34" s="52">
        <f>IF(V34="","",RANK(V34,V30:V34,0))</f>
        <v>1</v>
      </c>
      <c r="X34" s="52">
        <f t="shared" si="88"/>
        <v>0</v>
      </c>
      <c r="Y34" s="42">
        <v>200</v>
      </c>
      <c r="Z34" s="110">
        <f>IFERROR(VLOOKUP(Y34,таблица!$A$6:$B$144,2,FALSE),0)</f>
        <v>35</v>
      </c>
      <c r="AA34" s="52">
        <f>IF(Z34="","",RANK(Z34,Z30:Z34,0))</f>
        <v>3</v>
      </c>
      <c r="AB34" s="52">
        <f t="shared" si="89"/>
        <v>35</v>
      </c>
      <c r="AC34" s="8">
        <f t="shared" si="16"/>
        <v>115</v>
      </c>
      <c r="AD34" s="9">
        <f t="shared" si="78"/>
        <v>115</v>
      </c>
      <c r="AE34" s="9">
        <f t="shared" si="17"/>
        <v>35</v>
      </c>
      <c r="AF34" s="125"/>
      <c r="AG34" s="59"/>
      <c r="AH34" s="127"/>
    </row>
    <row r="35" spans="1:34" ht="26.25" customHeight="1" x14ac:dyDescent="0.25">
      <c r="A35" s="47"/>
      <c r="B35" s="76"/>
      <c r="C35" s="64"/>
      <c r="D35" s="40"/>
      <c r="E35" s="5"/>
      <c r="F35" s="5"/>
      <c r="G35" s="5"/>
      <c r="H35" s="53"/>
      <c r="I35" s="61" t="s">
        <v>23</v>
      </c>
      <c r="J35" s="62">
        <f>SUM(J30:J34)</f>
        <v>186</v>
      </c>
      <c r="K35" s="42"/>
      <c r="L35" s="5"/>
      <c r="M35" s="5"/>
      <c r="N35" s="5"/>
      <c r="O35" s="53"/>
      <c r="P35" s="61" t="s">
        <v>23</v>
      </c>
      <c r="Q35" s="63">
        <f>SUM(Q30:Q34)</f>
        <v>121</v>
      </c>
      <c r="R35" s="46"/>
      <c r="S35" s="7"/>
      <c r="T35" s="7"/>
      <c r="U35" s="7"/>
      <c r="V35" s="53"/>
      <c r="W35" s="61" t="s">
        <v>23</v>
      </c>
      <c r="X35" s="62">
        <f>SUM(X30:X34)</f>
        <v>0</v>
      </c>
      <c r="Y35" s="42"/>
      <c r="Z35" s="110"/>
      <c r="AA35" s="61" t="s">
        <v>23</v>
      </c>
      <c r="AB35" s="62">
        <f>SUM(AB30:AB34)</f>
        <v>167</v>
      </c>
      <c r="AC35" s="8"/>
      <c r="AD35" s="54"/>
      <c r="AE35" s="9" t="str">
        <f t="shared" si="17"/>
        <v/>
      </c>
      <c r="AF35" s="60"/>
      <c r="AG35" s="60"/>
      <c r="AH35" s="127"/>
    </row>
    <row r="36" spans="1:34" ht="15" customHeight="1" x14ac:dyDescent="0.25">
      <c r="A36" s="47">
        <v>1</v>
      </c>
      <c r="B36" s="76"/>
      <c r="C36" s="39">
        <v>17</v>
      </c>
      <c r="D36" s="40">
        <v>9.4</v>
      </c>
      <c r="E36" s="5">
        <f>IF(D36&gt;9.05,0,IF(D36&gt;9,44,IF(D36&gt;8.95,45,IF(D36&gt;8.9,46,IF(D36&gt;8.85,47,IF(D36&gt;8.8,48,IF(D36&gt;8.75,49,IF(D36&gt;8.7,50,IF(D36&gt;8.65,51,IF(D36&gt;8.6,52,IF(D36&gt;8.55,53,IF(D36&gt;8.5,54,IF(D36&gt;8.47,55,IF(D36&gt;8.45,56,IF(D36&gt;8.4,57,IF(D36&gt;8.37,58,IF(D36&gt;8.35,59,IF(D36&gt;8.3,60,IF(D36&gt;8.27,61,IF(D36&gt;8.25,62,IF(D36&gt;8.2,63,IF(D36&gt;8.17,64,IF(D36&gt;8.15,65,IF(D36&gt;8.1,66,IF(D36&gt;8.07,67,IF(D36&gt;8.05,68,IF(D36&gt;8,69,IF(D36&gt;7.98,70,IF(D36&gt;7.97,71,IF(D36&gt;7.95,72,IF(D36&gt;7.9,73,IF(D36&gt;7.88,74,IF(D36&gt;7.87,75,IF(D36&gt;7.85,76,IF(D36&gt;7.8,77,IF(D36&gt;7.78,78,IF(D36&gt;7.77,79,IF(D36&gt;7.75,80,IF(D36&gt;7.7,81,IF(D36&gt;7.68,82,IF(D36&gt;7.67,83,IF(D36&gt;7.65,84,IF(D36&gt;7.63,85,IF(D36&gt;7.6,86,))))))))))))))))))))))))))))))))))))))))))))</f>
        <v>0</v>
      </c>
      <c r="F36" s="5">
        <f>IF(D36&gt;12,0,IF(D36&gt;11.9,1,IF(D36&gt;11.8,2,IF(D36&gt;11.7,3,IF(D36&gt;11.6,4,IF(D36&gt;11.5,5,IF(D36&gt;11.4,6,IF(D36&gt;11.3,7,IF(D36&gt;11.2,8,IF(D36&gt;11.15,9,IF(D36&gt;11.1,10,IF(D36&gt;11,11,IF(D36&gt;10.95,12,IF(D36&gt;10.9,13,IF(D36&gt;10.8,14,IF(D36&gt;10.75,15,IF(D36&gt;10.7,16,IF(D36&gt;10.6,17,IF(D36&gt;10.55,18,IF(D36&gt;10.5,19,IF(D36&gt;10.4,20,IF(D36&gt;10.35,21,IF(D36&gt;10.3,22,IF(D36&gt;10.2,23,IF(D36&gt;10.15,24,IF(D36&gt;10.1,25,IF(D36&gt;10,26,IF(D36&gt;9.95,27,IF(D36&gt;9.9,28,IF(D36&gt;9.8,29,IF(D36&gt;9.75,30,IF(D36&gt;9.7,31,IF(D36&gt;9.6,32,IF(D36&gt;9.55,33,IF(D36&gt;9.5,34,IF(D36&gt;9.45,35,IF(D36&gt;9.4,36,IF(D36&gt;9.35,37,IF(D36&gt;9.3,38,IF(D36&gt;9.25,39,IF(D36&gt;9.2,40,IF(D36&gt;9.15,41,IF(D36&gt;9.1,42,IF(D36&gt;9.05,43,))))))))))))))))))))))))))))))))))))))))))))</f>
        <v>37</v>
      </c>
      <c r="G36" s="5">
        <f t="shared" ref="G36:G40" si="90">E36+F36</f>
        <v>37</v>
      </c>
      <c r="H36" s="6">
        <f t="shared" ref="H36:H40" si="91">G36</f>
        <v>37</v>
      </c>
      <c r="I36" s="52">
        <f>IF(H36="","",RANK(H36,H36:H40,0))</f>
        <v>2</v>
      </c>
      <c r="J36" s="52">
        <f>IF(I36&lt;5,H36,"")</f>
        <v>37</v>
      </c>
      <c r="K36" s="42">
        <v>30</v>
      </c>
      <c r="L36" s="5">
        <f>IF(K36&lt;37.1,0,IF(K36&lt;37.8,44,IF(K36&lt;38.5,45,IF(K36&lt;39.2,46,IF(K36&lt;39.9,47,IF(K36&lt;40.6,48,IF(K36&lt;41.3,49,IF(K36&lt;42,50,IF(K36&lt;42.7,51,IF(K36&lt;43.4,52,IF(K36&lt;44.1,53,IF(K36&lt;44.8,54,IF(K36&lt;45.5,55,IF(K36&lt;46.2,56,IF(K36&lt;46.9,57,IF(K36&lt;47.6,58,IF(K36&lt;48,59,IF(K36&lt;48.3,60,IF(K36&lt;49.7,61,IF(K36&lt;50.4,62,IF(K36&lt;51.1,63,IF(K36&lt;51.8,64,IF(K36&lt;52.5,65,IF(K36&lt;53.2,66,IF(K36&lt;53.9,67,IF(K36&lt;54.6,68,IF(K36&lt;55.3,69,IF(K36&lt;56,70,IF(K36&lt;56.7,71,IF(K36&lt;57.4,72,IF(K36&lt;58.1,73,IF(K36&lt;58.8,74,IF(K36&lt;59.5,75,IF(K36&lt;60.2,76,IF(K36&lt;60.9,77,IF(K36&lt;61.6,78,IF(K36&lt;62.3,79,IF(K36&lt;63,80,IF(K36&lt;63.7,81,IF(K36&lt;64.4,82,IF(K36&lt;65.1,83,IF(K36&lt;65.8,84,IF(K36&lt;66.5,85,IF(K36&lt;67.2,86,))))))))))))))))))))))))))))))))))))))))))))</f>
        <v>0</v>
      </c>
      <c r="M36" s="5">
        <f>IF(K36&lt;7,0,IF(K36&lt;7.7,1,IF(K36&lt;8.4,2,IF(K36&lt;9.1,3,IF(K36&lt;9.8,4,IF(K36&lt;10.5,5,IF(K36&lt;11.2,6,IF(K36&lt;11.9,7,IF(K36&lt;12.6,8,IF(K36&lt;13.3,9,IF(K36&lt;14,10,IF(K36&lt;14.7,11,IF(K36&lt;15.4,12,IF(K36&lt;16.1,13,IF(K36&lt;16.8,14,IF(K36&lt;17.5,15,IF(K36&lt;18.2,16,IF(K36&lt;18.9,17,IF(K36&lt;19.6,18,IF(K36&lt;20.3,19,IF(K36&lt;21,20,IF(K36&lt;21.7,21,IF(K36&lt;22.4,22,IF(K36&lt;23.1,23,IF(K36&lt;23.8,24,IF(K36&lt;24.5,25,IF(K36&lt;25.2,26,IF(K36&lt;25.9,27,IF(K36&lt;26.6,28,IF(K36&lt;27.3,29,IF(K36&lt;28,30,IF(K36&lt;28.7,31,IF(K36&lt;29.4,32,IF(K36&lt;30.1,33,IF(K36&lt;30.8,34,IF(K36&lt;31.5,35,IF(K36&lt;32.2,36,IF(K36&lt;32.9,37,IF(K36&lt;33.6,38,IF(K36&lt;34.3,39,IF(K36&lt;35,40,IF(K36&lt;35.7,41,IF(K36&lt;36.4,42,IF(K36&lt;37.1,43,))))))))))))))))))))))))))))))))))))))))))))</f>
        <v>33</v>
      </c>
      <c r="N36" s="5">
        <f t="shared" ref="N36:N40" si="92">L36+M36</f>
        <v>33</v>
      </c>
      <c r="O36" s="6">
        <f t="shared" ref="O36:O40" si="93">N36</f>
        <v>33</v>
      </c>
      <c r="P36" s="57">
        <f>IF(O36="","",RANK(O36,O36:O40,0))</f>
        <v>2</v>
      </c>
      <c r="Q36" s="57">
        <f>IF(P36&lt;5,O36,"")</f>
        <v>33</v>
      </c>
      <c r="R36" s="46"/>
      <c r="S36" s="7">
        <f>IF(R36&lt;466,0,IF(R36&lt;470,60,IF(R36&lt;474,61,IF(R36&lt;476,62,IF(R36&lt;482,63,IF(R36&lt;486,64,IF(R36&lt;490,65,IF(R36&lt;494,66,IF(R36&lt;498,67,IF(R36&lt;502,68,IF(R36&lt;506,69,IF(R36&lt;510,70,IF(R36&lt;514,71,IF(R36&lt;517,72,IF(R36&lt;521,73,IF(R36&lt;524,74,IF(R36&lt;527,75,IF(R36&lt;530,76,))))))))))))))))))</f>
        <v>0</v>
      </c>
      <c r="T36" s="7">
        <f>IF(R36&lt;293,0,IF(R36&lt;295,1,IF(R36&lt;297,2,IF(R36&lt;299,3,IF(R36&lt;301,4,IF(R36&lt;303,5,IF(R36&lt;305,6,IF(R36&lt;307,7,IF(R36&lt;309,8,IF(R36&lt;311,9,IF(R36&lt;313,10,IF(R36&lt;315,11,IF(R36&lt;317,12,IF(R36&lt;319,13,IF(R36&lt;321,14,IF(R36&lt;323,15,IF(R36&lt;325,16,IF(R36&lt;327,17,IF(R36&lt;329,18,IF(R36&lt;331,19,IF(R36&lt;333,20,IF(R36&lt;335,21,IF(R36&lt;337,22,IF(R36&lt;339,23,IF(R36&lt;341,24,IF(R36&lt;343,25,IF(R36&lt;345,26,IF(R36&lt;347,27,IF(R36&lt;350,28,IF(R36&lt;352,29,IF(R36&lt;356,30,IF(R36&lt;359,31,IF(R36&lt;362,32,IF(R36&lt;365,33,IF(R36&lt;368,34,IF(R36&lt;371,35,IF(R36&lt;374,36,IF(R36&lt;378,37,IF(R36&lt;382,38,IF(R36&lt;386,39,IF(R36&lt;390,40,IF(R36&lt;394,41,IF(R36&lt;398,42,IF(R36&lt;402,43,IF(R36&lt;406,44,IF(R36&lt;410,45,IF(R36&lt;414,46,IF(R36&lt;418,47,IF(R36&lt;422,48,IF(R36&lt;426,49,IF(R36&lt;430,50,IF(R36&lt;434,51,IF(R36&lt;438,52,IF(R36&lt;442,53,IF(R36&lt;446,54,IF(R36&lt;450,55,IF(R36&lt;454,56,IF(R36&lt;458,57,IF(R36&lt;462,58,IF(R36&lt;466,59,))))))))))))))))))))))))))))))))))))))))))))))))))))))))))))</f>
        <v>0</v>
      </c>
      <c r="U36" s="7">
        <f t="shared" ref="U36:U40" si="94">S36+T36</f>
        <v>0</v>
      </c>
      <c r="V36" s="6">
        <f t="shared" ref="V36:V40" si="95">U36</f>
        <v>0</v>
      </c>
      <c r="W36" s="52">
        <f>IF(V36="","",RANK(V36,V36:V40,0))</f>
        <v>1</v>
      </c>
      <c r="X36" s="52">
        <f>IF(W36&lt;5,V36,"")</f>
        <v>0</v>
      </c>
      <c r="Y36" s="42">
        <v>180</v>
      </c>
      <c r="Z36" s="110">
        <f>IFERROR(VLOOKUP(Y36,таблица!$A$6:$B$144,2,FALSE),0)</f>
        <v>25</v>
      </c>
      <c r="AA36" s="52">
        <f>IF(Z36="","",RANK(Z36,Z36:Z40,0))</f>
        <v>2</v>
      </c>
      <c r="AB36" s="52">
        <f>IF(AA36&lt;5,Z36,"")</f>
        <v>25</v>
      </c>
      <c r="AC36" s="8">
        <f t="shared" si="16"/>
        <v>95</v>
      </c>
      <c r="AD36" s="9">
        <f t="shared" ref="AD36:AD40" si="96">AC36</f>
        <v>95</v>
      </c>
      <c r="AE36" s="9">
        <f t="shared" si="17"/>
        <v>79</v>
      </c>
      <c r="AF36" s="124">
        <f>SUM(J36:J40,Q36:Q40,X36:X40,AB36:AB40)</f>
        <v>369</v>
      </c>
      <c r="AG36" s="59">
        <f t="shared" ref="AG36" si="97">AF36</f>
        <v>369</v>
      </c>
      <c r="AH36" s="127">
        <f>IF(ISNUMBER(AF36),RANK(AF36,$AF$6:$AF$251,0),"")</f>
        <v>26</v>
      </c>
    </row>
    <row r="37" spans="1:34" ht="15" customHeight="1" x14ac:dyDescent="0.25">
      <c r="A37" s="47">
        <v>2</v>
      </c>
      <c r="B37" s="76"/>
      <c r="C37" s="39">
        <v>17</v>
      </c>
      <c r="D37" s="40">
        <v>10.3</v>
      </c>
      <c r="E37" s="5">
        <f t="shared" ref="E37:E40" si="98">IF(D37&gt;9.05,0,IF(D37&gt;9,44,IF(D37&gt;8.95,45,IF(D37&gt;8.9,46,IF(D37&gt;8.85,47,IF(D37&gt;8.8,48,IF(D37&gt;8.75,49,IF(D37&gt;8.7,50,IF(D37&gt;8.65,51,IF(D37&gt;8.6,52,IF(D37&gt;8.55,53,IF(D37&gt;8.5,54,IF(D37&gt;8.47,55,IF(D37&gt;8.45,56,IF(D37&gt;8.4,57,IF(D37&gt;8.37,58,IF(D37&gt;8.35,59,IF(D37&gt;8.3,60,IF(D37&gt;8.27,61,IF(D37&gt;8.25,62,IF(D37&gt;8.2,63,IF(D37&gt;8.17,64,IF(D37&gt;8.15,65,IF(D37&gt;8.1,66,IF(D37&gt;8.07,67,IF(D37&gt;8.05,68,IF(D37&gt;8,69,IF(D37&gt;7.98,70,IF(D37&gt;7.97,71,IF(D37&gt;7.95,72,IF(D37&gt;7.9,73,IF(D37&gt;7.88,74,IF(D37&gt;7.87,75,IF(D37&gt;7.85,76,IF(D37&gt;7.8,77,IF(D37&gt;7.78,78,IF(D37&gt;7.77,79,IF(D37&gt;7.75,80,IF(D37&gt;7.7,81,IF(D37&gt;7.68,82,IF(D37&gt;7.67,83,IF(D37&gt;7.65,84,IF(D37&gt;7.63,85,IF(D37&gt;7.6,86,))))))))))))))))))))))))))))))))))))))))))))</f>
        <v>0</v>
      </c>
      <c r="F37" s="5">
        <f t="shared" ref="F37:F40" si="99">IF(D37&gt;12,0,IF(D37&gt;11.9,1,IF(D37&gt;11.8,2,IF(D37&gt;11.7,3,IF(D37&gt;11.6,4,IF(D37&gt;11.5,5,IF(D37&gt;11.4,6,IF(D37&gt;11.3,7,IF(D37&gt;11.2,8,IF(D37&gt;11.15,9,IF(D37&gt;11.1,10,IF(D37&gt;11,11,IF(D37&gt;10.95,12,IF(D37&gt;10.9,13,IF(D37&gt;10.8,14,IF(D37&gt;10.75,15,IF(D37&gt;10.7,16,IF(D37&gt;10.6,17,IF(D37&gt;10.55,18,IF(D37&gt;10.5,19,IF(D37&gt;10.4,20,IF(D37&gt;10.35,21,IF(D37&gt;10.3,22,IF(D37&gt;10.2,23,IF(D37&gt;10.15,24,IF(D37&gt;10.1,25,IF(D37&gt;10,26,IF(D37&gt;9.95,27,IF(D37&gt;9.9,28,IF(D37&gt;9.8,29,IF(D37&gt;9.75,30,IF(D37&gt;9.7,31,IF(D37&gt;9.6,32,IF(D37&gt;9.55,33,IF(D37&gt;9.5,34,IF(D37&gt;9.45,35,IF(D37&gt;9.4,36,IF(D37&gt;9.35,37,IF(D37&gt;9.3,38,IF(D37&gt;9.25,39,IF(D37&gt;9.2,40,IF(D37&gt;9.15,41,IF(D37&gt;9.1,42,IF(D37&gt;9.05,43,))))))))))))))))))))))))))))))))))))))))))))</f>
        <v>23</v>
      </c>
      <c r="G37" s="5">
        <f t="shared" si="90"/>
        <v>23</v>
      </c>
      <c r="H37" s="6">
        <f t="shared" si="91"/>
        <v>23</v>
      </c>
      <c r="I37" s="52">
        <f>IF(H37="","",RANK(H37,H36:H40,0))</f>
        <v>4</v>
      </c>
      <c r="J37" s="52">
        <f t="shared" ref="J37:J40" si="100">IF(I37&lt;5,H37,"")</f>
        <v>23</v>
      </c>
      <c r="K37" s="42">
        <v>25</v>
      </c>
      <c r="L37" s="5">
        <f t="shared" ref="L37:L40" si="101">IF(K37&lt;37.1,0,IF(K37&lt;37.8,44,IF(K37&lt;38.5,45,IF(K37&lt;39.2,46,IF(K37&lt;39.9,47,IF(K37&lt;40.6,48,IF(K37&lt;41.3,49,IF(K37&lt;42,50,IF(K37&lt;42.7,51,IF(K37&lt;43.4,52,IF(K37&lt;44.1,53,IF(K37&lt;44.8,54,IF(K37&lt;45.5,55,IF(K37&lt;46.2,56,IF(K37&lt;46.9,57,IF(K37&lt;47.6,58,IF(K37&lt;48,59,IF(K37&lt;48.3,60,IF(K37&lt;49.7,61,IF(K37&lt;50.4,62,IF(K37&lt;51.1,63,IF(K37&lt;51.8,64,IF(K37&lt;52.5,65,IF(K37&lt;53.2,66,IF(K37&lt;53.9,67,IF(K37&lt;54.6,68,IF(K37&lt;55.3,69,IF(K37&lt;56,70,IF(K37&lt;56.7,71,IF(K37&lt;57.4,72,IF(K37&lt;58.1,73,IF(K37&lt;58.8,74,IF(K37&lt;59.5,75,IF(K37&lt;60.2,76,IF(K37&lt;60.9,77,IF(K37&lt;61.6,78,IF(K37&lt;62.3,79,IF(K37&lt;63,80,IF(K37&lt;63.7,81,IF(K37&lt;64.4,82,IF(K37&lt;65.1,83,IF(K37&lt;65.8,84,IF(K37&lt;66.5,85,IF(K37&lt;67.2,86,))))))))))))))))))))))))))))))))))))))))))))</f>
        <v>0</v>
      </c>
      <c r="M37" s="5">
        <f t="shared" ref="M37:M40" si="102">IF(K37&lt;7,0,IF(K37&lt;7.7,1,IF(K37&lt;8.4,2,IF(K37&lt;9.1,3,IF(K37&lt;9.8,4,IF(K37&lt;10.5,5,IF(K37&lt;11.2,6,IF(K37&lt;11.9,7,IF(K37&lt;12.6,8,IF(K37&lt;13.3,9,IF(K37&lt;14,10,IF(K37&lt;14.7,11,IF(K37&lt;15.4,12,IF(K37&lt;16.1,13,IF(K37&lt;16.8,14,IF(K37&lt;17.5,15,IF(K37&lt;18.2,16,IF(K37&lt;18.9,17,IF(K37&lt;19.6,18,IF(K37&lt;20.3,19,IF(K37&lt;21,20,IF(K37&lt;21.7,21,IF(K37&lt;22.4,22,IF(K37&lt;23.1,23,IF(K37&lt;23.8,24,IF(K37&lt;24.5,25,IF(K37&lt;25.2,26,IF(K37&lt;25.9,27,IF(K37&lt;26.6,28,IF(K37&lt;27.3,29,IF(K37&lt;28,30,IF(K37&lt;28.7,31,IF(K37&lt;29.4,32,IF(K37&lt;30.1,33,IF(K37&lt;30.8,34,IF(K37&lt;31.5,35,IF(K37&lt;32.2,36,IF(K37&lt;32.9,37,IF(K37&lt;33.6,38,IF(K37&lt;34.3,39,IF(K37&lt;35,40,IF(K37&lt;35.7,41,IF(K37&lt;36.4,42,IF(K37&lt;37.1,43,))))))))))))))))))))))))))))))))))))))))))))</f>
        <v>26</v>
      </c>
      <c r="N37" s="5">
        <f t="shared" si="92"/>
        <v>26</v>
      </c>
      <c r="O37" s="6">
        <f t="shared" si="93"/>
        <v>26</v>
      </c>
      <c r="P37" s="57">
        <f>IF(O37="","",RANK(O37,O36:O40,0))</f>
        <v>4</v>
      </c>
      <c r="Q37" s="57">
        <f t="shared" ref="Q37:Q40" si="103">IF(P37&lt;5,O37,"")</f>
        <v>26</v>
      </c>
      <c r="R37" s="46"/>
      <c r="S37" s="7">
        <f t="shared" ref="S37:S40" si="104">IF(R37&lt;466,0,IF(R37&lt;470,60,IF(R37&lt;474,61,IF(R37&lt;476,62,IF(R37&lt;482,63,IF(R37&lt;486,64,IF(R37&lt;490,65,IF(R37&lt;494,66,IF(R37&lt;498,67,IF(R37&lt;502,68,IF(R37&lt;506,69,IF(R37&lt;510,70,IF(R37&lt;514,71,IF(R37&lt;517,72,IF(R37&lt;521,73,IF(R37&lt;524,74,IF(R37&lt;527,75,IF(R37&lt;530,76,))))))))))))))))))</f>
        <v>0</v>
      </c>
      <c r="T37" s="7">
        <f t="shared" ref="T37:T40" si="105">IF(R37&lt;293,0,IF(R37&lt;295,1,IF(R37&lt;297,2,IF(R37&lt;299,3,IF(R37&lt;301,4,IF(R37&lt;303,5,IF(R37&lt;305,6,IF(R37&lt;307,7,IF(R37&lt;309,8,IF(R37&lt;311,9,IF(R37&lt;313,10,IF(R37&lt;315,11,IF(R37&lt;317,12,IF(R37&lt;319,13,IF(R37&lt;321,14,IF(R37&lt;323,15,IF(R37&lt;325,16,IF(R37&lt;327,17,IF(R37&lt;329,18,IF(R37&lt;331,19,IF(R37&lt;333,20,IF(R37&lt;335,21,IF(R37&lt;337,22,IF(R37&lt;339,23,IF(R37&lt;341,24,IF(R37&lt;343,25,IF(R37&lt;345,26,IF(R37&lt;347,27,IF(R37&lt;350,28,IF(R37&lt;352,29,IF(R37&lt;356,30,IF(R37&lt;359,31,IF(R37&lt;362,32,IF(R37&lt;365,33,IF(R37&lt;368,34,IF(R37&lt;371,35,IF(R37&lt;374,36,IF(R37&lt;378,37,IF(R37&lt;382,38,IF(R37&lt;386,39,IF(R37&lt;390,40,IF(R37&lt;394,41,IF(R37&lt;398,42,IF(R37&lt;402,43,IF(R37&lt;406,44,IF(R37&lt;410,45,IF(R37&lt;414,46,IF(R37&lt;418,47,IF(R37&lt;422,48,IF(R37&lt;426,49,IF(R37&lt;430,50,IF(R37&lt;434,51,IF(R37&lt;438,52,IF(R37&lt;442,53,IF(R37&lt;446,54,IF(R37&lt;450,55,IF(R37&lt;454,56,IF(R37&lt;458,57,IF(R37&lt;462,58,IF(R37&lt;466,59,))))))))))))))))))))))))))))))))))))))))))))))))))))))))))))</f>
        <v>0</v>
      </c>
      <c r="U37" s="7">
        <f t="shared" si="94"/>
        <v>0</v>
      </c>
      <c r="V37" s="6">
        <f t="shared" si="95"/>
        <v>0</v>
      </c>
      <c r="W37" s="52">
        <f>IF(V37="","",RANK(V37,V36:V40,0))</f>
        <v>1</v>
      </c>
      <c r="X37" s="52">
        <f t="shared" ref="X37:X40" si="106">IF(W37&lt;5,V37,"")</f>
        <v>0</v>
      </c>
      <c r="Y37" s="42">
        <v>156</v>
      </c>
      <c r="Z37" s="110">
        <f>IFERROR(VLOOKUP(Y37,таблица!$A$6:$B$144,2,FALSE),0)</f>
        <v>13</v>
      </c>
      <c r="AA37" s="52">
        <f>IF(Z37="","",RANK(Z37,Z36:Z40,0))</f>
        <v>4</v>
      </c>
      <c r="AB37" s="52">
        <f t="shared" ref="AB37:AB40" si="107">IF(AA37&lt;5,Z37,"")</f>
        <v>13</v>
      </c>
      <c r="AC37" s="8">
        <f t="shared" si="16"/>
        <v>62</v>
      </c>
      <c r="AD37" s="9">
        <f t="shared" si="96"/>
        <v>62</v>
      </c>
      <c r="AE37" s="9">
        <f t="shared" si="17"/>
        <v>158</v>
      </c>
      <c r="AF37" s="125"/>
      <c r="AG37" s="59"/>
      <c r="AH37" s="127"/>
    </row>
    <row r="38" spans="1:34" ht="15" customHeight="1" x14ac:dyDescent="0.25">
      <c r="A38" s="47">
        <v>3</v>
      </c>
      <c r="B38" s="76"/>
      <c r="C38" s="39">
        <v>17</v>
      </c>
      <c r="D38" s="40">
        <v>9.1999999999999993</v>
      </c>
      <c r="E38" s="5">
        <f t="shared" si="98"/>
        <v>0</v>
      </c>
      <c r="F38" s="5">
        <f t="shared" si="99"/>
        <v>41</v>
      </c>
      <c r="G38" s="5">
        <f t="shared" si="90"/>
        <v>41</v>
      </c>
      <c r="H38" s="6">
        <f t="shared" si="91"/>
        <v>41</v>
      </c>
      <c r="I38" s="52">
        <f>IF(H38="","",RANK(H38,H36:H40,0))</f>
        <v>1</v>
      </c>
      <c r="J38" s="52">
        <f t="shared" si="100"/>
        <v>41</v>
      </c>
      <c r="K38" s="42">
        <v>29</v>
      </c>
      <c r="L38" s="5">
        <f t="shared" si="101"/>
        <v>0</v>
      </c>
      <c r="M38" s="5">
        <f t="shared" si="102"/>
        <v>32</v>
      </c>
      <c r="N38" s="5">
        <f t="shared" si="92"/>
        <v>32</v>
      </c>
      <c r="O38" s="6">
        <f t="shared" si="93"/>
        <v>32</v>
      </c>
      <c r="P38" s="57">
        <f>IF(O38="","",RANK(O38,O36:O40,0))</f>
        <v>3</v>
      </c>
      <c r="Q38" s="57">
        <f t="shared" si="103"/>
        <v>32</v>
      </c>
      <c r="R38" s="46"/>
      <c r="S38" s="7">
        <f t="shared" si="104"/>
        <v>0</v>
      </c>
      <c r="T38" s="7">
        <f t="shared" si="105"/>
        <v>0</v>
      </c>
      <c r="U38" s="7">
        <f t="shared" si="94"/>
        <v>0</v>
      </c>
      <c r="V38" s="6">
        <f t="shared" si="95"/>
        <v>0</v>
      </c>
      <c r="W38" s="52">
        <f>IF(V38="","",RANK(V38,V36:V40,0))</f>
        <v>1</v>
      </c>
      <c r="X38" s="52">
        <f t="shared" si="106"/>
        <v>0</v>
      </c>
      <c r="Y38" s="42">
        <v>204</v>
      </c>
      <c r="Z38" s="110">
        <f>IFERROR(VLOOKUP(Y38,таблица!$A$6:$B$144,2,FALSE),0)</f>
        <v>39</v>
      </c>
      <c r="AA38" s="52">
        <f>IF(Z38="","",RANK(Z38,Z36:Z40,0))</f>
        <v>1</v>
      </c>
      <c r="AB38" s="52">
        <f t="shared" si="107"/>
        <v>39</v>
      </c>
      <c r="AC38" s="8">
        <f t="shared" si="16"/>
        <v>112</v>
      </c>
      <c r="AD38" s="9">
        <f t="shared" si="96"/>
        <v>112</v>
      </c>
      <c r="AE38" s="9">
        <f t="shared" si="17"/>
        <v>41</v>
      </c>
      <c r="AF38" s="125"/>
      <c r="AG38" s="59"/>
      <c r="AH38" s="127"/>
    </row>
    <row r="39" spans="1:34" ht="15" customHeight="1" x14ac:dyDescent="0.25">
      <c r="A39" s="47">
        <v>4</v>
      </c>
      <c r="B39" s="76"/>
      <c r="C39" s="39">
        <v>17</v>
      </c>
      <c r="D39" s="40">
        <v>9.4</v>
      </c>
      <c r="E39" s="5">
        <f t="shared" si="98"/>
        <v>0</v>
      </c>
      <c r="F39" s="5">
        <f t="shared" si="99"/>
        <v>37</v>
      </c>
      <c r="G39" s="5">
        <f t="shared" si="90"/>
        <v>37</v>
      </c>
      <c r="H39" s="6">
        <f t="shared" si="91"/>
        <v>37</v>
      </c>
      <c r="I39" s="52">
        <f>IF(H39="","",RANK(H39,H36:H40,0))</f>
        <v>2</v>
      </c>
      <c r="J39" s="52">
        <f t="shared" si="100"/>
        <v>37</v>
      </c>
      <c r="K39" s="42">
        <v>37</v>
      </c>
      <c r="L39" s="5">
        <f t="shared" si="101"/>
        <v>0</v>
      </c>
      <c r="M39" s="5">
        <f t="shared" si="102"/>
        <v>43</v>
      </c>
      <c r="N39" s="5">
        <f t="shared" si="92"/>
        <v>43</v>
      </c>
      <c r="O39" s="6">
        <f t="shared" si="93"/>
        <v>43</v>
      </c>
      <c r="P39" s="57">
        <f>IF(O39="","",RANK(O39,O36:O40,0))</f>
        <v>1</v>
      </c>
      <c r="Q39" s="57">
        <f t="shared" si="103"/>
        <v>43</v>
      </c>
      <c r="R39" s="46"/>
      <c r="S39" s="7">
        <f t="shared" si="104"/>
        <v>0</v>
      </c>
      <c r="T39" s="7">
        <f t="shared" si="105"/>
        <v>0</v>
      </c>
      <c r="U39" s="7">
        <f t="shared" si="94"/>
        <v>0</v>
      </c>
      <c r="V39" s="6">
        <f t="shared" si="95"/>
        <v>0</v>
      </c>
      <c r="W39" s="52">
        <f>IF(V39="","",RANK(V39,V36:V40,0))</f>
        <v>1</v>
      </c>
      <c r="X39" s="52">
        <f t="shared" si="106"/>
        <v>0</v>
      </c>
      <c r="Y39" s="42">
        <v>170</v>
      </c>
      <c r="Z39" s="110">
        <f>IFERROR(VLOOKUP(Y39,таблица!$A$6:$B$144,2,FALSE),0)</f>
        <v>20</v>
      </c>
      <c r="AA39" s="52">
        <f>IF(Z39="","",RANK(Z39,Z36:Z40,0))</f>
        <v>3</v>
      </c>
      <c r="AB39" s="52">
        <f t="shared" si="107"/>
        <v>20</v>
      </c>
      <c r="AC39" s="8">
        <f t="shared" si="16"/>
        <v>100</v>
      </c>
      <c r="AD39" s="9">
        <f t="shared" si="96"/>
        <v>100</v>
      </c>
      <c r="AE39" s="9">
        <f t="shared" si="17"/>
        <v>64</v>
      </c>
      <c r="AF39" s="125"/>
      <c r="AG39" s="59"/>
      <c r="AH39" s="127"/>
    </row>
    <row r="40" spans="1:34" ht="15" customHeight="1" x14ac:dyDescent="0.25">
      <c r="A40" s="47">
        <v>5</v>
      </c>
      <c r="B40" s="76"/>
      <c r="C40" s="39">
        <v>17</v>
      </c>
      <c r="D40" s="40"/>
      <c r="E40" s="5">
        <f t="shared" si="98"/>
        <v>0</v>
      </c>
      <c r="F40" s="5">
        <f t="shared" si="99"/>
        <v>0</v>
      </c>
      <c r="G40" s="5">
        <f t="shared" si="90"/>
        <v>0</v>
      </c>
      <c r="H40" s="6">
        <f t="shared" si="91"/>
        <v>0</v>
      </c>
      <c r="I40" s="52">
        <f>IF(H40="","",RANK(H40,H36:H40,0))</f>
        <v>5</v>
      </c>
      <c r="J40" s="52" t="str">
        <f t="shared" si="100"/>
        <v/>
      </c>
      <c r="K40" s="42"/>
      <c r="L40" s="5">
        <f t="shared" si="101"/>
        <v>0</v>
      </c>
      <c r="M40" s="5">
        <f t="shared" si="102"/>
        <v>0</v>
      </c>
      <c r="N40" s="5">
        <f t="shared" si="92"/>
        <v>0</v>
      </c>
      <c r="O40" s="6">
        <f t="shared" si="93"/>
        <v>0</v>
      </c>
      <c r="P40" s="57">
        <f>IF(O40="","",RANK(O40,O36:O40,0))</f>
        <v>5</v>
      </c>
      <c r="Q40" s="57" t="str">
        <f t="shared" si="103"/>
        <v/>
      </c>
      <c r="R40" s="46"/>
      <c r="S40" s="7">
        <f t="shared" si="104"/>
        <v>0</v>
      </c>
      <c r="T40" s="7">
        <f t="shared" si="105"/>
        <v>0</v>
      </c>
      <c r="U40" s="7">
        <f t="shared" si="94"/>
        <v>0</v>
      </c>
      <c r="V40" s="6">
        <f t="shared" si="95"/>
        <v>0</v>
      </c>
      <c r="W40" s="52">
        <f>IF(V40="","",RANK(V40,V36:V40,0))</f>
        <v>1</v>
      </c>
      <c r="X40" s="52">
        <f t="shared" si="106"/>
        <v>0</v>
      </c>
      <c r="Y40" s="42"/>
      <c r="Z40" s="110">
        <f>IFERROR(VLOOKUP(Y40,таблица!$A$6:$B$144,2,FALSE),0)</f>
        <v>0</v>
      </c>
      <c r="AA40" s="52">
        <f>IF(Z40="","",RANK(Z40,Z36:Z40,0))</f>
        <v>5</v>
      </c>
      <c r="AB40" s="52" t="str">
        <f t="shared" si="107"/>
        <v/>
      </c>
      <c r="AC40" s="8">
        <f t="shared" si="16"/>
        <v>0</v>
      </c>
      <c r="AD40" s="9">
        <f t="shared" si="96"/>
        <v>0</v>
      </c>
      <c r="AE40" s="9">
        <f t="shared" si="17"/>
        <v>165</v>
      </c>
      <c r="AF40" s="125"/>
      <c r="AG40" s="59"/>
      <c r="AH40" s="127"/>
    </row>
    <row r="41" spans="1:34" ht="26.25" customHeight="1" x14ac:dyDescent="0.25">
      <c r="A41" s="47"/>
      <c r="B41" s="76"/>
      <c r="C41" s="64"/>
      <c r="D41" s="40"/>
      <c r="E41" s="5"/>
      <c r="F41" s="5"/>
      <c r="G41" s="5"/>
      <c r="H41" s="53"/>
      <c r="I41" s="61" t="s">
        <v>23</v>
      </c>
      <c r="J41" s="62">
        <f>SUM(J36:J40)</f>
        <v>138</v>
      </c>
      <c r="K41" s="42"/>
      <c r="L41" s="5"/>
      <c r="M41" s="5"/>
      <c r="N41" s="5"/>
      <c r="O41" s="53"/>
      <c r="P41" s="61" t="s">
        <v>23</v>
      </c>
      <c r="Q41" s="63">
        <f>SUM(Q36:Q40)</f>
        <v>134</v>
      </c>
      <c r="R41" s="46"/>
      <c r="S41" s="7"/>
      <c r="T41" s="7"/>
      <c r="U41" s="7"/>
      <c r="V41" s="53"/>
      <c r="W41" s="61" t="s">
        <v>23</v>
      </c>
      <c r="X41" s="62">
        <f>SUM(X36:X40)</f>
        <v>0</v>
      </c>
      <c r="Y41" s="42"/>
      <c r="Z41" s="110"/>
      <c r="AA41" s="61" t="s">
        <v>23</v>
      </c>
      <c r="AB41" s="62">
        <f>SUM(AB36:AB40)</f>
        <v>97</v>
      </c>
      <c r="AC41" s="8"/>
      <c r="AD41" s="54"/>
      <c r="AE41" s="9" t="str">
        <f t="shared" si="17"/>
        <v/>
      </c>
      <c r="AF41" s="60"/>
      <c r="AG41" s="60"/>
      <c r="AH41" s="127"/>
    </row>
    <row r="42" spans="1:34" ht="15" customHeight="1" x14ac:dyDescent="0.25">
      <c r="A42" s="47">
        <v>1</v>
      </c>
      <c r="B42" s="76"/>
      <c r="C42" s="39">
        <v>19</v>
      </c>
      <c r="D42" s="40">
        <v>8.8000000000000007</v>
      </c>
      <c r="E42" s="5">
        <f>IF(D42&gt;9.05,0,IF(D42&gt;9,44,IF(D42&gt;8.95,45,IF(D42&gt;8.9,46,IF(D42&gt;8.85,47,IF(D42&gt;8.8,48,IF(D42&gt;8.75,49,IF(D42&gt;8.7,50,IF(D42&gt;8.65,51,IF(D42&gt;8.6,52,IF(D42&gt;8.55,53,IF(D42&gt;8.5,54,IF(D42&gt;8.47,55,IF(D42&gt;8.45,56,IF(D42&gt;8.4,57,IF(D42&gt;8.37,58,IF(D42&gt;8.35,59,IF(D42&gt;8.3,60,IF(D42&gt;8.27,61,IF(D42&gt;8.25,62,IF(D42&gt;8.2,63,IF(D42&gt;8.17,64,IF(D42&gt;8.15,65,IF(D42&gt;8.1,66,IF(D42&gt;8.07,67,IF(D42&gt;8.05,68,IF(D42&gt;8,69,IF(D42&gt;7.98,70,IF(D42&gt;7.97,71,IF(D42&gt;7.95,72,IF(D42&gt;7.9,73,IF(D42&gt;7.88,74,IF(D42&gt;7.87,75,IF(D42&gt;7.85,76,IF(D42&gt;7.8,77,IF(D42&gt;7.78,78,IF(D42&gt;7.77,79,IF(D42&gt;7.75,80,IF(D42&gt;7.7,81,IF(D42&gt;7.68,82,IF(D42&gt;7.67,83,IF(D42&gt;7.65,84,IF(D42&gt;7.63,85,IF(D42&gt;7.6,86,))))))))))))))))))))))))))))))))))))))))))))</f>
        <v>49</v>
      </c>
      <c r="F42" s="5">
        <f>IF(D42&gt;12,0,IF(D42&gt;11.9,1,IF(D42&gt;11.8,2,IF(D42&gt;11.7,3,IF(D42&gt;11.6,4,IF(D42&gt;11.5,5,IF(D42&gt;11.4,6,IF(D42&gt;11.3,7,IF(D42&gt;11.2,8,IF(D42&gt;11.15,9,IF(D42&gt;11.1,10,IF(D42&gt;11,11,IF(D42&gt;10.95,12,IF(D42&gt;10.9,13,IF(D42&gt;10.8,14,IF(D42&gt;10.75,15,IF(D42&gt;10.7,16,IF(D42&gt;10.6,17,IF(D42&gt;10.55,18,IF(D42&gt;10.5,19,IF(D42&gt;10.4,20,IF(D42&gt;10.35,21,IF(D42&gt;10.3,22,IF(D42&gt;10.2,23,IF(D42&gt;10.15,24,IF(D42&gt;10.1,25,IF(D42&gt;10,26,IF(D42&gt;9.95,27,IF(D42&gt;9.9,28,IF(D42&gt;9.8,29,IF(D42&gt;9.75,30,IF(D42&gt;9.7,31,IF(D42&gt;9.6,32,IF(D42&gt;9.55,33,IF(D42&gt;9.5,34,IF(D42&gt;9.45,35,IF(D42&gt;9.4,36,IF(D42&gt;9.35,37,IF(D42&gt;9.3,38,IF(D42&gt;9.25,39,IF(D42&gt;9.2,40,IF(D42&gt;9.15,41,IF(D42&gt;9.1,42,IF(D42&gt;9.05,43,))))))))))))))))))))))))))))))))))))))))))))</f>
        <v>0</v>
      </c>
      <c r="G42" s="5">
        <f t="shared" ref="G42:G46" si="108">E42+F42</f>
        <v>49</v>
      </c>
      <c r="H42" s="6">
        <f t="shared" ref="H42:H46" si="109">G42</f>
        <v>49</v>
      </c>
      <c r="I42" s="52">
        <f>IF(H42="","",RANK(H42,H42:H46,0))</f>
        <v>2</v>
      </c>
      <c r="J42" s="52">
        <f>IF(I42&lt;5,H42,"")</f>
        <v>49</v>
      </c>
      <c r="K42" s="42">
        <v>22</v>
      </c>
      <c r="L42" s="5">
        <f>IF(K42&lt;37.1,0,IF(K42&lt;37.8,44,IF(K42&lt;38.5,45,IF(K42&lt;39.2,46,IF(K42&lt;39.9,47,IF(K42&lt;40.6,48,IF(K42&lt;41.3,49,IF(K42&lt;42,50,IF(K42&lt;42.7,51,IF(K42&lt;43.4,52,IF(K42&lt;44.1,53,IF(K42&lt;44.8,54,IF(K42&lt;45.5,55,IF(K42&lt;46.2,56,IF(K42&lt;46.9,57,IF(K42&lt;47.6,58,IF(K42&lt;48,59,IF(K42&lt;48.3,60,IF(K42&lt;49.7,61,IF(K42&lt;50.4,62,IF(K42&lt;51.1,63,IF(K42&lt;51.8,64,IF(K42&lt;52.5,65,IF(K42&lt;53.2,66,IF(K42&lt;53.9,67,IF(K42&lt;54.6,68,IF(K42&lt;55.3,69,IF(K42&lt;56,70,IF(K42&lt;56.7,71,IF(K42&lt;57.4,72,IF(K42&lt;58.1,73,IF(K42&lt;58.8,74,IF(K42&lt;59.5,75,IF(K42&lt;60.2,76,IF(K42&lt;60.9,77,IF(K42&lt;61.6,78,IF(K42&lt;62.3,79,IF(K42&lt;63,80,IF(K42&lt;63.7,81,IF(K42&lt;64.4,82,IF(K42&lt;65.1,83,IF(K42&lt;65.8,84,IF(K42&lt;66.5,85,IF(K42&lt;67.2,86,))))))))))))))))))))))))))))))))))))))))))))</f>
        <v>0</v>
      </c>
      <c r="M42" s="5">
        <f>IF(K42&lt;7,0,IF(K42&lt;7.7,1,IF(K42&lt;8.4,2,IF(K42&lt;9.1,3,IF(K42&lt;9.8,4,IF(K42&lt;10.5,5,IF(K42&lt;11.2,6,IF(K42&lt;11.9,7,IF(K42&lt;12.6,8,IF(K42&lt;13.3,9,IF(K42&lt;14,10,IF(K42&lt;14.7,11,IF(K42&lt;15.4,12,IF(K42&lt;16.1,13,IF(K42&lt;16.8,14,IF(K42&lt;17.5,15,IF(K42&lt;18.2,16,IF(K42&lt;18.9,17,IF(K42&lt;19.6,18,IF(K42&lt;20.3,19,IF(K42&lt;21,20,IF(K42&lt;21.7,21,IF(K42&lt;22.4,22,IF(K42&lt;23.1,23,IF(K42&lt;23.8,24,IF(K42&lt;24.5,25,IF(K42&lt;25.2,26,IF(K42&lt;25.9,27,IF(K42&lt;26.6,28,IF(K42&lt;27.3,29,IF(K42&lt;28,30,IF(K42&lt;28.7,31,IF(K42&lt;29.4,32,IF(K42&lt;30.1,33,IF(K42&lt;30.8,34,IF(K42&lt;31.5,35,IF(K42&lt;32.2,36,IF(K42&lt;32.9,37,IF(K42&lt;33.6,38,IF(K42&lt;34.3,39,IF(K42&lt;35,40,IF(K42&lt;35.7,41,IF(K42&lt;36.4,42,IF(K42&lt;37.1,43,))))))))))))))))))))))))))))))))))))))))))))</f>
        <v>22</v>
      </c>
      <c r="N42" s="5">
        <f t="shared" ref="N42:N46" si="110">L42+M42</f>
        <v>22</v>
      </c>
      <c r="O42" s="6">
        <f t="shared" ref="O42:O46" si="111">N42</f>
        <v>22</v>
      </c>
      <c r="P42" s="57">
        <f>IF(O42="","",RANK(O42,O42:O46,0))</f>
        <v>4</v>
      </c>
      <c r="Q42" s="57">
        <f>IF(P42&lt;5,O42,"")</f>
        <v>22</v>
      </c>
      <c r="R42" s="46"/>
      <c r="S42" s="7">
        <f>IF(R42&lt;466,0,IF(R42&lt;470,60,IF(R42&lt;474,61,IF(R42&lt;476,62,IF(R42&lt;482,63,IF(R42&lt;486,64,IF(R42&lt;490,65,IF(R42&lt;494,66,IF(R42&lt;498,67,IF(R42&lt;502,68,IF(R42&lt;506,69,IF(R42&lt;510,70,IF(R42&lt;514,71,IF(R42&lt;517,72,IF(R42&lt;521,73,IF(R42&lt;524,74,IF(R42&lt;527,75,IF(R42&lt;530,76,))))))))))))))))))</f>
        <v>0</v>
      </c>
      <c r="T42" s="7">
        <f>IF(R42&lt;293,0,IF(R42&lt;295,1,IF(R42&lt;297,2,IF(R42&lt;299,3,IF(R42&lt;301,4,IF(R42&lt;303,5,IF(R42&lt;305,6,IF(R42&lt;307,7,IF(R42&lt;309,8,IF(R42&lt;311,9,IF(R42&lt;313,10,IF(R42&lt;315,11,IF(R42&lt;317,12,IF(R42&lt;319,13,IF(R42&lt;321,14,IF(R42&lt;323,15,IF(R42&lt;325,16,IF(R42&lt;327,17,IF(R42&lt;329,18,IF(R42&lt;331,19,IF(R42&lt;333,20,IF(R42&lt;335,21,IF(R42&lt;337,22,IF(R42&lt;339,23,IF(R42&lt;341,24,IF(R42&lt;343,25,IF(R42&lt;345,26,IF(R42&lt;347,27,IF(R42&lt;350,28,IF(R42&lt;352,29,IF(R42&lt;356,30,IF(R42&lt;359,31,IF(R42&lt;362,32,IF(R42&lt;365,33,IF(R42&lt;368,34,IF(R42&lt;371,35,IF(R42&lt;374,36,IF(R42&lt;378,37,IF(R42&lt;382,38,IF(R42&lt;386,39,IF(R42&lt;390,40,IF(R42&lt;394,41,IF(R42&lt;398,42,IF(R42&lt;402,43,IF(R42&lt;406,44,IF(R42&lt;410,45,IF(R42&lt;414,46,IF(R42&lt;418,47,IF(R42&lt;422,48,IF(R42&lt;426,49,IF(R42&lt;430,50,IF(R42&lt;434,51,IF(R42&lt;438,52,IF(R42&lt;442,53,IF(R42&lt;446,54,IF(R42&lt;450,55,IF(R42&lt;454,56,IF(R42&lt;458,57,IF(R42&lt;462,58,IF(R42&lt;466,59,))))))))))))))))))))))))))))))))))))))))))))))))))))))))))))</f>
        <v>0</v>
      </c>
      <c r="U42" s="7">
        <f t="shared" ref="U42:U46" si="112">S42+T42</f>
        <v>0</v>
      </c>
      <c r="V42" s="6">
        <f t="shared" ref="V42:V46" si="113">U42</f>
        <v>0</v>
      </c>
      <c r="W42" s="52">
        <f>IF(V42="","",RANK(V42,V42:V46,0))</f>
        <v>1</v>
      </c>
      <c r="X42" s="52">
        <f>IF(W42&lt;5,V42,"")</f>
        <v>0</v>
      </c>
      <c r="Y42" s="42">
        <v>200</v>
      </c>
      <c r="Z42" s="110">
        <f>IFERROR(VLOOKUP(Y42,таблица!$A$6:$B$144,2,FALSE),0)</f>
        <v>35</v>
      </c>
      <c r="AA42" s="52">
        <f>IF(Z42="","",RANK(Z42,Z42:Z46,0))</f>
        <v>2</v>
      </c>
      <c r="AB42" s="52">
        <f>IF(AA42&lt;5,Z42,"")</f>
        <v>35</v>
      </c>
      <c r="AC42" s="8">
        <f t="shared" si="16"/>
        <v>106</v>
      </c>
      <c r="AD42" s="9">
        <f t="shared" ref="AD42:AD46" si="114">AC42</f>
        <v>106</v>
      </c>
      <c r="AE42" s="9">
        <f t="shared" si="17"/>
        <v>53</v>
      </c>
      <c r="AF42" s="124">
        <f>SUM(J42:J46,Q42:Q46,X42:X46,AB42:AB46)</f>
        <v>420</v>
      </c>
      <c r="AG42" s="59">
        <f t="shared" ref="AG42" si="115">AF42</f>
        <v>420</v>
      </c>
      <c r="AH42" s="127">
        <f>IF(ISNUMBER(AF42),RANK(AF42,$AF$6:$AF$251,0),"")</f>
        <v>15</v>
      </c>
    </row>
    <row r="43" spans="1:34" ht="15" customHeight="1" x14ac:dyDescent="0.25">
      <c r="A43" s="47">
        <v>2</v>
      </c>
      <c r="B43" s="76"/>
      <c r="C43" s="39">
        <v>19</v>
      </c>
      <c r="D43" s="40">
        <v>8.6</v>
      </c>
      <c r="E43" s="5">
        <f t="shared" ref="E43:E46" si="116">IF(D43&gt;9.05,0,IF(D43&gt;9,44,IF(D43&gt;8.95,45,IF(D43&gt;8.9,46,IF(D43&gt;8.85,47,IF(D43&gt;8.8,48,IF(D43&gt;8.75,49,IF(D43&gt;8.7,50,IF(D43&gt;8.65,51,IF(D43&gt;8.6,52,IF(D43&gt;8.55,53,IF(D43&gt;8.5,54,IF(D43&gt;8.47,55,IF(D43&gt;8.45,56,IF(D43&gt;8.4,57,IF(D43&gt;8.37,58,IF(D43&gt;8.35,59,IF(D43&gt;8.3,60,IF(D43&gt;8.27,61,IF(D43&gt;8.25,62,IF(D43&gt;8.2,63,IF(D43&gt;8.17,64,IF(D43&gt;8.15,65,IF(D43&gt;8.1,66,IF(D43&gt;8.07,67,IF(D43&gt;8.05,68,IF(D43&gt;8,69,IF(D43&gt;7.98,70,IF(D43&gt;7.97,71,IF(D43&gt;7.95,72,IF(D43&gt;7.9,73,IF(D43&gt;7.88,74,IF(D43&gt;7.87,75,IF(D43&gt;7.85,76,IF(D43&gt;7.8,77,IF(D43&gt;7.78,78,IF(D43&gt;7.77,79,IF(D43&gt;7.75,80,IF(D43&gt;7.7,81,IF(D43&gt;7.68,82,IF(D43&gt;7.67,83,IF(D43&gt;7.65,84,IF(D43&gt;7.63,85,IF(D43&gt;7.6,86,))))))))))))))))))))))))))))))))))))))))))))</f>
        <v>53</v>
      </c>
      <c r="F43" s="5">
        <f t="shared" ref="F43:F46" si="117">IF(D43&gt;12,0,IF(D43&gt;11.9,1,IF(D43&gt;11.8,2,IF(D43&gt;11.7,3,IF(D43&gt;11.6,4,IF(D43&gt;11.5,5,IF(D43&gt;11.4,6,IF(D43&gt;11.3,7,IF(D43&gt;11.2,8,IF(D43&gt;11.15,9,IF(D43&gt;11.1,10,IF(D43&gt;11,11,IF(D43&gt;10.95,12,IF(D43&gt;10.9,13,IF(D43&gt;10.8,14,IF(D43&gt;10.75,15,IF(D43&gt;10.7,16,IF(D43&gt;10.6,17,IF(D43&gt;10.55,18,IF(D43&gt;10.5,19,IF(D43&gt;10.4,20,IF(D43&gt;10.35,21,IF(D43&gt;10.3,22,IF(D43&gt;10.2,23,IF(D43&gt;10.15,24,IF(D43&gt;10.1,25,IF(D43&gt;10,26,IF(D43&gt;9.95,27,IF(D43&gt;9.9,28,IF(D43&gt;9.8,29,IF(D43&gt;9.75,30,IF(D43&gt;9.7,31,IF(D43&gt;9.6,32,IF(D43&gt;9.55,33,IF(D43&gt;9.5,34,IF(D43&gt;9.45,35,IF(D43&gt;9.4,36,IF(D43&gt;9.35,37,IF(D43&gt;9.3,38,IF(D43&gt;9.25,39,IF(D43&gt;9.2,40,IF(D43&gt;9.15,41,IF(D43&gt;9.1,42,IF(D43&gt;9.05,43,))))))))))))))))))))))))))))))))))))))))))))</f>
        <v>0</v>
      </c>
      <c r="G43" s="5">
        <f t="shared" si="108"/>
        <v>53</v>
      </c>
      <c r="H43" s="6">
        <f t="shared" si="109"/>
        <v>53</v>
      </c>
      <c r="I43" s="52">
        <f>IF(H43="","",RANK(H43,H42:H46,0))</f>
        <v>1</v>
      </c>
      <c r="J43" s="52">
        <f t="shared" ref="J43:J46" si="118">IF(I43&lt;5,H43,"")</f>
        <v>53</v>
      </c>
      <c r="K43" s="42">
        <v>23</v>
      </c>
      <c r="L43" s="5">
        <f t="shared" ref="L43:L46" si="119">IF(K43&lt;37.1,0,IF(K43&lt;37.8,44,IF(K43&lt;38.5,45,IF(K43&lt;39.2,46,IF(K43&lt;39.9,47,IF(K43&lt;40.6,48,IF(K43&lt;41.3,49,IF(K43&lt;42,50,IF(K43&lt;42.7,51,IF(K43&lt;43.4,52,IF(K43&lt;44.1,53,IF(K43&lt;44.8,54,IF(K43&lt;45.5,55,IF(K43&lt;46.2,56,IF(K43&lt;46.9,57,IF(K43&lt;47.6,58,IF(K43&lt;48,59,IF(K43&lt;48.3,60,IF(K43&lt;49.7,61,IF(K43&lt;50.4,62,IF(K43&lt;51.1,63,IF(K43&lt;51.8,64,IF(K43&lt;52.5,65,IF(K43&lt;53.2,66,IF(K43&lt;53.9,67,IF(K43&lt;54.6,68,IF(K43&lt;55.3,69,IF(K43&lt;56,70,IF(K43&lt;56.7,71,IF(K43&lt;57.4,72,IF(K43&lt;58.1,73,IF(K43&lt;58.8,74,IF(K43&lt;59.5,75,IF(K43&lt;60.2,76,IF(K43&lt;60.9,77,IF(K43&lt;61.6,78,IF(K43&lt;62.3,79,IF(K43&lt;63,80,IF(K43&lt;63.7,81,IF(K43&lt;64.4,82,IF(K43&lt;65.1,83,IF(K43&lt;65.8,84,IF(K43&lt;66.5,85,IF(K43&lt;67.2,86,))))))))))))))))))))))))))))))))))))))))))))</f>
        <v>0</v>
      </c>
      <c r="M43" s="5">
        <f t="shared" ref="M43:M46" si="120">IF(K43&lt;7,0,IF(K43&lt;7.7,1,IF(K43&lt;8.4,2,IF(K43&lt;9.1,3,IF(K43&lt;9.8,4,IF(K43&lt;10.5,5,IF(K43&lt;11.2,6,IF(K43&lt;11.9,7,IF(K43&lt;12.6,8,IF(K43&lt;13.3,9,IF(K43&lt;14,10,IF(K43&lt;14.7,11,IF(K43&lt;15.4,12,IF(K43&lt;16.1,13,IF(K43&lt;16.8,14,IF(K43&lt;17.5,15,IF(K43&lt;18.2,16,IF(K43&lt;18.9,17,IF(K43&lt;19.6,18,IF(K43&lt;20.3,19,IF(K43&lt;21,20,IF(K43&lt;21.7,21,IF(K43&lt;22.4,22,IF(K43&lt;23.1,23,IF(K43&lt;23.8,24,IF(K43&lt;24.5,25,IF(K43&lt;25.2,26,IF(K43&lt;25.9,27,IF(K43&lt;26.6,28,IF(K43&lt;27.3,29,IF(K43&lt;28,30,IF(K43&lt;28.7,31,IF(K43&lt;29.4,32,IF(K43&lt;30.1,33,IF(K43&lt;30.8,34,IF(K43&lt;31.5,35,IF(K43&lt;32.2,36,IF(K43&lt;32.9,37,IF(K43&lt;33.6,38,IF(K43&lt;34.3,39,IF(K43&lt;35,40,IF(K43&lt;35.7,41,IF(K43&lt;36.4,42,IF(K43&lt;37.1,43,))))))))))))))))))))))))))))))))))))))))))))</f>
        <v>23</v>
      </c>
      <c r="N43" s="5">
        <f t="shared" si="110"/>
        <v>23</v>
      </c>
      <c r="O43" s="6">
        <f t="shared" si="111"/>
        <v>23</v>
      </c>
      <c r="P43" s="57">
        <f>IF(O43="","",RANK(O43,O42:O46,0))</f>
        <v>3</v>
      </c>
      <c r="Q43" s="57">
        <f t="shared" ref="Q43:Q46" si="121">IF(P43&lt;5,O43,"")</f>
        <v>23</v>
      </c>
      <c r="R43" s="46"/>
      <c r="S43" s="7">
        <f t="shared" ref="S43:S46" si="122">IF(R43&lt;466,0,IF(R43&lt;470,60,IF(R43&lt;474,61,IF(R43&lt;476,62,IF(R43&lt;482,63,IF(R43&lt;486,64,IF(R43&lt;490,65,IF(R43&lt;494,66,IF(R43&lt;498,67,IF(R43&lt;502,68,IF(R43&lt;506,69,IF(R43&lt;510,70,IF(R43&lt;514,71,IF(R43&lt;517,72,IF(R43&lt;521,73,IF(R43&lt;524,74,IF(R43&lt;527,75,IF(R43&lt;530,76,))))))))))))))))))</f>
        <v>0</v>
      </c>
      <c r="T43" s="7">
        <f t="shared" ref="T43:T46" si="123">IF(R43&lt;293,0,IF(R43&lt;295,1,IF(R43&lt;297,2,IF(R43&lt;299,3,IF(R43&lt;301,4,IF(R43&lt;303,5,IF(R43&lt;305,6,IF(R43&lt;307,7,IF(R43&lt;309,8,IF(R43&lt;311,9,IF(R43&lt;313,10,IF(R43&lt;315,11,IF(R43&lt;317,12,IF(R43&lt;319,13,IF(R43&lt;321,14,IF(R43&lt;323,15,IF(R43&lt;325,16,IF(R43&lt;327,17,IF(R43&lt;329,18,IF(R43&lt;331,19,IF(R43&lt;333,20,IF(R43&lt;335,21,IF(R43&lt;337,22,IF(R43&lt;339,23,IF(R43&lt;341,24,IF(R43&lt;343,25,IF(R43&lt;345,26,IF(R43&lt;347,27,IF(R43&lt;350,28,IF(R43&lt;352,29,IF(R43&lt;356,30,IF(R43&lt;359,31,IF(R43&lt;362,32,IF(R43&lt;365,33,IF(R43&lt;368,34,IF(R43&lt;371,35,IF(R43&lt;374,36,IF(R43&lt;378,37,IF(R43&lt;382,38,IF(R43&lt;386,39,IF(R43&lt;390,40,IF(R43&lt;394,41,IF(R43&lt;398,42,IF(R43&lt;402,43,IF(R43&lt;406,44,IF(R43&lt;410,45,IF(R43&lt;414,46,IF(R43&lt;418,47,IF(R43&lt;422,48,IF(R43&lt;426,49,IF(R43&lt;430,50,IF(R43&lt;434,51,IF(R43&lt;438,52,IF(R43&lt;442,53,IF(R43&lt;446,54,IF(R43&lt;450,55,IF(R43&lt;454,56,IF(R43&lt;458,57,IF(R43&lt;462,58,IF(R43&lt;466,59,))))))))))))))))))))))))))))))))))))))))))))))))))))))))))))</f>
        <v>0</v>
      </c>
      <c r="U43" s="7">
        <f t="shared" si="112"/>
        <v>0</v>
      </c>
      <c r="V43" s="6">
        <f t="shared" si="113"/>
        <v>0</v>
      </c>
      <c r="W43" s="52">
        <f>IF(V43="","",RANK(V43,V42:V46,0))</f>
        <v>1</v>
      </c>
      <c r="X43" s="52">
        <f t="shared" ref="X43:X46" si="124">IF(W43&lt;5,V43,"")</f>
        <v>0</v>
      </c>
      <c r="Y43" s="42">
        <v>207</v>
      </c>
      <c r="Z43" s="110">
        <f>IFERROR(VLOOKUP(Y43,таблица!$A$6:$B$144,2,FALSE),0)</f>
        <v>42</v>
      </c>
      <c r="AA43" s="52">
        <f>IF(Z43="","",RANK(Z43,Z42:Z46,0))</f>
        <v>1</v>
      </c>
      <c r="AB43" s="52">
        <f t="shared" ref="AB43:AB46" si="125">IF(AA43&lt;5,Z43,"")</f>
        <v>42</v>
      </c>
      <c r="AC43" s="8">
        <f t="shared" si="16"/>
        <v>118</v>
      </c>
      <c r="AD43" s="9">
        <f t="shared" si="114"/>
        <v>118</v>
      </c>
      <c r="AE43" s="9">
        <f t="shared" si="17"/>
        <v>31</v>
      </c>
      <c r="AF43" s="125"/>
      <c r="AG43" s="59"/>
      <c r="AH43" s="127"/>
    </row>
    <row r="44" spans="1:34" ht="15" customHeight="1" x14ac:dyDescent="0.25">
      <c r="A44" s="47">
        <v>3</v>
      </c>
      <c r="B44" s="76"/>
      <c r="C44" s="39">
        <v>19</v>
      </c>
      <c r="D44" s="40">
        <v>10</v>
      </c>
      <c r="E44" s="5">
        <f t="shared" si="116"/>
        <v>0</v>
      </c>
      <c r="F44" s="5">
        <f t="shared" si="117"/>
        <v>27</v>
      </c>
      <c r="G44" s="5">
        <f t="shared" si="108"/>
        <v>27</v>
      </c>
      <c r="H44" s="6">
        <f t="shared" si="109"/>
        <v>27</v>
      </c>
      <c r="I44" s="52">
        <f>IF(H44="","",RANK(H44,H42:H46,0))</f>
        <v>5</v>
      </c>
      <c r="J44" s="52" t="str">
        <f t="shared" si="118"/>
        <v/>
      </c>
      <c r="K44" s="42">
        <v>19</v>
      </c>
      <c r="L44" s="5">
        <f t="shared" si="119"/>
        <v>0</v>
      </c>
      <c r="M44" s="5">
        <f t="shared" si="120"/>
        <v>18</v>
      </c>
      <c r="N44" s="5">
        <f t="shared" si="110"/>
        <v>18</v>
      </c>
      <c r="O44" s="6">
        <f t="shared" si="111"/>
        <v>18</v>
      </c>
      <c r="P44" s="57">
        <f>IF(O44="","",RANK(O44,O42:O46,0))</f>
        <v>5</v>
      </c>
      <c r="Q44" s="57" t="str">
        <f t="shared" si="121"/>
        <v/>
      </c>
      <c r="R44" s="46"/>
      <c r="S44" s="7">
        <f t="shared" si="122"/>
        <v>0</v>
      </c>
      <c r="T44" s="7">
        <f t="shared" si="123"/>
        <v>0</v>
      </c>
      <c r="U44" s="7">
        <f t="shared" si="112"/>
        <v>0</v>
      </c>
      <c r="V44" s="6">
        <f t="shared" si="113"/>
        <v>0</v>
      </c>
      <c r="W44" s="52">
        <f>IF(V44="","",RANK(V44,V42:V46,0))</f>
        <v>1</v>
      </c>
      <c r="X44" s="52">
        <f t="shared" si="124"/>
        <v>0</v>
      </c>
      <c r="Y44" s="42">
        <v>192</v>
      </c>
      <c r="Z44" s="110">
        <f>IFERROR(VLOOKUP(Y44,таблица!$A$6:$B$144,2,FALSE),0)</f>
        <v>31</v>
      </c>
      <c r="AA44" s="52">
        <f>IF(Z44="","",RANK(Z44,Z42:Z46,0))</f>
        <v>3</v>
      </c>
      <c r="AB44" s="52">
        <f t="shared" si="125"/>
        <v>31</v>
      </c>
      <c r="AC44" s="8">
        <f t="shared" si="16"/>
        <v>76</v>
      </c>
      <c r="AD44" s="9">
        <f t="shared" si="114"/>
        <v>76</v>
      </c>
      <c r="AE44" s="9">
        <f t="shared" si="17"/>
        <v>136</v>
      </c>
      <c r="AF44" s="125"/>
      <c r="AG44" s="59"/>
      <c r="AH44" s="127"/>
    </row>
    <row r="45" spans="1:34" ht="15" customHeight="1" x14ac:dyDescent="0.25">
      <c r="A45" s="47">
        <v>4</v>
      </c>
      <c r="B45" s="76"/>
      <c r="C45" s="39">
        <v>19</v>
      </c>
      <c r="D45" s="40">
        <v>9.1</v>
      </c>
      <c r="E45" s="5">
        <f t="shared" si="116"/>
        <v>0</v>
      </c>
      <c r="F45" s="5">
        <f t="shared" si="117"/>
        <v>43</v>
      </c>
      <c r="G45" s="5">
        <f t="shared" si="108"/>
        <v>43</v>
      </c>
      <c r="H45" s="6">
        <f t="shared" si="109"/>
        <v>43</v>
      </c>
      <c r="I45" s="52">
        <f>IF(H45="","",RANK(H45,H42:H46,0))</f>
        <v>3</v>
      </c>
      <c r="J45" s="52">
        <f t="shared" si="118"/>
        <v>43</v>
      </c>
      <c r="K45" s="42">
        <v>29</v>
      </c>
      <c r="L45" s="5">
        <f t="shared" si="119"/>
        <v>0</v>
      </c>
      <c r="M45" s="5">
        <f t="shared" si="120"/>
        <v>32</v>
      </c>
      <c r="N45" s="5">
        <f t="shared" si="110"/>
        <v>32</v>
      </c>
      <c r="O45" s="6">
        <f t="shared" si="111"/>
        <v>32</v>
      </c>
      <c r="P45" s="57">
        <f>IF(O45="","",RANK(O45,O42:O46,0))</f>
        <v>1</v>
      </c>
      <c r="Q45" s="57">
        <f t="shared" si="121"/>
        <v>32</v>
      </c>
      <c r="R45" s="46"/>
      <c r="S45" s="7">
        <f t="shared" si="122"/>
        <v>0</v>
      </c>
      <c r="T45" s="7">
        <f t="shared" si="123"/>
        <v>0</v>
      </c>
      <c r="U45" s="7">
        <f t="shared" si="112"/>
        <v>0</v>
      </c>
      <c r="V45" s="6">
        <f t="shared" si="113"/>
        <v>0</v>
      </c>
      <c r="W45" s="52">
        <f>IF(V45="","",RANK(V45,V42:V46,0))</f>
        <v>1</v>
      </c>
      <c r="X45" s="52">
        <f t="shared" si="124"/>
        <v>0</v>
      </c>
      <c r="Y45" s="42">
        <v>188</v>
      </c>
      <c r="Z45" s="110">
        <f>IFERROR(VLOOKUP(Y45,таблица!$A$6:$B$144,2,FALSE),0)</f>
        <v>29</v>
      </c>
      <c r="AA45" s="52">
        <f>IF(Z45="","",RANK(Z45,Z42:Z46,0))</f>
        <v>4</v>
      </c>
      <c r="AB45" s="52">
        <f t="shared" si="125"/>
        <v>29</v>
      </c>
      <c r="AC45" s="8">
        <f t="shared" si="16"/>
        <v>104</v>
      </c>
      <c r="AD45" s="9">
        <f t="shared" si="114"/>
        <v>104</v>
      </c>
      <c r="AE45" s="9">
        <f t="shared" si="17"/>
        <v>59</v>
      </c>
      <c r="AF45" s="125"/>
      <c r="AG45" s="59"/>
      <c r="AH45" s="127"/>
    </row>
    <row r="46" spans="1:34" ht="15" customHeight="1" x14ac:dyDescent="0.25">
      <c r="A46" s="47">
        <v>5</v>
      </c>
      <c r="B46" s="76"/>
      <c r="C46" s="39">
        <v>19</v>
      </c>
      <c r="D46" s="40">
        <v>9.9</v>
      </c>
      <c r="E46" s="5">
        <f t="shared" si="116"/>
        <v>0</v>
      </c>
      <c r="F46" s="5">
        <f t="shared" si="117"/>
        <v>29</v>
      </c>
      <c r="G46" s="5">
        <f t="shared" si="108"/>
        <v>29</v>
      </c>
      <c r="H46" s="6">
        <f t="shared" si="109"/>
        <v>29</v>
      </c>
      <c r="I46" s="52">
        <f>IF(H46="","",RANK(H46,H42:H46,0))</f>
        <v>4</v>
      </c>
      <c r="J46" s="52">
        <f t="shared" si="118"/>
        <v>29</v>
      </c>
      <c r="K46" s="42">
        <v>29</v>
      </c>
      <c r="L46" s="5">
        <f t="shared" si="119"/>
        <v>0</v>
      </c>
      <c r="M46" s="5">
        <f t="shared" si="120"/>
        <v>32</v>
      </c>
      <c r="N46" s="5">
        <f t="shared" si="110"/>
        <v>32</v>
      </c>
      <c r="O46" s="6">
        <f t="shared" si="111"/>
        <v>32</v>
      </c>
      <c r="P46" s="57">
        <f>IF(O46="","",RANK(O46,O42:O46,0))</f>
        <v>1</v>
      </c>
      <c r="Q46" s="57">
        <f t="shared" si="121"/>
        <v>32</v>
      </c>
      <c r="R46" s="46"/>
      <c r="S46" s="7">
        <f t="shared" si="122"/>
        <v>0</v>
      </c>
      <c r="T46" s="7">
        <f t="shared" si="123"/>
        <v>0</v>
      </c>
      <c r="U46" s="7">
        <f t="shared" si="112"/>
        <v>0</v>
      </c>
      <c r="V46" s="6">
        <f t="shared" si="113"/>
        <v>0</v>
      </c>
      <c r="W46" s="52">
        <f>IF(V46="","",RANK(V46,V42:V46,0))</f>
        <v>1</v>
      </c>
      <c r="X46" s="52">
        <f t="shared" si="124"/>
        <v>0</v>
      </c>
      <c r="Y46" s="42">
        <v>181</v>
      </c>
      <c r="Z46" s="110">
        <f>IFERROR(VLOOKUP(Y46,таблица!$A$6:$B$144,2,FALSE),0)</f>
        <v>25</v>
      </c>
      <c r="AA46" s="52">
        <f>IF(Z46="","",RANK(Z46,Z42:Z46,0))</f>
        <v>5</v>
      </c>
      <c r="AB46" s="52" t="str">
        <f t="shared" si="125"/>
        <v/>
      </c>
      <c r="AC46" s="8">
        <f t="shared" si="16"/>
        <v>86</v>
      </c>
      <c r="AD46" s="9">
        <f t="shared" si="114"/>
        <v>86</v>
      </c>
      <c r="AE46" s="9">
        <f t="shared" si="17"/>
        <v>110</v>
      </c>
      <c r="AF46" s="125"/>
      <c r="AG46" s="59"/>
      <c r="AH46" s="127"/>
    </row>
    <row r="47" spans="1:34" ht="26.25" customHeight="1" x14ac:dyDescent="0.25">
      <c r="A47" s="47"/>
      <c r="B47" s="76"/>
      <c r="C47" s="64"/>
      <c r="D47" s="40"/>
      <c r="E47" s="5"/>
      <c r="F47" s="5"/>
      <c r="G47" s="5"/>
      <c r="H47" s="53"/>
      <c r="I47" s="61" t="s">
        <v>23</v>
      </c>
      <c r="J47" s="62">
        <f>SUM(J42:J46)</f>
        <v>174</v>
      </c>
      <c r="K47" s="42"/>
      <c r="L47" s="5"/>
      <c r="M47" s="5"/>
      <c r="N47" s="5"/>
      <c r="O47" s="53"/>
      <c r="P47" s="61" t="s">
        <v>23</v>
      </c>
      <c r="Q47" s="63">
        <f>SUM(Q42:Q46)</f>
        <v>109</v>
      </c>
      <c r="R47" s="46"/>
      <c r="S47" s="7"/>
      <c r="T47" s="7"/>
      <c r="U47" s="7"/>
      <c r="V47" s="53"/>
      <c r="W47" s="61" t="s">
        <v>23</v>
      </c>
      <c r="X47" s="62">
        <f>SUM(X42:X46)</f>
        <v>0</v>
      </c>
      <c r="Y47" s="42"/>
      <c r="Z47" s="110"/>
      <c r="AA47" s="61" t="s">
        <v>23</v>
      </c>
      <c r="AB47" s="62">
        <f>SUM(AB42:AB46)</f>
        <v>137</v>
      </c>
      <c r="AC47" s="8"/>
      <c r="AD47" s="54"/>
      <c r="AE47" s="9" t="str">
        <f t="shared" si="17"/>
        <v/>
      </c>
      <c r="AF47" s="60"/>
      <c r="AG47" s="60"/>
      <c r="AH47" s="127"/>
    </row>
    <row r="48" spans="1:34" ht="15" customHeight="1" x14ac:dyDescent="0.25">
      <c r="A48" s="47">
        <v>1</v>
      </c>
      <c r="B48" s="76"/>
      <c r="C48" s="39">
        <v>22</v>
      </c>
      <c r="D48" s="40">
        <v>9.1999999999999993</v>
      </c>
      <c r="E48" s="5">
        <f>IF(D48&gt;9.05,0,IF(D48&gt;9,44,IF(D48&gt;8.95,45,IF(D48&gt;8.9,46,IF(D48&gt;8.85,47,IF(D48&gt;8.8,48,IF(D48&gt;8.75,49,IF(D48&gt;8.7,50,IF(D48&gt;8.65,51,IF(D48&gt;8.6,52,IF(D48&gt;8.55,53,IF(D48&gt;8.5,54,IF(D48&gt;8.47,55,IF(D48&gt;8.45,56,IF(D48&gt;8.4,57,IF(D48&gt;8.37,58,IF(D48&gt;8.35,59,IF(D48&gt;8.3,60,IF(D48&gt;8.27,61,IF(D48&gt;8.25,62,IF(D48&gt;8.2,63,IF(D48&gt;8.17,64,IF(D48&gt;8.15,65,IF(D48&gt;8.1,66,IF(D48&gt;8.07,67,IF(D48&gt;8.05,68,IF(D48&gt;8,69,IF(D48&gt;7.98,70,IF(D48&gt;7.97,71,IF(D48&gt;7.95,72,IF(D48&gt;7.9,73,IF(D48&gt;7.88,74,IF(D48&gt;7.87,75,IF(D48&gt;7.85,76,IF(D48&gt;7.8,77,IF(D48&gt;7.78,78,IF(D48&gt;7.77,79,IF(D48&gt;7.75,80,IF(D48&gt;7.7,81,IF(D48&gt;7.68,82,IF(D48&gt;7.67,83,IF(D48&gt;7.65,84,IF(D48&gt;7.63,85,IF(D48&gt;7.6,86,))))))))))))))))))))))))))))))))))))))))))))</f>
        <v>0</v>
      </c>
      <c r="F48" s="5">
        <f>IF(D48&gt;12,0,IF(D48&gt;11.9,1,IF(D48&gt;11.8,2,IF(D48&gt;11.7,3,IF(D48&gt;11.6,4,IF(D48&gt;11.5,5,IF(D48&gt;11.4,6,IF(D48&gt;11.3,7,IF(D48&gt;11.2,8,IF(D48&gt;11.15,9,IF(D48&gt;11.1,10,IF(D48&gt;11,11,IF(D48&gt;10.95,12,IF(D48&gt;10.9,13,IF(D48&gt;10.8,14,IF(D48&gt;10.75,15,IF(D48&gt;10.7,16,IF(D48&gt;10.6,17,IF(D48&gt;10.55,18,IF(D48&gt;10.5,19,IF(D48&gt;10.4,20,IF(D48&gt;10.35,21,IF(D48&gt;10.3,22,IF(D48&gt;10.2,23,IF(D48&gt;10.15,24,IF(D48&gt;10.1,25,IF(D48&gt;10,26,IF(D48&gt;9.95,27,IF(D48&gt;9.9,28,IF(D48&gt;9.8,29,IF(D48&gt;9.75,30,IF(D48&gt;9.7,31,IF(D48&gt;9.6,32,IF(D48&gt;9.55,33,IF(D48&gt;9.5,34,IF(D48&gt;9.45,35,IF(D48&gt;9.4,36,IF(D48&gt;9.35,37,IF(D48&gt;9.3,38,IF(D48&gt;9.25,39,IF(D48&gt;9.2,40,IF(D48&gt;9.15,41,IF(D48&gt;9.1,42,IF(D48&gt;9.05,43,))))))))))))))))))))))))))))))))))))))))))))</f>
        <v>41</v>
      </c>
      <c r="G48" s="5">
        <f t="shared" ref="G48:G52" si="126">E48+F48</f>
        <v>41</v>
      </c>
      <c r="H48" s="6">
        <f t="shared" ref="H48:H52" si="127">G48</f>
        <v>41</v>
      </c>
      <c r="I48" s="52">
        <f>IF(H48="","",RANK(H48,H48:H52,0))</f>
        <v>3</v>
      </c>
      <c r="J48" s="52">
        <f>IF(I48&lt;5,H48,"")</f>
        <v>41</v>
      </c>
      <c r="K48" s="42">
        <v>24</v>
      </c>
      <c r="L48" s="5">
        <f>IF(K48&lt;37.1,0,IF(K48&lt;37.8,44,IF(K48&lt;38.5,45,IF(K48&lt;39.2,46,IF(K48&lt;39.9,47,IF(K48&lt;40.6,48,IF(K48&lt;41.3,49,IF(K48&lt;42,50,IF(K48&lt;42.7,51,IF(K48&lt;43.4,52,IF(K48&lt;44.1,53,IF(K48&lt;44.8,54,IF(K48&lt;45.5,55,IF(K48&lt;46.2,56,IF(K48&lt;46.9,57,IF(K48&lt;47.6,58,IF(K48&lt;48,59,IF(K48&lt;48.3,60,IF(K48&lt;49.7,61,IF(K48&lt;50.4,62,IF(K48&lt;51.1,63,IF(K48&lt;51.8,64,IF(K48&lt;52.5,65,IF(K48&lt;53.2,66,IF(K48&lt;53.9,67,IF(K48&lt;54.6,68,IF(K48&lt;55.3,69,IF(K48&lt;56,70,IF(K48&lt;56.7,71,IF(K48&lt;57.4,72,IF(K48&lt;58.1,73,IF(K48&lt;58.8,74,IF(K48&lt;59.5,75,IF(K48&lt;60.2,76,IF(K48&lt;60.9,77,IF(K48&lt;61.6,78,IF(K48&lt;62.3,79,IF(K48&lt;63,80,IF(K48&lt;63.7,81,IF(K48&lt;64.4,82,IF(K48&lt;65.1,83,IF(K48&lt;65.8,84,IF(K48&lt;66.5,85,IF(K48&lt;67.2,86,))))))))))))))))))))))))))))))))))))))))))))</f>
        <v>0</v>
      </c>
      <c r="M48" s="5">
        <f>IF(K48&lt;7,0,IF(K48&lt;7.7,1,IF(K48&lt;8.4,2,IF(K48&lt;9.1,3,IF(K48&lt;9.8,4,IF(K48&lt;10.5,5,IF(K48&lt;11.2,6,IF(K48&lt;11.9,7,IF(K48&lt;12.6,8,IF(K48&lt;13.3,9,IF(K48&lt;14,10,IF(K48&lt;14.7,11,IF(K48&lt;15.4,12,IF(K48&lt;16.1,13,IF(K48&lt;16.8,14,IF(K48&lt;17.5,15,IF(K48&lt;18.2,16,IF(K48&lt;18.9,17,IF(K48&lt;19.6,18,IF(K48&lt;20.3,19,IF(K48&lt;21,20,IF(K48&lt;21.7,21,IF(K48&lt;22.4,22,IF(K48&lt;23.1,23,IF(K48&lt;23.8,24,IF(K48&lt;24.5,25,IF(K48&lt;25.2,26,IF(K48&lt;25.9,27,IF(K48&lt;26.6,28,IF(K48&lt;27.3,29,IF(K48&lt;28,30,IF(K48&lt;28.7,31,IF(K48&lt;29.4,32,IF(K48&lt;30.1,33,IF(K48&lt;30.8,34,IF(K48&lt;31.5,35,IF(K48&lt;32.2,36,IF(K48&lt;32.9,37,IF(K48&lt;33.6,38,IF(K48&lt;34.3,39,IF(K48&lt;35,40,IF(K48&lt;35.7,41,IF(K48&lt;36.4,42,IF(K48&lt;37.1,43,))))))))))))))))))))))))))))))))))))))))))))</f>
        <v>25</v>
      </c>
      <c r="N48" s="5">
        <f t="shared" ref="N48:N52" si="128">L48+M48</f>
        <v>25</v>
      </c>
      <c r="O48" s="6">
        <f t="shared" ref="O48:O52" si="129">N48</f>
        <v>25</v>
      </c>
      <c r="P48" s="57">
        <f>IF(O48="","",RANK(O48,O48:O52,0))</f>
        <v>4</v>
      </c>
      <c r="Q48" s="57">
        <f>IF(P48&lt;5,O48,"")</f>
        <v>25</v>
      </c>
      <c r="R48" s="46"/>
      <c r="S48" s="7">
        <f>IF(R48&lt;466,0,IF(R48&lt;470,60,IF(R48&lt;474,61,IF(R48&lt;476,62,IF(R48&lt;482,63,IF(R48&lt;486,64,IF(R48&lt;490,65,IF(R48&lt;494,66,IF(R48&lt;498,67,IF(R48&lt;502,68,IF(R48&lt;506,69,IF(R48&lt;510,70,IF(R48&lt;514,71,IF(R48&lt;517,72,IF(R48&lt;521,73,IF(R48&lt;524,74,IF(R48&lt;527,75,IF(R48&lt;530,76,))))))))))))))))))</f>
        <v>0</v>
      </c>
      <c r="T48" s="7">
        <f>IF(R48&lt;293,0,IF(R48&lt;295,1,IF(R48&lt;297,2,IF(R48&lt;299,3,IF(R48&lt;301,4,IF(R48&lt;303,5,IF(R48&lt;305,6,IF(R48&lt;307,7,IF(R48&lt;309,8,IF(R48&lt;311,9,IF(R48&lt;313,10,IF(R48&lt;315,11,IF(R48&lt;317,12,IF(R48&lt;319,13,IF(R48&lt;321,14,IF(R48&lt;323,15,IF(R48&lt;325,16,IF(R48&lt;327,17,IF(R48&lt;329,18,IF(R48&lt;331,19,IF(R48&lt;333,20,IF(R48&lt;335,21,IF(R48&lt;337,22,IF(R48&lt;339,23,IF(R48&lt;341,24,IF(R48&lt;343,25,IF(R48&lt;345,26,IF(R48&lt;347,27,IF(R48&lt;350,28,IF(R48&lt;352,29,IF(R48&lt;356,30,IF(R48&lt;359,31,IF(R48&lt;362,32,IF(R48&lt;365,33,IF(R48&lt;368,34,IF(R48&lt;371,35,IF(R48&lt;374,36,IF(R48&lt;378,37,IF(R48&lt;382,38,IF(R48&lt;386,39,IF(R48&lt;390,40,IF(R48&lt;394,41,IF(R48&lt;398,42,IF(R48&lt;402,43,IF(R48&lt;406,44,IF(R48&lt;410,45,IF(R48&lt;414,46,IF(R48&lt;418,47,IF(R48&lt;422,48,IF(R48&lt;426,49,IF(R48&lt;430,50,IF(R48&lt;434,51,IF(R48&lt;438,52,IF(R48&lt;442,53,IF(R48&lt;446,54,IF(R48&lt;450,55,IF(R48&lt;454,56,IF(R48&lt;458,57,IF(R48&lt;462,58,IF(R48&lt;466,59,))))))))))))))))))))))))))))))))))))))))))))))))))))))))))))</f>
        <v>0</v>
      </c>
      <c r="U48" s="7">
        <f t="shared" ref="U48:U52" si="130">S48+T48</f>
        <v>0</v>
      </c>
      <c r="V48" s="6">
        <f t="shared" ref="V48:V52" si="131">U48</f>
        <v>0</v>
      </c>
      <c r="W48" s="52">
        <f>IF(V48="","",RANK(V48,V48:V52,0))</f>
        <v>1</v>
      </c>
      <c r="X48" s="52">
        <f>IF(W48&lt;5,V48,"")</f>
        <v>0</v>
      </c>
      <c r="Y48" s="42">
        <v>195</v>
      </c>
      <c r="Z48" s="110">
        <f>IFERROR(VLOOKUP(Y48,таблица!$A$6:$B$144,2,FALSE),0)</f>
        <v>32</v>
      </c>
      <c r="AA48" s="52">
        <f>IF(Z48="","",RANK(Z48,Z48:Z52,0))</f>
        <v>2</v>
      </c>
      <c r="AB48" s="52">
        <f>IF(AA48&lt;5,Z48,"")</f>
        <v>32</v>
      </c>
      <c r="AC48" s="8">
        <f t="shared" si="16"/>
        <v>98</v>
      </c>
      <c r="AD48" s="9">
        <f t="shared" ref="AD48:AD52" si="132">AC48</f>
        <v>98</v>
      </c>
      <c r="AE48" s="9">
        <f t="shared" si="17"/>
        <v>72</v>
      </c>
      <c r="AF48" s="124">
        <f>SUM(J48:J52,Q48:Q52,X48:X52,AB48:AB52)</f>
        <v>437</v>
      </c>
      <c r="AG48" s="59">
        <f t="shared" ref="AG48" si="133">AF48</f>
        <v>437</v>
      </c>
      <c r="AH48" s="127">
        <f>IF(ISNUMBER(AF48),RANK(AF48,$AF$6:$AF$251,0),"")</f>
        <v>13</v>
      </c>
    </row>
    <row r="49" spans="1:34" ht="15" customHeight="1" x14ac:dyDescent="0.25">
      <c r="A49" s="47">
        <v>2</v>
      </c>
      <c r="B49" s="76"/>
      <c r="C49" s="39">
        <v>22</v>
      </c>
      <c r="D49" s="40">
        <v>8.8000000000000007</v>
      </c>
      <c r="E49" s="5">
        <f t="shared" ref="E49:E52" si="134">IF(D49&gt;9.05,0,IF(D49&gt;9,44,IF(D49&gt;8.95,45,IF(D49&gt;8.9,46,IF(D49&gt;8.85,47,IF(D49&gt;8.8,48,IF(D49&gt;8.75,49,IF(D49&gt;8.7,50,IF(D49&gt;8.65,51,IF(D49&gt;8.6,52,IF(D49&gt;8.55,53,IF(D49&gt;8.5,54,IF(D49&gt;8.47,55,IF(D49&gt;8.45,56,IF(D49&gt;8.4,57,IF(D49&gt;8.37,58,IF(D49&gt;8.35,59,IF(D49&gt;8.3,60,IF(D49&gt;8.27,61,IF(D49&gt;8.25,62,IF(D49&gt;8.2,63,IF(D49&gt;8.17,64,IF(D49&gt;8.15,65,IF(D49&gt;8.1,66,IF(D49&gt;8.07,67,IF(D49&gt;8.05,68,IF(D49&gt;8,69,IF(D49&gt;7.98,70,IF(D49&gt;7.97,71,IF(D49&gt;7.95,72,IF(D49&gt;7.9,73,IF(D49&gt;7.88,74,IF(D49&gt;7.87,75,IF(D49&gt;7.85,76,IF(D49&gt;7.8,77,IF(D49&gt;7.78,78,IF(D49&gt;7.77,79,IF(D49&gt;7.75,80,IF(D49&gt;7.7,81,IF(D49&gt;7.68,82,IF(D49&gt;7.67,83,IF(D49&gt;7.65,84,IF(D49&gt;7.63,85,IF(D49&gt;7.6,86,))))))))))))))))))))))))))))))))))))))))))))</f>
        <v>49</v>
      </c>
      <c r="F49" s="5">
        <f t="shared" ref="F49:F52" si="135">IF(D49&gt;12,0,IF(D49&gt;11.9,1,IF(D49&gt;11.8,2,IF(D49&gt;11.7,3,IF(D49&gt;11.6,4,IF(D49&gt;11.5,5,IF(D49&gt;11.4,6,IF(D49&gt;11.3,7,IF(D49&gt;11.2,8,IF(D49&gt;11.15,9,IF(D49&gt;11.1,10,IF(D49&gt;11,11,IF(D49&gt;10.95,12,IF(D49&gt;10.9,13,IF(D49&gt;10.8,14,IF(D49&gt;10.75,15,IF(D49&gt;10.7,16,IF(D49&gt;10.6,17,IF(D49&gt;10.55,18,IF(D49&gt;10.5,19,IF(D49&gt;10.4,20,IF(D49&gt;10.35,21,IF(D49&gt;10.3,22,IF(D49&gt;10.2,23,IF(D49&gt;10.15,24,IF(D49&gt;10.1,25,IF(D49&gt;10,26,IF(D49&gt;9.95,27,IF(D49&gt;9.9,28,IF(D49&gt;9.8,29,IF(D49&gt;9.75,30,IF(D49&gt;9.7,31,IF(D49&gt;9.6,32,IF(D49&gt;9.55,33,IF(D49&gt;9.5,34,IF(D49&gt;9.45,35,IF(D49&gt;9.4,36,IF(D49&gt;9.35,37,IF(D49&gt;9.3,38,IF(D49&gt;9.25,39,IF(D49&gt;9.2,40,IF(D49&gt;9.15,41,IF(D49&gt;9.1,42,IF(D49&gt;9.05,43,))))))))))))))))))))))))))))))))))))))))))))</f>
        <v>0</v>
      </c>
      <c r="G49" s="5">
        <f t="shared" si="126"/>
        <v>49</v>
      </c>
      <c r="H49" s="6">
        <f t="shared" si="127"/>
        <v>49</v>
      </c>
      <c r="I49" s="52">
        <f>IF(H49="","",RANK(H49,H48:H52,0))</f>
        <v>2</v>
      </c>
      <c r="J49" s="52">
        <f t="shared" ref="J49:J52" si="136">IF(I49&lt;5,H49,"")</f>
        <v>49</v>
      </c>
      <c r="K49" s="42">
        <v>27</v>
      </c>
      <c r="L49" s="5">
        <f t="shared" ref="L49:L52" si="137">IF(K49&lt;37.1,0,IF(K49&lt;37.8,44,IF(K49&lt;38.5,45,IF(K49&lt;39.2,46,IF(K49&lt;39.9,47,IF(K49&lt;40.6,48,IF(K49&lt;41.3,49,IF(K49&lt;42,50,IF(K49&lt;42.7,51,IF(K49&lt;43.4,52,IF(K49&lt;44.1,53,IF(K49&lt;44.8,54,IF(K49&lt;45.5,55,IF(K49&lt;46.2,56,IF(K49&lt;46.9,57,IF(K49&lt;47.6,58,IF(K49&lt;48,59,IF(K49&lt;48.3,60,IF(K49&lt;49.7,61,IF(K49&lt;50.4,62,IF(K49&lt;51.1,63,IF(K49&lt;51.8,64,IF(K49&lt;52.5,65,IF(K49&lt;53.2,66,IF(K49&lt;53.9,67,IF(K49&lt;54.6,68,IF(K49&lt;55.3,69,IF(K49&lt;56,70,IF(K49&lt;56.7,71,IF(K49&lt;57.4,72,IF(K49&lt;58.1,73,IF(K49&lt;58.8,74,IF(K49&lt;59.5,75,IF(K49&lt;60.2,76,IF(K49&lt;60.9,77,IF(K49&lt;61.6,78,IF(K49&lt;62.3,79,IF(K49&lt;63,80,IF(K49&lt;63.7,81,IF(K49&lt;64.4,82,IF(K49&lt;65.1,83,IF(K49&lt;65.8,84,IF(K49&lt;66.5,85,IF(K49&lt;67.2,86,))))))))))))))))))))))))))))))))))))))))))))</f>
        <v>0</v>
      </c>
      <c r="M49" s="5">
        <f t="shared" ref="M49:M52" si="138">IF(K49&lt;7,0,IF(K49&lt;7.7,1,IF(K49&lt;8.4,2,IF(K49&lt;9.1,3,IF(K49&lt;9.8,4,IF(K49&lt;10.5,5,IF(K49&lt;11.2,6,IF(K49&lt;11.9,7,IF(K49&lt;12.6,8,IF(K49&lt;13.3,9,IF(K49&lt;14,10,IF(K49&lt;14.7,11,IF(K49&lt;15.4,12,IF(K49&lt;16.1,13,IF(K49&lt;16.8,14,IF(K49&lt;17.5,15,IF(K49&lt;18.2,16,IF(K49&lt;18.9,17,IF(K49&lt;19.6,18,IF(K49&lt;20.3,19,IF(K49&lt;21,20,IF(K49&lt;21.7,21,IF(K49&lt;22.4,22,IF(K49&lt;23.1,23,IF(K49&lt;23.8,24,IF(K49&lt;24.5,25,IF(K49&lt;25.2,26,IF(K49&lt;25.9,27,IF(K49&lt;26.6,28,IF(K49&lt;27.3,29,IF(K49&lt;28,30,IF(K49&lt;28.7,31,IF(K49&lt;29.4,32,IF(K49&lt;30.1,33,IF(K49&lt;30.8,34,IF(K49&lt;31.5,35,IF(K49&lt;32.2,36,IF(K49&lt;32.9,37,IF(K49&lt;33.6,38,IF(K49&lt;34.3,39,IF(K49&lt;35,40,IF(K49&lt;35.7,41,IF(K49&lt;36.4,42,IF(K49&lt;37.1,43,))))))))))))))))))))))))))))))))))))))))))))</f>
        <v>29</v>
      </c>
      <c r="N49" s="5">
        <f t="shared" si="128"/>
        <v>29</v>
      </c>
      <c r="O49" s="6">
        <f t="shared" si="129"/>
        <v>29</v>
      </c>
      <c r="P49" s="57">
        <f>IF(O49="","",RANK(O49,O48:O52,0))</f>
        <v>3</v>
      </c>
      <c r="Q49" s="57">
        <f t="shared" ref="Q49:Q52" si="139">IF(P49&lt;5,O49,"")</f>
        <v>29</v>
      </c>
      <c r="R49" s="46"/>
      <c r="S49" s="7">
        <f t="shared" ref="S49:S52" si="140">IF(R49&lt;466,0,IF(R49&lt;470,60,IF(R49&lt;474,61,IF(R49&lt;476,62,IF(R49&lt;482,63,IF(R49&lt;486,64,IF(R49&lt;490,65,IF(R49&lt;494,66,IF(R49&lt;498,67,IF(R49&lt;502,68,IF(R49&lt;506,69,IF(R49&lt;510,70,IF(R49&lt;514,71,IF(R49&lt;517,72,IF(R49&lt;521,73,IF(R49&lt;524,74,IF(R49&lt;527,75,IF(R49&lt;530,76,))))))))))))))))))</f>
        <v>0</v>
      </c>
      <c r="T49" s="7">
        <f t="shared" ref="T49:T52" si="141">IF(R49&lt;293,0,IF(R49&lt;295,1,IF(R49&lt;297,2,IF(R49&lt;299,3,IF(R49&lt;301,4,IF(R49&lt;303,5,IF(R49&lt;305,6,IF(R49&lt;307,7,IF(R49&lt;309,8,IF(R49&lt;311,9,IF(R49&lt;313,10,IF(R49&lt;315,11,IF(R49&lt;317,12,IF(R49&lt;319,13,IF(R49&lt;321,14,IF(R49&lt;323,15,IF(R49&lt;325,16,IF(R49&lt;327,17,IF(R49&lt;329,18,IF(R49&lt;331,19,IF(R49&lt;333,20,IF(R49&lt;335,21,IF(R49&lt;337,22,IF(R49&lt;339,23,IF(R49&lt;341,24,IF(R49&lt;343,25,IF(R49&lt;345,26,IF(R49&lt;347,27,IF(R49&lt;350,28,IF(R49&lt;352,29,IF(R49&lt;356,30,IF(R49&lt;359,31,IF(R49&lt;362,32,IF(R49&lt;365,33,IF(R49&lt;368,34,IF(R49&lt;371,35,IF(R49&lt;374,36,IF(R49&lt;378,37,IF(R49&lt;382,38,IF(R49&lt;386,39,IF(R49&lt;390,40,IF(R49&lt;394,41,IF(R49&lt;398,42,IF(R49&lt;402,43,IF(R49&lt;406,44,IF(R49&lt;410,45,IF(R49&lt;414,46,IF(R49&lt;418,47,IF(R49&lt;422,48,IF(R49&lt;426,49,IF(R49&lt;430,50,IF(R49&lt;434,51,IF(R49&lt;438,52,IF(R49&lt;442,53,IF(R49&lt;446,54,IF(R49&lt;450,55,IF(R49&lt;454,56,IF(R49&lt;458,57,IF(R49&lt;462,58,IF(R49&lt;466,59,))))))))))))))))))))))))))))))))))))))))))))))))))))))))))))</f>
        <v>0</v>
      </c>
      <c r="U49" s="7">
        <f t="shared" si="130"/>
        <v>0</v>
      </c>
      <c r="V49" s="6">
        <f t="shared" si="131"/>
        <v>0</v>
      </c>
      <c r="W49" s="52">
        <f>IF(V49="","",RANK(V49,V48:V52,0))</f>
        <v>1</v>
      </c>
      <c r="X49" s="52">
        <f t="shared" ref="X49:X52" si="142">IF(W49&lt;5,V49,"")</f>
        <v>0</v>
      </c>
      <c r="Y49" s="42">
        <v>212</v>
      </c>
      <c r="Z49" s="110">
        <f>IFERROR(VLOOKUP(Y49,таблица!$A$6:$B$144,2,FALSE),0)</f>
        <v>47</v>
      </c>
      <c r="AA49" s="52">
        <f>IF(Z49="","",RANK(Z49,Z48:Z52,0))</f>
        <v>1</v>
      </c>
      <c r="AB49" s="52">
        <f t="shared" ref="AB49:AB51" si="143">IF(AA49&lt;5,Z49,"")</f>
        <v>47</v>
      </c>
      <c r="AC49" s="8">
        <f t="shared" si="16"/>
        <v>125</v>
      </c>
      <c r="AD49" s="9">
        <f t="shared" si="132"/>
        <v>125</v>
      </c>
      <c r="AE49" s="9">
        <f t="shared" si="17"/>
        <v>13</v>
      </c>
      <c r="AF49" s="125"/>
      <c r="AG49" s="59"/>
      <c r="AH49" s="127"/>
    </row>
    <row r="50" spans="1:34" ht="15" customHeight="1" x14ac:dyDescent="0.25">
      <c r="A50" s="47">
        <v>3</v>
      </c>
      <c r="B50" s="76"/>
      <c r="C50" s="39">
        <v>22</v>
      </c>
      <c r="D50" s="40">
        <v>9.1999999999999993</v>
      </c>
      <c r="E50" s="5">
        <f t="shared" si="134"/>
        <v>0</v>
      </c>
      <c r="F50" s="5">
        <f t="shared" si="135"/>
        <v>41</v>
      </c>
      <c r="G50" s="5">
        <f t="shared" si="126"/>
        <v>41</v>
      </c>
      <c r="H50" s="6">
        <f t="shared" si="127"/>
        <v>41</v>
      </c>
      <c r="I50" s="52">
        <f>IF(H50="","",RANK(H50,H48:H52,0))</f>
        <v>3</v>
      </c>
      <c r="J50" s="52">
        <f t="shared" si="136"/>
        <v>41</v>
      </c>
      <c r="K50" s="42">
        <v>29</v>
      </c>
      <c r="L50" s="5">
        <f t="shared" si="137"/>
        <v>0</v>
      </c>
      <c r="M50" s="5">
        <f t="shared" si="138"/>
        <v>32</v>
      </c>
      <c r="N50" s="5">
        <f t="shared" si="128"/>
        <v>32</v>
      </c>
      <c r="O50" s="6">
        <f t="shared" si="129"/>
        <v>32</v>
      </c>
      <c r="P50" s="57">
        <f>IF(O50="","",RANK(O50,O48:O52,0))</f>
        <v>2</v>
      </c>
      <c r="Q50" s="57">
        <f t="shared" si="139"/>
        <v>32</v>
      </c>
      <c r="R50" s="46"/>
      <c r="S50" s="7">
        <f t="shared" si="140"/>
        <v>0</v>
      </c>
      <c r="T50" s="7">
        <f t="shared" si="141"/>
        <v>0</v>
      </c>
      <c r="U50" s="7">
        <f t="shared" si="130"/>
        <v>0</v>
      </c>
      <c r="V50" s="6">
        <f t="shared" si="131"/>
        <v>0</v>
      </c>
      <c r="W50" s="52">
        <f>IF(V50="","",RANK(V50,V48:V52,0))</f>
        <v>1</v>
      </c>
      <c r="X50" s="52">
        <f t="shared" si="142"/>
        <v>0</v>
      </c>
      <c r="Y50" s="42">
        <v>182</v>
      </c>
      <c r="Z50" s="110">
        <f>IFERROR(VLOOKUP(Y50,таблица!$A$6:$B$144,2,FALSE),0)</f>
        <v>26</v>
      </c>
      <c r="AA50" s="52">
        <f>IF(Z50="","",RANK(Z50,Z48:Z52,0))</f>
        <v>3</v>
      </c>
      <c r="AB50" s="52">
        <f t="shared" si="143"/>
        <v>26</v>
      </c>
      <c r="AC50" s="8">
        <f t="shared" si="16"/>
        <v>99</v>
      </c>
      <c r="AD50" s="9">
        <f t="shared" si="132"/>
        <v>99</v>
      </c>
      <c r="AE50" s="9">
        <f t="shared" si="17"/>
        <v>68</v>
      </c>
      <c r="AF50" s="125"/>
      <c r="AG50" s="59"/>
      <c r="AH50" s="127"/>
    </row>
    <row r="51" spans="1:34" ht="15" customHeight="1" x14ac:dyDescent="0.25">
      <c r="A51" s="47">
        <v>4</v>
      </c>
      <c r="B51" s="76"/>
      <c r="C51" s="39">
        <v>22</v>
      </c>
      <c r="D51" s="40">
        <v>8.6999999999999993</v>
      </c>
      <c r="E51" s="5">
        <f t="shared" si="134"/>
        <v>51</v>
      </c>
      <c r="F51" s="5">
        <f t="shared" si="135"/>
        <v>0</v>
      </c>
      <c r="G51" s="5">
        <f t="shared" si="126"/>
        <v>51</v>
      </c>
      <c r="H51" s="6">
        <f t="shared" si="127"/>
        <v>51</v>
      </c>
      <c r="I51" s="52">
        <f>IF(H51="","",RANK(H51,H48:H52,0))</f>
        <v>1</v>
      </c>
      <c r="J51" s="52">
        <f t="shared" si="136"/>
        <v>51</v>
      </c>
      <c r="K51" s="42">
        <v>34</v>
      </c>
      <c r="L51" s="5">
        <f t="shared" si="137"/>
        <v>0</v>
      </c>
      <c r="M51" s="5">
        <f t="shared" si="138"/>
        <v>39</v>
      </c>
      <c r="N51" s="5">
        <f t="shared" si="128"/>
        <v>39</v>
      </c>
      <c r="O51" s="6">
        <f t="shared" si="129"/>
        <v>39</v>
      </c>
      <c r="P51" s="57">
        <f>IF(O51="","",RANK(O51,O48:O52,0))</f>
        <v>1</v>
      </c>
      <c r="Q51" s="57">
        <f t="shared" si="139"/>
        <v>39</v>
      </c>
      <c r="R51" s="46"/>
      <c r="S51" s="7">
        <f t="shared" si="140"/>
        <v>0</v>
      </c>
      <c r="T51" s="7">
        <f t="shared" si="141"/>
        <v>0</v>
      </c>
      <c r="U51" s="7">
        <f t="shared" si="130"/>
        <v>0</v>
      </c>
      <c r="V51" s="6">
        <f t="shared" si="131"/>
        <v>0</v>
      </c>
      <c r="W51" s="52">
        <f>IF(V51="","",RANK(V51,V48:V52,0))</f>
        <v>1</v>
      </c>
      <c r="X51" s="52">
        <f t="shared" si="142"/>
        <v>0</v>
      </c>
      <c r="Y51" s="42">
        <v>180</v>
      </c>
      <c r="Z51" s="110">
        <f>IFERROR(VLOOKUP(Y51,таблица!$A$6:$B$144,2,FALSE),0)</f>
        <v>25</v>
      </c>
      <c r="AA51" s="52">
        <f>IF(Z51="","",RANK(Z51,Z48:Z52,0))</f>
        <v>4</v>
      </c>
      <c r="AB51" s="52">
        <f t="shared" si="143"/>
        <v>25</v>
      </c>
      <c r="AC51" s="8">
        <f t="shared" si="16"/>
        <v>115</v>
      </c>
      <c r="AD51" s="9">
        <f t="shared" si="132"/>
        <v>115</v>
      </c>
      <c r="AE51" s="9">
        <f t="shared" si="17"/>
        <v>35</v>
      </c>
      <c r="AF51" s="125"/>
      <c r="AG51" s="59"/>
      <c r="AH51" s="127"/>
    </row>
    <row r="52" spans="1:34" ht="15" customHeight="1" x14ac:dyDescent="0.25">
      <c r="A52" s="47">
        <v>5</v>
      </c>
      <c r="B52" s="76"/>
      <c r="C52" s="39">
        <v>22</v>
      </c>
      <c r="D52" s="40">
        <v>9.4</v>
      </c>
      <c r="E52" s="5">
        <f t="shared" si="134"/>
        <v>0</v>
      </c>
      <c r="F52" s="5">
        <f t="shared" si="135"/>
        <v>37</v>
      </c>
      <c r="G52" s="5">
        <f t="shared" si="126"/>
        <v>37</v>
      </c>
      <c r="H52" s="6">
        <f t="shared" si="127"/>
        <v>37</v>
      </c>
      <c r="I52" s="52">
        <f>IF(H52="","",RANK(H52,H48:H52,0))</f>
        <v>5</v>
      </c>
      <c r="J52" s="52" t="str">
        <f t="shared" si="136"/>
        <v/>
      </c>
      <c r="K52" s="42">
        <v>20</v>
      </c>
      <c r="L52" s="5">
        <f t="shared" si="137"/>
        <v>0</v>
      </c>
      <c r="M52" s="5">
        <f t="shared" si="138"/>
        <v>19</v>
      </c>
      <c r="N52" s="5">
        <f t="shared" si="128"/>
        <v>19</v>
      </c>
      <c r="O52" s="6">
        <f t="shared" si="129"/>
        <v>19</v>
      </c>
      <c r="P52" s="57">
        <f>IF(O52="","",RANK(O52,O48:O52,0))</f>
        <v>5</v>
      </c>
      <c r="Q52" s="57" t="str">
        <f t="shared" si="139"/>
        <v/>
      </c>
      <c r="R52" s="46"/>
      <c r="S52" s="7">
        <f t="shared" si="140"/>
        <v>0</v>
      </c>
      <c r="T52" s="7">
        <f t="shared" si="141"/>
        <v>0</v>
      </c>
      <c r="U52" s="7">
        <f t="shared" si="130"/>
        <v>0</v>
      </c>
      <c r="V52" s="6">
        <f t="shared" si="131"/>
        <v>0</v>
      </c>
      <c r="W52" s="52">
        <f>IF(V52="","",RANK(V52,V48:V52,0))</f>
        <v>1</v>
      </c>
      <c r="X52" s="52">
        <f t="shared" si="142"/>
        <v>0</v>
      </c>
      <c r="Y52" s="42">
        <v>180</v>
      </c>
      <c r="Z52" s="110">
        <f>IFERROR(VLOOKUP(Y52,таблица!$A$6:$B$144,2,FALSE),0)</f>
        <v>25</v>
      </c>
      <c r="AA52" s="52">
        <f>IF(Z52="","",RANK(Z52,Z48:Z52,0))</f>
        <v>4</v>
      </c>
      <c r="AB52" s="52"/>
      <c r="AC52" s="8">
        <f t="shared" si="16"/>
        <v>81</v>
      </c>
      <c r="AD52" s="9">
        <f t="shared" si="132"/>
        <v>81</v>
      </c>
      <c r="AE52" s="9">
        <f t="shared" si="17"/>
        <v>125</v>
      </c>
      <c r="AF52" s="125"/>
      <c r="AG52" s="59"/>
      <c r="AH52" s="127"/>
    </row>
    <row r="53" spans="1:34" ht="26.25" customHeight="1" x14ac:dyDescent="0.25">
      <c r="A53" s="47"/>
      <c r="B53" s="76"/>
      <c r="C53" s="64"/>
      <c r="D53" s="40"/>
      <c r="E53" s="5"/>
      <c r="F53" s="5"/>
      <c r="G53" s="5"/>
      <c r="H53" s="53"/>
      <c r="I53" s="61" t="s">
        <v>23</v>
      </c>
      <c r="J53" s="62">
        <f>SUM(J48:J52)</f>
        <v>182</v>
      </c>
      <c r="K53" s="42"/>
      <c r="L53" s="5"/>
      <c r="M53" s="5"/>
      <c r="N53" s="5"/>
      <c r="O53" s="53"/>
      <c r="P53" s="61" t="s">
        <v>23</v>
      </c>
      <c r="Q53" s="63">
        <f>SUM(Q48:Q52)</f>
        <v>125</v>
      </c>
      <c r="R53" s="46"/>
      <c r="S53" s="7"/>
      <c r="T53" s="7"/>
      <c r="U53" s="7"/>
      <c r="V53" s="53"/>
      <c r="W53" s="61" t="s">
        <v>23</v>
      </c>
      <c r="X53" s="62">
        <f>SUM(X48:X52)</f>
        <v>0</v>
      </c>
      <c r="Y53" s="42"/>
      <c r="Z53" s="110"/>
      <c r="AA53" s="61" t="s">
        <v>23</v>
      </c>
      <c r="AB53" s="62">
        <f>SUM(AB48:AB52)</f>
        <v>130</v>
      </c>
      <c r="AC53" s="8"/>
      <c r="AD53" s="54"/>
      <c r="AE53" s="9" t="str">
        <f t="shared" si="17"/>
        <v/>
      </c>
      <c r="AF53" s="60"/>
      <c r="AG53" s="60"/>
      <c r="AH53" s="127"/>
    </row>
    <row r="54" spans="1:34" ht="15" customHeight="1" x14ac:dyDescent="0.25">
      <c r="A54" s="47">
        <v>1</v>
      </c>
      <c r="B54" s="76"/>
      <c r="C54" s="39">
        <v>23</v>
      </c>
      <c r="D54" s="40">
        <v>9.6999999999999993</v>
      </c>
      <c r="E54" s="5">
        <f>IF(D54&gt;9.05,0,IF(D54&gt;9,44,IF(D54&gt;8.95,45,IF(D54&gt;8.9,46,IF(D54&gt;8.85,47,IF(D54&gt;8.8,48,IF(D54&gt;8.75,49,IF(D54&gt;8.7,50,IF(D54&gt;8.65,51,IF(D54&gt;8.6,52,IF(D54&gt;8.55,53,IF(D54&gt;8.5,54,IF(D54&gt;8.47,55,IF(D54&gt;8.45,56,IF(D54&gt;8.4,57,IF(D54&gt;8.37,58,IF(D54&gt;8.35,59,IF(D54&gt;8.3,60,IF(D54&gt;8.27,61,IF(D54&gt;8.25,62,IF(D54&gt;8.2,63,IF(D54&gt;8.17,64,IF(D54&gt;8.15,65,IF(D54&gt;8.1,66,IF(D54&gt;8.07,67,IF(D54&gt;8.05,68,IF(D54&gt;8,69,IF(D54&gt;7.98,70,IF(D54&gt;7.97,71,IF(D54&gt;7.95,72,IF(D54&gt;7.9,73,IF(D54&gt;7.88,74,IF(D54&gt;7.87,75,IF(D54&gt;7.85,76,IF(D54&gt;7.8,77,IF(D54&gt;7.78,78,IF(D54&gt;7.77,79,IF(D54&gt;7.75,80,IF(D54&gt;7.7,81,IF(D54&gt;7.68,82,IF(D54&gt;7.67,83,IF(D54&gt;7.65,84,IF(D54&gt;7.63,85,IF(D54&gt;7.6,86,))))))))))))))))))))))))))))))))))))))))))))</f>
        <v>0</v>
      </c>
      <c r="F54" s="5">
        <f>IF(D54&gt;12,0,IF(D54&gt;11.9,1,IF(D54&gt;11.8,2,IF(D54&gt;11.7,3,IF(D54&gt;11.6,4,IF(D54&gt;11.5,5,IF(D54&gt;11.4,6,IF(D54&gt;11.3,7,IF(D54&gt;11.2,8,IF(D54&gt;11.15,9,IF(D54&gt;11.1,10,IF(D54&gt;11,11,IF(D54&gt;10.95,12,IF(D54&gt;10.9,13,IF(D54&gt;10.8,14,IF(D54&gt;10.75,15,IF(D54&gt;10.7,16,IF(D54&gt;10.6,17,IF(D54&gt;10.55,18,IF(D54&gt;10.5,19,IF(D54&gt;10.4,20,IF(D54&gt;10.35,21,IF(D54&gt;10.3,22,IF(D54&gt;10.2,23,IF(D54&gt;10.15,24,IF(D54&gt;10.1,25,IF(D54&gt;10,26,IF(D54&gt;9.95,27,IF(D54&gt;9.9,28,IF(D54&gt;9.8,29,IF(D54&gt;9.75,30,IF(D54&gt;9.7,31,IF(D54&gt;9.6,32,IF(D54&gt;9.55,33,IF(D54&gt;9.5,34,IF(D54&gt;9.45,35,IF(D54&gt;9.4,36,IF(D54&gt;9.35,37,IF(D54&gt;9.3,38,IF(D54&gt;9.25,39,IF(D54&gt;9.2,40,IF(D54&gt;9.15,41,IF(D54&gt;9.1,42,IF(D54&gt;9.05,43,))))))))))))))))))))))))))))))))))))))))))))</f>
        <v>32</v>
      </c>
      <c r="G54" s="5">
        <f t="shared" ref="G54:G58" si="144">E54+F54</f>
        <v>32</v>
      </c>
      <c r="H54" s="6">
        <f t="shared" ref="H54:H58" si="145">G54</f>
        <v>32</v>
      </c>
      <c r="I54" s="52">
        <f>IF(H54="","",RANK(H54,H54:H58,0))</f>
        <v>2</v>
      </c>
      <c r="J54" s="52">
        <f>IF(I54&lt;5,H54,"")</f>
        <v>32</v>
      </c>
      <c r="K54" s="42">
        <v>19</v>
      </c>
      <c r="L54" s="5">
        <f>IF(K54&lt;37.1,0,IF(K54&lt;37.8,44,IF(K54&lt;38.5,45,IF(K54&lt;39.2,46,IF(K54&lt;39.9,47,IF(K54&lt;40.6,48,IF(K54&lt;41.3,49,IF(K54&lt;42,50,IF(K54&lt;42.7,51,IF(K54&lt;43.4,52,IF(K54&lt;44.1,53,IF(K54&lt;44.8,54,IF(K54&lt;45.5,55,IF(K54&lt;46.2,56,IF(K54&lt;46.9,57,IF(K54&lt;47.6,58,IF(K54&lt;48,59,IF(K54&lt;48.3,60,IF(K54&lt;49.7,61,IF(K54&lt;50.4,62,IF(K54&lt;51.1,63,IF(K54&lt;51.8,64,IF(K54&lt;52.5,65,IF(K54&lt;53.2,66,IF(K54&lt;53.9,67,IF(K54&lt;54.6,68,IF(K54&lt;55.3,69,IF(K54&lt;56,70,IF(K54&lt;56.7,71,IF(K54&lt;57.4,72,IF(K54&lt;58.1,73,IF(K54&lt;58.8,74,IF(K54&lt;59.5,75,IF(K54&lt;60.2,76,IF(K54&lt;60.9,77,IF(K54&lt;61.6,78,IF(K54&lt;62.3,79,IF(K54&lt;63,80,IF(K54&lt;63.7,81,IF(K54&lt;64.4,82,IF(K54&lt;65.1,83,IF(K54&lt;65.8,84,IF(K54&lt;66.5,85,IF(K54&lt;67.2,86,))))))))))))))))))))))))))))))))))))))))))))</f>
        <v>0</v>
      </c>
      <c r="M54" s="5">
        <f>IF(K54&lt;7,0,IF(K54&lt;7.7,1,IF(K54&lt;8.4,2,IF(K54&lt;9.1,3,IF(K54&lt;9.8,4,IF(K54&lt;10.5,5,IF(K54&lt;11.2,6,IF(K54&lt;11.9,7,IF(K54&lt;12.6,8,IF(K54&lt;13.3,9,IF(K54&lt;14,10,IF(K54&lt;14.7,11,IF(K54&lt;15.4,12,IF(K54&lt;16.1,13,IF(K54&lt;16.8,14,IF(K54&lt;17.5,15,IF(K54&lt;18.2,16,IF(K54&lt;18.9,17,IF(K54&lt;19.6,18,IF(K54&lt;20.3,19,IF(K54&lt;21,20,IF(K54&lt;21.7,21,IF(K54&lt;22.4,22,IF(K54&lt;23.1,23,IF(K54&lt;23.8,24,IF(K54&lt;24.5,25,IF(K54&lt;25.2,26,IF(K54&lt;25.9,27,IF(K54&lt;26.6,28,IF(K54&lt;27.3,29,IF(K54&lt;28,30,IF(K54&lt;28.7,31,IF(K54&lt;29.4,32,IF(K54&lt;30.1,33,IF(K54&lt;30.8,34,IF(K54&lt;31.5,35,IF(K54&lt;32.2,36,IF(K54&lt;32.9,37,IF(K54&lt;33.6,38,IF(K54&lt;34.3,39,IF(K54&lt;35,40,IF(K54&lt;35.7,41,IF(K54&lt;36.4,42,IF(K54&lt;37.1,43,))))))))))))))))))))))))))))))))))))))))))))</f>
        <v>18</v>
      </c>
      <c r="N54" s="5">
        <f t="shared" ref="N54:N58" si="146">L54+M54</f>
        <v>18</v>
      </c>
      <c r="O54" s="6">
        <f t="shared" ref="O54:O58" si="147">N54</f>
        <v>18</v>
      </c>
      <c r="P54" s="57">
        <f>IF(O54="","",RANK(O54,O54:O58,0))</f>
        <v>5</v>
      </c>
      <c r="Q54" s="57" t="str">
        <f>IF(P54&lt;5,O54,"")</f>
        <v/>
      </c>
      <c r="R54" s="46"/>
      <c r="S54" s="7">
        <f>IF(R54&lt;466,0,IF(R54&lt;470,60,IF(R54&lt;474,61,IF(R54&lt;476,62,IF(R54&lt;482,63,IF(R54&lt;486,64,IF(R54&lt;490,65,IF(R54&lt;494,66,IF(R54&lt;498,67,IF(R54&lt;502,68,IF(R54&lt;506,69,IF(R54&lt;510,70,IF(R54&lt;514,71,IF(R54&lt;517,72,IF(R54&lt;521,73,IF(R54&lt;524,74,IF(R54&lt;527,75,IF(R54&lt;530,76,))))))))))))))))))</f>
        <v>0</v>
      </c>
      <c r="T54" s="7">
        <f>IF(R54&lt;293,0,IF(R54&lt;295,1,IF(R54&lt;297,2,IF(R54&lt;299,3,IF(R54&lt;301,4,IF(R54&lt;303,5,IF(R54&lt;305,6,IF(R54&lt;307,7,IF(R54&lt;309,8,IF(R54&lt;311,9,IF(R54&lt;313,10,IF(R54&lt;315,11,IF(R54&lt;317,12,IF(R54&lt;319,13,IF(R54&lt;321,14,IF(R54&lt;323,15,IF(R54&lt;325,16,IF(R54&lt;327,17,IF(R54&lt;329,18,IF(R54&lt;331,19,IF(R54&lt;333,20,IF(R54&lt;335,21,IF(R54&lt;337,22,IF(R54&lt;339,23,IF(R54&lt;341,24,IF(R54&lt;343,25,IF(R54&lt;345,26,IF(R54&lt;347,27,IF(R54&lt;350,28,IF(R54&lt;352,29,IF(R54&lt;356,30,IF(R54&lt;359,31,IF(R54&lt;362,32,IF(R54&lt;365,33,IF(R54&lt;368,34,IF(R54&lt;371,35,IF(R54&lt;374,36,IF(R54&lt;378,37,IF(R54&lt;382,38,IF(R54&lt;386,39,IF(R54&lt;390,40,IF(R54&lt;394,41,IF(R54&lt;398,42,IF(R54&lt;402,43,IF(R54&lt;406,44,IF(R54&lt;410,45,IF(R54&lt;414,46,IF(R54&lt;418,47,IF(R54&lt;422,48,IF(R54&lt;426,49,IF(R54&lt;430,50,IF(R54&lt;434,51,IF(R54&lt;438,52,IF(R54&lt;442,53,IF(R54&lt;446,54,IF(R54&lt;450,55,IF(R54&lt;454,56,IF(R54&lt;458,57,IF(R54&lt;462,58,IF(R54&lt;466,59,))))))))))))))))))))))))))))))))))))))))))))))))))))))))))))</f>
        <v>0</v>
      </c>
      <c r="U54" s="7">
        <f t="shared" ref="U54:U58" si="148">S54+T54</f>
        <v>0</v>
      </c>
      <c r="V54" s="6">
        <f t="shared" ref="V54:V58" si="149">U54</f>
        <v>0</v>
      </c>
      <c r="W54" s="52">
        <f>IF(V54="","",RANK(V54,V54:V58,0))</f>
        <v>1</v>
      </c>
      <c r="X54" s="52">
        <f>IF(W54&lt;5,V54,"")</f>
        <v>0</v>
      </c>
      <c r="Y54" s="42">
        <v>195</v>
      </c>
      <c r="Z54" s="110">
        <f>IFERROR(VLOOKUP(Y54,таблица!$A$6:$B$144,2,FALSE),0)</f>
        <v>32</v>
      </c>
      <c r="AA54" s="52">
        <f>IF(Z54="","",RANK(Z54,Z54:Z58,0))</f>
        <v>2</v>
      </c>
      <c r="AB54" s="52">
        <f>IF(AA54&lt;5,Z54,"")</f>
        <v>32</v>
      </c>
      <c r="AC54" s="8">
        <f t="shared" si="16"/>
        <v>82</v>
      </c>
      <c r="AD54" s="9">
        <f t="shared" ref="AD54:AD58" si="150">AC54</f>
        <v>82</v>
      </c>
      <c r="AE54" s="9">
        <f t="shared" si="17"/>
        <v>122</v>
      </c>
      <c r="AF54" s="124">
        <f>SUM(J54:J58,Q54:Q58,X54:X58,AB54:AB58)</f>
        <v>371</v>
      </c>
      <c r="AG54" s="59">
        <f t="shared" ref="AG54" si="151">AF54</f>
        <v>371</v>
      </c>
      <c r="AH54" s="127">
        <f>IF(ISNUMBER(AF54),RANK(AF54,$AF$6:$AF$251,0),"")</f>
        <v>24</v>
      </c>
    </row>
    <row r="55" spans="1:34" ht="15" customHeight="1" x14ac:dyDescent="0.25">
      <c r="A55" s="47">
        <v>2</v>
      </c>
      <c r="B55" s="76"/>
      <c r="C55" s="39">
        <v>23</v>
      </c>
      <c r="D55" s="40">
        <v>9.8000000000000007</v>
      </c>
      <c r="E55" s="5">
        <f t="shared" ref="E55:E58" si="152">IF(D55&gt;9.05,0,IF(D55&gt;9,44,IF(D55&gt;8.95,45,IF(D55&gt;8.9,46,IF(D55&gt;8.85,47,IF(D55&gt;8.8,48,IF(D55&gt;8.75,49,IF(D55&gt;8.7,50,IF(D55&gt;8.65,51,IF(D55&gt;8.6,52,IF(D55&gt;8.55,53,IF(D55&gt;8.5,54,IF(D55&gt;8.47,55,IF(D55&gt;8.45,56,IF(D55&gt;8.4,57,IF(D55&gt;8.37,58,IF(D55&gt;8.35,59,IF(D55&gt;8.3,60,IF(D55&gt;8.27,61,IF(D55&gt;8.25,62,IF(D55&gt;8.2,63,IF(D55&gt;8.17,64,IF(D55&gt;8.15,65,IF(D55&gt;8.1,66,IF(D55&gt;8.07,67,IF(D55&gt;8.05,68,IF(D55&gt;8,69,IF(D55&gt;7.98,70,IF(D55&gt;7.97,71,IF(D55&gt;7.95,72,IF(D55&gt;7.9,73,IF(D55&gt;7.88,74,IF(D55&gt;7.87,75,IF(D55&gt;7.85,76,IF(D55&gt;7.8,77,IF(D55&gt;7.78,78,IF(D55&gt;7.77,79,IF(D55&gt;7.75,80,IF(D55&gt;7.7,81,IF(D55&gt;7.68,82,IF(D55&gt;7.67,83,IF(D55&gt;7.65,84,IF(D55&gt;7.63,85,IF(D55&gt;7.6,86,))))))))))))))))))))))))))))))))))))))))))))</f>
        <v>0</v>
      </c>
      <c r="F55" s="5">
        <f t="shared" ref="F55:F58" si="153">IF(D55&gt;12,0,IF(D55&gt;11.9,1,IF(D55&gt;11.8,2,IF(D55&gt;11.7,3,IF(D55&gt;11.6,4,IF(D55&gt;11.5,5,IF(D55&gt;11.4,6,IF(D55&gt;11.3,7,IF(D55&gt;11.2,8,IF(D55&gt;11.15,9,IF(D55&gt;11.1,10,IF(D55&gt;11,11,IF(D55&gt;10.95,12,IF(D55&gt;10.9,13,IF(D55&gt;10.8,14,IF(D55&gt;10.75,15,IF(D55&gt;10.7,16,IF(D55&gt;10.6,17,IF(D55&gt;10.55,18,IF(D55&gt;10.5,19,IF(D55&gt;10.4,20,IF(D55&gt;10.35,21,IF(D55&gt;10.3,22,IF(D55&gt;10.2,23,IF(D55&gt;10.15,24,IF(D55&gt;10.1,25,IF(D55&gt;10,26,IF(D55&gt;9.95,27,IF(D55&gt;9.9,28,IF(D55&gt;9.8,29,IF(D55&gt;9.75,30,IF(D55&gt;9.7,31,IF(D55&gt;9.6,32,IF(D55&gt;9.55,33,IF(D55&gt;9.5,34,IF(D55&gt;9.45,35,IF(D55&gt;9.4,36,IF(D55&gt;9.35,37,IF(D55&gt;9.3,38,IF(D55&gt;9.25,39,IF(D55&gt;9.2,40,IF(D55&gt;9.15,41,IF(D55&gt;9.1,42,IF(D55&gt;9.05,43,))))))))))))))))))))))))))))))))))))))))))))</f>
        <v>30</v>
      </c>
      <c r="G55" s="5">
        <f t="shared" si="144"/>
        <v>30</v>
      </c>
      <c r="H55" s="6">
        <f t="shared" si="145"/>
        <v>30</v>
      </c>
      <c r="I55" s="52">
        <f>IF(H55="","",RANK(H55,H54:H58,0))</f>
        <v>4</v>
      </c>
      <c r="J55" s="52">
        <f t="shared" ref="J55:J58" si="154">IF(I55&lt;5,H55,"")</f>
        <v>30</v>
      </c>
      <c r="K55" s="42">
        <v>30</v>
      </c>
      <c r="L55" s="5">
        <f t="shared" ref="L55:L58" si="155">IF(K55&lt;37.1,0,IF(K55&lt;37.8,44,IF(K55&lt;38.5,45,IF(K55&lt;39.2,46,IF(K55&lt;39.9,47,IF(K55&lt;40.6,48,IF(K55&lt;41.3,49,IF(K55&lt;42,50,IF(K55&lt;42.7,51,IF(K55&lt;43.4,52,IF(K55&lt;44.1,53,IF(K55&lt;44.8,54,IF(K55&lt;45.5,55,IF(K55&lt;46.2,56,IF(K55&lt;46.9,57,IF(K55&lt;47.6,58,IF(K55&lt;48,59,IF(K55&lt;48.3,60,IF(K55&lt;49.7,61,IF(K55&lt;50.4,62,IF(K55&lt;51.1,63,IF(K55&lt;51.8,64,IF(K55&lt;52.5,65,IF(K55&lt;53.2,66,IF(K55&lt;53.9,67,IF(K55&lt;54.6,68,IF(K55&lt;55.3,69,IF(K55&lt;56,70,IF(K55&lt;56.7,71,IF(K55&lt;57.4,72,IF(K55&lt;58.1,73,IF(K55&lt;58.8,74,IF(K55&lt;59.5,75,IF(K55&lt;60.2,76,IF(K55&lt;60.9,77,IF(K55&lt;61.6,78,IF(K55&lt;62.3,79,IF(K55&lt;63,80,IF(K55&lt;63.7,81,IF(K55&lt;64.4,82,IF(K55&lt;65.1,83,IF(K55&lt;65.8,84,IF(K55&lt;66.5,85,IF(K55&lt;67.2,86,))))))))))))))))))))))))))))))))))))))))))))</f>
        <v>0</v>
      </c>
      <c r="M55" s="5">
        <f t="shared" ref="M55:M58" si="156">IF(K55&lt;7,0,IF(K55&lt;7.7,1,IF(K55&lt;8.4,2,IF(K55&lt;9.1,3,IF(K55&lt;9.8,4,IF(K55&lt;10.5,5,IF(K55&lt;11.2,6,IF(K55&lt;11.9,7,IF(K55&lt;12.6,8,IF(K55&lt;13.3,9,IF(K55&lt;14,10,IF(K55&lt;14.7,11,IF(K55&lt;15.4,12,IF(K55&lt;16.1,13,IF(K55&lt;16.8,14,IF(K55&lt;17.5,15,IF(K55&lt;18.2,16,IF(K55&lt;18.9,17,IF(K55&lt;19.6,18,IF(K55&lt;20.3,19,IF(K55&lt;21,20,IF(K55&lt;21.7,21,IF(K55&lt;22.4,22,IF(K55&lt;23.1,23,IF(K55&lt;23.8,24,IF(K55&lt;24.5,25,IF(K55&lt;25.2,26,IF(K55&lt;25.9,27,IF(K55&lt;26.6,28,IF(K55&lt;27.3,29,IF(K55&lt;28,30,IF(K55&lt;28.7,31,IF(K55&lt;29.4,32,IF(K55&lt;30.1,33,IF(K55&lt;30.8,34,IF(K55&lt;31.5,35,IF(K55&lt;32.2,36,IF(K55&lt;32.9,37,IF(K55&lt;33.6,38,IF(K55&lt;34.3,39,IF(K55&lt;35,40,IF(K55&lt;35.7,41,IF(K55&lt;36.4,42,IF(K55&lt;37.1,43,))))))))))))))))))))))))))))))))))))))))))))</f>
        <v>33</v>
      </c>
      <c r="N55" s="5">
        <f t="shared" si="146"/>
        <v>33</v>
      </c>
      <c r="O55" s="6">
        <f t="shared" si="147"/>
        <v>33</v>
      </c>
      <c r="P55" s="57">
        <f>IF(O55="","",RANK(O55,O54:O58,0))</f>
        <v>1</v>
      </c>
      <c r="Q55" s="57">
        <f t="shared" ref="Q55:Q58" si="157">IF(P55&lt;5,O55,"")</f>
        <v>33</v>
      </c>
      <c r="R55" s="46"/>
      <c r="S55" s="7">
        <f t="shared" ref="S55:S58" si="158">IF(R55&lt;466,0,IF(R55&lt;470,60,IF(R55&lt;474,61,IF(R55&lt;476,62,IF(R55&lt;482,63,IF(R55&lt;486,64,IF(R55&lt;490,65,IF(R55&lt;494,66,IF(R55&lt;498,67,IF(R55&lt;502,68,IF(R55&lt;506,69,IF(R55&lt;510,70,IF(R55&lt;514,71,IF(R55&lt;517,72,IF(R55&lt;521,73,IF(R55&lt;524,74,IF(R55&lt;527,75,IF(R55&lt;530,76,))))))))))))))))))</f>
        <v>0</v>
      </c>
      <c r="T55" s="7">
        <f t="shared" ref="T55:T58" si="159">IF(R55&lt;293,0,IF(R55&lt;295,1,IF(R55&lt;297,2,IF(R55&lt;299,3,IF(R55&lt;301,4,IF(R55&lt;303,5,IF(R55&lt;305,6,IF(R55&lt;307,7,IF(R55&lt;309,8,IF(R55&lt;311,9,IF(R55&lt;313,10,IF(R55&lt;315,11,IF(R55&lt;317,12,IF(R55&lt;319,13,IF(R55&lt;321,14,IF(R55&lt;323,15,IF(R55&lt;325,16,IF(R55&lt;327,17,IF(R55&lt;329,18,IF(R55&lt;331,19,IF(R55&lt;333,20,IF(R55&lt;335,21,IF(R55&lt;337,22,IF(R55&lt;339,23,IF(R55&lt;341,24,IF(R55&lt;343,25,IF(R55&lt;345,26,IF(R55&lt;347,27,IF(R55&lt;350,28,IF(R55&lt;352,29,IF(R55&lt;356,30,IF(R55&lt;359,31,IF(R55&lt;362,32,IF(R55&lt;365,33,IF(R55&lt;368,34,IF(R55&lt;371,35,IF(R55&lt;374,36,IF(R55&lt;378,37,IF(R55&lt;382,38,IF(R55&lt;386,39,IF(R55&lt;390,40,IF(R55&lt;394,41,IF(R55&lt;398,42,IF(R55&lt;402,43,IF(R55&lt;406,44,IF(R55&lt;410,45,IF(R55&lt;414,46,IF(R55&lt;418,47,IF(R55&lt;422,48,IF(R55&lt;426,49,IF(R55&lt;430,50,IF(R55&lt;434,51,IF(R55&lt;438,52,IF(R55&lt;442,53,IF(R55&lt;446,54,IF(R55&lt;450,55,IF(R55&lt;454,56,IF(R55&lt;458,57,IF(R55&lt;462,58,IF(R55&lt;466,59,))))))))))))))))))))))))))))))))))))))))))))))))))))))))))))</f>
        <v>0</v>
      </c>
      <c r="U55" s="7">
        <f t="shared" si="148"/>
        <v>0</v>
      </c>
      <c r="V55" s="6">
        <f t="shared" si="149"/>
        <v>0</v>
      </c>
      <c r="W55" s="52">
        <f>IF(V55="","",RANK(V55,V54:V58,0))</f>
        <v>1</v>
      </c>
      <c r="X55" s="52">
        <f t="shared" ref="X55:X58" si="160">IF(W55&lt;5,V55,"")</f>
        <v>0</v>
      </c>
      <c r="Y55" s="42">
        <v>180</v>
      </c>
      <c r="Z55" s="110">
        <f>IFERROR(VLOOKUP(Y55,таблица!$A$6:$B$144,2,FALSE),0)</f>
        <v>25</v>
      </c>
      <c r="AA55" s="52">
        <f>IF(Z55="","",RANK(Z55,Z54:Z58,0))</f>
        <v>5</v>
      </c>
      <c r="AB55" s="52" t="str">
        <f t="shared" ref="AB55:AB58" si="161">IF(AA55&lt;5,Z55,"")</f>
        <v/>
      </c>
      <c r="AC55" s="8">
        <f t="shared" si="16"/>
        <v>88</v>
      </c>
      <c r="AD55" s="9">
        <f t="shared" si="150"/>
        <v>88</v>
      </c>
      <c r="AE55" s="9">
        <f t="shared" si="17"/>
        <v>102</v>
      </c>
      <c r="AF55" s="125"/>
      <c r="AG55" s="59"/>
      <c r="AH55" s="127"/>
    </row>
    <row r="56" spans="1:34" ht="15" customHeight="1" x14ac:dyDescent="0.25">
      <c r="A56" s="47">
        <v>3</v>
      </c>
      <c r="B56" s="76"/>
      <c r="C56" s="39">
        <v>23</v>
      </c>
      <c r="D56" s="40">
        <v>9.9</v>
      </c>
      <c r="E56" s="5">
        <f t="shared" si="152"/>
        <v>0</v>
      </c>
      <c r="F56" s="5">
        <f t="shared" si="153"/>
        <v>29</v>
      </c>
      <c r="G56" s="5">
        <f t="shared" si="144"/>
        <v>29</v>
      </c>
      <c r="H56" s="6">
        <f t="shared" si="145"/>
        <v>29</v>
      </c>
      <c r="I56" s="52">
        <f>IF(H56="","",RANK(H56,H54:H58,0))</f>
        <v>5</v>
      </c>
      <c r="J56" s="52" t="str">
        <f t="shared" si="154"/>
        <v/>
      </c>
      <c r="K56" s="42">
        <v>21</v>
      </c>
      <c r="L56" s="5">
        <f t="shared" si="155"/>
        <v>0</v>
      </c>
      <c r="M56" s="5">
        <f t="shared" si="156"/>
        <v>21</v>
      </c>
      <c r="N56" s="5">
        <f t="shared" si="146"/>
        <v>21</v>
      </c>
      <c r="O56" s="6">
        <f t="shared" si="147"/>
        <v>21</v>
      </c>
      <c r="P56" s="57">
        <f>IF(O56="","",RANK(O56,O54:O58,0))</f>
        <v>4</v>
      </c>
      <c r="Q56" s="57">
        <f t="shared" si="157"/>
        <v>21</v>
      </c>
      <c r="R56" s="46"/>
      <c r="S56" s="7">
        <f t="shared" si="158"/>
        <v>0</v>
      </c>
      <c r="T56" s="7">
        <f t="shared" si="159"/>
        <v>0</v>
      </c>
      <c r="U56" s="7">
        <f t="shared" si="148"/>
        <v>0</v>
      </c>
      <c r="V56" s="6">
        <f t="shared" si="149"/>
        <v>0</v>
      </c>
      <c r="W56" s="52">
        <f>IF(V56="","",RANK(V56,V54:V58,0))</f>
        <v>1</v>
      </c>
      <c r="X56" s="52">
        <f t="shared" si="160"/>
        <v>0</v>
      </c>
      <c r="Y56" s="42">
        <v>183</v>
      </c>
      <c r="Z56" s="110">
        <f>IFERROR(VLOOKUP(Y56,таблица!$A$6:$B$144,2,FALSE),0)</f>
        <v>26</v>
      </c>
      <c r="AA56" s="52">
        <f>IF(Z56="","",RANK(Z56,Z54:Z58,0))</f>
        <v>4</v>
      </c>
      <c r="AB56" s="52">
        <f t="shared" si="161"/>
        <v>26</v>
      </c>
      <c r="AC56" s="8">
        <f t="shared" si="16"/>
        <v>76</v>
      </c>
      <c r="AD56" s="9">
        <f t="shared" si="150"/>
        <v>76</v>
      </c>
      <c r="AE56" s="9">
        <f t="shared" si="17"/>
        <v>136</v>
      </c>
      <c r="AF56" s="125"/>
      <c r="AG56" s="59"/>
      <c r="AH56" s="127"/>
    </row>
    <row r="57" spans="1:34" ht="15" customHeight="1" x14ac:dyDescent="0.25">
      <c r="A57" s="47">
        <v>4</v>
      </c>
      <c r="B57" s="76"/>
      <c r="C57" s="39">
        <v>23</v>
      </c>
      <c r="D57" s="40">
        <v>9.6999999999999993</v>
      </c>
      <c r="E57" s="5">
        <f t="shared" si="152"/>
        <v>0</v>
      </c>
      <c r="F57" s="5">
        <f t="shared" si="153"/>
        <v>32</v>
      </c>
      <c r="G57" s="5">
        <f t="shared" si="144"/>
        <v>32</v>
      </c>
      <c r="H57" s="6">
        <f t="shared" si="145"/>
        <v>32</v>
      </c>
      <c r="I57" s="52">
        <f>IF(H57="","",RANK(H57,H54:H58,0))</f>
        <v>2</v>
      </c>
      <c r="J57" s="52">
        <f t="shared" si="154"/>
        <v>32</v>
      </c>
      <c r="K57" s="42">
        <v>24</v>
      </c>
      <c r="L57" s="5">
        <f t="shared" si="155"/>
        <v>0</v>
      </c>
      <c r="M57" s="5">
        <f t="shared" si="156"/>
        <v>25</v>
      </c>
      <c r="N57" s="5">
        <f t="shared" si="146"/>
        <v>25</v>
      </c>
      <c r="O57" s="6">
        <f t="shared" si="147"/>
        <v>25</v>
      </c>
      <c r="P57" s="57">
        <f>IF(O57="","",RANK(O57,O54:O58,0))</f>
        <v>3</v>
      </c>
      <c r="Q57" s="57">
        <f t="shared" si="157"/>
        <v>25</v>
      </c>
      <c r="R57" s="46"/>
      <c r="S57" s="7">
        <f t="shared" si="158"/>
        <v>0</v>
      </c>
      <c r="T57" s="7">
        <f t="shared" si="159"/>
        <v>0</v>
      </c>
      <c r="U57" s="7">
        <f t="shared" si="148"/>
        <v>0</v>
      </c>
      <c r="V57" s="6">
        <f t="shared" si="149"/>
        <v>0</v>
      </c>
      <c r="W57" s="52">
        <f>IF(V57="","",RANK(V57,V54:V58,0))</f>
        <v>1</v>
      </c>
      <c r="X57" s="52">
        <f t="shared" si="160"/>
        <v>0</v>
      </c>
      <c r="Y57" s="42">
        <v>194</v>
      </c>
      <c r="Z57" s="110">
        <f>IFERROR(VLOOKUP(Y57,таблица!$A$6:$B$144,2,FALSE),0)</f>
        <v>32</v>
      </c>
      <c r="AA57" s="52">
        <f>IF(Z57="","",RANK(Z57,Z54:Z58,0))</f>
        <v>2</v>
      </c>
      <c r="AB57" s="52">
        <f t="shared" si="161"/>
        <v>32</v>
      </c>
      <c r="AC57" s="8">
        <f t="shared" si="16"/>
        <v>89</v>
      </c>
      <c r="AD57" s="9">
        <f t="shared" si="150"/>
        <v>89</v>
      </c>
      <c r="AE57" s="9">
        <f t="shared" si="17"/>
        <v>98</v>
      </c>
      <c r="AF57" s="125"/>
      <c r="AG57" s="59"/>
      <c r="AH57" s="127"/>
    </row>
    <row r="58" spans="1:34" ht="15" customHeight="1" x14ac:dyDescent="0.25">
      <c r="A58" s="47">
        <v>5</v>
      </c>
      <c r="B58" s="76"/>
      <c r="C58" s="39">
        <v>23</v>
      </c>
      <c r="D58" s="40">
        <v>9.3000000000000007</v>
      </c>
      <c r="E58" s="5">
        <f t="shared" si="152"/>
        <v>0</v>
      </c>
      <c r="F58" s="5">
        <f t="shared" si="153"/>
        <v>39</v>
      </c>
      <c r="G58" s="5">
        <f t="shared" si="144"/>
        <v>39</v>
      </c>
      <c r="H58" s="6">
        <f t="shared" si="145"/>
        <v>39</v>
      </c>
      <c r="I58" s="52">
        <f>IF(H58="","",RANK(H58,H54:H58,0))</f>
        <v>1</v>
      </c>
      <c r="J58" s="52">
        <f t="shared" si="154"/>
        <v>39</v>
      </c>
      <c r="K58" s="42">
        <v>26</v>
      </c>
      <c r="L58" s="5">
        <f t="shared" si="155"/>
        <v>0</v>
      </c>
      <c r="M58" s="5">
        <f t="shared" si="156"/>
        <v>28</v>
      </c>
      <c r="N58" s="5">
        <f t="shared" si="146"/>
        <v>28</v>
      </c>
      <c r="O58" s="6">
        <f t="shared" si="147"/>
        <v>28</v>
      </c>
      <c r="P58" s="57">
        <f>IF(O58="","",RANK(O58,O54:O58,0))</f>
        <v>2</v>
      </c>
      <c r="Q58" s="57">
        <f t="shared" si="157"/>
        <v>28</v>
      </c>
      <c r="R58" s="46"/>
      <c r="S58" s="7">
        <f t="shared" si="158"/>
        <v>0</v>
      </c>
      <c r="T58" s="7">
        <f t="shared" si="159"/>
        <v>0</v>
      </c>
      <c r="U58" s="7">
        <f t="shared" si="148"/>
        <v>0</v>
      </c>
      <c r="V58" s="6">
        <f t="shared" si="149"/>
        <v>0</v>
      </c>
      <c r="W58" s="52">
        <f>IF(V58="","",RANK(V58,V54:V58,0))</f>
        <v>1</v>
      </c>
      <c r="X58" s="52">
        <f t="shared" si="160"/>
        <v>0</v>
      </c>
      <c r="Y58" s="42">
        <v>206</v>
      </c>
      <c r="Z58" s="110">
        <f>IFERROR(VLOOKUP(Y58,таблица!$A$6:$B$144,2,FALSE),0)</f>
        <v>41</v>
      </c>
      <c r="AA58" s="52">
        <f>IF(Z58="","",RANK(Z58,Z54:Z58,0))</f>
        <v>1</v>
      </c>
      <c r="AB58" s="52">
        <f t="shared" si="161"/>
        <v>41</v>
      </c>
      <c r="AC58" s="8">
        <f t="shared" si="16"/>
        <v>108</v>
      </c>
      <c r="AD58" s="9">
        <f t="shared" si="150"/>
        <v>108</v>
      </c>
      <c r="AE58" s="9">
        <f t="shared" si="17"/>
        <v>47</v>
      </c>
      <c r="AF58" s="125"/>
      <c r="AG58" s="59"/>
      <c r="AH58" s="127"/>
    </row>
    <row r="59" spans="1:34" ht="26.25" customHeight="1" x14ac:dyDescent="0.25">
      <c r="A59" s="47"/>
      <c r="B59" s="76"/>
      <c r="C59" s="64"/>
      <c r="D59" s="40"/>
      <c r="E59" s="5"/>
      <c r="F59" s="5"/>
      <c r="G59" s="5"/>
      <c r="H59" s="53"/>
      <c r="I59" s="61" t="s">
        <v>23</v>
      </c>
      <c r="J59" s="62">
        <f>SUM(J54:J58)</f>
        <v>133</v>
      </c>
      <c r="K59" s="42"/>
      <c r="L59" s="5"/>
      <c r="M59" s="5"/>
      <c r="N59" s="5"/>
      <c r="O59" s="53"/>
      <c r="P59" s="61" t="s">
        <v>23</v>
      </c>
      <c r="Q59" s="63">
        <f>SUM(Q54:Q58)</f>
        <v>107</v>
      </c>
      <c r="R59" s="46"/>
      <c r="S59" s="7"/>
      <c r="T59" s="7"/>
      <c r="U59" s="7"/>
      <c r="V59" s="53"/>
      <c r="W59" s="61" t="s">
        <v>23</v>
      </c>
      <c r="X59" s="62">
        <f>SUM(X54:X58)</f>
        <v>0</v>
      </c>
      <c r="Y59" s="42"/>
      <c r="Z59" s="110"/>
      <c r="AA59" s="61" t="s">
        <v>23</v>
      </c>
      <c r="AB59" s="62">
        <f>SUM(AB54:AB58)</f>
        <v>131</v>
      </c>
      <c r="AC59" s="8"/>
      <c r="AD59" s="54"/>
      <c r="AE59" s="9" t="str">
        <f t="shared" si="17"/>
        <v/>
      </c>
      <c r="AF59" s="60"/>
      <c r="AG59" s="60"/>
      <c r="AH59" s="127"/>
    </row>
    <row r="60" spans="1:34" ht="15" customHeight="1" x14ac:dyDescent="0.25">
      <c r="A60" s="47">
        <v>1</v>
      </c>
      <c r="B60" s="76"/>
      <c r="C60" s="39">
        <v>24</v>
      </c>
      <c r="D60" s="40">
        <v>9.6</v>
      </c>
      <c r="E60" s="5">
        <f>IF(D60&gt;9.05,0,IF(D60&gt;9,44,IF(D60&gt;8.95,45,IF(D60&gt;8.9,46,IF(D60&gt;8.85,47,IF(D60&gt;8.8,48,IF(D60&gt;8.75,49,IF(D60&gt;8.7,50,IF(D60&gt;8.65,51,IF(D60&gt;8.6,52,IF(D60&gt;8.55,53,IF(D60&gt;8.5,54,IF(D60&gt;8.47,55,IF(D60&gt;8.45,56,IF(D60&gt;8.4,57,IF(D60&gt;8.37,58,IF(D60&gt;8.35,59,IF(D60&gt;8.3,60,IF(D60&gt;8.27,61,IF(D60&gt;8.25,62,IF(D60&gt;8.2,63,IF(D60&gt;8.17,64,IF(D60&gt;8.15,65,IF(D60&gt;8.1,66,IF(D60&gt;8.07,67,IF(D60&gt;8.05,68,IF(D60&gt;8,69,IF(D60&gt;7.98,70,IF(D60&gt;7.97,71,IF(D60&gt;7.95,72,IF(D60&gt;7.9,73,IF(D60&gt;7.88,74,IF(D60&gt;7.87,75,IF(D60&gt;7.85,76,IF(D60&gt;7.8,77,IF(D60&gt;7.78,78,IF(D60&gt;7.77,79,IF(D60&gt;7.75,80,IF(D60&gt;7.7,81,IF(D60&gt;7.68,82,IF(D60&gt;7.67,83,IF(D60&gt;7.65,84,IF(D60&gt;7.63,85,IF(D60&gt;7.6,86,))))))))))))))))))))))))))))))))))))))))))))</f>
        <v>0</v>
      </c>
      <c r="F60" s="5">
        <f>IF(D60&gt;12,0,IF(D60&gt;11.9,1,IF(D60&gt;11.8,2,IF(D60&gt;11.7,3,IF(D60&gt;11.6,4,IF(D60&gt;11.5,5,IF(D60&gt;11.4,6,IF(D60&gt;11.3,7,IF(D60&gt;11.2,8,IF(D60&gt;11.15,9,IF(D60&gt;11.1,10,IF(D60&gt;11,11,IF(D60&gt;10.95,12,IF(D60&gt;10.9,13,IF(D60&gt;10.8,14,IF(D60&gt;10.75,15,IF(D60&gt;10.7,16,IF(D60&gt;10.6,17,IF(D60&gt;10.55,18,IF(D60&gt;10.5,19,IF(D60&gt;10.4,20,IF(D60&gt;10.35,21,IF(D60&gt;10.3,22,IF(D60&gt;10.2,23,IF(D60&gt;10.15,24,IF(D60&gt;10.1,25,IF(D60&gt;10,26,IF(D60&gt;9.95,27,IF(D60&gt;9.9,28,IF(D60&gt;9.8,29,IF(D60&gt;9.75,30,IF(D60&gt;9.7,31,IF(D60&gt;9.6,32,IF(D60&gt;9.55,33,IF(D60&gt;9.5,34,IF(D60&gt;9.45,35,IF(D60&gt;9.4,36,IF(D60&gt;9.35,37,IF(D60&gt;9.3,38,IF(D60&gt;9.25,39,IF(D60&gt;9.2,40,IF(D60&gt;9.15,41,IF(D60&gt;9.1,42,IF(D60&gt;9.05,43,))))))))))))))))))))))))))))))))))))))))))))</f>
        <v>33</v>
      </c>
      <c r="G60" s="5">
        <f t="shared" ref="G60:G64" si="162">E60+F60</f>
        <v>33</v>
      </c>
      <c r="H60" s="6">
        <f t="shared" ref="H60:H64" si="163">G60</f>
        <v>33</v>
      </c>
      <c r="I60" s="52">
        <f>IF(H60="","",RANK(H60,H60:H64,0))</f>
        <v>3</v>
      </c>
      <c r="J60" s="52">
        <f t="shared" ref="J60:J64" si="164">IF(I60&lt;5,H60,"")</f>
        <v>33</v>
      </c>
      <c r="K60" s="42">
        <v>31</v>
      </c>
      <c r="L60" s="5">
        <f>IF(K60&lt;37.1,0,IF(K60&lt;37.8,44,IF(K60&lt;38.5,45,IF(K60&lt;39.2,46,IF(K60&lt;39.9,47,IF(K60&lt;40.6,48,IF(K60&lt;41.3,49,IF(K60&lt;42,50,IF(K60&lt;42.7,51,IF(K60&lt;43.4,52,IF(K60&lt;44.1,53,IF(K60&lt;44.8,54,IF(K60&lt;45.5,55,IF(K60&lt;46.2,56,IF(K60&lt;46.9,57,IF(K60&lt;47.6,58,IF(K60&lt;48,59,IF(K60&lt;48.3,60,IF(K60&lt;49.7,61,IF(K60&lt;50.4,62,IF(K60&lt;51.1,63,IF(K60&lt;51.8,64,IF(K60&lt;52.5,65,IF(K60&lt;53.2,66,IF(K60&lt;53.9,67,IF(K60&lt;54.6,68,IF(K60&lt;55.3,69,IF(K60&lt;56,70,IF(K60&lt;56.7,71,IF(K60&lt;57.4,72,IF(K60&lt;58.1,73,IF(K60&lt;58.8,74,IF(K60&lt;59.5,75,IF(K60&lt;60.2,76,IF(K60&lt;60.9,77,IF(K60&lt;61.6,78,IF(K60&lt;62.3,79,IF(K60&lt;63,80,IF(K60&lt;63.7,81,IF(K60&lt;64.4,82,IF(K60&lt;65.1,83,IF(K60&lt;65.8,84,IF(K60&lt;66.5,85,IF(K60&lt;67.2,86,))))))))))))))))))))))))))))))))))))))))))))</f>
        <v>0</v>
      </c>
      <c r="M60" s="5">
        <f>IF(K60&lt;7,0,IF(K60&lt;7.7,1,IF(K60&lt;8.4,2,IF(K60&lt;9.1,3,IF(K60&lt;9.8,4,IF(K60&lt;10.5,5,IF(K60&lt;11.2,6,IF(K60&lt;11.9,7,IF(K60&lt;12.6,8,IF(K60&lt;13.3,9,IF(K60&lt;14,10,IF(K60&lt;14.7,11,IF(K60&lt;15.4,12,IF(K60&lt;16.1,13,IF(K60&lt;16.8,14,IF(K60&lt;17.5,15,IF(K60&lt;18.2,16,IF(K60&lt;18.9,17,IF(K60&lt;19.6,18,IF(K60&lt;20.3,19,IF(K60&lt;21,20,IF(K60&lt;21.7,21,IF(K60&lt;22.4,22,IF(K60&lt;23.1,23,IF(K60&lt;23.8,24,IF(K60&lt;24.5,25,IF(K60&lt;25.2,26,IF(K60&lt;25.9,27,IF(K60&lt;26.6,28,IF(K60&lt;27.3,29,IF(K60&lt;28,30,IF(K60&lt;28.7,31,IF(K60&lt;29.4,32,IF(K60&lt;30.1,33,IF(K60&lt;30.8,34,IF(K60&lt;31.5,35,IF(K60&lt;32.2,36,IF(K60&lt;32.9,37,IF(K60&lt;33.6,38,IF(K60&lt;34.3,39,IF(K60&lt;35,40,IF(K60&lt;35.7,41,IF(K60&lt;36.4,42,IF(K60&lt;37.1,43,))))))))))))))))))))))))))))))))))))))))))))</f>
        <v>35</v>
      </c>
      <c r="N60" s="5">
        <f t="shared" ref="N60:N64" si="165">L60+M60</f>
        <v>35</v>
      </c>
      <c r="O60" s="6">
        <f t="shared" ref="O60:O64" si="166">N60</f>
        <v>35</v>
      </c>
      <c r="P60" s="57">
        <f>IF(O60="","",RANK(O60,O60:O64,0))</f>
        <v>1</v>
      </c>
      <c r="Q60" s="57">
        <f>IF(P60&lt;5,O60,"")</f>
        <v>35</v>
      </c>
      <c r="R60" s="46"/>
      <c r="S60" s="7">
        <f>IF(R60&lt;466,0,IF(R60&lt;470,60,IF(R60&lt;474,61,IF(R60&lt;476,62,IF(R60&lt;482,63,IF(R60&lt;486,64,IF(R60&lt;490,65,IF(R60&lt;494,66,IF(R60&lt;498,67,IF(R60&lt;502,68,IF(R60&lt;506,69,IF(R60&lt;510,70,IF(R60&lt;514,71,IF(R60&lt;517,72,IF(R60&lt;521,73,IF(R60&lt;524,74,IF(R60&lt;527,75,IF(R60&lt;530,76,))))))))))))))))))</f>
        <v>0</v>
      </c>
      <c r="T60" s="7">
        <f>IF(R60&lt;293,0,IF(R60&lt;295,1,IF(R60&lt;297,2,IF(R60&lt;299,3,IF(R60&lt;301,4,IF(R60&lt;303,5,IF(R60&lt;305,6,IF(R60&lt;307,7,IF(R60&lt;309,8,IF(R60&lt;311,9,IF(R60&lt;313,10,IF(R60&lt;315,11,IF(R60&lt;317,12,IF(R60&lt;319,13,IF(R60&lt;321,14,IF(R60&lt;323,15,IF(R60&lt;325,16,IF(R60&lt;327,17,IF(R60&lt;329,18,IF(R60&lt;331,19,IF(R60&lt;333,20,IF(R60&lt;335,21,IF(R60&lt;337,22,IF(R60&lt;339,23,IF(R60&lt;341,24,IF(R60&lt;343,25,IF(R60&lt;345,26,IF(R60&lt;347,27,IF(R60&lt;350,28,IF(R60&lt;352,29,IF(R60&lt;356,30,IF(R60&lt;359,31,IF(R60&lt;362,32,IF(R60&lt;365,33,IF(R60&lt;368,34,IF(R60&lt;371,35,IF(R60&lt;374,36,IF(R60&lt;378,37,IF(R60&lt;382,38,IF(R60&lt;386,39,IF(R60&lt;390,40,IF(R60&lt;394,41,IF(R60&lt;398,42,IF(R60&lt;402,43,IF(R60&lt;406,44,IF(R60&lt;410,45,IF(R60&lt;414,46,IF(R60&lt;418,47,IF(R60&lt;422,48,IF(R60&lt;426,49,IF(R60&lt;430,50,IF(R60&lt;434,51,IF(R60&lt;438,52,IF(R60&lt;442,53,IF(R60&lt;446,54,IF(R60&lt;450,55,IF(R60&lt;454,56,IF(R60&lt;458,57,IF(R60&lt;462,58,IF(R60&lt;466,59,))))))))))))))))))))))))))))))))))))))))))))))))))))))))))))</f>
        <v>0</v>
      </c>
      <c r="U60" s="7">
        <f t="shared" ref="U60:U64" si="167">S60+T60</f>
        <v>0</v>
      </c>
      <c r="V60" s="6">
        <f t="shared" ref="V60:V64" si="168">U60</f>
        <v>0</v>
      </c>
      <c r="W60" s="52">
        <f>IF(V60="","",RANK(V60,V60:V64,0))</f>
        <v>1</v>
      </c>
      <c r="X60" s="52">
        <f>IF(W60&lt;5,V60,"")</f>
        <v>0</v>
      </c>
      <c r="Y60" s="42">
        <v>179</v>
      </c>
      <c r="Z60" s="110">
        <f>IFERROR(VLOOKUP(Y60,таблица!$A$6:$B$144,2,FALSE),0)</f>
        <v>24</v>
      </c>
      <c r="AA60" s="52">
        <f>IF(Z60="","",RANK(Z60,Z60:Z64,0))</f>
        <v>3</v>
      </c>
      <c r="AB60" s="52">
        <f>IF(AA60&lt;5,Z60,"")</f>
        <v>24</v>
      </c>
      <c r="AC60" s="8">
        <f t="shared" si="16"/>
        <v>92</v>
      </c>
      <c r="AD60" s="9">
        <f t="shared" ref="AD60:AD64" si="169">AC60</f>
        <v>92</v>
      </c>
      <c r="AE60" s="9">
        <f t="shared" si="17"/>
        <v>94</v>
      </c>
      <c r="AF60" s="124">
        <f>SUM(J60:J64,Q60:Q64,X60:X64,AB60:AB64)</f>
        <v>371</v>
      </c>
      <c r="AG60" s="59">
        <f t="shared" ref="AG60" si="170">AF60</f>
        <v>371</v>
      </c>
      <c r="AH60" s="127">
        <f>IF(ISNUMBER(AF60),RANK(AF60,$AF$6:$AF$251,0),"")</f>
        <v>24</v>
      </c>
    </row>
    <row r="61" spans="1:34" ht="15" customHeight="1" x14ac:dyDescent="0.25">
      <c r="A61" s="47">
        <v>2</v>
      </c>
      <c r="B61" s="76"/>
      <c r="C61" s="39">
        <v>24</v>
      </c>
      <c r="D61" s="40">
        <v>11.5</v>
      </c>
      <c r="E61" s="5">
        <f t="shared" ref="E61:E64" si="171">IF(D61&gt;9.05,0,IF(D61&gt;9,44,IF(D61&gt;8.95,45,IF(D61&gt;8.9,46,IF(D61&gt;8.85,47,IF(D61&gt;8.8,48,IF(D61&gt;8.75,49,IF(D61&gt;8.7,50,IF(D61&gt;8.65,51,IF(D61&gt;8.6,52,IF(D61&gt;8.55,53,IF(D61&gt;8.5,54,IF(D61&gt;8.47,55,IF(D61&gt;8.45,56,IF(D61&gt;8.4,57,IF(D61&gt;8.37,58,IF(D61&gt;8.35,59,IF(D61&gt;8.3,60,IF(D61&gt;8.27,61,IF(D61&gt;8.25,62,IF(D61&gt;8.2,63,IF(D61&gt;8.17,64,IF(D61&gt;8.15,65,IF(D61&gt;8.1,66,IF(D61&gt;8.07,67,IF(D61&gt;8.05,68,IF(D61&gt;8,69,IF(D61&gt;7.98,70,IF(D61&gt;7.97,71,IF(D61&gt;7.95,72,IF(D61&gt;7.9,73,IF(D61&gt;7.88,74,IF(D61&gt;7.87,75,IF(D61&gt;7.85,76,IF(D61&gt;7.8,77,IF(D61&gt;7.78,78,IF(D61&gt;7.77,79,IF(D61&gt;7.75,80,IF(D61&gt;7.7,81,IF(D61&gt;7.68,82,IF(D61&gt;7.67,83,IF(D61&gt;7.65,84,IF(D61&gt;7.63,85,IF(D61&gt;7.6,86,))))))))))))))))))))))))))))))))))))))))))))</f>
        <v>0</v>
      </c>
      <c r="F61" s="5">
        <f t="shared" ref="F61:F64" si="172">IF(D61&gt;12,0,IF(D61&gt;11.9,1,IF(D61&gt;11.8,2,IF(D61&gt;11.7,3,IF(D61&gt;11.6,4,IF(D61&gt;11.5,5,IF(D61&gt;11.4,6,IF(D61&gt;11.3,7,IF(D61&gt;11.2,8,IF(D61&gt;11.15,9,IF(D61&gt;11.1,10,IF(D61&gt;11,11,IF(D61&gt;10.95,12,IF(D61&gt;10.9,13,IF(D61&gt;10.8,14,IF(D61&gt;10.75,15,IF(D61&gt;10.7,16,IF(D61&gt;10.6,17,IF(D61&gt;10.55,18,IF(D61&gt;10.5,19,IF(D61&gt;10.4,20,IF(D61&gt;10.35,21,IF(D61&gt;10.3,22,IF(D61&gt;10.2,23,IF(D61&gt;10.15,24,IF(D61&gt;10.1,25,IF(D61&gt;10,26,IF(D61&gt;9.95,27,IF(D61&gt;9.9,28,IF(D61&gt;9.8,29,IF(D61&gt;9.75,30,IF(D61&gt;9.7,31,IF(D61&gt;9.6,32,IF(D61&gt;9.55,33,IF(D61&gt;9.5,34,IF(D61&gt;9.45,35,IF(D61&gt;9.4,36,IF(D61&gt;9.35,37,IF(D61&gt;9.3,38,IF(D61&gt;9.25,39,IF(D61&gt;9.2,40,IF(D61&gt;9.15,41,IF(D61&gt;9.1,42,IF(D61&gt;9.05,43,))))))))))))))))))))))))))))))))))))))))))))</f>
        <v>6</v>
      </c>
      <c r="G61" s="5">
        <f t="shared" si="162"/>
        <v>6</v>
      </c>
      <c r="H61" s="6">
        <f t="shared" si="163"/>
        <v>6</v>
      </c>
      <c r="I61" s="52">
        <f>IF(H61="","",RANK(H61,H60:H64,0))</f>
        <v>5</v>
      </c>
      <c r="J61" s="52" t="str">
        <f t="shared" si="164"/>
        <v/>
      </c>
      <c r="K61" s="42">
        <v>30</v>
      </c>
      <c r="L61" s="5">
        <f t="shared" ref="L61:L64" si="173">IF(K61&lt;37.1,0,IF(K61&lt;37.8,44,IF(K61&lt;38.5,45,IF(K61&lt;39.2,46,IF(K61&lt;39.9,47,IF(K61&lt;40.6,48,IF(K61&lt;41.3,49,IF(K61&lt;42,50,IF(K61&lt;42.7,51,IF(K61&lt;43.4,52,IF(K61&lt;44.1,53,IF(K61&lt;44.8,54,IF(K61&lt;45.5,55,IF(K61&lt;46.2,56,IF(K61&lt;46.9,57,IF(K61&lt;47.6,58,IF(K61&lt;48,59,IF(K61&lt;48.3,60,IF(K61&lt;49.7,61,IF(K61&lt;50.4,62,IF(K61&lt;51.1,63,IF(K61&lt;51.8,64,IF(K61&lt;52.5,65,IF(K61&lt;53.2,66,IF(K61&lt;53.9,67,IF(K61&lt;54.6,68,IF(K61&lt;55.3,69,IF(K61&lt;56,70,IF(K61&lt;56.7,71,IF(K61&lt;57.4,72,IF(K61&lt;58.1,73,IF(K61&lt;58.8,74,IF(K61&lt;59.5,75,IF(K61&lt;60.2,76,IF(K61&lt;60.9,77,IF(K61&lt;61.6,78,IF(K61&lt;62.3,79,IF(K61&lt;63,80,IF(K61&lt;63.7,81,IF(K61&lt;64.4,82,IF(K61&lt;65.1,83,IF(K61&lt;65.8,84,IF(K61&lt;66.5,85,IF(K61&lt;67.2,86,))))))))))))))))))))))))))))))))))))))))))))</f>
        <v>0</v>
      </c>
      <c r="M61" s="5">
        <f t="shared" ref="M61:M64" si="174">IF(K61&lt;7,0,IF(K61&lt;7.7,1,IF(K61&lt;8.4,2,IF(K61&lt;9.1,3,IF(K61&lt;9.8,4,IF(K61&lt;10.5,5,IF(K61&lt;11.2,6,IF(K61&lt;11.9,7,IF(K61&lt;12.6,8,IF(K61&lt;13.3,9,IF(K61&lt;14,10,IF(K61&lt;14.7,11,IF(K61&lt;15.4,12,IF(K61&lt;16.1,13,IF(K61&lt;16.8,14,IF(K61&lt;17.5,15,IF(K61&lt;18.2,16,IF(K61&lt;18.9,17,IF(K61&lt;19.6,18,IF(K61&lt;20.3,19,IF(K61&lt;21,20,IF(K61&lt;21.7,21,IF(K61&lt;22.4,22,IF(K61&lt;23.1,23,IF(K61&lt;23.8,24,IF(K61&lt;24.5,25,IF(K61&lt;25.2,26,IF(K61&lt;25.9,27,IF(K61&lt;26.6,28,IF(K61&lt;27.3,29,IF(K61&lt;28,30,IF(K61&lt;28.7,31,IF(K61&lt;29.4,32,IF(K61&lt;30.1,33,IF(K61&lt;30.8,34,IF(K61&lt;31.5,35,IF(K61&lt;32.2,36,IF(K61&lt;32.9,37,IF(K61&lt;33.6,38,IF(K61&lt;34.3,39,IF(K61&lt;35,40,IF(K61&lt;35.7,41,IF(K61&lt;36.4,42,IF(K61&lt;37.1,43,))))))))))))))))))))))))))))))))))))))))))))</f>
        <v>33</v>
      </c>
      <c r="N61" s="5">
        <f t="shared" si="165"/>
        <v>33</v>
      </c>
      <c r="O61" s="6">
        <f t="shared" si="166"/>
        <v>33</v>
      </c>
      <c r="P61" s="57">
        <f>IF(O61="","",RANK(O61,O60:O64,0))</f>
        <v>2</v>
      </c>
      <c r="Q61" s="57">
        <f t="shared" ref="Q61:Q64" si="175">IF(P61&lt;5,O61,"")</f>
        <v>33</v>
      </c>
      <c r="R61" s="46"/>
      <c r="S61" s="7">
        <f t="shared" ref="S61:S64" si="176">IF(R61&lt;466,0,IF(R61&lt;470,60,IF(R61&lt;474,61,IF(R61&lt;476,62,IF(R61&lt;482,63,IF(R61&lt;486,64,IF(R61&lt;490,65,IF(R61&lt;494,66,IF(R61&lt;498,67,IF(R61&lt;502,68,IF(R61&lt;506,69,IF(R61&lt;510,70,IF(R61&lt;514,71,IF(R61&lt;517,72,IF(R61&lt;521,73,IF(R61&lt;524,74,IF(R61&lt;527,75,IF(R61&lt;530,76,))))))))))))))))))</f>
        <v>0</v>
      </c>
      <c r="T61" s="7">
        <f t="shared" ref="T61:T64" si="177">IF(R61&lt;293,0,IF(R61&lt;295,1,IF(R61&lt;297,2,IF(R61&lt;299,3,IF(R61&lt;301,4,IF(R61&lt;303,5,IF(R61&lt;305,6,IF(R61&lt;307,7,IF(R61&lt;309,8,IF(R61&lt;311,9,IF(R61&lt;313,10,IF(R61&lt;315,11,IF(R61&lt;317,12,IF(R61&lt;319,13,IF(R61&lt;321,14,IF(R61&lt;323,15,IF(R61&lt;325,16,IF(R61&lt;327,17,IF(R61&lt;329,18,IF(R61&lt;331,19,IF(R61&lt;333,20,IF(R61&lt;335,21,IF(R61&lt;337,22,IF(R61&lt;339,23,IF(R61&lt;341,24,IF(R61&lt;343,25,IF(R61&lt;345,26,IF(R61&lt;347,27,IF(R61&lt;350,28,IF(R61&lt;352,29,IF(R61&lt;356,30,IF(R61&lt;359,31,IF(R61&lt;362,32,IF(R61&lt;365,33,IF(R61&lt;368,34,IF(R61&lt;371,35,IF(R61&lt;374,36,IF(R61&lt;378,37,IF(R61&lt;382,38,IF(R61&lt;386,39,IF(R61&lt;390,40,IF(R61&lt;394,41,IF(R61&lt;398,42,IF(R61&lt;402,43,IF(R61&lt;406,44,IF(R61&lt;410,45,IF(R61&lt;414,46,IF(R61&lt;418,47,IF(R61&lt;422,48,IF(R61&lt;426,49,IF(R61&lt;430,50,IF(R61&lt;434,51,IF(R61&lt;438,52,IF(R61&lt;442,53,IF(R61&lt;446,54,IF(R61&lt;450,55,IF(R61&lt;454,56,IF(R61&lt;458,57,IF(R61&lt;462,58,IF(R61&lt;466,59,))))))))))))))))))))))))))))))))))))))))))))))))))))))))))))</f>
        <v>0</v>
      </c>
      <c r="U61" s="7">
        <f t="shared" si="167"/>
        <v>0</v>
      </c>
      <c r="V61" s="6">
        <f t="shared" si="168"/>
        <v>0</v>
      </c>
      <c r="W61" s="52">
        <f>IF(V61="","",RANK(V61,V60:V64,0))</f>
        <v>1</v>
      </c>
      <c r="X61" s="52">
        <f t="shared" ref="X61:X64" si="178">IF(W61&lt;5,V61,"")</f>
        <v>0</v>
      </c>
      <c r="Y61" s="42">
        <v>178</v>
      </c>
      <c r="Z61" s="110">
        <f>IFERROR(VLOOKUP(Y61,таблица!$A$6:$B$144,2,FALSE),0)</f>
        <v>24</v>
      </c>
      <c r="AA61" s="52">
        <f>IF(Z61="","",RANK(Z61,Z60:Z64,0))</f>
        <v>3</v>
      </c>
      <c r="AB61" s="52">
        <f t="shared" ref="AB61:AB64" si="179">IF(AA61&lt;5,Z61,"")</f>
        <v>24</v>
      </c>
      <c r="AC61" s="8">
        <f t="shared" si="16"/>
        <v>63</v>
      </c>
      <c r="AD61" s="9">
        <f t="shared" si="169"/>
        <v>63</v>
      </c>
      <c r="AE61" s="9">
        <f t="shared" si="17"/>
        <v>155</v>
      </c>
      <c r="AF61" s="125"/>
      <c r="AG61" s="59"/>
      <c r="AH61" s="127"/>
    </row>
    <row r="62" spans="1:34" ht="15" customHeight="1" x14ac:dyDescent="0.25">
      <c r="A62" s="47">
        <v>3</v>
      </c>
      <c r="B62" s="76"/>
      <c r="C62" s="39">
        <v>24</v>
      </c>
      <c r="D62" s="40">
        <v>9.5</v>
      </c>
      <c r="E62" s="5">
        <f t="shared" si="171"/>
        <v>0</v>
      </c>
      <c r="F62" s="5">
        <f t="shared" si="172"/>
        <v>35</v>
      </c>
      <c r="G62" s="5">
        <f t="shared" si="162"/>
        <v>35</v>
      </c>
      <c r="H62" s="6">
        <f t="shared" si="163"/>
        <v>35</v>
      </c>
      <c r="I62" s="52">
        <f>IF(H62="","",RANK(H62,H60:H64,0))</f>
        <v>2</v>
      </c>
      <c r="J62" s="52">
        <f t="shared" si="164"/>
        <v>35</v>
      </c>
      <c r="K62" s="42">
        <v>23</v>
      </c>
      <c r="L62" s="5">
        <f t="shared" si="173"/>
        <v>0</v>
      </c>
      <c r="M62" s="5">
        <f t="shared" si="174"/>
        <v>23</v>
      </c>
      <c r="N62" s="5">
        <f t="shared" si="165"/>
        <v>23</v>
      </c>
      <c r="O62" s="6">
        <f t="shared" si="166"/>
        <v>23</v>
      </c>
      <c r="P62" s="57">
        <f>IF(O62="","",RANK(O62,O60:O64,0))</f>
        <v>5</v>
      </c>
      <c r="Q62" s="57" t="str">
        <f t="shared" si="175"/>
        <v/>
      </c>
      <c r="R62" s="46"/>
      <c r="S62" s="7">
        <f t="shared" si="176"/>
        <v>0</v>
      </c>
      <c r="T62" s="7">
        <f t="shared" si="177"/>
        <v>0</v>
      </c>
      <c r="U62" s="7">
        <f t="shared" si="167"/>
        <v>0</v>
      </c>
      <c r="V62" s="6">
        <f t="shared" si="168"/>
        <v>0</v>
      </c>
      <c r="W62" s="52">
        <f>IF(V62="","",RANK(V62,V60:V64,0))</f>
        <v>1</v>
      </c>
      <c r="X62" s="52">
        <f t="shared" si="178"/>
        <v>0</v>
      </c>
      <c r="Y62" s="42">
        <v>180</v>
      </c>
      <c r="Z62" s="110">
        <f>IFERROR(VLOOKUP(Y62,таблица!$A$6:$B$144,2,FALSE),0)</f>
        <v>25</v>
      </c>
      <c r="AA62" s="52">
        <f>IF(Z62="","",RANK(Z62,Z60:Z64,0))</f>
        <v>2</v>
      </c>
      <c r="AB62" s="52">
        <f t="shared" si="179"/>
        <v>25</v>
      </c>
      <c r="AC62" s="8">
        <f t="shared" si="16"/>
        <v>83</v>
      </c>
      <c r="AD62" s="9">
        <f t="shared" si="169"/>
        <v>83</v>
      </c>
      <c r="AE62" s="9">
        <f t="shared" si="17"/>
        <v>117</v>
      </c>
      <c r="AF62" s="125"/>
      <c r="AG62" s="59"/>
      <c r="AH62" s="127"/>
    </row>
    <row r="63" spans="1:34" ht="15" customHeight="1" x14ac:dyDescent="0.25">
      <c r="A63" s="47">
        <v>4</v>
      </c>
      <c r="B63" s="76"/>
      <c r="C63" s="39">
        <v>24</v>
      </c>
      <c r="D63" s="40">
        <v>9</v>
      </c>
      <c r="E63" s="5">
        <f t="shared" si="171"/>
        <v>45</v>
      </c>
      <c r="F63" s="5">
        <f t="shared" si="172"/>
        <v>0</v>
      </c>
      <c r="G63" s="5">
        <f t="shared" si="162"/>
        <v>45</v>
      </c>
      <c r="H63" s="6">
        <f t="shared" si="163"/>
        <v>45</v>
      </c>
      <c r="I63" s="52">
        <f>IF(H63="","",RANK(H63,H60:H64,0))</f>
        <v>1</v>
      </c>
      <c r="J63" s="52">
        <f t="shared" si="164"/>
        <v>45</v>
      </c>
      <c r="K63" s="42">
        <v>26</v>
      </c>
      <c r="L63" s="5">
        <f t="shared" si="173"/>
        <v>0</v>
      </c>
      <c r="M63" s="5">
        <f t="shared" si="174"/>
        <v>28</v>
      </c>
      <c r="N63" s="5">
        <f t="shared" si="165"/>
        <v>28</v>
      </c>
      <c r="O63" s="6">
        <f t="shared" si="166"/>
        <v>28</v>
      </c>
      <c r="P63" s="57">
        <f>IF(O63="","",RANK(O63,O60:O64,0))</f>
        <v>4</v>
      </c>
      <c r="Q63" s="57">
        <f t="shared" si="175"/>
        <v>28</v>
      </c>
      <c r="R63" s="46"/>
      <c r="S63" s="7">
        <f t="shared" si="176"/>
        <v>0</v>
      </c>
      <c r="T63" s="7">
        <f t="shared" si="177"/>
        <v>0</v>
      </c>
      <c r="U63" s="7">
        <f t="shared" si="167"/>
        <v>0</v>
      </c>
      <c r="V63" s="6">
        <f t="shared" si="168"/>
        <v>0</v>
      </c>
      <c r="W63" s="52">
        <f>IF(V63="","",RANK(V63,V60:V64,0))</f>
        <v>1</v>
      </c>
      <c r="X63" s="52">
        <f t="shared" si="178"/>
        <v>0</v>
      </c>
      <c r="Y63" s="42">
        <v>184</v>
      </c>
      <c r="Z63" s="110">
        <f>IFERROR(VLOOKUP(Y63,таблица!$A$6:$B$144,2,FALSE),0)</f>
        <v>27</v>
      </c>
      <c r="AA63" s="52">
        <f>IF(Z63="","",RANK(Z63,Z60:Z64,0))</f>
        <v>1</v>
      </c>
      <c r="AB63" s="52">
        <f t="shared" si="179"/>
        <v>27</v>
      </c>
      <c r="AC63" s="8">
        <f t="shared" si="16"/>
        <v>100</v>
      </c>
      <c r="AD63" s="9">
        <f t="shared" si="169"/>
        <v>100</v>
      </c>
      <c r="AE63" s="9">
        <f t="shared" si="17"/>
        <v>64</v>
      </c>
      <c r="AF63" s="125"/>
      <c r="AG63" s="59"/>
      <c r="AH63" s="127"/>
    </row>
    <row r="64" spans="1:34" ht="15" customHeight="1" x14ac:dyDescent="0.25">
      <c r="A64" s="47">
        <v>5</v>
      </c>
      <c r="B64" s="76"/>
      <c r="C64" s="39">
        <v>24</v>
      </c>
      <c r="D64" s="40">
        <v>9.6</v>
      </c>
      <c r="E64" s="5">
        <f t="shared" si="171"/>
        <v>0</v>
      </c>
      <c r="F64" s="5">
        <f t="shared" si="172"/>
        <v>33</v>
      </c>
      <c r="G64" s="5">
        <f t="shared" si="162"/>
        <v>33</v>
      </c>
      <c r="H64" s="6">
        <f t="shared" si="163"/>
        <v>33</v>
      </c>
      <c r="I64" s="52">
        <f>IF(H64="","",RANK(H64,H60:H64,0))</f>
        <v>3</v>
      </c>
      <c r="J64" s="52">
        <f t="shared" si="164"/>
        <v>33</v>
      </c>
      <c r="K64" s="42">
        <v>27</v>
      </c>
      <c r="L64" s="5">
        <f t="shared" si="173"/>
        <v>0</v>
      </c>
      <c r="M64" s="5">
        <f t="shared" si="174"/>
        <v>29</v>
      </c>
      <c r="N64" s="5">
        <f t="shared" si="165"/>
        <v>29</v>
      </c>
      <c r="O64" s="6">
        <f t="shared" si="166"/>
        <v>29</v>
      </c>
      <c r="P64" s="57">
        <f>IF(O64="","",RANK(O64,O60:O64,0))</f>
        <v>3</v>
      </c>
      <c r="Q64" s="57">
        <f t="shared" si="175"/>
        <v>29</v>
      </c>
      <c r="R64" s="46"/>
      <c r="S64" s="7">
        <f t="shared" si="176"/>
        <v>0</v>
      </c>
      <c r="T64" s="7">
        <f t="shared" si="177"/>
        <v>0</v>
      </c>
      <c r="U64" s="7">
        <f t="shared" si="167"/>
        <v>0</v>
      </c>
      <c r="V64" s="6">
        <f t="shared" si="168"/>
        <v>0</v>
      </c>
      <c r="W64" s="52">
        <f>IF(V64="","",RANK(V64,V60:V64,0))</f>
        <v>1</v>
      </c>
      <c r="X64" s="52">
        <f t="shared" si="178"/>
        <v>0</v>
      </c>
      <c r="Y64" s="42">
        <v>172</v>
      </c>
      <c r="Z64" s="110">
        <f>IFERROR(VLOOKUP(Y64,таблица!$A$6:$B$144,2,FALSE),0)</f>
        <v>21</v>
      </c>
      <c r="AA64" s="52">
        <f>IF(Z64="","",RANK(Z64,Z60:Z64,0))</f>
        <v>5</v>
      </c>
      <c r="AB64" s="52" t="str">
        <f t="shared" si="179"/>
        <v/>
      </c>
      <c r="AC64" s="8">
        <f t="shared" si="16"/>
        <v>83</v>
      </c>
      <c r="AD64" s="9">
        <f t="shared" si="169"/>
        <v>83</v>
      </c>
      <c r="AE64" s="9">
        <f t="shared" si="17"/>
        <v>117</v>
      </c>
      <c r="AF64" s="125"/>
      <c r="AG64" s="59"/>
      <c r="AH64" s="127"/>
    </row>
    <row r="65" spans="1:34" ht="26.25" customHeight="1" x14ac:dyDescent="0.25">
      <c r="A65" s="47"/>
      <c r="B65" s="76"/>
      <c r="C65" s="64"/>
      <c r="D65" s="40"/>
      <c r="E65" s="5"/>
      <c r="F65" s="5"/>
      <c r="G65" s="5"/>
      <c r="H65" s="53"/>
      <c r="I65" s="61" t="s">
        <v>23</v>
      </c>
      <c r="J65" s="62">
        <f>SUM(J60:J64)</f>
        <v>146</v>
      </c>
      <c r="K65" s="42"/>
      <c r="L65" s="5"/>
      <c r="M65" s="5"/>
      <c r="N65" s="5"/>
      <c r="O65" s="53"/>
      <c r="P65" s="61" t="s">
        <v>23</v>
      </c>
      <c r="Q65" s="63">
        <f>SUM(Q60:Q64)</f>
        <v>125</v>
      </c>
      <c r="R65" s="46"/>
      <c r="S65" s="7"/>
      <c r="T65" s="7"/>
      <c r="U65" s="7"/>
      <c r="V65" s="53"/>
      <c r="W65" s="61" t="s">
        <v>23</v>
      </c>
      <c r="X65" s="62">
        <f>SUM(X60:X64)</f>
        <v>0</v>
      </c>
      <c r="Y65" s="42"/>
      <c r="Z65" s="110"/>
      <c r="AA65" s="61" t="s">
        <v>23</v>
      </c>
      <c r="AB65" s="62">
        <f>SUM(AB60:AB64)</f>
        <v>100</v>
      </c>
      <c r="AC65" s="8"/>
      <c r="AD65" s="54"/>
      <c r="AE65" s="9" t="str">
        <f t="shared" si="17"/>
        <v/>
      </c>
      <c r="AF65" s="60"/>
      <c r="AG65" s="60"/>
      <c r="AH65" s="127"/>
    </row>
    <row r="66" spans="1:34" ht="15" customHeight="1" x14ac:dyDescent="0.25">
      <c r="A66" s="47">
        <v>1</v>
      </c>
      <c r="B66" s="76"/>
      <c r="C66" s="39">
        <v>26</v>
      </c>
      <c r="D66" s="40">
        <v>10.3</v>
      </c>
      <c r="E66" s="5">
        <f>IF(D66&gt;9.05,0,IF(D66&gt;9,44,IF(D66&gt;8.95,45,IF(D66&gt;8.9,46,IF(D66&gt;8.85,47,IF(D66&gt;8.8,48,IF(D66&gt;8.75,49,IF(D66&gt;8.7,50,IF(D66&gt;8.65,51,IF(D66&gt;8.6,52,IF(D66&gt;8.55,53,IF(D66&gt;8.5,54,IF(D66&gt;8.47,55,IF(D66&gt;8.45,56,IF(D66&gt;8.4,57,IF(D66&gt;8.37,58,IF(D66&gt;8.35,59,IF(D66&gt;8.3,60,IF(D66&gt;8.27,61,IF(D66&gt;8.25,62,IF(D66&gt;8.2,63,IF(D66&gt;8.17,64,IF(D66&gt;8.15,65,IF(D66&gt;8.1,66,IF(D66&gt;8.07,67,IF(D66&gt;8.05,68,IF(D66&gt;8,69,IF(D66&gt;7.98,70,IF(D66&gt;7.97,71,IF(D66&gt;7.95,72,IF(D66&gt;7.9,73,IF(D66&gt;7.88,74,IF(D66&gt;7.87,75,IF(D66&gt;7.85,76,IF(D66&gt;7.8,77,IF(D66&gt;7.78,78,IF(D66&gt;7.77,79,IF(D66&gt;7.75,80,IF(D66&gt;7.7,81,IF(D66&gt;7.68,82,IF(D66&gt;7.67,83,IF(D66&gt;7.65,84,IF(D66&gt;7.63,85,IF(D66&gt;7.6,86,))))))))))))))))))))))))))))))))))))))))))))</f>
        <v>0</v>
      </c>
      <c r="F66" s="5">
        <f>IF(D66&gt;12,0,IF(D66&gt;11.9,1,IF(D66&gt;11.8,2,IF(D66&gt;11.7,3,IF(D66&gt;11.6,4,IF(D66&gt;11.5,5,IF(D66&gt;11.4,6,IF(D66&gt;11.3,7,IF(D66&gt;11.2,8,IF(D66&gt;11.15,9,IF(D66&gt;11.1,10,IF(D66&gt;11,11,IF(D66&gt;10.95,12,IF(D66&gt;10.9,13,IF(D66&gt;10.8,14,IF(D66&gt;10.75,15,IF(D66&gt;10.7,16,IF(D66&gt;10.6,17,IF(D66&gt;10.55,18,IF(D66&gt;10.5,19,IF(D66&gt;10.4,20,IF(D66&gt;10.35,21,IF(D66&gt;10.3,22,IF(D66&gt;10.2,23,IF(D66&gt;10.15,24,IF(D66&gt;10.1,25,IF(D66&gt;10,26,IF(D66&gt;9.95,27,IF(D66&gt;9.9,28,IF(D66&gt;9.8,29,IF(D66&gt;9.75,30,IF(D66&gt;9.7,31,IF(D66&gt;9.6,32,IF(D66&gt;9.55,33,IF(D66&gt;9.5,34,IF(D66&gt;9.45,35,IF(D66&gt;9.4,36,IF(D66&gt;9.35,37,IF(D66&gt;9.3,38,IF(D66&gt;9.25,39,IF(D66&gt;9.2,40,IF(D66&gt;9.15,41,IF(D66&gt;9.1,42,IF(D66&gt;9.05,43,))))))))))))))))))))))))))))))))))))))))))))</f>
        <v>23</v>
      </c>
      <c r="G66" s="5">
        <f t="shared" ref="G66:G70" si="180">E66+F66</f>
        <v>23</v>
      </c>
      <c r="H66" s="6">
        <f t="shared" ref="H66:H70" si="181">G66</f>
        <v>23</v>
      </c>
      <c r="I66" s="52">
        <f>IF(H66="","",RANK(H66,H66:H70,0))</f>
        <v>4</v>
      </c>
      <c r="J66" s="52">
        <f>IF(I66&lt;5,H66,"")</f>
        <v>23</v>
      </c>
      <c r="K66" s="46">
        <v>31</v>
      </c>
      <c r="L66" s="5">
        <f>IF(K66&lt;37.1,0,IF(K66&lt;37.8,44,IF(K66&lt;38.5,45,IF(K66&lt;39.2,46,IF(K66&lt;39.9,47,IF(K66&lt;40.6,48,IF(K66&lt;41.3,49,IF(K66&lt;42,50,IF(K66&lt;42.7,51,IF(K66&lt;43.4,52,IF(K66&lt;44.1,53,IF(K66&lt;44.8,54,IF(K66&lt;45.5,55,IF(K66&lt;46.2,56,IF(K66&lt;46.9,57,IF(K66&lt;47.6,58,IF(K66&lt;48,59,IF(K66&lt;48.3,60,IF(K66&lt;49.7,61,IF(K66&lt;50.4,62,IF(K66&lt;51.1,63,IF(K66&lt;51.8,64,IF(K66&lt;52.5,65,IF(K66&lt;53.2,66,IF(K66&lt;53.9,67,IF(K66&lt;54.6,68,IF(K66&lt;55.3,69,IF(K66&lt;56,70,IF(K66&lt;56.7,71,IF(K66&lt;57.4,72,IF(K66&lt;58.1,73,IF(K66&lt;58.8,74,IF(K66&lt;59.5,75,IF(K66&lt;60.2,76,IF(K66&lt;60.9,77,IF(K66&lt;61.6,78,IF(K66&lt;62.3,79,IF(K66&lt;63,80,IF(K66&lt;63.7,81,IF(K66&lt;64.4,82,IF(K66&lt;65.1,83,IF(K66&lt;65.8,84,IF(K66&lt;66.5,85,IF(K66&lt;67.2,86,))))))))))))))))))))))))))))))))))))))))))))</f>
        <v>0</v>
      </c>
      <c r="M66" s="5">
        <f>IF(K66&lt;7,0,IF(K66&lt;7.7,1,IF(K66&lt;8.4,2,IF(K66&lt;9.1,3,IF(K66&lt;9.8,4,IF(K66&lt;10.5,5,IF(K66&lt;11.2,6,IF(K66&lt;11.9,7,IF(K66&lt;12.6,8,IF(K66&lt;13.3,9,IF(K66&lt;14,10,IF(K66&lt;14.7,11,IF(K66&lt;15.4,12,IF(K66&lt;16.1,13,IF(K66&lt;16.8,14,IF(K66&lt;17.5,15,IF(K66&lt;18.2,16,IF(K66&lt;18.9,17,IF(K66&lt;19.6,18,IF(K66&lt;20.3,19,IF(K66&lt;21,20,IF(K66&lt;21.7,21,IF(K66&lt;22.4,22,IF(K66&lt;23.1,23,IF(K66&lt;23.8,24,IF(K66&lt;24.5,25,IF(K66&lt;25.2,26,IF(K66&lt;25.9,27,IF(K66&lt;26.6,28,IF(K66&lt;27.3,29,IF(K66&lt;28,30,IF(K66&lt;28.7,31,IF(K66&lt;29.4,32,IF(K66&lt;30.1,33,IF(K66&lt;30.8,34,IF(K66&lt;31.5,35,IF(K66&lt;32.2,36,IF(K66&lt;32.9,37,IF(K66&lt;33.6,38,IF(K66&lt;34.3,39,IF(K66&lt;35,40,IF(K66&lt;35.7,41,IF(K66&lt;36.4,42,IF(K66&lt;37.1,43,))))))))))))))))))))))))))))))))))))))))))))</f>
        <v>35</v>
      </c>
      <c r="N66" s="5">
        <f t="shared" ref="N66:N70" si="182">L66+M66</f>
        <v>35</v>
      </c>
      <c r="O66" s="6">
        <f t="shared" ref="O66:O70" si="183">N66</f>
        <v>35</v>
      </c>
      <c r="P66" s="57">
        <f>IF(O66="","",RANK(O66,O66:O70,0))</f>
        <v>1</v>
      </c>
      <c r="Q66" s="57">
        <f>IF(P66&lt;5,O66,"")</f>
        <v>35</v>
      </c>
      <c r="R66" s="42"/>
      <c r="S66" s="7">
        <f>IF(R66&lt;466,0,IF(R66&lt;470,60,IF(R66&lt;474,61,IF(R66&lt;476,62,IF(R66&lt;482,63,IF(R66&lt;486,64,IF(R66&lt;490,65,IF(R66&lt;494,66,IF(R66&lt;498,67,IF(R66&lt;502,68,IF(R66&lt;506,69,IF(R66&lt;510,70,IF(R66&lt;514,71,IF(R66&lt;517,72,IF(R66&lt;521,73,IF(R66&lt;524,74,IF(R66&lt;527,75,IF(R66&lt;530,76,))))))))))))))))))</f>
        <v>0</v>
      </c>
      <c r="T66" s="7">
        <f>IF(R66&lt;293,0,IF(R66&lt;295,1,IF(R66&lt;297,2,IF(R66&lt;299,3,IF(R66&lt;301,4,IF(R66&lt;303,5,IF(R66&lt;305,6,IF(R66&lt;307,7,IF(R66&lt;309,8,IF(R66&lt;311,9,IF(R66&lt;313,10,IF(R66&lt;315,11,IF(R66&lt;317,12,IF(R66&lt;319,13,IF(R66&lt;321,14,IF(R66&lt;323,15,IF(R66&lt;325,16,IF(R66&lt;327,17,IF(R66&lt;329,18,IF(R66&lt;331,19,IF(R66&lt;333,20,IF(R66&lt;335,21,IF(R66&lt;337,22,IF(R66&lt;339,23,IF(R66&lt;341,24,IF(R66&lt;343,25,IF(R66&lt;345,26,IF(R66&lt;347,27,IF(R66&lt;350,28,IF(R66&lt;352,29,IF(R66&lt;356,30,IF(R66&lt;359,31,IF(R66&lt;362,32,IF(R66&lt;365,33,IF(R66&lt;368,34,IF(R66&lt;371,35,IF(R66&lt;374,36,IF(R66&lt;378,37,IF(R66&lt;382,38,IF(R66&lt;386,39,IF(R66&lt;390,40,IF(R66&lt;394,41,IF(R66&lt;398,42,IF(R66&lt;402,43,IF(R66&lt;406,44,IF(R66&lt;410,45,IF(R66&lt;414,46,IF(R66&lt;418,47,IF(R66&lt;422,48,IF(R66&lt;426,49,IF(R66&lt;430,50,IF(R66&lt;434,51,IF(R66&lt;438,52,IF(R66&lt;442,53,IF(R66&lt;446,54,IF(R66&lt;450,55,IF(R66&lt;454,56,IF(R66&lt;458,57,IF(R66&lt;462,58,IF(R66&lt;466,59,))))))))))))))))))))))))))))))))))))))))))))))))))))))))))))</f>
        <v>0</v>
      </c>
      <c r="U66" s="7">
        <f t="shared" ref="U66:U70" si="184">S66+T66</f>
        <v>0</v>
      </c>
      <c r="V66" s="6">
        <f t="shared" ref="V66:V70" si="185">U66</f>
        <v>0</v>
      </c>
      <c r="W66" s="52">
        <f>IF(V66="","",RANK(V66,V66:V70,0))</f>
        <v>1</v>
      </c>
      <c r="X66" s="52">
        <f>IF(W66&lt;5,V66,"")</f>
        <v>0</v>
      </c>
      <c r="Y66" s="42">
        <v>170</v>
      </c>
      <c r="Z66" s="110">
        <f>IFERROR(VLOOKUP(Y66,таблица!$A$6:$B$144,2,FALSE),0)</f>
        <v>20</v>
      </c>
      <c r="AA66" s="52">
        <f>IF(Z66="","",RANK(Z66,Z66:Z70,0))</f>
        <v>4</v>
      </c>
      <c r="AB66" s="52">
        <f>IF(AA66&lt;5,Z66,"")</f>
        <v>20</v>
      </c>
      <c r="AC66" s="8">
        <f t="shared" si="16"/>
        <v>78</v>
      </c>
      <c r="AD66" s="9">
        <f t="shared" ref="AD66:AD70" si="186">AC66</f>
        <v>78</v>
      </c>
      <c r="AE66" s="9">
        <f t="shared" si="17"/>
        <v>128</v>
      </c>
      <c r="AF66" s="124">
        <f>SUM(J66:J70,Q66:Q70,X66:X70,AB66:AB70)</f>
        <v>390</v>
      </c>
      <c r="AG66" s="59">
        <f t="shared" ref="AG66" si="187">AF66</f>
        <v>390</v>
      </c>
      <c r="AH66" s="127">
        <f>IF(ISNUMBER(AF66),RANK(AF66,$AF$6:$AF$251,0),"")</f>
        <v>21</v>
      </c>
    </row>
    <row r="67" spans="1:34" ht="15" customHeight="1" x14ac:dyDescent="0.25">
      <c r="A67" s="47">
        <v>2</v>
      </c>
      <c r="B67" s="76"/>
      <c r="C67" s="39">
        <v>26</v>
      </c>
      <c r="D67" s="40">
        <v>9.1999999999999993</v>
      </c>
      <c r="E67" s="5">
        <f t="shared" ref="E67:E70" si="188">IF(D67&gt;9.05,0,IF(D67&gt;9,44,IF(D67&gt;8.95,45,IF(D67&gt;8.9,46,IF(D67&gt;8.85,47,IF(D67&gt;8.8,48,IF(D67&gt;8.75,49,IF(D67&gt;8.7,50,IF(D67&gt;8.65,51,IF(D67&gt;8.6,52,IF(D67&gt;8.55,53,IF(D67&gt;8.5,54,IF(D67&gt;8.47,55,IF(D67&gt;8.45,56,IF(D67&gt;8.4,57,IF(D67&gt;8.37,58,IF(D67&gt;8.35,59,IF(D67&gt;8.3,60,IF(D67&gt;8.27,61,IF(D67&gt;8.25,62,IF(D67&gt;8.2,63,IF(D67&gt;8.17,64,IF(D67&gt;8.15,65,IF(D67&gt;8.1,66,IF(D67&gt;8.07,67,IF(D67&gt;8.05,68,IF(D67&gt;8,69,IF(D67&gt;7.98,70,IF(D67&gt;7.97,71,IF(D67&gt;7.95,72,IF(D67&gt;7.9,73,IF(D67&gt;7.88,74,IF(D67&gt;7.87,75,IF(D67&gt;7.85,76,IF(D67&gt;7.8,77,IF(D67&gt;7.78,78,IF(D67&gt;7.77,79,IF(D67&gt;7.75,80,IF(D67&gt;7.7,81,IF(D67&gt;7.68,82,IF(D67&gt;7.67,83,IF(D67&gt;7.65,84,IF(D67&gt;7.63,85,IF(D67&gt;7.6,86,))))))))))))))))))))))))))))))))))))))))))))</f>
        <v>0</v>
      </c>
      <c r="F67" s="5">
        <f t="shared" ref="F67:F70" si="189">IF(D67&gt;12,0,IF(D67&gt;11.9,1,IF(D67&gt;11.8,2,IF(D67&gt;11.7,3,IF(D67&gt;11.6,4,IF(D67&gt;11.5,5,IF(D67&gt;11.4,6,IF(D67&gt;11.3,7,IF(D67&gt;11.2,8,IF(D67&gt;11.15,9,IF(D67&gt;11.1,10,IF(D67&gt;11,11,IF(D67&gt;10.95,12,IF(D67&gt;10.9,13,IF(D67&gt;10.8,14,IF(D67&gt;10.75,15,IF(D67&gt;10.7,16,IF(D67&gt;10.6,17,IF(D67&gt;10.55,18,IF(D67&gt;10.5,19,IF(D67&gt;10.4,20,IF(D67&gt;10.35,21,IF(D67&gt;10.3,22,IF(D67&gt;10.2,23,IF(D67&gt;10.15,24,IF(D67&gt;10.1,25,IF(D67&gt;10,26,IF(D67&gt;9.95,27,IF(D67&gt;9.9,28,IF(D67&gt;9.8,29,IF(D67&gt;9.75,30,IF(D67&gt;9.7,31,IF(D67&gt;9.6,32,IF(D67&gt;9.55,33,IF(D67&gt;9.5,34,IF(D67&gt;9.45,35,IF(D67&gt;9.4,36,IF(D67&gt;9.35,37,IF(D67&gt;9.3,38,IF(D67&gt;9.25,39,IF(D67&gt;9.2,40,IF(D67&gt;9.15,41,IF(D67&gt;9.1,42,IF(D67&gt;9.05,43,))))))))))))))))))))))))))))))))))))))))))))</f>
        <v>41</v>
      </c>
      <c r="G67" s="5">
        <f t="shared" si="180"/>
        <v>41</v>
      </c>
      <c r="H67" s="6">
        <f t="shared" si="181"/>
        <v>41</v>
      </c>
      <c r="I67" s="52">
        <f>IF(H67="","",RANK(H67,H66:H70,0))</f>
        <v>1</v>
      </c>
      <c r="J67" s="52">
        <f t="shared" ref="J67:J70" si="190">IF(I67&lt;5,H67,"")</f>
        <v>41</v>
      </c>
      <c r="K67" s="46">
        <v>30</v>
      </c>
      <c r="L67" s="5">
        <f t="shared" ref="L67:L70" si="191">IF(K67&lt;37.1,0,IF(K67&lt;37.8,44,IF(K67&lt;38.5,45,IF(K67&lt;39.2,46,IF(K67&lt;39.9,47,IF(K67&lt;40.6,48,IF(K67&lt;41.3,49,IF(K67&lt;42,50,IF(K67&lt;42.7,51,IF(K67&lt;43.4,52,IF(K67&lt;44.1,53,IF(K67&lt;44.8,54,IF(K67&lt;45.5,55,IF(K67&lt;46.2,56,IF(K67&lt;46.9,57,IF(K67&lt;47.6,58,IF(K67&lt;48,59,IF(K67&lt;48.3,60,IF(K67&lt;49.7,61,IF(K67&lt;50.4,62,IF(K67&lt;51.1,63,IF(K67&lt;51.8,64,IF(K67&lt;52.5,65,IF(K67&lt;53.2,66,IF(K67&lt;53.9,67,IF(K67&lt;54.6,68,IF(K67&lt;55.3,69,IF(K67&lt;56,70,IF(K67&lt;56.7,71,IF(K67&lt;57.4,72,IF(K67&lt;58.1,73,IF(K67&lt;58.8,74,IF(K67&lt;59.5,75,IF(K67&lt;60.2,76,IF(K67&lt;60.9,77,IF(K67&lt;61.6,78,IF(K67&lt;62.3,79,IF(K67&lt;63,80,IF(K67&lt;63.7,81,IF(K67&lt;64.4,82,IF(K67&lt;65.1,83,IF(K67&lt;65.8,84,IF(K67&lt;66.5,85,IF(K67&lt;67.2,86,))))))))))))))))))))))))))))))))))))))))))))</f>
        <v>0</v>
      </c>
      <c r="M67" s="5">
        <f t="shared" ref="M67:M70" si="192">IF(K67&lt;7,0,IF(K67&lt;7.7,1,IF(K67&lt;8.4,2,IF(K67&lt;9.1,3,IF(K67&lt;9.8,4,IF(K67&lt;10.5,5,IF(K67&lt;11.2,6,IF(K67&lt;11.9,7,IF(K67&lt;12.6,8,IF(K67&lt;13.3,9,IF(K67&lt;14,10,IF(K67&lt;14.7,11,IF(K67&lt;15.4,12,IF(K67&lt;16.1,13,IF(K67&lt;16.8,14,IF(K67&lt;17.5,15,IF(K67&lt;18.2,16,IF(K67&lt;18.9,17,IF(K67&lt;19.6,18,IF(K67&lt;20.3,19,IF(K67&lt;21,20,IF(K67&lt;21.7,21,IF(K67&lt;22.4,22,IF(K67&lt;23.1,23,IF(K67&lt;23.8,24,IF(K67&lt;24.5,25,IF(K67&lt;25.2,26,IF(K67&lt;25.9,27,IF(K67&lt;26.6,28,IF(K67&lt;27.3,29,IF(K67&lt;28,30,IF(K67&lt;28.7,31,IF(K67&lt;29.4,32,IF(K67&lt;30.1,33,IF(K67&lt;30.8,34,IF(K67&lt;31.5,35,IF(K67&lt;32.2,36,IF(K67&lt;32.9,37,IF(K67&lt;33.6,38,IF(K67&lt;34.3,39,IF(K67&lt;35,40,IF(K67&lt;35.7,41,IF(K67&lt;36.4,42,IF(K67&lt;37.1,43,))))))))))))))))))))))))))))))))))))))))))))</f>
        <v>33</v>
      </c>
      <c r="N67" s="5">
        <f t="shared" si="182"/>
        <v>33</v>
      </c>
      <c r="O67" s="6">
        <f t="shared" si="183"/>
        <v>33</v>
      </c>
      <c r="P67" s="57">
        <f>IF(O67="","",RANK(O67,O66:O70,0))</f>
        <v>2</v>
      </c>
      <c r="Q67" s="57">
        <f t="shared" ref="Q67:Q70" si="193">IF(P67&lt;5,O67,"")</f>
        <v>33</v>
      </c>
      <c r="R67" s="42"/>
      <c r="S67" s="7">
        <f t="shared" ref="S67:S70" si="194">IF(R67&lt;466,0,IF(R67&lt;470,60,IF(R67&lt;474,61,IF(R67&lt;476,62,IF(R67&lt;482,63,IF(R67&lt;486,64,IF(R67&lt;490,65,IF(R67&lt;494,66,IF(R67&lt;498,67,IF(R67&lt;502,68,IF(R67&lt;506,69,IF(R67&lt;510,70,IF(R67&lt;514,71,IF(R67&lt;517,72,IF(R67&lt;521,73,IF(R67&lt;524,74,IF(R67&lt;527,75,IF(R67&lt;530,76,))))))))))))))))))</f>
        <v>0</v>
      </c>
      <c r="T67" s="7">
        <f t="shared" ref="T67:T70" si="195">IF(R67&lt;293,0,IF(R67&lt;295,1,IF(R67&lt;297,2,IF(R67&lt;299,3,IF(R67&lt;301,4,IF(R67&lt;303,5,IF(R67&lt;305,6,IF(R67&lt;307,7,IF(R67&lt;309,8,IF(R67&lt;311,9,IF(R67&lt;313,10,IF(R67&lt;315,11,IF(R67&lt;317,12,IF(R67&lt;319,13,IF(R67&lt;321,14,IF(R67&lt;323,15,IF(R67&lt;325,16,IF(R67&lt;327,17,IF(R67&lt;329,18,IF(R67&lt;331,19,IF(R67&lt;333,20,IF(R67&lt;335,21,IF(R67&lt;337,22,IF(R67&lt;339,23,IF(R67&lt;341,24,IF(R67&lt;343,25,IF(R67&lt;345,26,IF(R67&lt;347,27,IF(R67&lt;350,28,IF(R67&lt;352,29,IF(R67&lt;356,30,IF(R67&lt;359,31,IF(R67&lt;362,32,IF(R67&lt;365,33,IF(R67&lt;368,34,IF(R67&lt;371,35,IF(R67&lt;374,36,IF(R67&lt;378,37,IF(R67&lt;382,38,IF(R67&lt;386,39,IF(R67&lt;390,40,IF(R67&lt;394,41,IF(R67&lt;398,42,IF(R67&lt;402,43,IF(R67&lt;406,44,IF(R67&lt;410,45,IF(R67&lt;414,46,IF(R67&lt;418,47,IF(R67&lt;422,48,IF(R67&lt;426,49,IF(R67&lt;430,50,IF(R67&lt;434,51,IF(R67&lt;438,52,IF(R67&lt;442,53,IF(R67&lt;446,54,IF(R67&lt;450,55,IF(R67&lt;454,56,IF(R67&lt;458,57,IF(R67&lt;462,58,IF(R67&lt;466,59,))))))))))))))))))))))))))))))))))))))))))))))))))))))))))))</f>
        <v>0</v>
      </c>
      <c r="U67" s="7">
        <f t="shared" si="184"/>
        <v>0</v>
      </c>
      <c r="V67" s="6">
        <f t="shared" si="185"/>
        <v>0</v>
      </c>
      <c r="W67" s="52">
        <f>IF(V67="","",RANK(V67,V66:V70,0))</f>
        <v>1</v>
      </c>
      <c r="X67" s="52">
        <f t="shared" ref="X67:X70" si="196">IF(W67&lt;5,V67,"")</f>
        <v>0</v>
      </c>
      <c r="Y67" s="42">
        <v>214</v>
      </c>
      <c r="Z67" s="110">
        <f>IFERROR(VLOOKUP(Y67,таблица!$A$6:$B$144,2,FALSE),0)</f>
        <v>49</v>
      </c>
      <c r="AA67" s="52">
        <f>IF(Z67="","",RANK(Z67,Z66:Z70,0))</f>
        <v>1</v>
      </c>
      <c r="AB67" s="52">
        <f t="shared" ref="AB67:AB68" si="197">IF(AA67&lt;5,Z67,"")</f>
        <v>49</v>
      </c>
      <c r="AC67" s="8">
        <f t="shared" si="16"/>
        <v>123</v>
      </c>
      <c r="AD67" s="9">
        <f t="shared" si="186"/>
        <v>123</v>
      </c>
      <c r="AE67" s="9">
        <f t="shared" si="17"/>
        <v>17</v>
      </c>
      <c r="AF67" s="125"/>
      <c r="AG67" s="59"/>
      <c r="AH67" s="127"/>
    </row>
    <row r="68" spans="1:34" ht="15" customHeight="1" x14ac:dyDescent="0.25">
      <c r="A68" s="47">
        <v>3</v>
      </c>
      <c r="B68" s="76"/>
      <c r="C68" s="39">
        <v>26</v>
      </c>
      <c r="D68" s="40">
        <v>9.5</v>
      </c>
      <c r="E68" s="5">
        <f t="shared" si="188"/>
        <v>0</v>
      </c>
      <c r="F68" s="5">
        <f t="shared" si="189"/>
        <v>35</v>
      </c>
      <c r="G68" s="5">
        <f t="shared" si="180"/>
        <v>35</v>
      </c>
      <c r="H68" s="6">
        <f t="shared" si="181"/>
        <v>35</v>
      </c>
      <c r="I68" s="52">
        <f>IF(H68="","",RANK(H68,H66:H70,0))</f>
        <v>2</v>
      </c>
      <c r="J68" s="52">
        <f t="shared" si="190"/>
        <v>35</v>
      </c>
      <c r="K68" s="46">
        <v>27</v>
      </c>
      <c r="L68" s="5">
        <f t="shared" si="191"/>
        <v>0</v>
      </c>
      <c r="M68" s="5">
        <f t="shared" si="192"/>
        <v>29</v>
      </c>
      <c r="N68" s="5">
        <f t="shared" si="182"/>
        <v>29</v>
      </c>
      <c r="O68" s="6">
        <f t="shared" si="183"/>
        <v>29</v>
      </c>
      <c r="P68" s="57">
        <f>IF(O68="","",RANK(O68,O66:O70,0))</f>
        <v>4</v>
      </c>
      <c r="Q68" s="57">
        <f t="shared" si="193"/>
        <v>29</v>
      </c>
      <c r="R68" s="42"/>
      <c r="S68" s="7">
        <f t="shared" si="194"/>
        <v>0</v>
      </c>
      <c r="T68" s="7">
        <f t="shared" si="195"/>
        <v>0</v>
      </c>
      <c r="U68" s="7">
        <f t="shared" si="184"/>
        <v>0</v>
      </c>
      <c r="V68" s="6">
        <f t="shared" si="185"/>
        <v>0</v>
      </c>
      <c r="W68" s="52">
        <f>IF(V68="","",RANK(V68,V66:V70,0))</f>
        <v>1</v>
      </c>
      <c r="X68" s="52">
        <f t="shared" si="196"/>
        <v>0</v>
      </c>
      <c r="Y68" s="42">
        <v>195</v>
      </c>
      <c r="Z68" s="110">
        <f>IFERROR(VLOOKUP(Y68,таблица!$A$6:$B$144,2,FALSE),0)</f>
        <v>32</v>
      </c>
      <c r="AA68" s="52">
        <f>IF(Z68="","",RANK(Z68,Z66:Z70,0))</f>
        <v>2</v>
      </c>
      <c r="AB68" s="52">
        <f t="shared" si="197"/>
        <v>32</v>
      </c>
      <c r="AC68" s="8">
        <f t="shared" si="16"/>
        <v>96</v>
      </c>
      <c r="AD68" s="9">
        <f t="shared" si="186"/>
        <v>96</v>
      </c>
      <c r="AE68" s="9">
        <f t="shared" si="17"/>
        <v>76</v>
      </c>
      <c r="AF68" s="125"/>
      <c r="AG68" s="59"/>
      <c r="AH68" s="127"/>
    </row>
    <row r="69" spans="1:34" ht="15" customHeight="1" x14ac:dyDescent="0.25">
      <c r="A69" s="47">
        <v>4</v>
      </c>
      <c r="B69" s="76"/>
      <c r="C69" s="39">
        <v>26</v>
      </c>
      <c r="D69" s="40">
        <v>9.8000000000000007</v>
      </c>
      <c r="E69" s="5">
        <f t="shared" si="188"/>
        <v>0</v>
      </c>
      <c r="F69" s="5">
        <f t="shared" si="189"/>
        <v>30</v>
      </c>
      <c r="G69" s="5">
        <f t="shared" si="180"/>
        <v>30</v>
      </c>
      <c r="H69" s="6">
        <f t="shared" si="181"/>
        <v>30</v>
      </c>
      <c r="I69" s="52">
        <f>IF(H69="","",RANK(H69,H66:H70,0))</f>
        <v>3</v>
      </c>
      <c r="J69" s="52">
        <f t="shared" si="190"/>
        <v>30</v>
      </c>
      <c r="K69" s="46">
        <v>30</v>
      </c>
      <c r="L69" s="5">
        <f t="shared" si="191"/>
        <v>0</v>
      </c>
      <c r="M69" s="5">
        <f t="shared" si="192"/>
        <v>33</v>
      </c>
      <c r="N69" s="5">
        <f t="shared" si="182"/>
        <v>33</v>
      </c>
      <c r="O69" s="6">
        <f t="shared" si="183"/>
        <v>33</v>
      </c>
      <c r="P69" s="57">
        <f>IF(O69="","",RANK(O69,O66:O70,0))</f>
        <v>2</v>
      </c>
      <c r="Q69" s="57">
        <f t="shared" si="193"/>
        <v>33</v>
      </c>
      <c r="R69" s="42"/>
      <c r="S69" s="7">
        <f t="shared" si="194"/>
        <v>0</v>
      </c>
      <c r="T69" s="7">
        <f t="shared" si="195"/>
        <v>0</v>
      </c>
      <c r="U69" s="7">
        <f t="shared" si="184"/>
        <v>0</v>
      </c>
      <c r="V69" s="6">
        <f t="shared" si="185"/>
        <v>0</v>
      </c>
      <c r="W69" s="52">
        <f>IF(V69="","",RANK(V69,V66:V70,0))</f>
        <v>1</v>
      </c>
      <c r="X69" s="52">
        <f t="shared" si="196"/>
        <v>0</v>
      </c>
      <c r="Y69" s="42">
        <v>190</v>
      </c>
      <c r="Z69" s="110">
        <f>IFERROR(VLOOKUP(Y69,таблица!$A$6:$B$144,2,FALSE),0)</f>
        <v>30</v>
      </c>
      <c r="AA69" s="52">
        <f>IF(Z69="","",RANK(Z69,Z66:Z70,0))</f>
        <v>3</v>
      </c>
      <c r="AB69" s="52">
        <f t="shared" ref="AB69:AB70" si="198">IF(AA69&lt;5,Z69,"")</f>
        <v>30</v>
      </c>
      <c r="AC69" s="8">
        <f t="shared" si="16"/>
        <v>93</v>
      </c>
      <c r="AD69" s="9">
        <f t="shared" si="186"/>
        <v>93</v>
      </c>
      <c r="AE69" s="9">
        <f t="shared" si="17"/>
        <v>83</v>
      </c>
      <c r="AF69" s="125"/>
      <c r="AG69" s="59"/>
      <c r="AH69" s="127"/>
    </row>
    <row r="70" spans="1:34" ht="15" customHeight="1" x14ac:dyDescent="0.25">
      <c r="A70" s="47">
        <v>5</v>
      </c>
      <c r="B70" s="76"/>
      <c r="C70" s="39">
        <v>26</v>
      </c>
      <c r="D70" s="40"/>
      <c r="E70" s="5">
        <f t="shared" si="188"/>
        <v>0</v>
      </c>
      <c r="F70" s="5">
        <f t="shared" si="189"/>
        <v>0</v>
      </c>
      <c r="G70" s="5">
        <f t="shared" si="180"/>
        <v>0</v>
      </c>
      <c r="H70" s="6">
        <f t="shared" si="181"/>
        <v>0</v>
      </c>
      <c r="I70" s="52">
        <f>IF(H70="","",RANK(H70,H66:H70,0))</f>
        <v>5</v>
      </c>
      <c r="J70" s="52" t="str">
        <f t="shared" si="190"/>
        <v/>
      </c>
      <c r="K70" s="46"/>
      <c r="L70" s="5">
        <f t="shared" si="191"/>
        <v>0</v>
      </c>
      <c r="M70" s="5">
        <f t="shared" si="192"/>
        <v>0</v>
      </c>
      <c r="N70" s="5">
        <f t="shared" si="182"/>
        <v>0</v>
      </c>
      <c r="O70" s="6">
        <f t="shared" si="183"/>
        <v>0</v>
      </c>
      <c r="P70" s="57">
        <f>IF(O70="","",RANK(O70,O66:O70,0))</f>
        <v>5</v>
      </c>
      <c r="Q70" s="57" t="str">
        <f t="shared" si="193"/>
        <v/>
      </c>
      <c r="R70" s="42"/>
      <c r="S70" s="7">
        <f t="shared" si="194"/>
        <v>0</v>
      </c>
      <c r="T70" s="7">
        <f t="shared" si="195"/>
        <v>0</v>
      </c>
      <c r="U70" s="7">
        <f t="shared" si="184"/>
        <v>0</v>
      </c>
      <c r="V70" s="6">
        <f t="shared" si="185"/>
        <v>0</v>
      </c>
      <c r="W70" s="52">
        <f>IF(V70="","",RANK(V70,V66:V70,0))</f>
        <v>1</v>
      </c>
      <c r="X70" s="52">
        <f t="shared" si="196"/>
        <v>0</v>
      </c>
      <c r="Y70" s="42"/>
      <c r="Z70" s="110">
        <f>IFERROR(VLOOKUP(Y70,таблица!$A$6:$B$144,2,FALSE),0)</f>
        <v>0</v>
      </c>
      <c r="AA70" s="52">
        <f>IF(Z70="","",RANK(Z70,Z66:Z70,0))</f>
        <v>5</v>
      </c>
      <c r="AB70" s="52" t="str">
        <f t="shared" si="198"/>
        <v/>
      </c>
      <c r="AC70" s="8">
        <f t="shared" si="16"/>
        <v>0</v>
      </c>
      <c r="AD70" s="9">
        <f t="shared" si="186"/>
        <v>0</v>
      </c>
      <c r="AE70" s="9">
        <f t="shared" ref="AE70:AE133" si="199">IF(ISNUMBER(AD70),RANK(AD70,$AD$6:$AD$251,0),"")</f>
        <v>165</v>
      </c>
      <c r="AF70" s="125"/>
      <c r="AG70" s="59"/>
      <c r="AH70" s="127"/>
    </row>
    <row r="71" spans="1:34" ht="26.25" customHeight="1" x14ac:dyDescent="0.25">
      <c r="A71" s="47"/>
      <c r="B71" s="76"/>
      <c r="C71" s="64"/>
      <c r="D71" s="40"/>
      <c r="E71" s="5"/>
      <c r="F71" s="5"/>
      <c r="G71" s="5"/>
      <c r="H71" s="53"/>
      <c r="I71" s="61" t="s">
        <v>23</v>
      </c>
      <c r="J71" s="62">
        <f>SUM(J66:J70)</f>
        <v>129</v>
      </c>
      <c r="K71" s="42"/>
      <c r="L71" s="5"/>
      <c r="M71" s="5"/>
      <c r="N71" s="5"/>
      <c r="O71" s="53"/>
      <c r="P71" s="61" t="s">
        <v>23</v>
      </c>
      <c r="Q71" s="63">
        <f>SUM(Q66:Q70)</f>
        <v>130</v>
      </c>
      <c r="R71" s="46"/>
      <c r="S71" s="7"/>
      <c r="T71" s="7"/>
      <c r="U71" s="7"/>
      <c r="V71" s="53"/>
      <c r="W71" s="61" t="s">
        <v>23</v>
      </c>
      <c r="X71" s="62">
        <f>SUM(X66:X70)</f>
        <v>0</v>
      </c>
      <c r="Y71" s="42"/>
      <c r="Z71" s="110"/>
      <c r="AA71" s="61" t="s">
        <v>23</v>
      </c>
      <c r="AB71" s="62">
        <f>SUM(AB66:AB70)</f>
        <v>131</v>
      </c>
      <c r="AC71" s="8"/>
      <c r="AD71" s="54"/>
      <c r="AE71" s="9" t="str">
        <f t="shared" si="199"/>
        <v/>
      </c>
      <c r="AF71" s="60"/>
      <c r="AG71" s="60"/>
      <c r="AH71" s="127"/>
    </row>
    <row r="72" spans="1:34" ht="15" customHeight="1" x14ac:dyDescent="0.25">
      <c r="A72" s="47">
        <v>1</v>
      </c>
      <c r="B72" s="76"/>
      <c r="C72" s="39">
        <v>27</v>
      </c>
      <c r="D72" s="40">
        <v>9.5</v>
      </c>
      <c r="E72" s="5">
        <f>IF(D72&gt;9.05,0,IF(D72&gt;9,44,IF(D72&gt;8.95,45,IF(D72&gt;8.9,46,IF(D72&gt;8.85,47,IF(D72&gt;8.8,48,IF(D72&gt;8.75,49,IF(D72&gt;8.7,50,IF(D72&gt;8.65,51,IF(D72&gt;8.6,52,IF(D72&gt;8.55,53,IF(D72&gt;8.5,54,IF(D72&gt;8.47,55,IF(D72&gt;8.45,56,IF(D72&gt;8.4,57,IF(D72&gt;8.37,58,IF(D72&gt;8.35,59,IF(D72&gt;8.3,60,IF(D72&gt;8.27,61,IF(D72&gt;8.25,62,IF(D72&gt;8.2,63,IF(D72&gt;8.17,64,IF(D72&gt;8.15,65,IF(D72&gt;8.1,66,IF(D72&gt;8.07,67,IF(D72&gt;8.05,68,IF(D72&gt;8,69,IF(D72&gt;7.98,70,IF(D72&gt;7.97,71,IF(D72&gt;7.95,72,IF(D72&gt;7.9,73,IF(D72&gt;7.88,74,IF(D72&gt;7.87,75,IF(D72&gt;7.85,76,IF(D72&gt;7.8,77,IF(D72&gt;7.78,78,IF(D72&gt;7.77,79,IF(D72&gt;7.75,80,IF(D72&gt;7.7,81,IF(D72&gt;7.68,82,IF(D72&gt;7.67,83,IF(D72&gt;7.65,84,IF(D72&gt;7.63,85,IF(D72&gt;7.6,86,))))))))))))))))))))))))))))))))))))))))))))</f>
        <v>0</v>
      </c>
      <c r="F72" s="5">
        <f>IF(D72&gt;12,0,IF(D72&gt;11.9,1,IF(D72&gt;11.8,2,IF(D72&gt;11.7,3,IF(D72&gt;11.6,4,IF(D72&gt;11.5,5,IF(D72&gt;11.4,6,IF(D72&gt;11.3,7,IF(D72&gt;11.2,8,IF(D72&gt;11.15,9,IF(D72&gt;11.1,10,IF(D72&gt;11,11,IF(D72&gt;10.95,12,IF(D72&gt;10.9,13,IF(D72&gt;10.8,14,IF(D72&gt;10.75,15,IF(D72&gt;10.7,16,IF(D72&gt;10.6,17,IF(D72&gt;10.55,18,IF(D72&gt;10.5,19,IF(D72&gt;10.4,20,IF(D72&gt;10.35,21,IF(D72&gt;10.3,22,IF(D72&gt;10.2,23,IF(D72&gt;10.15,24,IF(D72&gt;10.1,25,IF(D72&gt;10,26,IF(D72&gt;9.95,27,IF(D72&gt;9.9,28,IF(D72&gt;9.8,29,IF(D72&gt;9.75,30,IF(D72&gt;9.7,31,IF(D72&gt;9.6,32,IF(D72&gt;9.55,33,IF(D72&gt;9.5,34,IF(D72&gt;9.45,35,IF(D72&gt;9.4,36,IF(D72&gt;9.35,37,IF(D72&gt;9.3,38,IF(D72&gt;9.25,39,IF(D72&gt;9.2,40,IF(D72&gt;9.15,41,IF(D72&gt;9.1,42,IF(D72&gt;9.05,43,))))))))))))))))))))))))))))))))))))))))))))</f>
        <v>35</v>
      </c>
      <c r="G72" s="5">
        <f t="shared" ref="G72:G76" si="200">E72+F72</f>
        <v>35</v>
      </c>
      <c r="H72" s="6">
        <f t="shared" ref="H72:H76" si="201">G72</f>
        <v>35</v>
      </c>
      <c r="I72" s="52">
        <f>IF(H72="","",RANK(H72,H72:H76,0))</f>
        <v>5</v>
      </c>
      <c r="J72" s="52" t="str">
        <f>IF(I72&lt;5,H72,"")</f>
        <v/>
      </c>
      <c r="K72" s="46">
        <v>29</v>
      </c>
      <c r="L72" s="5">
        <f>IF(K72&lt;37.1,0,IF(K72&lt;37.8,44,IF(K72&lt;38.5,45,IF(K72&lt;39.2,46,IF(K72&lt;39.9,47,IF(K72&lt;40.6,48,IF(K72&lt;41.3,49,IF(K72&lt;42,50,IF(K72&lt;42.7,51,IF(K72&lt;43.4,52,IF(K72&lt;44.1,53,IF(K72&lt;44.8,54,IF(K72&lt;45.5,55,IF(K72&lt;46.2,56,IF(K72&lt;46.9,57,IF(K72&lt;47.6,58,IF(K72&lt;48,59,IF(K72&lt;48.3,60,IF(K72&lt;49.7,61,IF(K72&lt;50.4,62,IF(K72&lt;51.1,63,IF(K72&lt;51.8,64,IF(K72&lt;52.5,65,IF(K72&lt;53.2,66,IF(K72&lt;53.9,67,IF(K72&lt;54.6,68,IF(K72&lt;55.3,69,IF(K72&lt;56,70,IF(K72&lt;56.7,71,IF(K72&lt;57.4,72,IF(K72&lt;58.1,73,IF(K72&lt;58.8,74,IF(K72&lt;59.5,75,IF(K72&lt;60.2,76,IF(K72&lt;60.9,77,IF(K72&lt;61.6,78,IF(K72&lt;62.3,79,IF(K72&lt;63,80,IF(K72&lt;63.7,81,IF(K72&lt;64.4,82,IF(K72&lt;65.1,83,IF(K72&lt;65.8,84,IF(K72&lt;66.5,85,IF(K72&lt;67.2,86,))))))))))))))))))))))))))))))))))))))))))))</f>
        <v>0</v>
      </c>
      <c r="M72" s="5">
        <f>IF(K72&lt;7,0,IF(K72&lt;7.7,1,IF(K72&lt;8.4,2,IF(K72&lt;9.1,3,IF(K72&lt;9.8,4,IF(K72&lt;10.5,5,IF(K72&lt;11.2,6,IF(K72&lt;11.9,7,IF(K72&lt;12.6,8,IF(K72&lt;13.3,9,IF(K72&lt;14,10,IF(K72&lt;14.7,11,IF(K72&lt;15.4,12,IF(K72&lt;16.1,13,IF(K72&lt;16.8,14,IF(K72&lt;17.5,15,IF(K72&lt;18.2,16,IF(K72&lt;18.9,17,IF(K72&lt;19.6,18,IF(K72&lt;20.3,19,IF(K72&lt;21,20,IF(K72&lt;21.7,21,IF(K72&lt;22.4,22,IF(K72&lt;23.1,23,IF(K72&lt;23.8,24,IF(K72&lt;24.5,25,IF(K72&lt;25.2,26,IF(K72&lt;25.9,27,IF(K72&lt;26.6,28,IF(K72&lt;27.3,29,IF(K72&lt;28,30,IF(K72&lt;28.7,31,IF(K72&lt;29.4,32,IF(K72&lt;30.1,33,IF(K72&lt;30.8,34,IF(K72&lt;31.5,35,IF(K72&lt;32.2,36,IF(K72&lt;32.9,37,IF(K72&lt;33.6,38,IF(K72&lt;34.3,39,IF(K72&lt;35,40,IF(K72&lt;35.7,41,IF(K72&lt;36.4,42,IF(K72&lt;37.1,43,))))))))))))))))))))))))))))))))))))))))))))</f>
        <v>32</v>
      </c>
      <c r="N72" s="5">
        <f t="shared" ref="N72:N76" si="202">L72+M72</f>
        <v>32</v>
      </c>
      <c r="O72" s="6">
        <f t="shared" ref="O72:O76" si="203">N72</f>
        <v>32</v>
      </c>
      <c r="P72" s="57">
        <f>IF(O72="","",RANK(O72,O72:O76,0))</f>
        <v>4</v>
      </c>
      <c r="Q72" s="57">
        <f t="shared" ref="Q72:Q76" si="204">IF(P72&lt;5,O72,"")</f>
        <v>32</v>
      </c>
      <c r="R72" s="46"/>
      <c r="S72" s="7">
        <f>IF(R72&lt;466,0,IF(R72&lt;470,60,IF(R72&lt;474,61,IF(R72&lt;476,62,IF(R72&lt;482,63,IF(R72&lt;486,64,IF(R72&lt;490,65,IF(R72&lt;494,66,IF(R72&lt;498,67,IF(R72&lt;502,68,IF(R72&lt;506,69,IF(R72&lt;510,70,IF(R72&lt;514,71,IF(R72&lt;517,72,IF(R72&lt;521,73,IF(R72&lt;524,74,IF(R72&lt;527,75,IF(R72&lt;530,76,))))))))))))))))))</f>
        <v>0</v>
      </c>
      <c r="T72" s="7">
        <f>IF(R72&lt;293,0,IF(R72&lt;295,1,IF(R72&lt;297,2,IF(R72&lt;299,3,IF(R72&lt;301,4,IF(R72&lt;303,5,IF(R72&lt;305,6,IF(R72&lt;307,7,IF(R72&lt;309,8,IF(R72&lt;311,9,IF(R72&lt;313,10,IF(R72&lt;315,11,IF(R72&lt;317,12,IF(R72&lt;319,13,IF(R72&lt;321,14,IF(R72&lt;323,15,IF(R72&lt;325,16,IF(R72&lt;327,17,IF(R72&lt;329,18,IF(R72&lt;331,19,IF(R72&lt;333,20,IF(R72&lt;335,21,IF(R72&lt;337,22,IF(R72&lt;339,23,IF(R72&lt;341,24,IF(R72&lt;343,25,IF(R72&lt;345,26,IF(R72&lt;347,27,IF(R72&lt;350,28,IF(R72&lt;352,29,IF(R72&lt;356,30,IF(R72&lt;359,31,IF(R72&lt;362,32,IF(R72&lt;365,33,IF(R72&lt;368,34,IF(R72&lt;371,35,IF(R72&lt;374,36,IF(R72&lt;378,37,IF(R72&lt;382,38,IF(R72&lt;386,39,IF(R72&lt;390,40,IF(R72&lt;394,41,IF(R72&lt;398,42,IF(R72&lt;402,43,IF(R72&lt;406,44,IF(R72&lt;410,45,IF(R72&lt;414,46,IF(R72&lt;418,47,IF(R72&lt;422,48,IF(R72&lt;426,49,IF(R72&lt;430,50,IF(R72&lt;434,51,IF(R72&lt;438,52,IF(R72&lt;442,53,IF(R72&lt;446,54,IF(R72&lt;450,55,IF(R72&lt;454,56,IF(R72&lt;458,57,IF(R72&lt;462,58,IF(R72&lt;466,59,))))))))))))))))))))))))))))))))))))))))))))))))))))))))))))</f>
        <v>0</v>
      </c>
      <c r="U72" s="7">
        <f t="shared" ref="U72:U76" si="205">S72+T72</f>
        <v>0</v>
      </c>
      <c r="V72" s="6">
        <f t="shared" ref="V72:V76" si="206">U72</f>
        <v>0</v>
      </c>
      <c r="W72" s="52">
        <f>IF(V72="","",RANK(V72,V72:V76,0))</f>
        <v>1</v>
      </c>
      <c r="X72" s="52">
        <f>IF(W72&lt;5,V72,"")</f>
        <v>0</v>
      </c>
      <c r="Y72" s="42">
        <v>189</v>
      </c>
      <c r="Z72" s="110">
        <f>IFERROR(VLOOKUP(Y72,таблица!$A$6:$B$144,2,FALSE),0)</f>
        <v>29</v>
      </c>
      <c r="AA72" s="52">
        <f>IF(Z72="","",RANK(Z72,Z72:Z76,0))</f>
        <v>4</v>
      </c>
      <c r="AB72" s="52">
        <f>IF(AA72&lt;5,Z72,"")</f>
        <v>29</v>
      </c>
      <c r="AC72" s="8">
        <f t="shared" ref="AC72:AC134" si="207">H72+O72+V72+Z72</f>
        <v>96</v>
      </c>
      <c r="AD72" s="9">
        <f t="shared" ref="AD72:AD76" si="208">AC72</f>
        <v>96</v>
      </c>
      <c r="AE72" s="9">
        <f t="shared" si="199"/>
        <v>76</v>
      </c>
      <c r="AF72" s="124">
        <f>SUM(J72:J76,Q72:Q76,X72:X76,AB72:AB76)</f>
        <v>449</v>
      </c>
      <c r="AG72" s="59">
        <f t="shared" ref="AG72" si="209">AF72</f>
        <v>449</v>
      </c>
      <c r="AH72" s="127">
        <f>IF(ISNUMBER(AF72),RANK(AF72,$AF$6:$AF$251,0),"")</f>
        <v>9</v>
      </c>
    </row>
    <row r="73" spans="1:34" ht="15" customHeight="1" x14ac:dyDescent="0.25">
      <c r="A73" s="47">
        <v>2</v>
      </c>
      <c r="B73" s="76"/>
      <c r="C73" s="39">
        <v>27</v>
      </c>
      <c r="D73" s="40">
        <v>8.9</v>
      </c>
      <c r="E73" s="5">
        <f t="shared" ref="E73:E76" si="210">IF(D73&gt;9.05,0,IF(D73&gt;9,44,IF(D73&gt;8.95,45,IF(D73&gt;8.9,46,IF(D73&gt;8.85,47,IF(D73&gt;8.8,48,IF(D73&gt;8.75,49,IF(D73&gt;8.7,50,IF(D73&gt;8.65,51,IF(D73&gt;8.6,52,IF(D73&gt;8.55,53,IF(D73&gt;8.5,54,IF(D73&gt;8.47,55,IF(D73&gt;8.45,56,IF(D73&gt;8.4,57,IF(D73&gt;8.37,58,IF(D73&gt;8.35,59,IF(D73&gt;8.3,60,IF(D73&gt;8.27,61,IF(D73&gt;8.25,62,IF(D73&gt;8.2,63,IF(D73&gt;8.17,64,IF(D73&gt;8.15,65,IF(D73&gt;8.1,66,IF(D73&gt;8.07,67,IF(D73&gt;8.05,68,IF(D73&gt;8,69,IF(D73&gt;7.98,70,IF(D73&gt;7.97,71,IF(D73&gt;7.95,72,IF(D73&gt;7.9,73,IF(D73&gt;7.88,74,IF(D73&gt;7.87,75,IF(D73&gt;7.85,76,IF(D73&gt;7.8,77,IF(D73&gt;7.78,78,IF(D73&gt;7.77,79,IF(D73&gt;7.75,80,IF(D73&gt;7.7,81,IF(D73&gt;7.68,82,IF(D73&gt;7.67,83,IF(D73&gt;7.65,84,IF(D73&gt;7.63,85,IF(D73&gt;7.6,86,))))))))))))))))))))))))))))))))))))))))))))</f>
        <v>47</v>
      </c>
      <c r="F73" s="5">
        <f t="shared" ref="F73:F76" si="211">IF(D73&gt;12,0,IF(D73&gt;11.9,1,IF(D73&gt;11.8,2,IF(D73&gt;11.7,3,IF(D73&gt;11.6,4,IF(D73&gt;11.5,5,IF(D73&gt;11.4,6,IF(D73&gt;11.3,7,IF(D73&gt;11.2,8,IF(D73&gt;11.15,9,IF(D73&gt;11.1,10,IF(D73&gt;11,11,IF(D73&gt;10.95,12,IF(D73&gt;10.9,13,IF(D73&gt;10.8,14,IF(D73&gt;10.75,15,IF(D73&gt;10.7,16,IF(D73&gt;10.6,17,IF(D73&gt;10.55,18,IF(D73&gt;10.5,19,IF(D73&gt;10.4,20,IF(D73&gt;10.35,21,IF(D73&gt;10.3,22,IF(D73&gt;10.2,23,IF(D73&gt;10.15,24,IF(D73&gt;10.1,25,IF(D73&gt;10,26,IF(D73&gt;9.95,27,IF(D73&gt;9.9,28,IF(D73&gt;9.8,29,IF(D73&gt;9.75,30,IF(D73&gt;9.7,31,IF(D73&gt;9.6,32,IF(D73&gt;9.55,33,IF(D73&gt;9.5,34,IF(D73&gt;9.45,35,IF(D73&gt;9.4,36,IF(D73&gt;9.35,37,IF(D73&gt;9.3,38,IF(D73&gt;9.25,39,IF(D73&gt;9.2,40,IF(D73&gt;9.15,41,IF(D73&gt;9.1,42,IF(D73&gt;9.05,43,))))))))))))))))))))))))))))))))))))))))))))</f>
        <v>0</v>
      </c>
      <c r="G73" s="5">
        <f t="shared" si="200"/>
        <v>47</v>
      </c>
      <c r="H73" s="6">
        <f t="shared" si="201"/>
        <v>47</v>
      </c>
      <c r="I73" s="52">
        <f>IF(H73="","",RANK(H73,H72:H76,0))</f>
        <v>2</v>
      </c>
      <c r="J73" s="52">
        <f t="shared" ref="J73:J76" si="212">IF(I73&lt;5,H73,"")</f>
        <v>47</v>
      </c>
      <c r="K73" s="46">
        <v>20</v>
      </c>
      <c r="L73" s="5">
        <f t="shared" ref="L73:L76" si="213">IF(K73&lt;37.1,0,IF(K73&lt;37.8,44,IF(K73&lt;38.5,45,IF(K73&lt;39.2,46,IF(K73&lt;39.9,47,IF(K73&lt;40.6,48,IF(K73&lt;41.3,49,IF(K73&lt;42,50,IF(K73&lt;42.7,51,IF(K73&lt;43.4,52,IF(K73&lt;44.1,53,IF(K73&lt;44.8,54,IF(K73&lt;45.5,55,IF(K73&lt;46.2,56,IF(K73&lt;46.9,57,IF(K73&lt;47.6,58,IF(K73&lt;48,59,IF(K73&lt;48.3,60,IF(K73&lt;49.7,61,IF(K73&lt;50.4,62,IF(K73&lt;51.1,63,IF(K73&lt;51.8,64,IF(K73&lt;52.5,65,IF(K73&lt;53.2,66,IF(K73&lt;53.9,67,IF(K73&lt;54.6,68,IF(K73&lt;55.3,69,IF(K73&lt;56,70,IF(K73&lt;56.7,71,IF(K73&lt;57.4,72,IF(K73&lt;58.1,73,IF(K73&lt;58.8,74,IF(K73&lt;59.5,75,IF(K73&lt;60.2,76,IF(K73&lt;60.9,77,IF(K73&lt;61.6,78,IF(K73&lt;62.3,79,IF(K73&lt;63,80,IF(K73&lt;63.7,81,IF(K73&lt;64.4,82,IF(K73&lt;65.1,83,IF(K73&lt;65.8,84,IF(K73&lt;66.5,85,IF(K73&lt;67.2,86,))))))))))))))))))))))))))))))))))))))))))))</f>
        <v>0</v>
      </c>
      <c r="M73" s="5">
        <f t="shared" ref="M73:M76" si="214">IF(K73&lt;7,0,IF(K73&lt;7.7,1,IF(K73&lt;8.4,2,IF(K73&lt;9.1,3,IF(K73&lt;9.8,4,IF(K73&lt;10.5,5,IF(K73&lt;11.2,6,IF(K73&lt;11.9,7,IF(K73&lt;12.6,8,IF(K73&lt;13.3,9,IF(K73&lt;14,10,IF(K73&lt;14.7,11,IF(K73&lt;15.4,12,IF(K73&lt;16.1,13,IF(K73&lt;16.8,14,IF(K73&lt;17.5,15,IF(K73&lt;18.2,16,IF(K73&lt;18.9,17,IF(K73&lt;19.6,18,IF(K73&lt;20.3,19,IF(K73&lt;21,20,IF(K73&lt;21.7,21,IF(K73&lt;22.4,22,IF(K73&lt;23.1,23,IF(K73&lt;23.8,24,IF(K73&lt;24.5,25,IF(K73&lt;25.2,26,IF(K73&lt;25.9,27,IF(K73&lt;26.6,28,IF(K73&lt;27.3,29,IF(K73&lt;28,30,IF(K73&lt;28.7,31,IF(K73&lt;29.4,32,IF(K73&lt;30.1,33,IF(K73&lt;30.8,34,IF(K73&lt;31.5,35,IF(K73&lt;32.2,36,IF(K73&lt;32.9,37,IF(K73&lt;33.6,38,IF(K73&lt;34.3,39,IF(K73&lt;35,40,IF(K73&lt;35.7,41,IF(K73&lt;36.4,42,IF(K73&lt;37.1,43,))))))))))))))))))))))))))))))))))))))))))))</f>
        <v>19</v>
      </c>
      <c r="N73" s="5">
        <f t="shared" si="202"/>
        <v>19</v>
      </c>
      <c r="O73" s="6">
        <f t="shared" si="203"/>
        <v>19</v>
      </c>
      <c r="P73" s="57">
        <f>IF(O73="","",RANK(O73,O72:O76,0))</f>
        <v>5</v>
      </c>
      <c r="Q73" s="57" t="str">
        <f t="shared" si="204"/>
        <v/>
      </c>
      <c r="R73" s="46"/>
      <c r="S73" s="7">
        <f t="shared" ref="S73:S76" si="215">IF(R73&lt;466,0,IF(R73&lt;470,60,IF(R73&lt;474,61,IF(R73&lt;476,62,IF(R73&lt;482,63,IF(R73&lt;486,64,IF(R73&lt;490,65,IF(R73&lt;494,66,IF(R73&lt;498,67,IF(R73&lt;502,68,IF(R73&lt;506,69,IF(R73&lt;510,70,IF(R73&lt;514,71,IF(R73&lt;517,72,IF(R73&lt;521,73,IF(R73&lt;524,74,IF(R73&lt;527,75,IF(R73&lt;530,76,))))))))))))))))))</f>
        <v>0</v>
      </c>
      <c r="T73" s="7">
        <f t="shared" ref="T73:T76" si="216">IF(R73&lt;293,0,IF(R73&lt;295,1,IF(R73&lt;297,2,IF(R73&lt;299,3,IF(R73&lt;301,4,IF(R73&lt;303,5,IF(R73&lt;305,6,IF(R73&lt;307,7,IF(R73&lt;309,8,IF(R73&lt;311,9,IF(R73&lt;313,10,IF(R73&lt;315,11,IF(R73&lt;317,12,IF(R73&lt;319,13,IF(R73&lt;321,14,IF(R73&lt;323,15,IF(R73&lt;325,16,IF(R73&lt;327,17,IF(R73&lt;329,18,IF(R73&lt;331,19,IF(R73&lt;333,20,IF(R73&lt;335,21,IF(R73&lt;337,22,IF(R73&lt;339,23,IF(R73&lt;341,24,IF(R73&lt;343,25,IF(R73&lt;345,26,IF(R73&lt;347,27,IF(R73&lt;350,28,IF(R73&lt;352,29,IF(R73&lt;356,30,IF(R73&lt;359,31,IF(R73&lt;362,32,IF(R73&lt;365,33,IF(R73&lt;368,34,IF(R73&lt;371,35,IF(R73&lt;374,36,IF(R73&lt;378,37,IF(R73&lt;382,38,IF(R73&lt;386,39,IF(R73&lt;390,40,IF(R73&lt;394,41,IF(R73&lt;398,42,IF(R73&lt;402,43,IF(R73&lt;406,44,IF(R73&lt;410,45,IF(R73&lt;414,46,IF(R73&lt;418,47,IF(R73&lt;422,48,IF(R73&lt;426,49,IF(R73&lt;430,50,IF(R73&lt;434,51,IF(R73&lt;438,52,IF(R73&lt;442,53,IF(R73&lt;446,54,IF(R73&lt;450,55,IF(R73&lt;454,56,IF(R73&lt;458,57,IF(R73&lt;462,58,IF(R73&lt;466,59,))))))))))))))))))))))))))))))))))))))))))))))))))))))))))))</f>
        <v>0</v>
      </c>
      <c r="U73" s="7">
        <f t="shared" si="205"/>
        <v>0</v>
      </c>
      <c r="V73" s="6">
        <f t="shared" si="206"/>
        <v>0</v>
      </c>
      <c r="W73" s="52">
        <f>IF(V73="","",RANK(V73,V72:V76,0))</f>
        <v>1</v>
      </c>
      <c r="X73" s="52">
        <f t="shared" ref="X73:X76" si="217">IF(W73&lt;5,V73,"")</f>
        <v>0</v>
      </c>
      <c r="Y73" s="42">
        <v>190</v>
      </c>
      <c r="Z73" s="110">
        <f>IFERROR(VLOOKUP(Y73,таблица!$A$6:$B$144,2,FALSE),0)</f>
        <v>30</v>
      </c>
      <c r="AA73" s="52">
        <f>IF(Z73="","",RANK(Z73,Z72:Z76,0))</f>
        <v>3</v>
      </c>
      <c r="AB73" s="52">
        <f t="shared" ref="AB73:AB76" si="218">IF(AA73&lt;5,Z73,"")</f>
        <v>30</v>
      </c>
      <c r="AC73" s="8">
        <f t="shared" si="207"/>
        <v>96</v>
      </c>
      <c r="AD73" s="9">
        <f t="shared" si="208"/>
        <v>96</v>
      </c>
      <c r="AE73" s="9">
        <f t="shared" si="199"/>
        <v>76</v>
      </c>
      <c r="AF73" s="125"/>
      <c r="AG73" s="59"/>
      <c r="AH73" s="127"/>
    </row>
    <row r="74" spans="1:34" ht="15" customHeight="1" x14ac:dyDescent="0.25">
      <c r="A74" s="47">
        <v>3</v>
      </c>
      <c r="B74" s="76"/>
      <c r="C74" s="39">
        <v>27</v>
      </c>
      <c r="D74" s="40">
        <v>9.1</v>
      </c>
      <c r="E74" s="5">
        <f t="shared" si="210"/>
        <v>0</v>
      </c>
      <c r="F74" s="5">
        <f t="shared" si="211"/>
        <v>43</v>
      </c>
      <c r="G74" s="5">
        <f t="shared" si="200"/>
        <v>43</v>
      </c>
      <c r="H74" s="6">
        <f t="shared" si="201"/>
        <v>43</v>
      </c>
      <c r="I74" s="52">
        <f>IF(H74="","",RANK(H74,H72:H76,0))</f>
        <v>3</v>
      </c>
      <c r="J74" s="52">
        <f t="shared" si="212"/>
        <v>43</v>
      </c>
      <c r="K74" s="46">
        <v>36</v>
      </c>
      <c r="L74" s="5">
        <f t="shared" si="213"/>
        <v>0</v>
      </c>
      <c r="M74" s="5">
        <f t="shared" si="214"/>
        <v>42</v>
      </c>
      <c r="N74" s="5">
        <f t="shared" si="202"/>
        <v>42</v>
      </c>
      <c r="O74" s="6">
        <f t="shared" si="203"/>
        <v>42</v>
      </c>
      <c r="P74" s="57">
        <f>IF(O74="","",RANK(O74,O72:O76,0))</f>
        <v>1</v>
      </c>
      <c r="Q74" s="57">
        <f t="shared" si="204"/>
        <v>42</v>
      </c>
      <c r="R74" s="46"/>
      <c r="S74" s="7">
        <f t="shared" si="215"/>
        <v>0</v>
      </c>
      <c r="T74" s="7">
        <f t="shared" si="216"/>
        <v>0</v>
      </c>
      <c r="U74" s="7">
        <f t="shared" si="205"/>
        <v>0</v>
      </c>
      <c r="V74" s="6">
        <f t="shared" si="206"/>
        <v>0</v>
      </c>
      <c r="W74" s="52">
        <f>IF(V74="","",RANK(V74,V72:V76,0))</f>
        <v>1</v>
      </c>
      <c r="X74" s="52">
        <f t="shared" si="217"/>
        <v>0</v>
      </c>
      <c r="Y74" s="42">
        <v>200</v>
      </c>
      <c r="Z74" s="110">
        <f>IFERROR(VLOOKUP(Y74,таблица!$A$6:$B$144,2,FALSE),0)</f>
        <v>35</v>
      </c>
      <c r="AA74" s="52">
        <f>IF(Z74="","",RANK(Z74,Z72:Z76,0))</f>
        <v>1</v>
      </c>
      <c r="AB74" s="52">
        <f t="shared" si="218"/>
        <v>35</v>
      </c>
      <c r="AC74" s="8">
        <f t="shared" si="207"/>
        <v>120</v>
      </c>
      <c r="AD74" s="9">
        <f t="shared" si="208"/>
        <v>120</v>
      </c>
      <c r="AE74" s="9">
        <f t="shared" si="199"/>
        <v>23</v>
      </c>
      <c r="AF74" s="125"/>
      <c r="AG74" s="59"/>
      <c r="AH74" s="127"/>
    </row>
    <row r="75" spans="1:34" ht="15" customHeight="1" x14ac:dyDescent="0.25">
      <c r="A75" s="47">
        <v>4</v>
      </c>
      <c r="B75" s="76"/>
      <c r="C75" s="39">
        <v>27</v>
      </c>
      <c r="D75" s="40">
        <v>9.1999999999999993</v>
      </c>
      <c r="E75" s="5">
        <f t="shared" si="210"/>
        <v>0</v>
      </c>
      <c r="F75" s="5">
        <f t="shared" si="211"/>
        <v>41</v>
      </c>
      <c r="G75" s="5">
        <f t="shared" si="200"/>
        <v>41</v>
      </c>
      <c r="H75" s="6">
        <f t="shared" si="201"/>
        <v>41</v>
      </c>
      <c r="I75" s="52">
        <f>IF(H75="","",RANK(H75,H72:H76,0))</f>
        <v>4</v>
      </c>
      <c r="J75" s="52">
        <f t="shared" si="212"/>
        <v>41</v>
      </c>
      <c r="K75" s="46">
        <v>30</v>
      </c>
      <c r="L75" s="5">
        <f t="shared" si="213"/>
        <v>0</v>
      </c>
      <c r="M75" s="5">
        <f t="shared" si="214"/>
        <v>33</v>
      </c>
      <c r="N75" s="5">
        <f t="shared" si="202"/>
        <v>33</v>
      </c>
      <c r="O75" s="6">
        <f t="shared" si="203"/>
        <v>33</v>
      </c>
      <c r="P75" s="57">
        <f>IF(O75="","",RANK(O75,O72:O76,0))</f>
        <v>2</v>
      </c>
      <c r="Q75" s="57">
        <f t="shared" si="204"/>
        <v>33</v>
      </c>
      <c r="R75" s="46"/>
      <c r="S75" s="7">
        <f t="shared" si="215"/>
        <v>0</v>
      </c>
      <c r="T75" s="7">
        <f t="shared" si="216"/>
        <v>0</v>
      </c>
      <c r="U75" s="7">
        <f t="shared" si="205"/>
        <v>0</v>
      </c>
      <c r="V75" s="6">
        <f t="shared" si="206"/>
        <v>0</v>
      </c>
      <c r="W75" s="52">
        <f>IF(V75="","",RANK(V75,V72:V76,0))</f>
        <v>1</v>
      </c>
      <c r="X75" s="52">
        <f t="shared" si="217"/>
        <v>0</v>
      </c>
      <c r="Y75" s="42">
        <v>200</v>
      </c>
      <c r="Z75" s="110">
        <f>IFERROR(VLOOKUP(Y75,таблица!$A$6:$B$144,2,FALSE),0)</f>
        <v>35</v>
      </c>
      <c r="AA75" s="52">
        <f>IF(Z75="","",RANK(Z75,Z72:Z76,0))</f>
        <v>1</v>
      </c>
      <c r="AB75" s="52">
        <f t="shared" si="218"/>
        <v>35</v>
      </c>
      <c r="AC75" s="8">
        <f t="shared" si="207"/>
        <v>109</v>
      </c>
      <c r="AD75" s="9">
        <f t="shared" si="208"/>
        <v>109</v>
      </c>
      <c r="AE75" s="9">
        <f t="shared" si="199"/>
        <v>44</v>
      </c>
      <c r="AF75" s="125"/>
      <c r="AG75" s="59"/>
      <c r="AH75" s="127"/>
    </row>
    <row r="76" spans="1:34" ht="15" customHeight="1" x14ac:dyDescent="0.25">
      <c r="A76" s="47">
        <v>5</v>
      </c>
      <c r="B76" s="76"/>
      <c r="C76" s="39">
        <v>27</v>
      </c>
      <c r="D76" s="40">
        <v>8.8000000000000007</v>
      </c>
      <c r="E76" s="5">
        <f t="shared" si="210"/>
        <v>49</v>
      </c>
      <c r="F76" s="5">
        <f t="shared" si="211"/>
        <v>0</v>
      </c>
      <c r="G76" s="5">
        <f t="shared" si="200"/>
        <v>49</v>
      </c>
      <c r="H76" s="6">
        <f t="shared" si="201"/>
        <v>49</v>
      </c>
      <c r="I76" s="52">
        <f>IF(H76="","",RANK(H76,H72:H76,0))</f>
        <v>1</v>
      </c>
      <c r="J76" s="52">
        <f t="shared" si="212"/>
        <v>49</v>
      </c>
      <c r="K76" s="46">
        <v>30</v>
      </c>
      <c r="L76" s="5">
        <f t="shared" si="213"/>
        <v>0</v>
      </c>
      <c r="M76" s="5">
        <f t="shared" si="214"/>
        <v>33</v>
      </c>
      <c r="N76" s="5">
        <f t="shared" si="202"/>
        <v>33</v>
      </c>
      <c r="O76" s="6">
        <f t="shared" si="203"/>
        <v>33</v>
      </c>
      <c r="P76" s="57">
        <f>IF(O76="","",RANK(O76,O72:O76,0))</f>
        <v>2</v>
      </c>
      <c r="Q76" s="57">
        <f t="shared" si="204"/>
        <v>33</v>
      </c>
      <c r="R76" s="46"/>
      <c r="S76" s="7">
        <f t="shared" si="215"/>
        <v>0</v>
      </c>
      <c r="T76" s="7">
        <f t="shared" si="216"/>
        <v>0</v>
      </c>
      <c r="U76" s="7">
        <f t="shared" si="205"/>
        <v>0</v>
      </c>
      <c r="V76" s="6">
        <f t="shared" si="206"/>
        <v>0</v>
      </c>
      <c r="W76" s="52">
        <f>IF(V76="","",RANK(V76,V72:V76,0))</f>
        <v>1</v>
      </c>
      <c r="X76" s="52">
        <f t="shared" si="217"/>
        <v>0</v>
      </c>
      <c r="Y76" s="42">
        <v>178</v>
      </c>
      <c r="Z76" s="110">
        <f>IFERROR(VLOOKUP(Y76,таблица!$A$6:$B$144,2,FALSE),0)</f>
        <v>24</v>
      </c>
      <c r="AA76" s="52">
        <f>IF(Z76="","",RANK(Z76,Z72:Z76,0))</f>
        <v>5</v>
      </c>
      <c r="AB76" s="52" t="str">
        <f t="shared" si="218"/>
        <v/>
      </c>
      <c r="AC76" s="8">
        <f t="shared" si="207"/>
        <v>106</v>
      </c>
      <c r="AD76" s="9">
        <f t="shared" si="208"/>
        <v>106</v>
      </c>
      <c r="AE76" s="9">
        <f t="shared" si="199"/>
        <v>53</v>
      </c>
      <c r="AF76" s="125"/>
      <c r="AG76" s="59"/>
      <c r="AH76" s="127"/>
    </row>
    <row r="77" spans="1:34" ht="26.25" customHeight="1" x14ac:dyDescent="0.25">
      <c r="A77" s="47"/>
      <c r="B77" s="76"/>
      <c r="C77" s="64"/>
      <c r="D77" s="40"/>
      <c r="E77" s="5"/>
      <c r="F77" s="5"/>
      <c r="G77" s="5"/>
      <c r="H77" s="53"/>
      <c r="I77" s="61" t="s">
        <v>23</v>
      </c>
      <c r="J77" s="62">
        <f>SUM(J72:J76)</f>
        <v>180</v>
      </c>
      <c r="K77" s="42"/>
      <c r="L77" s="5"/>
      <c r="M77" s="5"/>
      <c r="N77" s="5"/>
      <c r="O77" s="53"/>
      <c r="P77" s="61" t="s">
        <v>23</v>
      </c>
      <c r="Q77" s="63">
        <f>SUM(Q72:Q76)</f>
        <v>140</v>
      </c>
      <c r="R77" s="46"/>
      <c r="S77" s="7"/>
      <c r="T77" s="7"/>
      <c r="U77" s="7"/>
      <c r="V77" s="53"/>
      <c r="W77" s="61" t="s">
        <v>23</v>
      </c>
      <c r="X77" s="62">
        <f>SUM(X72:X76)</f>
        <v>0</v>
      </c>
      <c r="Y77" s="42"/>
      <c r="Z77" s="110"/>
      <c r="AA77" s="61" t="s">
        <v>23</v>
      </c>
      <c r="AB77" s="62">
        <f>SUM(AB72:AB76)</f>
        <v>129</v>
      </c>
      <c r="AC77" s="8"/>
      <c r="AD77" s="54"/>
      <c r="AE77" s="9" t="str">
        <f t="shared" si="199"/>
        <v/>
      </c>
      <c r="AF77" s="60"/>
      <c r="AG77" s="60"/>
      <c r="AH77" s="127"/>
    </row>
    <row r="78" spans="1:34" ht="15" customHeight="1" x14ac:dyDescent="0.25">
      <c r="A78" s="47">
        <v>1</v>
      </c>
      <c r="B78" s="76"/>
      <c r="C78" s="39">
        <v>29</v>
      </c>
      <c r="D78" s="40">
        <v>8.6</v>
      </c>
      <c r="E78" s="5">
        <f>IF(D78&gt;9.05,0,IF(D78&gt;9,44,IF(D78&gt;8.95,45,IF(D78&gt;8.9,46,IF(D78&gt;8.85,47,IF(D78&gt;8.8,48,IF(D78&gt;8.75,49,IF(D78&gt;8.7,50,IF(D78&gt;8.65,51,IF(D78&gt;8.6,52,IF(D78&gt;8.55,53,IF(D78&gt;8.5,54,IF(D78&gt;8.47,55,IF(D78&gt;8.45,56,IF(D78&gt;8.4,57,IF(D78&gt;8.37,58,IF(D78&gt;8.35,59,IF(D78&gt;8.3,60,IF(D78&gt;8.27,61,IF(D78&gt;8.25,62,IF(D78&gt;8.2,63,IF(D78&gt;8.17,64,IF(D78&gt;8.15,65,IF(D78&gt;8.1,66,IF(D78&gt;8.07,67,IF(D78&gt;8.05,68,IF(D78&gt;8,69,IF(D78&gt;7.98,70,IF(D78&gt;7.97,71,IF(D78&gt;7.95,72,IF(D78&gt;7.9,73,IF(D78&gt;7.88,74,IF(D78&gt;7.87,75,IF(D78&gt;7.85,76,IF(D78&gt;7.8,77,IF(D78&gt;7.78,78,IF(D78&gt;7.77,79,IF(D78&gt;7.75,80,IF(D78&gt;7.7,81,IF(D78&gt;7.68,82,IF(D78&gt;7.67,83,IF(D78&gt;7.65,84,IF(D78&gt;7.63,85,IF(D78&gt;7.6,86,))))))))))))))))))))))))))))))))))))))))))))</f>
        <v>53</v>
      </c>
      <c r="F78" s="5">
        <f>IF(D78&gt;12,0,IF(D78&gt;11.9,1,IF(D78&gt;11.8,2,IF(D78&gt;11.7,3,IF(D78&gt;11.6,4,IF(D78&gt;11.5,5,IF(D78&gt;11.4,6,IF(D78&gt;11.3,7,IF(D78&gt;11.2,8,IF(D78&gt;11.15,9,IF(D78&gt;11.1,10,IF(D78&gt;11,11,IF(D78&gt;10.95,12,IF(D78&gt;10.9,13,IF(D78&gt;10.8,14,IF(D78&gt;10.75,15,IF(D78&gt;10.7,16,IF(D78&gt;10.6,17,IF(D78&gt;10.55,18,IF(D78&gt;10.5,19,IF(D78&gt;10.4,20,IF(D78&gt;10.35,21,IF(D78&gt;10.3,22,IF(D78&gt;10.2,23,IF(D78&gt;10.15,24,IF(D78&gt;10.1,25,IF(D78&gt;10,26,IF(D78&gt;9.95,27,IF(D78&gt;9.9,28,IF(D78&gt;9.8,29,IF(D78&gt;9.75,30,IF(D78&gt;9.7,31,IF(D78&gt;9.6,32,IF(D78&gt;9.55,33,IF(D78&gt;9.5,34,IF(D78&gt;9.45,35,IF(D78&gt;9.4,36,IF(D78&gt;9.35,37,IF(D78&gt;9.3,38,IF(D78&gt;9.25,39,IF(D78&gt;9.2,40,IF(D78&gt;9.15,41,IF(D78&gt;9.1,42,IF(D78&gt;9.05,43,))))))))))))))))))))))))))))))))))))))))))))</f>
        <v>0</v>
      </c>
      <c r="G78" s="5">
        <f t="shared" ref="G78:G82" si="219">E78+F78</f>
        <v>53</v>
      </c>
      <c r="H78" s="6">
        <f t="shared" ref="H78:H82" si="220">G78</f>
        <v>53</v>
      </c>
      <c r="I78" s="52">
        <f>IF(H78="","",RANK(H78,H78:H82,0))</f>
        <v>1</v>
      </c>
      <c r="J78" s="52">
        <f>IF(I78&lt;5,H78,"")</f>
        <v>53</v>
      </c>
      <c r="K78" s="42">
        <v>23</v>
      </c>
      <c r="L78" s="5">
        <f>IF(K78&lt;37.1,0,IF(K78&lt;37.8,44,IF(K78&lt;38.5,45,IF(K78&lt;39.2,46,IF(K78&lt;39.9,47,IF(K78&lt;40.6,48,IF(K78&lt;41.3,49,IF(K78&lt;42,50,IF(K78&lt;42.7,51,IF(K78&lt;43.4,52,IF(K78&lt;44.1,53,IF(K78&lt;44.8,54,IF(K78&lt;45.5,55,IF(K78&lt;46.2,56,IF(K78&lt;46.9,57,IF(K78&lt;47.6,58,IF(K78&lt;48,59,IF(K78&lt;48.3,60,IF(K78&lt;49.7,61,IF(K78&lt;50.4,62,IF(K78&lt;51.1,63,IF(K78&lt;51.8,64,IF(K78&lt;52.5,65,IF(K78&lt;53.2,66,IF(K78&lt;53.9,67,IF(K78&lt;54.6,68,IF(K78&lt;55.3,69,IF(K78&lt;56,70,IF(K78&lt;56.7,71,IF(K78&lt;57.4,72,IF(K78&lt;58.1,73,IF(K78&lt;58.8,74,IF(K78&lt;59.5,75,IF(K78&lt;60.2,76,IF(K78&lt;60.9,77,IF(K78&lt;61.6,78,IF(K78&lt;62.3,79,IF(K78&lt;63,80,IF(K78&lt;63.7,81,IF(K78&lt;64.4,82,IF(K78&lt;65.1,83,IF(K78&lt;65.8,84,IF(K78&lt;66.5,85,IF(K78&lt;67.2,86,))))))))))))))))))))))))))))))))))))))))))))</f>
        <v>0</v>
      </c>
      <c r="M78" s="5">
        <f>IF(K78&lt;7,0,IF(K78&lt;7.7,1,IF(K78&lt;8.4,2,IF(K78&lt;9.1,3,IF(K78&lt;9.8,4,IF(K78&lt;10.5,5,IF(K78&lt;11.2,6,IF(K78&lt;11.9,7,IF(K78&lt;12.6,8,IF(K78&lt;13.3,9,IF(K78&lt;14,10,IF(K78&lt;14.7,11,IF(K78&lt;15.4,12,IF(K78&lt;16.1,13,IF(K78&lt;16.8,14,IF(K78&lt;17.5,15,IF(K78&lt;18.2,16,IF(K78&lt;18.9,17,IF(K78&lt;19.6,18,IF(K78&lt;20.3,19,IF(K78&lt;21,20,IF(K78&lt;21.7,21,IF(K78&lt;22.4,22,IF(K78&lt;23.1,23,IF(K78&lt;23.8,24,IF(K78&lt;24.5,25,IF(K78&lt;25.2,26,IF(K78&lt;25.9,27,IF(K78&lt;26.6,28,IF(K78&lt;27.3,29,IF(K78&lt;28,30,IF(K78&lt;28.7,31,IF(K78&lt;29.4,32,IF(K78&lt;30.1,33,IF(K78&lt;30.8,34,IF(K78&lt;31.5,35,IF(K78&lt;32.2,36,IF(K78&lt;32.9,37,IF(K78&lt;33.6,38,IF(K78&lt;34.3,39,IF(K78&lt;35,40,IF(K78&lt;35.7,41,IF(K78&lt;36.4,42,IF(K78&lt;37.1,43,))))))))))))))))))))))))))))))))))))))))))))</f>
        <v>23</v>
      </c>
      <c r="N78" s="5">
        <f t="shared" ref="N78:N82" si="221">L78+M78</f>
        <v>23</v>
      </c>
      <c r="O78" s="6">
        <f t="shared" ref="O78:O82" si="222">N78</f>
        <v>23</v>
      </c>
      <c r="P78" s="57">
        <f>IF(O78="","",RANK(O78,O78:O82,0))</f>
        <v>4</v>
      </c>
      <c r="Q78" s="57">
        <f>IF(P78&lt;5,O78,"")</f>
        <v>23</v>
      </c>
      <c r="R78" s="46"/>
      <c r="S78" s="7">
        <f>IF(R78&lt;466,0,IF(R78&lt;470,60,IF(R78&lt;474,61,IF(R78&lt;476,62,IF(R78&lt;482,63,IF(R78&lt;486,64,IF(R78&lt;490,65,IF(R78&lt;494,66,IF(R78&lt;498,67,IF(R78&lt;502,68,IF(R78&lt;506,69,IF(R78&lt;510,70,IF(R78&lt;514,71,IF(R78&lt;517,72,IF(R78&lt;521,73,IF(R78&lt;524,74,IF(R78&lt;527,75,IF(R78&lt;530,76,))))))))))))))))))</f>
        <v>0</v>
      </c>
      <c r="T78" s="7">
        <f>IF(R78&lt;293,0,IF(R78&lt;295,1,IF(R78&lt;297,2,IF(R78&lt;299,3,IF(R78&lt;301,4,IF(R78&lt;303,5,IF(R78&lt;305,6,IF(R78&lt;307,7,IF(R78&lt;309,8,IF(R78&lt;311,9,IF(R78&lt;313,10,IF(R78&lt;315,11,IF(R78&lt;317,12,IF(R78&lt;319,13,IF(R78&lt;321,14,IF(R78&lt;323,15,IF(R78&lt;325,16,IF(R78&lt;327,17,IF(R78&lt;329,18,IF(R78&lt;331,19,IF(R78&lt;333,20,IF(R78&lt;335,21,IF(R78&lt;337,22,IF(R78&lt;339,23,IF(R78&lt;341,24,IF(R78&lt;343,25,IF(R78&lt;345,26,IF(R78&lt;347,27,IF(R78&lt;350,28,IF(R78&lt;352,29,IF(R78&lt;356,30,IF(R78&lt;359,31,IF(R78&lt;362,32,IF(R78&lt;365,33,IF(R78&lt;368,34,IF(R78&lt;371,35,IF(R78&lt;374,36,IF(R78&lt;378,37,IF(R78&lt;382,38,IF(R78&lt;386,39,IF(R78&lt;390,40,IF(R78&lt;394,41,IF(R78&lt;398,42,IF(R78&lt;402,43,IF(R78&lt;406,44,IF(R78&lt;410,45,IF(R78&lt;414,46,IF(R78&lt;418,47,IF(R78&lt;422,48,IF(R78&lt;426,49,IF(R78&lt;430,50,IF(R78&lt;434,51,IF(R78&lt;438,52,IF(R78&lt;442,53,IF(R78&lt;446,54,IF(R78&lt;450,55,IF(R78&lt;454,56,IF(R78&lt;458,57,IF(R78&lt;462,58,IF(R78&lt;466,59,))))))))))))))))))))))))))))))))))))))))))))))))))))))))))))</f>
        <v>0</v>
      </c>
      <c r="U78" s="7">
        <f t="shared" ref="U78:U82" si="223">S78+T78</f>
        <v>0</v>
      </c>
      <c r="V78" s="6">
        <f t="shared" ref="V78:V82" si="224">U78</f>
        <v>0</v>
      </c>
      <c r="W78" s="52">
        <f>IF(V78="","",RANK(V78,V78:V82,0))</f>
        <v>1</v>
      </c>
      <c r="X78" s="52">
        <f>IF(W78&lt;5,V78,"")</f>
        <v>0</v>
      </c>
      <c r="Y78" s="42">
        <v>214</v>
      </c>
      <c r="Z78" s="110">
        <f>IFERROR(VLOOKUP(Y78,таблица!$A$6:$B$144,2,FALSE),0)</f>
        <v>49</v>
      </c>
      <c r="AA78" s="52">
        <f>IF(Z78="","",RANK(Z78,Z78:Z82,0))</f>
        <v>1</v>
      </c>
      <c r="AB78" s="52">
        <f>IF(AA78&lt;5,Z78,"")</f>
        <v>49</v>
      </c>
      <c r="AC78" s="8">
        <f t="shared" si="207"/>
        <v>125</v>
      </c>
      <c r="AD78" s="9">
        <f t="shared" ref="AD78:AD82" si="225">AC78</f>
        <v>125</v>
      </c>
      <c r="AE78" s="9">
        <f t="shared" si="199"/>
        <v>13</v>
      </c>
      <c r="AF78" s="124">
        <f>SUM(J78:J82,Q78:Q82,X78:X82,AB78:AB82)</f>
        <v>393</v>
      </c>
      <c r="AG78" s="59">
        <f t="shared" ref="AG78" si="226">AF78</f>
        <v>393</v>
      </c>
      <c r="AH78" s="127">
        <f>IF(ISNUMBER(AF78),RANK(AF78,$AF$6:$AF$251,0),"")</f>
        <v>20</v>
      </c>
    </row>
    <row r="79" spans="1:34" ht="15" customHeight="1" x14ac:dyDescent="0.25">
      <c r="A79" s="47">
        <v>2</v>
      </c>
      <c r="B79" s="76"/>
      <c r="C79" s="39">
        <v>29</v>
      </c>
      <c r="D79" s="40">
        <v>9.1999999999999993</v>
      </c>
      <c r="E79" s="5">
        <f t="shared" ref="E79:E82" si="227">IF(D79&gt;9.05,0,IF(D79&gt;9,44,IF(D79&gt;8.95,45,IF(D79&gt;8.9,46,IF(D79&gt;8.85,47,IF(D79&gt;8.8,48,IF(D79&gt;8.75,49,IF(D79&gt;8.7,50,IF(D79&gt;8.65,51,IF(D79&gt;8.6,52,IF(D79&gt;8.55,53,IF(D79&gt;8.5,54,IF(D79&gt;8.47,55,IF(D79&gt;8.45,56,IF(D79&gt;8.4,57,IF(D79&gt;8.37,58,IF(D79&gt;8.35,59,IF(D79&gt;8.3,60,IF(D79&gt;8.27,61,IF(D79&gt;8.25,62,IF(D79&gt;8.2,63,IF(D79&gt;8.17,64,IF(D79&gt;8.15,65,IF(D79&gt;8.1,66,IF(D79&gt;8.07,67,IF(D79&gt;8.05,68,IF(D79&gt;8,69,IF(D79&gt;7.98,70,IF(D79&gt;7.97,71,IF(D79&gt;7.95,72,IF(D79&gt;7.9,73,IF(D79&gt;7.88,74,IF(D79&gt;7.87,75,IF(D79&gt;7.85,76,IF(D79&gt;7.8,77,IF(D79&gt;7.78,78,IF(D79&gt;7.77,79,IF(D79&gt;7.75,80,IF(D79&gt;7.7,81,IF(D79&gt;7.68,82,IF(D79&gt;7.67,83,IF(D79&gt;7.65,84,IF(D79&gt;7.63,85,IF(D79&gt;7.6,86,))))))))))))))))))))))))))))))))))))))))))))</f>
        <v>0</v>
      </c>
      <c r="F79" s="5">
        <f t="shared" ref="F79:F82" si="228">IF(D79&gt;12,0,IF(D79&gt;11.9,1,IF(D79&gt;11.8,2,IF(D79&gt;11.7,3,IF(D79&gt;11.6,4,IF(D79&gt;11.5,5,IF(D79&gt;11.4,6,IF(D79&gt;11.3,7,IF(D79&gt;11.2,8,IF(D79&gt;11.15,9,IF(D79&gt;11.1,10,IF(D79&gt;11,11,IF(D79&gt;10.95,12,IF(D79&gt;10.9,13,IF(D79&gt;10.8,14,IF(D79&gt;10.75,15,IF(D79&gt;10.7,16,IF(D79&gt;10.6,17,IF(D79&gt;10.55,18,IF(D79&gt;10.5,19,IF(D79&gt;10.4,20,IF(D79&gt;10.35,21,IF(D79&gt;10.3,22,IF(D79&gt;10.2,23,IF(D79&gt;10.15,24,IF(D79&gt;10.1,25,IF(D79&gt;10,26,IF(D79&gt;9.95,27,IF(D79&gt;9.9,28,IF(D79&gt;9.8,29,IF(D79&gt;9.75,30,IF(D79&gt;9.7,31,IF(D79&gt;9.6,32,IF(D79&gt;9.55,33,IF(D79&gt;9.5,34,IF(D79&gt;9.45,35,IF(D79&gt;9.4,36,IF(D79&gt;9.35,37,IF(D79&gt;9.3,38,IF(D79&gt;9.25,39,IF(D79&gt;9.2,40,IF(D79&gt;9.15,41,IF(D79&gt;9.1,42,IF(D79&gt;9.05,43,))))))))))))))))))))))))))))))))))))))))))))</f>
        <v>41</v>
      </c>
      <c r="G79" s="5">
        <f t="shared" si="219"/>
        <v>41</v>
      </c>
      <c r="H79" s="6">
        <f t="shared" si="220"/>
        <v>41</v>
      </c>
      <c r="I79" s="52">
        <f>IF(H79="","",RANK(H79,H78:H82,0))</f>
        <v>3</v>
      </c>
      <c r="J79" s="52">
        <f t="shared" ref="J79:J82" si="229">IF(I79&lt;5,H79,"")</f>
        <v>41</v>
      </c>
      <c r="K79" s="42">
        <v>26</v>
      </c>
      <c r="L79" s="5">
        <f t="shared" ref="L79:L82" si="230">IF(K79&lt;37.1,0,IF(K79&lt;37.8,44,IF(K79&lt;38.5,45,IF(K79&lt;39.2,46,IF(K79&lt;39.9,47,IF(K79&lt;40.6,48,IF(K79&lt;41.3,49,IF(K79&lt;42,50,IF(K79&lt;42.7,51,IF(K79&lt;43.4,52,IF(K79&lt;44.1,53,IF(K79&lt;44.8,54,IF(K79&lt;45.5,55,IF(K79&lt;46.2,56,IF(K79&lt;46.9,57,IF(K79&lt;47.6,58,IF(K79&lt;48,59,IF(K79&lt;48.3,60,IF(K79&lt;49.7,61,IF(K79&lt;50.4,62,IF(K79&lt;51.1,63,IF(K79&lt;51.8,64,IF(K79&lt;52.5,65,IF(K79&lt;53.2,66,IF(K79&lt;53.9,67,IF(K79&lt;54.6,68,IF(K79&lt;55.3,69,IF(K79&lt;56,70,IF(K79&lt;56.7,71,IF(K79&lt;57.4,72,IF(K79&lt;58.1,73,IF(K79&lt;58.8,74,IF(K79&lt;59.5,75,IF(K79&lt;60.2,76,IF(K79&lt;60.9,77,IF(K79&lt;61.6,78,IF(K79&lt;62.3,79,IF(K79&lt;63,80,IF(K79&lt;63.7,81,IF(K79&lt;64.4,82,IF(K79&lt;65.1,83,IF(K79&lt;65.8,84,IF(K79&lt;66.5,85,IF(K79&lt;67.2,86,))))))))))))))))))))))))))))))))))))))))))))</f>
        <v>0</v>
      </c>
      <c r="M79" s="5">
        <f t="shared" ref="M79:M82" si="231">IF(K79&lt;7,0,IF(K79&lt;7.7,1,IF(K79&lt;8.4,2,IF(K79&lt;9.1,3,IF(K79&lt;9.8,4,IF(K79&lt;10.5,5,IF(K79&lt;11.2,6,IF(K79&lt;11.9,7,IF(K79&lt;12.6,8,IF(K79&lt;13.3,9,IF(K79&lt;14,10,IF(K79&lt;14.7,11,IF(K79&lt;15.4,12,IF(K79&lt;16.1,13,IF(K79&lt;16.8,14,IF(K79&lt;17.5,15,IF(K79&lt;18.2,16,IF(K79&lt;18.9,17,IF(K79&lt;19.6,18,IF(K79&lt;20.3,19,IF(K79&lt;21,20,IF(K79&lt;21.7,21,IF(K79&lt;22.4,22,IF(K79&lt;23.1,23,IF(K79&lt;23.8,24,IF(K79&lt;24.5,25,IF(K79&lt;25.2,26,IF(K79&lt;25.9,27,IF(K79&lt;26.6,28,IF(K79&lt;27.3,29,IF(K79&lt;28,30,IF(K79&lt;28.7,31,IF(K79&lt;29.4,32,IF(K79&lt;30.1,33,IF(K79&lt;30.8,34,IF(K79&lt;31.5,35,IF(K79&lt;32.2,36,IF(K79&lt;32.9,37,IF(K79&lt;33.6,38,IF(K79&lt;34.3,39,IF(K79&lt;35,40,IF(K79&lt;35.7,41,IF(K79&lt;36.4,42,IF(K79&lt;37.1,43,))))))))))))))))))))))))))))))))))))))))))))</f>
        <v>28</v>
      </c>
      <c r="N79" s="5">
        <f t="shared" si="221"/>
        <v>28</v>
      </c>
      <c r="O79" s="6">
        <f t="shared" si="222"/>
        <v>28</v>
      </c>
      <c r="P79" s="57">
        <f>IF(O79="","",RANK(O79,O78:O82,0))</f>
        <v>2</v>
      </c>
      <c r="Q79" s="57">
        <f t="shared" ref="Q79:Q81" si="232">IF(P79&lt;5,O79,"")</f>
        <v>28</v>
      </c>
      <c r="R79" s="46"/>
      <c r="S79" s="7">
        <f t="shared" ref="S79:S82" si="233">IF(R79&lt;466,0,IF(R79&lt;470,60,IF(R79&lt;474,61,IF(R79&lt;476,62,IF(R79&lt;482,63,IF(R79&lt;486,64,IF(R79&lt;490,65,IF(R79&lt;494,66,IF(R79&lt;498,67,IF(R79&lt;502,68,IF(R79&lt;506,69,IF(R79&lt;510,70,IF(R79&lt;514,71,IF(R79&lt;517,72,IF(R79&lt;521,73,IF(R79&lt;524,74,IF(R79&lt;527,75,IF(R79&lt;530,76,))))))))))))))))))</f>
        <v>0</v>
      </c>
      <c r="T79" s="7">
        <f t="shared" ref="T79:T82" si="234">IF(R79&lt;293,0,IF(R79&lt;295,1,IF(R79&lt;297,2,IF(R79&lt;299,3,IF(R79&lt;301,4,IF(R79&lt;303,5,IF(R79&lt;305,6,IF(R79&lt;307,7,IF(R79&lt;309,8,IF(R79&lt;311,9,IF(R79&lt;313,10,IF(R79&lt;315,11,IF(R79&lt;317,12,IF(R79&lt;319,13,IF(R79&lt;321,14,IF(R79&lt;323,15,IF(R79&lt;325,16,IF(R79&lt;327,17,IF(R79&lt;329,18,IF(R79&lt;331,19,IF(R79&lt;333,20,IF(R79&lt;335,21,IF(R79&lt;337,22,IF(R79&lt;339,23,IF(R79&lt;341,24,IF(R79&lt;343,25,IF(R79&lt;345,26,IF(R79&lt;347,27,IF(R79&lt;350,28,IF(R79&lt;352,29,IF(R79&lt;356,30,IF(R79&lt;359,31,IF(R79&lt;362,32,IF(R79&lt;365,33,IF(R79&lt;368,34,IF(R79&lt;371,35,IF(R79&lt;374,36,IF(R79&lt;378,37,IF(R79&lt;382,38,IF(R79&lt;386,39,IF(R79&lt;390,40,IF(R79&lt;394,41,IF(R79&lt;398,42,IF(R79&lt;402,43,IF(R79&lt;406,44,IF(R79&lt;410,45,IF(R79&lt;414,46,IF(R79&lt;418,47,IF(R79&lt;422,48,IF(R79&lt;426,49,IF(R79&lt;430,50,IF(R79&lt;434,51,IF(R79&lt;438,52,IF(R79&lt;442,53,IF(R79&lt;446,54,IF(R79&lt;450,55,IF(R79&lt;454,56,IF(R79&lt;458,57,IF(R79&lt;462,58,IF(R79&lt;466,59,))))))))))))))))))))))))))))))))))))))))))))))))))))))))))))</f>
        <v>0</v>
      </c>
      <c r="U79" s="7">
        <f t="shared" si="223"/>
        <v>0</v>
      </c>
      <c r="V79" s="6">
        <f t="shared" si="224"/>
        <v>0</v>
      </c>
      <c r="W79" s="52">
        <f>IF(V79="","",RANK(V79,V78:V82,0))</f>
        <v>1</v>
      </c>
      <c r="X79" s="52">
        <f t="shared" ref="X79:X82" si="235">IF(W79&lt;5,V79,"")</f>
        <v>0</v>
      </c>
      <c r="Y79" s="42">
        <v>163</v>
      </c>
      <c r="Z79" s="110">
        <f>IFERROR(VLOOKUP(Y79,таблица!$A$6:$B$144,2,FALSE),0)</f>
        <v>16</v>
      </c>
      <c r="AA79" s="52">
        <f>IF(Z79="","",RANK(Z79,Z78:Z82,0))</f>
        <v>5</v>
      </c>
      <c r="AB79" s="52" t="str">
        <f t="shared" ref="AB79:AB82" si="236">IF(AA79&lt;5,Z79,"")</f>
        <v/>
      </c>
      <c r="AC79" s="8">
        <f t="shared" si="207"/>
        <v>85</v>
      </c>
      <c r="AD79" s="9">
        <f t="shared" si="225"/>
        <v>85</v>
      </c>
      <c r="AE79" s="9">
        <f t="shared" si="199"/>
        <v>113</v>
      </c>
      <c r="AF79" s="125"/>
      <c r="AG79" s="59"/>
      <c r="AH79" s="127"/>
    </row>
    <row r="80" spans="1:34" ht="15" customHeight="1" x14ac:dyDescent="0.25">
      <c r="A80" s="47">
        <v>3</v>
      </c>
      <c r="B80" s="76"/>
      <c r="C80" s="39">
        <v>29</v>
      </c>
      <c r="D80" s="40">
        <v>9</v>
      </c>
      <c r="E80" s="5">
        <f t="shared" si="227"/>
        <v>45</v>
      </c>
      <c r="F80" s="5">
        <f t="shared" si="228"/>
        <v>0</v>
      </c>
      <c r="G80" s="5">
        <f t="shared" si="219"/>
        <v>45</v>
      </c>
      <c r="H80" s="6">
        <f t="shared" si="220"/>
        <v>45</v>
      </c>
      <c r="I80" s="52">
        <f>IF(H80="","",RANK(H80,H78:H82,0))</f>
        <v>2</v>
      </c>
      <c r="J80" s="52">
        <f t="shared" si="229"/>
        <v>45</v>
      </c>
      <c r="K80" s="42">
        <v>29</v>
      </c>
      <c r="L80" s="5">
        <f t="shared" si="230"/>
        <v>0</v>
      </c>
      <c r="M80" s="5">
        <f t="shared" si="231"/>
        <v>32</v>
      </c>
      <c r="N80" s="5">
        <f t="shared" si="221"/>
        <v>32</v>
      </c>
      <c r="O80" s="6">
        <f t="shared" si="222"/>
        <v>32</v>
      </c>
      <c r="P80" s="57">
        <f>IF(O80="","",RANK(O80,O78:O82,0))</f>
        <v>1</v>
      </c>
      <c r="Q80" s="57">
        <f t="shared" si="232"/>
        <v>32</v>
      </c>
      <c r="R80" s="46"/>
      <c r="S80" s="7">
        <f t="shared" si="233"/>
        <v>0</v>
      </c>
      <c r="T80" s="7">
        <f t="shared" si="234"/>
        <v>0</v>
      </c>
      <c r="U80" s="7">
        <f t="shared" si="223"/>
        <v>0</v>
      </c>
      <c r="V80" s="6">
        <f t="shared" si="224"/>
        <v>0</v>
      </c>
      <c r="W80" s="52">
        <f>IF(V80="","",RANK(V80,V78:V82,0))</f>
        <v>1</v>
      </c>
      <c r="X80" s="52">
        <f t="shared" si="235"/>
        <v>0</v>
      </c>
      <c r="Y80" s="42">
        <v>180</v>
      </c>
      <c r="Z80" s="110">
        <f>IFERROR(VLOOKUP(Y80,таблица!$A$6:$B$144,2,FALSE),0)</f>
        <v>25</v>
      </c>
      <c r="AA80" s="52">
        <f>IF(Z80="","",RANK(Z80,Z78:Z82,0))</f>
        <v>2</v>
      </c>
      <c r="AB80" s="52">
        <f t="shared" si="236"/>
        <v>25</v>
      </c>
      <c r="AC80" s="8">
        <f t="shared" si="207"/>
        <v>102</v>
      </c>
      <c r="AD80" s="9">
        <f t="shared" si="225"/>
        <v>102</v>
      </c>
      <c r="AE80" s="9">
        <f t="shared" si="199"/>
        <v>61</v>
      </c>
      <c r="AF80" s="125"/>
      <c r="AG80" s="59"/>
      <c r="AH80" s="127"/>
    </row>
    <row r="81" spans="1:34" ht="15" customHeight="1" x14ac:dyDescent="0.25">
      <c r="A81" s="47">
        <v>4</v>
      </c>
      <c r="B81" s="76"/>
      <c r="C81" s="39">
        <v>29</v>
      </c>
      <c r="D81" s="40">
        <v>9.9</v>
      </c>
      <c r="E81" s="5">
        <f t="shared" si="227"/>
        <v>0</v>
      </c>
      <c r="F81" s="5">
        <f t="shared" si="228"/>
        <v>29</v>
      </c>
      <c r="G81" s="5">
        <f t="shared" si="219"/>
        <v>29</v>
      </c>
      <c r="H81" s="6">
        <f t="shared" si="220"/>
        <v>29</v>
      </c>
      <c r="I81" s="52">
        <f>IF(H81="","",RANK(H81,H78:H82,0))</f>
        <v>5</v>
      </c>
      <c r="J81" s="52" t="str">
        <f t="shared" si="229"/>
        <v/>
      </c>
      <c r="K81" s="42">
        <v>26</v>
      </c>
      <c r="L81" s="5">
        <f t="shared" si="230"/>
        <v>0</v>
      </c>
      <c r="M81" s="5">
        <f t="shared" si="231"/>
        <v>28</v>
      </c>
      <c r="N81" s="5">
        <f t="shared" si="221"/>
        <v>28</v>
      </c>
      <c r="O81" s="6">
        <f t="shared" si="222"/>
        <v>28</v>
      </c>
      <c r="P81" s="57">
        <f>IF(O81="","",RANK(O81,O78:O82,0))</f>
        <v>2</v>
      </c>
      <c r="Q81" s="57">
        <f t="shared" si="232"/>
        <v>28</v>
      </c>
      <c r="R81" s="46"/>
      <c r="S81" s="7">
        <f t="shared" si="233"/>
        <v>0</v>
      </c>
      <c r="T81" s="7">
        <f t="shared" si="234"/>
        <v>0</v>
      </c>
      <c r="U81" s="7">
        <f t="shared" si="223"/>
        <v>0</v>
      </c>
      <c r="V81" s="6">
        <f t="shared" si="224"/>
        <v>0</v>
      </c>
      <c r="W81" s="52">
        <f>IF(V81="","",RANK(V81,V78:V82,0))</f>
        <v>1</v>
      </c>
      <c r="X81" s="52">
        <f t="shared" si="235"/>
        <v>0</v>
      </c>
      <c r="Y81" s="42">
        <v>173</v>
      </c>
      <c r="Z81" s="110">
        <f>IFERROR(VLOOKUP(Y81,таблица!$A$6:$B$144,2,FALSE),0)</f>
        <v>21</v>
      </c>
      <c r="AA81" s="52">
        <f>IF(Z81="","",RANK(Z81,Z78:Z82,0))</f>
        <v>3</v>
      </c>
      <c r="AB81" s="52">
        <f t="shared" si="236"/>
        <v>21</v>
      </c>
      <c r="AC81" s="8">
        <f t="shared" si="207"/>
        <v>78</v>
      </c>
      <c r="AD81" s="9">
        <f t="shared" si="225"/>
        <v>78</v>
      </c>
      <c r="AE81" s="9">
        <f t="shared" si="199"/>
        <v>128</v>
      </c>
      <c r="AF81" s="125"/>
      <c r="AG81" s="59"/>
      <c r="AH81" s="127"/>
    </row>
    <row r="82" spans="1:34" ht="15" customHeight="1" x14ac:dyDescent="0.25">
      <c r="A82" s="47">
        <v>5</v>
      </c>
      <c r="B82" s="76"/>
      <c r="C82" s="39">
        <v>29</v>
      </c>
      <c r="D82" s="40">
        <v>9.8000000000000007</v>
      </c>
      <c r="E82" s="5">
        <f t="shared" si="227"/>
        <v>0</v>
      </c>
      <c r="F82" s="5">
        <f t="shared" si="228"/>
        <v>30</v>
      </c>
      <c r="G82" s="5">
        <f t="shared" si="219"/>
        <v>30</v>
      </c>
      <c r="H82" s="6">
        <f t="shared" si="220"/>
        <v>30</v>
      </c>
      <c r="I82" s="52">
        <f>IF(H82="","",RANK(H82,H78:H82,0))</f>
        <v>4</v>
      </c>
      <c r="J82" s="52">
        <f t="shared" si="229"/>
        <v>30</v>
      </c>
      <c r="K82" s="42">
        <v>23</v>
      </c>
      <c r="L82" s="5">
        <f t="shared" si="230"/>
        <v>0</v>
      </c>
      <c r="M82" s="5">
        <f t="shared" si="231"/>
        <v>23</v>
      </c>
      <c r="N82" s="5">
        <f t="shared" si="221"/>
        <v>23</v>
      </c>
      <c r="O82" s="6">
        <f t="shared" si="222"/>
        <v>23</v>
      </c>
      <c r="P82" s="57">
        <f>IF(O82="","",RANK(O82,O78:O82,0))</f>
        <v>4</v>
      </c>
      <c r="Q82" s="57"/>
      <c r="R82" s="46"/>
      <c r="S82" s="7">
        <f t="shared" si="233"/>
        <v>0</v>
      </c>
      <c r="T82" s="7">
        <f t="shared" si="234"/>
        <v>0</v>
      </c>
      <c r="U82" s="7">
        <f t="shared" si="223"/>
        <v>0</v>
      </c>
      <c r="V82" s="6">
        <f t="shared" si="224"/>
        <v>0</v>
      </c>
      <c r="W82" s="52">
        <f>IF(V82="","",RANK(V82,V78:V82,0))</f>
        <v>1</v>
      </c>
      <c r="X82" s="52">
        <f t="shared" si="235"/>
        <v>0</v>
      </c>
      <c r="Y82" s="42">
        <v>166</v>
      </c>
      <c r="Z82" s="110">
        <f>IFERROR(VLOOKUP(Y82,таблица!$A$6:$B$144,2,FALSE),0)</f>
        <v>18</v>
      </c>
      <c r="AA82" s="52">
        <f>IF(Z82="","",RANK(Z82,Z78:Z82,0))</f>
        <v>4</v>
      </c>
      <c r="AB82" s="52">
        <f t="shared" si="236"/>
        <v>18</v>
      </c>
      <c r="AC82" s="8">
        <f t="shared" si="207"/>
        <v>71</v>
      </c>
      <c r="AD82" s="9">
        <f t="shared" si="225"/>
        <v>71</v>
      </c>
      <c r="AE82" s="9">
        <f t="shared" si="199"/>
        <v>144</v>
      </c>
      <c r="AF82" s="125"/>
      <c r="AG82" s="59"/>
      <c r="AH82" s="127"/>
    </row>
    <row r="83" spans="1:34" ht="26.25" customHeight="1" x14ac:dyDescent="0.25">
      <c r="A83" s="47"/>
      <c r="B83" s="76"/>
      <c r="C83" s="64"/>
      <c r="D83" s="40"/>
      <c r="E83" s="5"/>
      <c r="F83" s="5"/>
      <c r="G83" s="5"/>
      <c r="H83" s="53"/>
      <c r="I83" s="61" t="s">
        <v>23</v>
      </c>
      <c r="J83" s="62">
        <f>SUM(J78:J82)</f>
        <v>169</v>
      </c>
      <c r="K83" s="42"/>
      <c r="L83" s="5"/>
      <c r="M83" s="5"/>
      <c r="N83" s="5"/>
      <c r="O83" s="53"/>
      <c r="P83" s="61" t="s">
        <v>23</v>
      </c>
      <c r="Q83" s="63">
        <f>SUM(Q78:Q82)</f>
        <v>111</v>
      </c>
      <c r="R83" s="46"/>
      <c r="S83" s="7"/>
      <c r="T83" s="7"/>
      <c r="U83" s="7"/>
      <c r="V83" s="53"/>
      <c r="W83" s="61" t="s">
        <v>23</v>
      </c>
      <c r="X83" s="62">
        <f>SUM(X78:X82)</f>
        <v>0</v>
      </c>
      <c r="Y83" s="42"/>
      <c r="Z83" s="110"/>
      <c r="AA83" s="61" t="s">
        <v>23</v>
      </c>
      <c r="AB83" s="62">
        <f>SUM(AB78:AB82)</f>
        <v>113</v>
      </c>
      <c r="AC83" s="8"/>
      <c r="AD83" s="54"/>
      <c r="AE83" s="9" t="str">
        <f t="shared" si="199"/>
        <v/>
      </c>
      <c r="AF83" s="60"/>
      <c r="AG83" s="60"/>
      <c r="AH83" s="127"/>
    </row>
    <row r="84" spans="1:34" ht="15" customHeight="1" x14ac:dyDescent="0.25">
      <c r="A84" s="47">
        <v>1</v>
      </c>
      <c r="B84" s="76"/>
      <c r="C84" s="39">
        <v>30</v>
      </c>
      <c r="D84" s="40">
        <v>9.1</v>
      </c>
      <c r="E84" s="5">
        <f>IF(D84&gt;9.05,0,IF(D84&gt;9,44,IF(D84&gt;8.95,45,IF(D84&gt;8.9,46,IF(D84&gt;8.85,47,IF(D84&gt;8.8,48,IF(D84&gt;8.75,49,IF(D84&gt;8.7,50,IF(D84&gt;8.65,51,IF(D84&gt;8.6,52,IF(D84&gt;8.55,53,IF(D84&gt;8.5,54,IF(D84&gt;8.47,55,IF(D84&gt;8.45,56,IF(D84&gt;8.4,57,IF(D84&gt;8.37,58,IF(D84&gt;8.35,59,IF(D84&gt;8.3,60,IF(D84&gt;8.27,61,IF(D84&gt;8.25,62,IF(D84&gt;8.2,63,IF(D84&gt;8.17,64,IF(D84&gt;8.15,65,IF(D84&gt;8.1,66,IF(D84&gt;8.07,67,IF(D84&gt;8.05,68,IF(D84&gt;8,69,IF(D84&gt;7.98,70,IF(D84&gt;7.97,71,IF(D84&gt;7.95,72,IF(D84&gt;7.9,73,IF(D84&gt;7.88,74,IF(D84&gt;7.87,75,IF(D84&gt;7.85,76,IF(D84&gt;7.8,77,IF(D84&gt;7.78,78,IF(D84&gt;7.77,79,IF(D84&gt;7.75,80,IF(D84&gt;7.7,81,IF(D84&gt;7.68,82,IF(D84&gt;7.67,83,IF(D84&gt;7.65,84,IF(D84&gt;7.63,85,IF(D84&gt;7.6,86,))))))))))))))))))))))))))))))))))))))))))))</f>
        <v>0</v>
      </c>
      <c r="F84" s="5">
        <f>IF(D84&gt;12,0,IF(D84&gt;11.9,1,IF(D84&gt;11.8,2,IF(D84&gt;11.7,3,IF(D84&gt;11.6,4,IF(D84&gt;11.5,5,IF(D84&gt;11.4,6,IF(D84&gt;11.3,7,IF(D84&gt;11.2,8,IF(D84&gt;11.15,9,IF(D84&gt;11.1,10,IF(D84&gt;11,11,IF(D84&gt;10.95,12,IF(D84&gt;10.9,13,IF(D84&gt;10.8,14,IF(D84&gt;10.75,15,IF(D84&gt;10.7,16,IF(D84&gt;10.6,17,IF(D84&gt;10.55,18,IF(D84&gt;10.5,19,IF(D84&gt;10.4,20,IF(D84&gt;10.35,21,IF(D84&gt;10.3,22,IF(D84&gt;10.2,23,IF(D84&gt;10.15,24,IF(D84&gt;10.1,25,IF(D84&gt;10,26,IF(D84&gt;9.95,27,IF(D84&gt;9.9,28,IF(D84&gt;9.8,29,IF(D84&gt;9.75,30,IF(D84&gt;9.7,31,IF(D84&gt;9.6,32,IF(D84&gt;9.55,33,IF(D84&gt;9.5,34,IF(D84&gt;9.45,35,IF(D84&gt;9.4,36,IF(D84&gt;9.35,37,IF(D84&gt;9.3,38,IF(D84&gt;9.25,39,IF(D84&gt;9.2,40,IF(D84&gt;9.15,41,IF(D84&gt;9.1,42,IF(D84&gt;9.05,43,))))))))))))))))))))))))))))))))))))))))))))</f>
        <v>43</v>
      </c>
      <c r="G84" s="5">
        <f t="shared" ref="G84:G88" si="237">E84+F84</f>
        <v>43</v>
      </c>
      <c r="H84" s="6">
        <f t="shared" ref="H84:H88" si="238">G84</f>
        <v>43</v>
      </c>
      <c r="I84" s="52">
        <f>IF(H84="","",RANK(H84,H84:H88,0))</f>
        <v>2</v>
      </c>
      <c r="J84" s="52">
        <f>IF(I84&lt;5,H84,"")</f>
        <v>43</v>
      </c>
      <c r="K84" s="42">
        <v>26</v>
      </c>
      <c r="L84" s="5">
        <f>IF(K84&lt;37.1,0,IF(K84&lt;37.8,44,IF(K84&lt;38.5,45,IF(K84&lt;39.2,46,IF(K84&lt;39.9,47,IF(K84&lt;40.6,48,IF(K84&lt;41.3,49,IF(K84&lt;42,50,IF(K84&lt;42.7,51,IF(K84&lt;43.4,52,IF(K84&lt;44.1,53,IF(K84&lt;44.8,54,IF(K84&lt;45.5,55,IF(K84&lt;46.2,56,IF(K84&lt;46.9,57,IF(K84&lt;47.6,58,IF(K84&lt;48,59,IF(K84&lt;48.3,60,IF(K84&lt;49.7,61,IF(K84&lt;50.4,62,IF(K84&lt;51.1,63,IF(K84&lt;51.8,64,IF(K84&lt;52.5,65,IF(K84&lt;53.2,66,IF(K84&lt;53.9,67,IF(K84&lt;54.6,68,IF(K84&lt;55.3,69,IF(K84&lt;56,70,IF(K84&lt;56.7,71,IF(K84&lt;57.4,72,IF(K84&lt;58.1,73,IF(K84&lt;58.8,74,IF(K84&lt;59.5,75,IF(K84&lt;60.2,76,IF(K84&lt;60.9,77,IF(K84&lt;61.6,78,IF(K84&lt;62.3,79,IF(K84&lt;63,80,IF(K84&lt;63.7,81,IF(K84&lt;64.4,82,IF(K84&lt;65.1,83,IF(K84&lt;65.8,84,IF(K84&lt;66.5,85,IF(K84&lt;67.2,86,))))))))))))))))))))))))))))))))))))))))))))</f>
        <v>0</v>
      </c>
      <c r="M84" s="5">
        <f>IF(K84&lt;7,0,IF(K84&lt;7.7,1,IF(K84&lt;8.4,2,IF(K84&lt;9.1,3,IF(K84&lt;9.8,4,IF(K84&lt;10.5,5,IF(K84&lt;11.2,6,IF(K84&lt;11.9,7,IF(K84&lt;12.6,8,IF(K84&lt;13.3,9,IF(K84&lt;14,10,IF(K84&lt;14.7,11,IF(K84&lt;15.4,12,IF(K84&lt;16.1,13,IF(K84&lt;16.8,14,IF(K84&lt;17.5,15,IF(K84&lt;18.2,16,IF(K84&lt;18.9,17,IF(K84&lt;19.6,18,IF(K84&lt;20.3,19,IF(K84&lt;21,20,IF(K84&lt;21.7,21,IF(K84&lt;22.4,22,IF(K84&lt;23.1,23,IF(K84&lt;23.8,24,IF(K84&lt;24.5,25,IF(K84&lt;25.2,26,IF(K84&lt;25.9,27,IF(K84&lt;26.6,28,IF(K84&lt;27.3,29,IF(K84&lt;28,30,IF(K84&lt;28.7,31,IF(K84&lt;29.4,32,IF(K84&lt;30.1,33,IF(K84&lt;30.8,34,IF(K84&lt;31.5,35,IF(K84&lt;32.2,36,IF(K84&lt;32.9,37,IF(K84&lt;33.6,38,IF(K84&lt;34.3,39,IF(K84&lt;35,40,IF(K84&lt;35.7,41,IF(K84&lt;36.4,42,IF(K84&lt;37.1,43,))))))))))))))))))))))))))))))))))))))))))))</f>
        <v>28</v>
      </c>
      <c r="N84" s="5">
        <f t="shared" ref="N84:N88" si="239">L84+M84</f>
        <v>28</v>
      </c>
      <c r="O84" s="6">
        <f t="shared" ref="O84:O88" si="240">N84</f>
        <v>28</v>
      </c>
      <c r="P84" s="57">
        <f>IF(O84="","",RANK(O84,O84:O88,0))</f>
        <v>2</v>
      </c>
      <c r="Q84" s="57">
        <f>IF(P84&lt;5,O84,"")</f>
        <v>28</v>
      </c>
      <c r="R84" s="46"/>
      <c r="S84" s="7">
        <f>IF(R84&lt;466,0,IF(R84&lt;470,60,IF(R84&lt;474,61,IF(R84&lt;476,62,IF(R84&lt;482,63,IF(R84&lt;486,64,IF(R84&lt;490,65,IF(R84&lt;494,66,IF(R84&lt;498,67,IF(R84&lt;502,68,IF(R84&lt;506,69,IF(R84&lt;510,70,IF(R84&lt;514,71,IF(R84&lt;517,72,IF(R84&lt;521,73,IF(R84&lt;524,74,IF(R84&lt;527,75,IF(R84&lt;530,76,))))))))))))))))))</f>
        <v>0</v>
      </c>
      <c r="T84" s="7">
        <f>IF(R84&lt;293,0,IF(R84&lt;295,1,IF(R84&lt;297,2,IF(R84&lt;299,3,IF(R84&lt;301,4,IF(R84&lt;303,5,IF(R84&lt;305,6,IF(R84&lt;307,7,IF(R84&lt;309,8,IF(R84&lt;311,9,IF(R84&lt;313,10,IF(R84&lt;315,11,IF(R84&lt;317,12,IF(R84&lt;319,13,IF(R84&lt;321,14,IF(R84&lt;323,15,IF(R84&lt;325,16,IF(R84&lt;327,17,IF(R84&lt;329,18,IF(R84&lt;331,19,IF(R84&lt;333,20,IF(R84&lt;335,21,IF(R84&lt;337,22,IF(R84&lt;339,23,IF(R84&lt;341,24,IF(R84&lt;343,25,IF(R84&lt;345,26,IF(R84&lt;347,27,IF(R84&lt;350,28,IF(R84&lt;352,29,IF(R84&lt;356,30,IF(R84&lt;359,31,IF(R84&lt;362,32,IF(R84&lt;365,33,IF(R84&lt;368,34,IF(R84&lt;371,35,IF(R84&lt;374,36,IF(R84&lt;378,37,IF(R84&lt;382,38,IF(R84&lt;386,39,IF(R84&lt;390,40,IF(R84&lt;394,41,IF(R84&lt;398,42,IF(R84&lt;402,43,IF(R84&lt;406,44,IF(R84&lt;410,45,IF(R84&lt;414,46,IF(R84&lt;418,47,IF(R84&lt;422,48,IF(R84&lt;426,49,IF(R84&lt;430,50,IF(R84&lt;434,51,IF(R84&lt;438,52,IF(R84&lt;442,53,IF(R84&lt;446,54,IF(R84&lt;450,55,IF(R84&lt;454,56,IF(R84&lt;458,57,IF(R84&lt;462,58,IF(R84&lt;466,59,))))))))))))))))))))))))))))))))))))))))))))))))))))))))))))</f>
        <v>0</v>
      </c>
      <c r="U84" s="7">
        <f t="shared" ref="U84:U88" si="241">S84+T84</f>
        <v>0</v>
      </c>
      <c r="V84" s="6">
        <f t="shared" ref="V84:V88" si="242">U84</f>
        <v>0</v>
      </c>
      <c r="W84" s="52">
        <f>IF(V84="","",RANK(V84,V84:V88,0))</f>
        <v>1</v>
      </c>
      <c r="X84" s="52">
        <f>IF(W84&lt;5,V84,"")</f>
        <v>0</v>
      </c>
      <c r="Y84" s="42">
        <v>175</v>
      </c>
      <c r="Z84" s="110">
        <f>IFERROR(VLOOKUP(Y84,таблица!$A$6:$B$144,2,FALSE),0)</f>
        <v>22</v>
      </c>
      <c r="AA84" s="52">
        <f>IF(Z84="","",RANK(Z84,Z84:Z88,0))</f>
        <v>2</v>
      </c>
      <c r="AB84" s="52">
        <f>IF(AA84&lt;5,Z84,"")</f>
        <v>22</v>
      </c>
      <c r="AC84" s="8">
        <f t="shared" si="207"/>
        <v>93</v>
      </c>
      <c r="AD84" s="9">
        <f t="shared" ref="AD84:AD88" si="243">AC84</f>
        <v>93</v>
      </c>
      <c r="AE84" s="9">
        <f t="shared" si="199"/>
        <v>83</v>
      </c>
      <c r="AF84" s="124">
        <f>SUM(J84:J88,Q84:Q88,X84:X88,AB84:AB88)</f>
        <v>365</v>
      </c>
      <c r="AG84" s="59">
        <f t="shared" ref="AG84" si="244">AF84</f>
        <v>365</v>
      </c>
      <c r="AH84" s="127">
        <f>IF(ISNUMBER(AF84),RANK(AF84,$AF$6:$AF$251,0),"")</f>
        <v>27</v>
      </c>
    </row>
    <row r="85" spans="1:34" ht="15" customHeight="1" x14ac:dyDescent="0.25">
      <c r="A85" s="47">
        <v>2</v>
      </c>
      <c r="B85" s="76"/>
      <c r="C85" s="39">
        <v>30</v>
      </c>
      <c r="D85" s="40">
        <v>9.1</v>
      </c>
      <c r="E85" s="5">
        <f t="shared" ref="E85:E88" si="245">IF(D85&gt;9.05,0,IF(D85&gt;9,44,IF(D85&gt;8.95,45,IF(D85&gt;8.9,46,IF(D85&gt;8.85,47,IF(D85&gt;8.8,48,IF(D85&gt;8.75,49,IF(D85&gt;8.7,50,IF(D85&gt;8.65,51,IF(D85&gt;8.6,52,IF(D85&gt;8.55,53,IF(D85&gt;8.5,54,IF(D85&gt;8.47,55,IF(D85&gt;8.45,56,IF(D85&gt;8.4,57,IF(D85&gt;8.37,58,IF(D85&gt;8.35,59,IF(D85&gt;8.3,60,IF(D85&gt;8.27,61,IF(D85&gt;8.25,62,IF(D85&gt;8.2,63,IF(D85&gt;8.17,64,IF(D85&gt;8.15,65,IF(D85&gt;8.1,66,IF(D85&gt;8.07,67,IF(D85&gt;8.05,68,IF(D85&gt;8,69,IF(D85&gt;7.98,70,IF(D85&gt;7.97,71,IF(D85&gt;7.95,72,IF(D85&gt;7.9,73,IF(D85&gt;7.88,74,IF(D85&gt;7.87,75,IF(D85&gt;7.85,76,IF(D85&gt;7.8,77,IF(D85&gt;7.78,78,IF(D85&gt;7.77,79,IF(D85&gt;7.75,80,IF(D85&gt;7.7,81,IF(D85&gt;7.68,82,IF(D85&gt;7.67,83,IF(D85&gt;7.65,84,IF(D85&gt;7.63,85,IF(D85&gt;7.6,86,))))))))))))))))))))))))))))))))))))))))))))</f>
        <v>0</v>
      </c>
      <c r="F85" s="5">
        <f t="shared" ref="F85:F88" si="246">IF(D85&gt;12,0,IF(D85&gt;11.9,1,IF(D85&gt;11.8,2,IF(D85&gt;11.7,3,IF(D85&gt;11.6,4,IF(D85&gt;11.5,5,IF(D85&gt;11.4,6,IF(D85&gt;11.3,7,IF(D85&gt;11.2,8,IF(D85&gt;11.15,9,IF(D85&gt;11.1,10,IF(D85&gt;11,11,IF(D85&gt;10.95,12,IF(D85&gt;10.9,13,IF(D85&gt;10.8,14,IF(D85&gt;10.75,15,IF(D85&gt;10.7,16,IF(D85&gt;10.6,17,IF(D85&gt;10.55,18,IF(D85&gt;10.5,19,IF(D85&gt;10.4,20,IF(D85&gt;10.35,21,IF(D85&gt;10.3,22,IF(D85&gt;10.2,23,IF(D85&gt;10.15,24,IF(D85&gt;10.1,25,IF(D85&gt;10,26,IF(D85&gt;9.95,27,IF(D85&gt;9.9,28,IF(D85&gt;9.8,29,IF(D85&gt;9.75,30,IF(D85&gt;9.7,31,IF(D85&gt;9.6,32,IF(D85&gt;9.55,33,IF(D85&gt;9.5,34,IF(D85&gt;9.45,35,IF(D85&gt;9.4,36,IF(D85&gt;9.35,37,IF(D85&gt;9.3,38,IF(D85&gt;9.25,39,IF(D85&gt;9.2,40,IF(D85&gt;9.15,41,IF(D85&gt;9.1,42,IF(D85&gt;9.05,43,))))))))))))))))))))))))))))))))))))))))))))</f>
        <v>43</v>
      </c>
      <c r="G85" s="5">
        <f t="shared" si="237"/>
        <v>43</v>
      </c>
      <c r="H85" s="6">
        <f t="shared" si="238"/>
        <v>43</v>
      </c>
      <c r="I85" s="52">
        <f>IF(H85="","",RANK(H85,H84:H88,0))</f>
        <v>2</v>
      </c>
      <c r="J85" s="52">
        <f t="shared" ref="J85:J88" si="247">IF(I85&lt;5,H85,"")</f>
        <v>43</v>
      </c>
      <c r="K85" s="42">
        <v>35</v>
      </c>
      <c r="L85" s="5">
        <f t="shared" ref="L85:L88" si="248">IF(K85&lt;37.1,0,IF(K85&lt;37.8,44,IF(K85&lt;38.5,45,IF(K85&lt;39.2,46,IF(K85&lt;39.9,47,IF(K85&lt;40.6,48,IF(K85&lt;41.3,49,IF(K85&lt;42,50,IF(K85&lt;42.7,51,IF(K85&lt;43.4,52,IF(K85&lt;44.1,53,IF(K85&lt;44.8,54,IF(K85&lt;45.5,55,IF(K85&lt;46.2,56,IF(K85&lt;46.9,57,IF(K85&lt;47.6,58,IF(K85&lt;48,59,IF(K85&lt;48.3,60,IF(K85&lt;49.7,61,IF(K85&lt;50.4,62,IF(K85&lt;51.1,63,IF(K85&lt;51.8,64,IF(K85&lt;52.5,65,IF(K85&lt;53.2,66,IF(K85&lt;53.9,67,IF(K85&lt;54.6,68,IF(K85&lt;55.3,69,IF(K85&lt;56,70,IF(K85&lt;56.7,71,IF(K85&lt;57.4,72,IF(K85&lt;58.1,73,IF(K85&lt;58.8,74,IF(K85&lt;59.5,75,IF(K85&lt;60.2,76,IF(K85&lt;60.9,77,IF(K85&lt;61.6,78,IF(K85&lt;62.3,79,IF(K85&lt;63,80,IF(K85&lt;63.7,81,IF(K85&lt;64.4,82,IF(K85&lt;65.1,83,IF(K85&lt;65.8,84,IF(K85&lt;66.5,85,IF(K85&lt;67.2,86,))))))))))))))))))))))))))))))))))))))))))))</f>
        <v>0</v>
      </c>
      <c r="M85" s="5">
        <f t="shared" ref="M85:M88" si="249">IF(K85&lt;7,0,IF(K85&lt;7.7,1,IF(K85&lt;8.4,2,IF(K85&lt;9.1,3,IF(K85&lt;9.8,4,IF(K85&lt;10.5,5,IF(K85&lt;11.2,6,IF(K85&lt;11.9,7,IF(K85&lt;12.6,8,IF(K85&lt;13.3,9,IF(K85&lt;14,10,IF(K85&lt;14.7,11,IF(K85&lt;15.4,12,IF(K85&lt;16.1,13,IF(K85&lt;16.8,14,IF(K85&lt;17.5,15,IF(K85&lt;18.2,16,IF(K85&lt;18.9,17,IF(K85&lt;19.6,18,IF(K85&lt;20.3,19,IF(K85&lt;21,20,IF(K85&lt;21.7,21,IF(K85&lt;22.4,22,IF(K85&lt;23.1,23,IF(K85&lt;23.8,24,IF(K85&lt;24.5,25,IF(K85&lt;25.2,26,IF(K85&lt;25.9,27,IF(K85&lt;26.6,28,IF(K85&lt;27.3,29,IF(K85&lt;28,30,IF(K85&lt;28.7,31,IF(K85&lt;29.4,32,IF(K85&lt;30.1,33,IF(K85&lt;30.8,34,IF(K85&lt;31.5,35,IF(K85&lt;32.2,36,IF(K85&lt;32.9,37,IF(K85&lt;33.6,38,IF(K85&lt;34.3,39,IF(K85&lt;35,40,IF(K85&lt;35.7,41,IF(K85&lt;36.4,42,IF(K85&lt;37.1,43,))))))))))))))))))))))))))))))))))))))))))))</f>
        <v>41</v>
      </c>
      <c r="N85" s="5">
        <f t="shared" si="239"/>
        <v>41</v>
      </c>
      <c r="O85" s="6">
        <f t="shared" si="240"/>
        <v>41</v>
      </c>
      <c r="P85" s="57">
        <f>IF(O85="","",RANK(O85,O84:O88,0))</f>
        <v>1</v>
      </c>
      <c r="Q85" s="57">
        <f t="shared" ref="Q85:Q88" si="250">IF(P85&lt;5,O85,"")</f>
        <v>41</v>
      </c>
      <c r="R85" s="46"/>
      <c r="S85" s="7">
        <f t="shared" ref="S85:S88" si="251">IF(R85&lt;466,0,IF(R85&lt;470,60,IF(R85&lt;474,61,IF(R85&lt;476,62,IF(R85&lt;482,63,IF(R85&lt;486,64,IF(R85&lt;490,65,IF(R85&lt;494,66,IF(R85&lt;498,67,IF(R85&lt;502,68,IF(R85&lt;506,69,IF(R85&lt;510,70,IF(R85&lt;514,71,IF(R85&lt;517,72,IF(R85&lt;521,73,IF(R85&lt;524,74,IF(R85&lt;527,75,IF(R85&lt;530,76,))))))))))))))))))</f>
        <v>0</v>
      </c>
      <c r="T85" s="7">
        <f t="shared" ref="T85:T88" si="252">IF(R85&lt;293,0,IF(R85&lt;295,1,IF(R85&lt;297,2,IF(R85&lt;299,3,IF(R85&lt;301,4,IF(R85&lt;303,5,IF(R85&lt;305,6,IF(R85&lt;307,7,IF(R85&lt;309,8,IF(R85&lt;311,9,IF(R85&lt;313,10,IF(R85&lt;315,11,IF(R85&lt;317,12,IF(R85&lt;319,13,IF(R85&lt;321,14,IF(R85&lt;323,15,IF(R85&lt;325,16,IF(R85&lt;327,17,IF(R85&lt;329,18,IF(R85&lt;331,19,IF(R85&lt;333,20,IF(R85&lt;335,21,IF(R85&lt;337,22,IF(R85&lt;339,23,IF(R85&lt;341,24,IF(R85&lt;343,25,IF(R85&lt;345,26,IF(R85&lt;347,27,IF(R85&lt;350,28,IF(R85&lt;352,29,IF(R85&lt;356,30,IF(R85&lt;359,31,IF(R85&lt;362,32,IF(R85&lt;365,33,IF(R85&lt;368,34,IF(R85&lt;371,35,IF(R85&lt;374,36,IF(R85&lt;378,37,IF(R85&lt;382,38,IF(R85&lt;386,39,IF(R85&lt;390,40,IF(R85&lt;394,41,IF(R85&lt;398,42,IF(R85&lt;402,43,IF(R85&lt;406,44,IF(R85&lt;410,45,IF(R85&lt;414,46,IF(R85&lt;418,47,IF(R85&lt;422,48,IF(R85&lt;426,49,IF(R85&lt;430,50,IF(R85&lt;434,51,IF(R85&lt;438,52,IF(R85&lt;442,53,IF(R85&lt;446,54,IF(R85&lt;450,55,IF(R85&lt;454,56,IF(R85&lt;458,57,IF(R85&lt;462,58,IF(R85&lt;466,59,))))))))))))))))))))))))))))))))))))))))))))))))))))))))))))</f>
        <v>0</v>
      </c>
      <c r="U85" s="7">
        <f t="shared" si="241"/>
        <v>0</v>
      </c>
      <c r="V85" s="6">
        <f t="shared" si="242"/>
        <v>0</v>
      </c>
      <c r="W85" s="52">
        <f>IF(V85="","",RANK(V85,V84:V88,0))</f>
        <v>1</v>
      </c>
      <c r="X85" s="52">
        <f>IF(W85&lt;5,V85,"")</f>
        <v>0</v>
      </c>
      <c r="Y85" s="42">
        <v>158</v>
      </c>
      <c r="Z85" s="110">
        <f>IFERROR(VLOOKUP(Y85,таблица!$A$6:$B$144,2,FALSE),0)</f>
        <v>14</v>
      </c>
      <c r="AA85" s="52">
        <f>IF(Z85="","",RANK(Z85,Z84:Z88,0))</f>
        <v>5</v>
      </c>
      <c r="AB85" s="52" t="str">
        <f>IF(AA85&lt;5,Z85,"")</f>
        <v/>
      </c>
      <c r="AC85" s="8">
        <f t="shared" si="207"/>
        <v>98</v>
      </c>
      <c r="AD85" s="9">
        <f t="shared" si="243"/>
        <v>98</v>
      </c>
      <c r="AE85" s="9">
        <f t="shared" si="199"/>
        <v>72</v>
      </c>
      <c r="AF85" s="125"/>
      <c r="AG85" s="59"/>
      <c r="AH85" s="127"/>
    </row>
    <row r="86" spans="1:34" ht="15" customHeight="1" x14ac:dyDescent="0.25">
      <c r="A86" s="47">
        <v>3</v>
      </c>
      <c r="B86" s="76"/>
      <c r="C86" s="39">
        <v>30</v>
      </c>
      <c r="D86" s="40">
        <v>9.8000000000000007</v>
      </c>
      <c r="E86" s="5">
        <f t="shared" si="245"/>
        <v>0</v>
      </c>
      <c r="F86" s="5">
        <f t="shared" si="246"/>
        <v>30</v>
      </c>
      <c r="G86" s="5">
        <f t="shared" si="237"/>
        <v>30</v>
      </c>
      <c r="H86" s="6">
        <f t="shared" si="238"/>
        <v>30</v>
      </c>
      <c r="I86" s="52">
        <f>IF(H86="","",RANK(H86,H84:H88,0))</f>
        <v>4</v>
      </c>
      <c r="J86" s="52">
        <f t="shared" si="247"/>
        <v>30</v>
      </c>
      <c r="K86" s="42">
        <v>26</v>
      </c>
      <c r="L86" s="5">
        <f t="shared" si="248"/>
        <v>0</v>
      </c>
      <c r="M86" s="5">
        <f t="shared" si="249"/>
        <v>28</v>
      </c>
      <c r="N86" s="5">
        <f t="shared" si="239"/>
        <v>28</v>
      </c>
      <c r="O86" s="6">
        <f t="shared" si="240"/>
        <v>28</v>
      </c>
      <c r="P86" s="57">
        <f>IF(O86="","",RANK(O86,O84:O88,0))</f>
        <v>2</v>
      </c>
      <c r="Q86" s="57">
        <f t="shared" si="250"/>
        <v>28</v>
      </c>
      <c r="R86" s="46"/>
      <c r="S86" s="7">
        <f t="shared" si="251"/>
        <v>0</v>
      </c>
      <c r="T86" s="7">
        <f t="shared" si="252"/>
        <v>0</v>
      </c>
      <c r="U86" s="7">
        <f t="shared" si="241"/>
        <v>0</v>
      </c>
      <c r="V86" s="6">
        <f t="shared" si="242"/>
        <v>0</v>
      </c>
      <c r="W86" s="52">
        <f>IF(V86="","",RANK(V86,V84:V88,0))</f>
        <v>1</v>
      </c>
      <c r="X86" s="52">
        <f t="shared" ref="X86:X88" si="253">IF(W86&lt;5,V86,"")</f>
        <v>0</v>
      </c>
      <c r="Y86" s="42">
        <v>178</v>
      </c>
      <c r="Z86" s="110">
        <f>IFERROR(VLOOKUP(Y86,таблица!$A$6:$B$144,2,FALSE),0)</f>
        <v>24</v>
      </c>
      <c r="AA86" s="52">
        <f>IF(Z86="","",RANK(Z86,Z84:Z88,0))</f>
        <v>1</v>
      </c>
      <c r="AB86" s="52">
        <f t="shared" ref="AB86:AB88" si="254">IF(AA86&lt;5,Z86,"")</f>
        <v>24</v>
      </c>
      <c r="AC86" s="8">
        <f t="shared" si="207"/>
        <v>82</v>
      </c>
      <c r="AD86" s="9">
        <f t="shared" si="243"/>
        <v>82</v>
      </c>
      <c r="AE86" s="9">
        <f t="shared" si="199"/>
        <v>122</v>
      </c>
      <c r="AF86" s="125"/>
      <c r="AG86" s="59"/>
      <c r="AH86" s="127"/>
    </row>
    <row r="87" spans="1:34" ht="15" customHeight="1" x14ac:dyDescent="0.25">
      <c r="A87" s="47">
        <v>4</v>
      </c>
      <c r="B87" s="76"/>
      <c r="C87" s="39">
        <v>30</v>
      </c>
      <c r="D87" s="40">
        <v>9.9</v>
      </c>
      <c r="E87" s="5">
        <f t="shared" si="245"/>
        <v>0</v>
      </c>
      <c r="F87" s="5">
        <f t="shared" si="246"/>
        <v>29</v>
      </c>
      <c r="G87" s="5">
        <f t="shared" si="237"/>
        <v>29</v>
      </c>
      <c r="H87" s="6">
        <f t="shared" si="238"/>
        <v>29</v>
      </c>
      <c r="I87" s="52">
        <f>IF(H87="","",RANK(H87,H84:H88,0))</f>
        <v>5</v>
      </c>
      <c r="J87" s="52" t="str">
        <f t="shared" si="247"/>
        <v/>
      </c>
      <c r="K87" s="42">
        <v>25</v>
      </c>
      <c r="L87" s="5">
        <f t="shared" si="248"/>
        <v>0</v>
      </c>
      <c r="M87" s="5">
        <f t="shared" si="249"/>
        <v>26</v>
      </c>
      <c r="N87" s="5">
        <f t="shared" si="239"/>
        <v>26</v>
      </c>
      <c r="O87" s="6">
        <f t="shared" si="240"/>
        <v>26</v>
      </c>
      <c r="P87" s="57">
        <f>IF(O87="","",RANK(O87,O84:O88,0))</f>
        <v>4</v>
      </c>
      <c r="Q87" s="57">
        <f t="shared" si="250"/>
        <v>26</v>
      </c>
      <c r="R87" s="46"/>
      <c r="S87" s="7">
        <f t="shared" si="251"/>
        <v>0</v>
      </c>
      <c r="T87" s="7">
        <f t="shared" si="252"/>
        <v>0</v>
      </c>
      <c r="U87" s="7">
        <f t="shared" si="241"/>
        <v>0</v>
      </c>
      <c r="V87" s="6">
        <f t="shared" si="242"/>
        <v>0</v>
      </c>
      <c r="W87" s="52">
        <f>IF(V87="","",RANK(V87,V84:V88,0))</f>
        <v>1</v>
      </c>
      <c r="X87" s="52">
        <f t="shared" si="253"/>
        <v>0</v>
      </c>
      <c r="Y87" s="42">
        <v>165</v>
      </c>
      <c r="Z87" s="110">
        <f>IFERROR(VLOOKUP(Y87,таблица!$A$6:$B$144,2,FALSE),0)</f>
        <v>17</v>
      </c>
      <c r="AA87" s="52">
        <f>IF(Z87="","",RANK(Z87,Z84:Z88,0))</f>
        <v>3</v>
      </c>
      <c r="AB87" s="52">
        <f t="shared" si="254"/>
        <v>17</v>
      </c>
      <c r="AC87" s="8">
        <f t="shared" si="207"/>
        <v>72</v>
      </c>
      <c r="AD87" s="9">
        <f t="shared" si="243"/>
        <v>72</v>
      </c>
      <c r="AE87" s="9">
        <f t="shared" si="199"/>
        <v>143</v>
      </c>
      <c r="AF87" s="125"/>
      <c r="AG87" s="59"/>
      <c r="AH87" s="127"/>
    </row>
    <row r="88" spans="1:34" ht="15" customHeight="1" x14ac:dyDescent="0.25">
      <c r="A88" s="47">
        <v>5</v>
      </c>
      <c r="B88" s="76"/>
      <c r="C88" s="39">
        <v>30</v>
      </c>
      <c r="D88" s="40">
        <v>8.9</v>
      </c>
      <c r="E88" s="5">
        <f t="shared" si="245"/>
        <v>47</v>
      </c>
      <c r="F88" s="5">
        <f t="shared" si="246"/>
        <v>0</v>
      </c>
      <c r="G88" s="5">
        <f t="shared" si="237"/>
        <v>47</v>
      </c>
      <c r="H88" s="6">
        <f t="shared" si="238"/>
        <v>47</v>
      </c>
      <c r="I88" s="52">
        <f>IF(H88="","",RANK(H88,H84:H88,0))</f>
        <v>1</v>
      </c>
      <c r="J88" s="52">
        <f t="shared" si="247"/>
        <v>47</v>
      </c>
      <c r="K88" s="42">
        <v>20</v>
      </c>
      <c r="L88" s="5">
        <f t="shared" si="248"/>
        <v>0</v>
      </c>
      <c r="M88" s="5">
        <f t="shared" si="249"/>
        <v>19</v>
      </c>
      <c r="N88" s="5">
        <f t="shared" si="239"/>
        <v>19</v>
      </c>
      <c r="O88" s="6">
        <f t="shared" si="240"/>
        <v>19</v>
      </c>
      <c r="P88" s="57">
        <f>IF(O88="","",RANK(O88,O84:O88,0))</f>
        <v>5</v>
      </c>
      <c r="Q88" s="57" t="str">
        <f t="shared" si="250"/>
        <v/>
      </c>
      <c r="R88" s="46"/>
      <c r="S88" s="7">
        <f t="shared" si="251"/>
        <v>0</v>
      </c>
      <c r="T88" s="7">
        <f t="shared" si="252"/>
        <v>0</v>
      </c>
      <c r="U88" s="7">
        <f t="shared" si="241"/>
        <v>0</v>
      </c>
      <c r="V88" s="6">
        <f t="shared" si="242"/>
        <v>0</v>
      </c>
      <c r="W88" s="52">
        <f>IF(V88="","",RANK(V88,V84:V88,0))</f>
        <v>1</v>
      </c>
      <c r="X88" s="52">
        <f t="shared" si="253"/>
        <v>0</v>
      </c>
      <c r="Y88" s="42">
        <v>163</v>
      </c>
      <c r="Z88" s="110">
        <f>IFERROR(VLOOKUP(Y88,таблица!$A$6:$B$144,2,FALSE),0)</f>
        <v>16</v>
      </c>
      <c r="AA88" s="52">
        <f>IF(Z88="","",RANK(Z88,Z84:Z88,0))</f>
        <v>4</v>
      </c>
      <c r="AB88" s="52">
        <f t="shared" si="254"/>
        <v>16</v>
      </c>
      <c r="AC88" s="8">
        <f t="shared" si="207"/>
        <v>82</v>
      </c>
      <c r="AD88" s="9">
        <f t="shared" si="243"/>
        <v>82</v>
      </c>
      <c r="AE88" s="9">
        <f t="shared" si="199"/>
        <v>122</v>
      </c>
      <c r="AF88" s="125"/>
      <c r="AG88" s="59"/>
      <c r="AH88" s="127"/>
    </row>
    <row r="89" spans="1:34" ht="26.25" customHeight="1" x14ac:dyDescent="0.25">
      <c r="A89" s="47"/>
      <c r="B89" s="76"/>
      <c r="C89" s="64"/>
      <c r="D89" s="40"/>
      <c r="E89" s="5"/>
      <c r="F89" s="5"/>
      <c r="G89" s="5"/>
      <c r="H89" s="53"/>
      <c r="I89" s="61" t="s">
        <v>23</v>
      </c>
      <c r="J89" s="62">
        <f>SUM(J84:J88)</f>
        <v>163</v>
      </c>
      <c r="K89" s="42"/>
      <c r="L89" s="5"/>
      <c r="M89" s="5"/>
      <c r="N89" s="5"/>
      <c r="O89" s="53"/>
      <c r="P89" s="61" t="s">
        <v>23</v>
      </c>
      <c r="Q89" s="63">
        <f>SUM(Q84:Q88)</f>
        <v>123</v>
      </c>
      <c r="R89" s="46"/>
      <c r="S89" s="7"/>
      <c r="T89" s="7"/>
      <c r="U89" s="7"/>
      <c r="V89" s="53"/>
      <c r="W89" s="61" t="s">
        <v>23</v>
      </c>
      <c r="X89" s="62">
        <f>SUM(X84:X88)</f>
        <v>0</v>
      </c>
      <c r="Y89" s="42"/>
      <c r="Z89" s="110"/>
      <c r="AA89" s="61" t="s">
        <v>23</v>
      </c>
      <c r="AB89" s="62">
        <f>SUM(AB84:AB88)</f>
        <v>79</v>
      </c>
      <c r="AC89" s="8"/>
      <c r="AD89" s="54"/>
      <c r="AE89" s="9" t="str">
        <f t="shared" si="199"/>
        <v/>
      </c>
      <c r="AF89" s="60"/>
      <c r="AG89" s="60"/>
      <c r="AH89" s="127"/>
    </row>
    <row r="90" spans="1:34" ht="15" customHeight="1" x14ac:dyDescent="0.25">
      <c r="A90" s="47">
        <v>1</v>
      </c>
      <c r="B90" s="75"/>
      <c r="C90" s="39">
        <v>31</v>
      </c>
      <c r="D90" s="40">
        <v>8.9</v>
      </c>
      <c r="E90" s="5">
        <f>IF(D90&gt;9.05,0,IF(D90&gt;9,44,IF(D90&gt;8.95,45,IF(D90&gt;8.9,46,IF(D90&gt;8.85,47,IF(D90&gt;8.8,48,IF(D90&gt;8.75,49,IF(D90&gt;8.7,50,IF(D90&gt;8.65,51,IF(D90&gt;8.6,52,IF(D90&gt;8.55,53,IF(D90&gt;8.5,54,IF(D90&gt;8.47,55,IF(D90&gt;8.45,56,IF(D90&gt;8.4,57,IF(D90&gt;8.37,58,IF(D90&gt;8.35,59,IF(D90&gt;8.3,60,IF(D90&gt;8.27,61,IF(D90&gt;8.25,62,IF(D90&gt;8.2,63,IF(D90&gt;8.17,64,IF(D90&gt;8.15,65,IF(D90&gt;8.1,66,IF(D90&gt;8.07,67,IF(D90&gt;8.05,68,IF(D90&gt;8,69,IF(D90&gt;7.98,70,IF(D90&gt;7.97,71,IF(D90&gt;7.95,72,IF(D90&gt;7.9,73,IF(D90&gt;7.88,74,IF(D90&gt;7.87,75,IF(D90&gt;7.85,76,IF(D90&gt;7.8,77,IF(D90&gt;7.78,78,IF(D90&gt;7.77,79,IF(D90&gt;7.75,80,IF(D90&gt;7.7,81,IF(D90&gt;7.68,82,IF(D90&gt;7.67,83,IF(D90&gt;7.65,84,IF(D90&gt;7.63,85,IF(D90&gt;7.6,86,))))))))))))))))))))))))))))))))))))))))))))</f>
        <v>47</v>
      </c>
      <c r="F90" s="5">
        <f>IF(D90&gt;12,0,IF(D90&gt;11.9,1,IF(D90&gt;11.8,2,IF(D90&gt;11.7,3,IF(D90&gt;11.6,4,IF(D90&gt;11.5,5,IF(D90&gt;11.4,6,IF(D90&gt;11.3,7,IF(D90&gt;11.2,8,IF(D90&gt;11.15,9,IF(D90&gt;11.1,10,IF(D90&gt;11,11,IF(D90&gt;10.95,12,IF(D90&gt;10.9,13,IF(D90&gt;10.8,14,IF(D90&gt;10.75,15,IF(D90&gt;10.7,16,IF(D90&gt;10.6,17,IF(D90&gt;10.55,18,IF(D90&gt;10.5,19,IF(D90&gt;10.4,20,IF(D90&gt;10.35,21,IF(D90&gt;10.3,22,IF(D90&gt;10.2,23,IF(D90&gt;10.15,24,IF(D90&gt;10.1,25,IF(D90&gt;10,26,IF(D90&gt;9.95,27,IF(D90&gt;9.9,28,IF(D90&gt;9.8,29,IF(D90&gt;9.75,30,IF(D90&gt;9.7,31,IF(D90&gt;9.6,32,IF(D90&gt;9.55,33,IF(D90&gt;9.5,34,IF(D90&gt;9.45,35,IF(D90&gt;9.4,36,IF(D90&gt;9.35,37,IF(D90&gt;9.3,38,IF(D90&gt;9.25,39,IF(D90&gt;9.2,40,IF(D90&gt;9.15,41,IF(D90&gt;9.1,42,IF(D90&gt;9.05,43,))))))))))))))))))))))))))))))))))))))))))))</f>
        <v>0</v>
      </c>
      <c r="G90" s="5">
        <f t="shared" ref="G90:G94" si="255">E90+F90</f>
        <v>47</v>
      </c>
      <c r="H90" s="6">
        <f t="shared" ref="H90:H94" si="256">G90</f>
        <v>47</v>
      </c>
      <c r="I90" s="52">
        <f>IF(H90="","",RANK(H90,H90:H94,0))</f>
        <v>1</v>
      </c>
      <c r="J90" s="52">
        <f t="shared" ref="J90:J94" si="257">IF(I90&lt;5,H90,"")</f>
        <v>47</v>
      </c>
      <c r="K90" s="42">
        <v>28</v>
      </c>
      <c r="L90" s="5">
        <f>IF(K90&lt;37.1,0,IF(K90&lt;37.8,44,IF(K90&lt;38.5,45,IF(K90&lt;39.2,46,IF(K90&lt;39.9,47,IF(K90&lt;40.6,48,IF(K90&lt;41.3,49,IF(K90&lt;42,50,IF(K90&lt;42.7,51,IF(K90&lt;43.4,52,IF(K90&lt;44.1,53,IF(K90&lt;44.8,54,IF(K90&lt;45.5,55,IF(K90&lt;46.2,56,IF(K90&lt;46.9,57,IF(K90&lt;47.6,58,IF(K90&lt;48,59,IF(K90&lt;48.3,60,IF(K90&lt;49.7,61,IF(K90&lt;50.4,62,IF(K90&lt;51.1,63,IF(K90&lt;51.8,64,IF(K90&lt;52.5,65,IF(K90&lt;53.2,66,IF(K90&lt;53.9,67,IF(K90&lt;54.6,68,IF(K90&lt;55.3,69,IF(K90&lt;56,70,IF(K90&lt;56.7,71,IF(K90&lt;57.4,72,IF(K90&lt;58.1,73,IF(K90&lt;58.8,74,IF(K90&lt;59.5,75,IF(K90&lt;60.2,76,IF(K90&lt;60.9,77,IF(K90&lt;61.6,78,IF(K90&lt;62.3,79,IF(K90&lt;63,80,IF(K90&lt;63.7,81,IF(K90&lt;64.4,82,IF(K90&lt;65.1,83,IF(K90&lt;65.8,84,IF(K90&lt;66.5,85,IF(K90&lt;67.2,86,))))))))))))))))))))))))))))))))))))))))))))</f>
        <v>0</v>
      </c>
      <c r="M90" s="5">
        <f>IF(K90&lt;7,0,IF(K90&lt;7.7,1,IF(K90&lt;8.4,2,IF(K90&lt;9.1,3,IF(K90&lt;9.8,4,IF(K90&lt;10.5,5,IF(K90&lt;11.2,6,IF(K90&lt;11.9,7,IF(K90&lt;12.6,8,IF(K90&lt;13.3,9,IF(K90&lt;14,10,IF(K90&lt;14.7,11,IF(K90&lt;15.4,12,IF(K90&lt;16.1,13,IF(K90&lt;16.8,14,IF(K90&lt;17.5,15,IF(K90&lt;18.2,16,IF(K90&lt;18.9,17,IF(K90&lt;19.6,18,IF(K90&lt;20.3,19,IF(K90&lt;21,20,IF(K90&lt;21.7,21,IF(K90&lt;22.4,22,IF(K90&lt;23.1,23,IF(K90&lt;23.8,24,IF(K90&lt;24.5,25,IF(K90&lt;25.2,26,IF(K90&lt;25.9,27,IF(K90&lt;26.6,28,IF(K90&lt;27.3,29,IF(K90&lt;28,30,IF(K90&lt;28.7,31,IF(K90&lt;29.4,32,IF(K90&lt;30.1,33,IF(K90&lt;30.8,34,IF(K90&lt;31.5,35,IF(K90&lt;32.2,36,IF(K90&lt;32.9,37,IF(K90&lt;33.6,38,IF(K90&lt;34.3,39,IF(K90&lt;35,40,IF(K90&lt;35.7,41,IF(K90&lt;36.4,42,IF(K90&lt;37.1,43,))))))))))))))))))))))))))))))))))))))))))))</f>
        <v>31</v>
      </c>
      <c r="N90" s="5">
        <f t="shared" ref="N90:N94" si="258">L90+M90</f>
        <v>31</v>
      </c>
      <c r="O90" s="6">
        <f t="shared" ref="O90:O94" si="259">N90</f>
        <v>31</v>
      </c>
      <c r="P90" s="57">
        <f>IF(O90="","",RANK(O90,O90:O94,0))</f>
        <v>4</v>
      </c>
      <c r="Q90" s="57">
        <f>IF(P90&lt;5,O90,"")</f>
        <v>31</v>
      </c>
      <c r="R90" s="46"/>
      <c r="S90" s="7">
        <f>IF(R90&lt;466,0,IF(R90&lt;470,60,IF(R90&lt;474,61,IF(R90&lt;476,62,IF(R90&lt;482,63,IF(R90&lt;486,64,IF(R90&lt;490,65,IF(R90&lt;494,66,IF(R90&lt;498,67,IF(R90&lt;502,68,IF(R90&lt;506,69,IF(R90&lt;510,70,IF(R90&lt;514,71,IF(R90&lt;517,72,IF(R90&lt;521,73,IF(R90&lt;524,74,IF(R90&lt;527,75,IF(R90&lt;530,76,))))))))))))))))))</f>
        <v>0</v>
      </c>
      <c r="T90" s="7">
        <f>IF(R90&lt;293,0,IF(R90&lt;295,1,IF(R90&lt;297,2,IF(R90&lt;299,3,IF(R90&lt;301,4,IF(R90&lt;303,5,IF(R90&lt;305,6,IF(R90&lt;307,7,IF(R90&lt;309,8,IF(R90&lt;311,9,IF(R90&lt;313,10,IF(R90&lt;315,11,IF(R90&lt;317,12,IF(R90&lt;319,13,IF(R90&lt;321,14,IF(R90&lt;323,15,IF(R90&lt;325,16,IF(R90&lt;327,17,IF(R90&lt;329,18,IF(R90&lt;331,19,IF(R90&lt;333,20,IF(R90&lt;335,21,IF(R90&lt;337,22,IF(R90&lt;339,23,IF(R90&lt;341,24,IF(R90&lt;343,25,IF(R90&lt;345,26,IF(R90&lt;347,27,IF(R90&lt;350,28,IF(R90&lt;352,29,IF(R90&lt;356,30,IF(R90&lt;359,31,IF(R90&lt;362,32,IF(R90&lt;365,33,IF(R90&lt;368,34,IF(R90&lt;371,35,IF(R90&lt;374,36,IF(R90&lt;378,37,IF(R90&lt;382,38,IF(R90&lt;386,39,IF(R90&lt;390,40,IF(R90&lt;394,41,IF(R90&lt;398,42,IF(R90&lt;402,43,IF(R90&lt;406,44,IF(R90&lt;410,45,IF(R90&lt;414,46,IF(R90&lt;418,47,IF(R90&lt;422,48,IF(R90&lt;426,49,IF(R90&lt;430,50,IF(R90&lt;434,51,IF(R90&lt;438,52,IF(R90&lt;442,53,IF(R90&lt;446,54,IF(R90&lt;450,55,IF(R90&lt;454,56,IF(R90&lt;458,57,IF(R90&lt;462,58,IF(R90&lt;466,59,))))))))))))))))))))))))))))))))))))))))))))))))))))))))))))</f>
        <v>0</v>
      </c>
      <c r="U90" s="7">
        <f t="shared" ref="U90:U94" si="260">S90+T90</f>
        <v>0</v>
      </c>
      <c r="V90" s="6">
        <f t="shared" ref="V90:V94" si="261">U90</f>
        <v>0</v>
      </c>
      <c r="W90" s="52">
        <f>IF(V90="","",RANK(V90,V90:V94,0))</f>
        <v>1</v>
      </c>
      <c r="X90" s="52">
        <f>IF(W90&lt;5,V90,"")</f>
        <v>0</v>
      </c>
      <c r="Y90" s="42">
        <v>200</v>
      </c>
      <c r="Z90" s="110">
        <f>IFERROR(VLOOKUP(Y90,таблица!$A$6:$B$144,2,FALSE),0)</f>
        <v>35</v>
      </c>
      <c r="AA90" s="52">
        <f>IF(Z90="","",RANK(Z90,Z90:Z94,0))</f>
        <v>2</v>
      </c>
      <c r="AB90" s="52">
        <f>IF(AA90&lt;5,Z90,"")</f>
        <v>35</v>
      </c>
      <c r="AC90" s="8">
        <f t="shared" si="207"/>
        <v>113</v>
      </c>
      <c r="AD90" s="9">
        <f t="shared" ref="AD90:AD94" si="262">AC90</f>
        <v>113</v>
      </c>
      <c r="AE90" s="9">
        <f t="shared" si="199"/>
        <v>40</v>
      </c>
      <c r="AF90" s="124">
        <f>SUM(J90:J94,Q90:Q94,X90:X94,AB90:AB94)</f>
        <v>477</v>
      </c>
      <c r="AG90" s="59">
        <f t="shared" ref="AG90" si="263">AF90</f>
        <v>477</v>
      </c>
      <c r="AH90" s="127">
        <f>IF(ISNUMBER(AF90),RANK(AF90,$AF$6:$AF$251,0),"")</f>
        <v>4</v>
      </c>
    </row>
    <row r="91" spans="1:34" ht="15" customHeight="1" x14ac:dyDescent="0.25">
      <c r="A91" s="47">
        <v>2</v>
      </c>
      <c r="B91" s="75"/>
      <c r="C91" s="39">
        <v>31</v>
      </c>
      <c r="D91" s="40">
        <v>9.3000000000000007</v>
      </c>
      <c r="E91" s="5">
        <f t="shared" ref="E91:E94" si="264">IF(D91&gt;9.05,0,IF(D91&gt;9,44,IF(D91&gt;8.95,45,IF(D91&gt;8.9,46,IF(D91&gt;8.85,47,IF(D91&gt;8.8,48,IF(D91&gt;8.75,49,IF(D91&gt;8.7,50,IF(D91&gt;8.65,51,IF(D91&gt;8.6,52,IF(D91&gt;8.55,53,IF(D91&gt;8.5,54,IF(D91&gt;8.47,55,IF(D91&gt;8.45,56,IF(D91&gt;8.4,57,IF(D91&gt;8.37,58,IF(D91&gt;8.35,59,IF(D91&gt;8.3,60,IF(D91&gt;8.27,61,IF(D91&gt;8.25,62,IF(D91&gt;8.2,63,IF(D91&gt;8.17,64,IF(D91&gt;8.15,65,IF(D91&gt;8.1,66,IF(D91&gt;8.07,67,IF(D91&gt;8.05,68,IF(D91&gt;8,69,IF(D91&gt;7.98,70,IF(D91&gt;7.97,71,IF(D91&gt;7.95,72,IF(D91&gt;7.9,73,IF(D91&gt;7.88,74,IF(D91&gt;7.87,75,IF(D91&gt;7.85,76,IF(D91&gt;7.8,77,IF(D91&gt;7.78,78,IF(D91&gt;7.77,79,IF(D91&gt;7.75,80,IF(D91&gt;7.7,81,IF(D91&gt;7.68,82,IF(D91&gt;7.67,83,IF(D91&gt;7.65,84,IF(D91&gt;7.63,85,IF(D91&gt;7.6,86,))))))))))))))))))))))))))))))))))))))))))))</f>
        <v>0</v>
      </c>
      <c r="F91" s="5">
        <f t="shared" ref="F91:F94" si="265">IF(D91&gt;12,0,IF(D91&gt;11.9,1,IF(D91&gt;11.8,2,IF(D91&gt;11.7,3,IF(D91&gt;11.6,4,IF(D91&gt;11.5,5,IF(D91&gt;11.4,6,IF(D91&gt;11.3,7,IF(D91&gt;11.2,8,IF(D91&gt;11.15,9,IF(D91&gt;11.1,10,IF(D91&gt;11,11,IF(D91&gt;10.95,12,IF(D91&gt;10.9,13,IF(D91&gt;10.8,14,IF(D91&gt;10.75,15,IF(D91&gt;10.7,16,IF(D91&gt;10.6,17,IF(D91&gt;10.55,18,IF(D91&gt;10.5,19,IF(D91&gt;10.4,20,IF(D91&gt;10.35,21,IF(D91&gt;10.3,22,IF(D91&gt;10.2,23,IF(D91&gt;10.15,24,IF(D91&gt;10.1,25,IF(D91&gt;10,26,IF(D91&gt;9.95,27,IF(D91&gt;9.9,28,IF(D91&gt;9.8,29,IF(D91&gt;9.75,30,IF(D91&gt;9.7,31,IF(D91&gt;9.6,32,IF(D91&gt;9.55,33,IF(D91&gt;9.5,34,IF(D91&gt;9.45,35,IF(D91&gt;9.4,36,IF(D91&gt;9.35,37,IF(D91&gt;9.3,38,IF(D91&gt;9.25,39,IF(D91&gt;9.2,40,IF(D91&gt;9.15,41,IF(D91&gt;9.1,42,IF(D91&gt;9.05,43,))))))))))))))))))))))))))))))))))))))))))))</f>
        <v>39</v>
      </c>
      <c r="G91" s="5">
        <f t="shared" si="255"/>
        <v>39</v>
      </c>
      <c r="H91" s="6">
        <f t="shared" si="256"/>
        <v>39</v>
      </c>
      <c r="I91" s="52">
        <f>IF(H91="","",RANK(H91,H90:H94,0))</f>
        <v>4</v>
      </c>
      <c r="J91" s="52">
        <f t="shared" si="257"/>
        <v>39</v>
      </c>
      <c r="K91" s="42">
        <v>35</v>
      </c>
      <c r="L91" s="5">
        <f t="shared" ref="L91:L94" si="266">IF(K91&lt;37.1,0,IF(K91&lt;37.8,44,IF(K91&lt;38.5,45,IF(K91&lt;39.2,46,IF(K91&lt;39.9,47,IF(K91&lt;40.6,48,IF(K91&lt;41.3,49,IF(K91&lt;42,50,IF(K91&lt;42.7,51,IF(K91&lt;43.4,52,IF(K91&lt;44.1,53,IF(K91&lt;44.8,54,IF(K91&lt;45.5,55,IF(K91&lt;46.2,56,IF(K91&lt;46.9,57,IF(K91&lt;47.6,58,IF(K91&lt;48,59,IF(K91&lt;48.3,60,IF(K91&lt;49.7,61,IF(K91&lt;50.4,62,IF(K91&lt;51.1,63,IF(K91&lt;51.8,64,IF(K91&lt;52.5,65,IF(K91&lt;53.2,66,IF(K91&lt;53.9,67,IF(K91&lt;54.6,68,IF(K91&lt;55.3,69,IF(K91&lt;56,70,IF(K91&lt;56.7,71,IF(K91&lt;57.4,72,IF(K91&lt;58.1,73,IF(K91&lt;58.8,74,IF(K91&lt;59.5,75,IF(K91&lt;60.2,76,IF(K91&lt;60.9,77,IF(K91&lt;61.6,78,IF(K91&lt;62.3,79,IF(K91&lt;63,80,IF(K91&lt;63.7,81,IF(K91&lt;64.4,82,IF(K91&lt;65.1,83,IF(K91&lt;65.8,84,IF(K91&lt;66.5,85,IF(K91&lt;67.2,86,))))))))))))))))))))))))))))))))))))))))))))</f>
        <v>0</v>
      </c>
      <c r="M91" s="5">
        <f t="shared" ref="M91:M94" si="267">IF(K91&lt;7,0,IF(K91&lt;7.7,1,IF(K91&lt;8.4,2,IF(K91&lt;9.1,3,IF(K91&lt;9.8,4,IF(K91&lt;10.5,5,IF(K91&lt;11.2,6,IF(K91&lt;11.9,7,IF(K91&lt;12.6,8,IF(K91&lt;13.3,9,IF(K91&lt;14,10,IF(K91&lt;14.7,11,IF(K91&lt;15.4,12,IF(K91&lt;16.1,13,IF(K91&lt;16.8,14,IF(K91&lt;17.5,15,IF(K91&lt;18.2,16,IF(K91&lt;18.9,17,IF(K91&lt;19.6,18,IF(K91&lt;20.3,19,IF(K91&lt;21,20,IF(K91&lt;21.7,21,IF(K91&lt;22.4,22,IF(K91&lt;23.1,23,IF(K91&lt;23.8,24,IF(K91&lt;24.5,25,IF(K91&lt;25.2,26,IF(K91&lt;25.9,27,IF(K91&lt;26.6,28,IF(K91&lt;27.3,29,IF(K91&lt;28,30,IF(K91&lt;28.7,31,IF(K91&lt;29.4,32,IF(K91&lt;30.1,33,IF(K91&lt;30.8,34,IF(K91&lt;31.5,35,IF(K91&lt;32.2,36,IF(K91&lt;32.9,37,IF(K91&lt;33.6,38,IF(K91&lt;34.3,39,IF(K91&lt;35,40,IF(K91&lt;35.7,41,IF(K91&lt;36.4,42,IF(K91&lt;37.1,43,))))))))))))))))))))))))))))))))))))))))))))</f>
        <v>41</v>
      </c>
      <c r="N91" s="5">
        <f t="shared" si="258"/>
        <v>41</v>
      </c>
      <c r="O91" s="6">
        <f t="shared" si="259"/>
        <v>41</v>
      </c>
      <c r="P91" s="57">
        <f>IF(O91="","",RANK(O91,O90:O94,0))</f>
        <v>2</v>
      </c>
      <c r="Q91" s="57">
        <f t="shared" ref="Q91:Q94" si="268">IF(P91&lt;5,O91,"")</f>
        <v>41</v>
      </c>
      <c r="R91" s="46"/>
      <c r="S91" s="7">
        <f t="shared" ref="S91:S94" si="269">IF(R91&lt;466,0,IF(R91&lt;470,60,IF(R91&lt;474,61,IF(R91&lt;476,62,IF(R91&lt;482,63,IF(R91&lt;486,64,IF(R91&lt;490,65,IF(R91&lt;494,66,IF(R91&lt;498,67,IF(R91&lt;502,68,IF(R91&lt;506,69,IF(R91&lt;510,70,IF(R91&lt;514,71,IF(R91&lt;517,72,IF(R91&lt;521,73,IF(R91&lt;524,74,IF(R91&lt;527,75,IF(R91&lt;530,76,))))))))))))))))))</f>
        <v>0</v>
      </c>
      <c r="T91" s="7">
        <f t="shared" ref="T91:T94" si="270">IF(R91&lt;293,0,IF(R91&lt;295,1,IF(R91&lt;297,2,IF(R91&lt;299,3,IF(R91&lt;301,4,IF(R91&lt;303,5,IF(R91&lt;305,6,IF(R91&lt;307,7,IF(R91&lt;309,8,IF(R91&lt;311,9,IF(R91&lt;313,10,IF(R91&lt;315,11,IF(R91&lt;317,12,IF(R91&lt;319,13,IF(R91&lt;321,14,IF(R91&lt;323,15,IF(R91&lt;325,16,IF(R91&lt;327,17,IF(R91&lt;329,18,IF(R91&lt;331,19,IF(R91&lt;333,20,IF(R91&lt;335,21,IF(R91&lt;337,22,IF(R91&lt;339,23,IF(R91&lt;341,24,IF(R91&lt;343,25,IF(R91&lt;345,26,IF(R91&lt;347,27,IF(R91&lt;350,28,IF(R91&lt;352,29,IF(R91&lt;356,30,IF(R91&lt;359,31,IF(R91&lt;362,32,IF(R91&lt;365,33,IF(R91&lt;368,34,IF(R91&lt;371,35,IF(R91&lt;374,36,IF(R91&lt;378,37,IF(R91&lt;382,38,IF(R91&lt;386,39,IF(R91&lt;390,40,IF(R91&lt;394,41,IF(R91&lt;398,42,IF(R91&lt;402,43,IF(R91&lt;406,44,IF(R91&lt;410,45,IF(R91&lt;414,46,IF(R91&lt;418,47,IF(R91&lt;422,48,IF(R91&lt;426,49,IF(R91&lt;430,50,IF(R91&lt;434,51,IF(R91&lt;438,52,IF(R91&lt;442,53,IF(R91&lt;446,54,IF(R91&lt;450,55,IF(R91&lt;454,56,IF(R91&lt;458,57,IF(R91&lt;462,58,IF(R91&lt;466,59,))))))))))))))))))))))))))))))))))))))))))))))))))))))))))))</f>
        <v>0</v>
      </c>
      <c r="U91" s="7">
        <f t="shared" si="260"/>
        <v>0</v>
      </c>
      <c r="V91" s="6">
        <f t="shared" si="261"/>
        <v>0</v>
      </c>
      <c r="W91" s="52">
        <f>IF(V91="","",RANK(V91,V90:V94,0))</f>
        <v>1</v>
      </c>
      <c r="X91" s="52">
        <f t="shared" ref="X91:X94" si="271">IF(W91&lt;5,V91,"")</f>
        <v>0</v>
      </c>
      <c r="Y91" s="42">
        <v>200</v>
      </c>
      <c r="Z91" s="110">
        <f>IFERROR(VLOOKUP(Y91,таблица!$A$6:$B$144,2,FALSE),0)</f>
        <v>35</v>
      </c>
      <c r="AA91" s="52">
        <f>IF(Z91="","",RANK(Z91,Z90:Z94,0))</f>
        <v>2</v>
      </c>
      <c r="AB91" s="52">
        <f t="shared" ref="AB91:AB94" si="272">IF(AA91&lt;5,Z91,"")</f>
        <v>35</v>
      </c>
      <c r="AC91" s="8">
        <f t="shared" si="207"/>
        <v>115</v>
      </c>
      <c r="AD91" s="9">
        <f t="shared" si="262"/>
        <v>115</v>
      </c>
      <c r="AE91" s="9">
        <f t="shared" si="199"/>
        <v>35</v>
      </c>
      <c r="AF91" s="125"/>
      <c r="AG91" s="59"/>
      <c r="AH91" s="127"/>
    </row>
    <row r="92" spans="1:34" ht="15" customHeight="1" x14ac:dyDescent="0.25">
      <c r="A92" s="47">
        <v>3</v>
      </c>
      <c r="B92" s="75"/>
      <c r="C92" s="39">
        <v>31</v>
      </c>
      <c r="D92" s="40">
        <v>9.1</v>
      </c>
      <c r="E92" s="5">
        <f t="shared" si="264"/>
        <v>0</v>
      </c>
      <c r="F92" s="5">
        <f t="shared" si="265"/>
        <v>43</v>
      </c>
      <c r="G92" s="5">
        <f t="shared" si="255"/>
        <v>43</v>
      </c>
      <c r="H92" s="6">
        <f t="shared" si="256"/>
        <v>43</v>
      </c>
      <c r="I92" s="52">
        <f>IF(H92="","",RANK(H92,H90:H94,0))</f>
        <v>3</v>
      </c>
      <c r="J92" s="52">
        <f t="shared" si="257"/>
        <v>43</v>
      </c>
      <c r="K92" s="42">
        <v>40</v>
      </c>
      <c r="L92" s="5">
        <f t="shared" si="266"/>
        <v>48</v>
      </c>
      <c r="M92" s="5">
        <f t="shared" si="267"/>
        <v>0</v>
      </c>
      <c r="N92" s="5">
        <f t="shared" si="258"/>
        <v>48</v>
      </c>
      <c r="O92" s="6">
        <f t="shared" si="259"/>
        <v>48</v>
      </c>
      <c r="P92" s="57">
        <f>IF(O92="","",RANK(O92,O90:O94,0))</f>
        <v>1</v>
      </c>
      <c r="Q92" s="57">
        <f t="shared" si="268"/>
        <v>48</v>
      </c>
      <c r="R92" s="46"/>
      <c r="S92" s="7">
        <f t="shared" si="269"/>
        <v>0</v>
      </c>
      <c r="T92" s="7">
        <f t="shared" si="270"/>
        <v>0</v>
      </c>
      <c r="U92" s="7">
        <f t="shared" si="260"/>
        <v>0</v>
      </c>
      <c r="V92" s="6">
        <f t="shared" si="261"/>
        <v>0</v>
      </c>
      <c r="W92" s="52">
        <f>IF(V92="","",RANK(V92,V90:V94,0))</f>
        <v>1</v>
      </c>
      <c r="X92" s="52">
        <f t="shared" si="271"/>
        <v>0</v>
      </c>
      <c r="Y92" s="42">
        <v>200</v>
      </c>
      <c r="Z92" s="110">
        <f>IFERROR(VLOOKUP(Y92,таблица!$A$6:$B$144,2,FALSE),0)</f>
        <v>35</v>
      </c>
      <c r="AA92" s="52">
        <f>IF(Z92="","",RANK(Z92,Z90:Z94,0))</f>
        <v>2</v>
      </c>
      <c r="AB92" s="52">
        <f t="shared" si="272"/>
        <v>35</v>
      </c>
      <c r="AC92" s="8">
        <f t="shared" si="207"/>
        <v>126</v>
      </c>
      <c r="AD92" s="9">
        <f t="shared" si="262"/>
        <v>126</v>
      </c>
      <c r="AE92" s="9">
        <f t="shared" si="199"/>
        <v>11</v>
      </c>
      <c r="AF92" s="125"/>
      <c r="AG92" s="59"/>
      <c r="AH92" s="127"/>
    </row>
    <row r="93" spans="1:34" ht="15" customHeight="1" x14ac:dyDescent="0.25">
      <c r="A93" s="47">
        <v>4</v>
      </c>
      <c r="B93" s="75"/>
      <c r="C93" s="39">
        <v>31</v>
      </c>
      <c r="D93" s="40">
        <v>10.3</v>
      </c>
      <c r="E93" s="5">
        <f t="shared" si="264"/>
        <v>0</v>
      </c>
      <c r="F93" s="5">
        <f t="shared" si="265"/>
        <v>23</v>
      </c>
      <c r="G93" s="5">
        <f t="shared" si="255"/>
        <v>23</v>
      </c>
      <c r="H93" s="6">
        <f t="shared" si="256"/>
        <v>23</v>
      </c>
      <c r="I93" s="52">
        <f>IF(H93="","",RANK(H93,H90:H94,0))</f>
        <v>5</v>
      </c>
      <c r="J93" s="52" t="str">
        <f t="shared" si="257"/>
        <v/>
      </c>
      <c r="K93" s="42">
        <v>25</v>
      </c>
      <c r="L93" s="5">
        <f t="shared" si="266"/>
        <v>0</v>
      </c>
      <c r="M93" s="5">
        <f t="shared" si="267"/>
        <v>26</v>
      </c>
      <c r="N93" s="5">
        <f t="shared" si="258"/>
        <v>26</v>
      </c>
      <c r="O93" s="6">
        <f t="shared" si="259"/>
        <v>26</v>
      </c>
      <c r="P93" s="57">
        <f>IF(O93="","",RANK(O93,O90:O94,0))</f>
        <v>5</v>
      </c>
      <c r="Q93" s="57" t="str">
        <f t="shared" si="268"/>
        <v/>
      </c>
      <c r="R93" s="46"/>
      <c r="S93" s="7">
        <f t="shared" si="269"/>
        <v>0</v>
      </c>
      <c r="T93" s="7">
        <f t="shared" si="270"/>
        <v>0</v>
      </c>
      <c r="U93" s="7">
        <f t="shared" si="260"/>
        <v>0</v>
      </c>
      <c r="V93" s="6">
        <f t="shared" si="261"/>
        <v>0</v>
      </c>
      <c r="W93" s="52">
        <f>IF(V93="","",RANK(V93,V90:V94,0))</f>
        <v>1</v>
      </c>
      <c r="X93" s="52">
        <f t="shared" si="271"/>
        <v>0</v>
      </c>
      <c r="Y93" s="42">
        <v>185</v>
      </c>
      <c r="Z93" s="110">
        <f>IFERROR(VLOOKUP(Y93,таблица!$A$6:$B$144,2,FALSE),0)</f>
        <v>27</v>
      </c>
      <c r="AA93" s="52">
        <f>IF(Z93="","",RANK(Z93,Z90:Z94,0))</f>
        <v>5</v>
      </c>
      <c r="AB93" s="52" t="str">
        <f t="shared" si="272"/>
        <v/>
      </c>
      <c r="AC93" s="8">
        <f t="shared" si="207"/>
        <v>76</v>
      </c>
      <c r="AD93" s="9">
        <f t="shared" si="262"/>
        <v>76</v>
      </c>
      <c r="AE93" s="9">
        <f t="shared" si="199"/>
        <v>136</v>
      </c>
      <c r="AF93" s="125"/>
      <c r="AG93" s="59"/>
      <c r="AH93" s="127"/>
    </row>
    <row r="94" spans="1:34" ht="15" customHeight="1" x14ac:dyDescent="0.25">
      <c r="A94" s="47">
        <v>5</v>
      </c>
      <c r="B94" s="76"/>
      <c r="C94" s="39">
        <v>31</v>
      </c>
      <c r="D94" s="40">
        <v>9</v>
      </c>
      <c r="E94" s="5">
        <f t="shared" si="264"/>
        <v>45</v>
      </c>
      <c r="F94" s="5">
        <f t="shared" si="265"/>
        <v>0</v>
      </c>
      <c r="G94" s="5">
        <f t="shared" si="255"/>
        <v>45</v>
      </c>
      <c r="H94" s="6">
        <f t="shared" si="256"/>
        <v>45</v>
      </c>
      <c r="I94" s="52">
        <f>IF(H94="","",RANK(H94,H90:H94,0))</f>
        <v>2</v>
      </c>
      <c r="J94" s="52">
        <f t="shared" si="257"/>
        <v>45</v>
      </c>
      <c r="K94" s="42">
        <v>30</v>
      </c>
      <c r="L94" s="5">
        <f t="shared" si="266"/>
        <v>0</v>
      </c>
      <c r="M94" s="5">
        <f t="shared" si="267"/>
        <v>33</v>
      </c>
      <c r="N94" s="5">
        <f t="shared" si="258"/>
        <v>33</v>
      </c>
      <c r="O94" s="6">
        <f t="shared" si="259"/>
        <v>33</v>
      </c>
      <c r="P94" s="57">
        <f>IF(O94="","",RANK(O94,O90:O94,0))</f>
        <v>3</v>
      </c>
      <c r="Q94" s="57">
        <f t="shared" si="268"/>
        <v>33</v>
      </c>
      <c r="R94" s="46"/>
      <c r="S94" s="7">
        <f t="shared" si="269"/>
        <v>0</v>
      </c>
      <c r="T94" s="7">
        <f t="shared" si="270"/>
        <v>0</v>
      </c>
      <c r="U94" s="7">
        <f t="shared" si="260"/>
        <v>0</v>
      </c>
      <c r="V94" s="6">
        <f t="shared" si="261"/>
        <v>0</v>
      </c>
      <c r="W94" s="52">
        <f>IF(V94="","",RANK(V94,V90:V94,0))</f>
        <v>1</v>
      </c>
      <c r="X94" s="52">
        <f t="shared" si="271"/>
        <v>0</v>
      </c>
      <c r="Y94" s="42">
        <v>210</v>
      </c>
      <c r="Z94" s="110">
        <f>IFERROR(VLOOKUP(Y94,таблица!$A$6:$B$144,2,FALSE),0)</f>
        <v>45</v>
      </c>
      <c r="AA94" s="52">
        <f>IF(Z94="","",RANK(Z94,Z90:Z94,0))</f>
        <v>1</v>
      </c>
      <c r="AB94" s="52">
        <f t="shared" si="272"/>
        <v>45</v>
      </c>
      <c r="AC94" s="8">
        <f t="shared" si="207"/>
        <v>123</v>
      </c>
      <c r="AD94" s="9">
        <f t="shared" si="262"/>
        <v>123</v>
      </c>
      <c r="AE94" s="9">
        <f t="shared" si="199"/>
        <v>17</v>
      </c>
      <c r="AF94" s="125"/>
      <c r="AG94" s="59"/>
      <c r="AH94" s="127"/>
    </row>
    <row r="95" spans="1:34" ht="26.25" customHeight="1" x14ac:dyDescent="0.25">
      <c r="A95" s="47"/>
      <c r="B95" s="76"/>
      <c r="C95" s="64"/>
      <c r="D95" s="40"/>
      <c r="E95" s="5"/>
      <c r="F95" s="5"/>
      <c r="G95" s="5"/>
      <c r="H95" s="53"/>
      <c r="I95" s="61" t="s">
        <v>23</v>
      </c>
      <c r="J95" s="62">
        <f>SUM(J90:J94)</f>
        <v>174</v>
      </c>
      <c r="K95" s="42"/>
      <c r="L95" s="5"/>
      <c r="M95" s="5"/>
      <c r="N95" s="5"/>
      <c r="O95" s="53"/>
      <c r="P95" s="61" t="s">
        <v>23</v>
      </c>
      <c r="Q95" s="63">
        <f>SUM(Q90:Q94)</f>
        <v>153</v>
      </c>
      <c r="R95" s="46"/>
      <c r="S95" s="7"/>
      <c r="T95" s="7"/>
      <c r="U95" s="7"/>
      <c r="V95" s="53"/>
      <c r="W95" s="61" t="s">
        <v>23</v>
      </c>
      <c r="X95" s="62">
        <f>SUM(X90:X94)</f>
        <v>0</v>
      </c>
      <c r="Y95" s="42"/>
      <c r="Z95" s="110"/>
      <c r="AA95" s="61" t="s">
        <v>23</v>
      </c>
      <c r="AB95" s="62">
        <f>SUM(AB90:AB94)</f>
        <v>150</v>
      </c>
      <c r="AC95" s="8"/>
      <c r="AD95" s="54"/>
      <c r="AE95" s="9" t="str">
        <f t="shared" si="199"/>
        <v/>
      </c>
      <c r="AF95" s="60"/>
      <c r="AG95" s="60"/>
      <c r="AH95" s="127"/>
    </row>
    <row r="96" spans="1:34" ht="15" customHeight="1" x14ac:dyDescent="0.25">
      <c r="A96" s="47">
        <v>1</v>
      </c>
      <c r="B96" s="76"/>
      <c r="C96" s="39">
        <v>32</v>
      </c>
      <c r="D96" s="40">
        <v>8.6999999999999993</v>
      </c>
      <c r="E96" s="5">
        <f>IF(D96&gt;9.05,0,IF(D96&gt;9,44,IF(D96&gt;8.95,45,IF(D96&gt;8.9,46,IF(D96&gt;8.85,47,IF(D96&gt;8.8,48,IF(D96&gt;8.75,49,IF(D96&gt;8.7,50,IF(D96&gt;8.65,51,IF(D96&gt;8.6,52,IF(D96&gt;8.55,53,IF(D96&gt;8.5,54,IF(D96&gt;8.47,55,IF(D96&gt;8.45,56,IF(D96&gt;8.4,57,IF(D96&gt;8.37,58,IF(D96&gt;8.35,59,IF(D96&gt;8.3,60,IF(D96&gt;8.27,61,IF(D96&gt;8.25,62,IF(D96&gt;8.2,63,IF(D96&gt;8.17,64,IF(D96&gt;8.15,65,IF(D96&gt;8.1,66,IF(D96&gt;8.07,67,IF(D96&gt;8.05,68,IF(D96&gt;8,69,IF(D96&gt;7.98,70,IF(D96&gt;7.97,71,IF(D96&gt;7.95,72,IF(D96&gt;7.9,73,IF(D96&gt;7.88,74,IF(D96&gt;7.87,75,IF(D96&gt;7.85,76,IF(D96&gt;7.8,77,IF(D96&gt;7.78,78,IF(D96&gt;7.77,79,IF(D96&gt;7.75,80,IF(D96&gt;7.7,81,IF(D96&gt;7.68,82,IF(D96&gt;7.67,83,IF(D96&gt;7.65,84,IF(D96&gt;7.63,85,IF(D96&gt;7.6,86,))))))))))))))))))))))))))))))))))))))))))))</f>
        <v>51</v>
      </c>
      <c r="F96" s="5">
        <f>IF(D96&gt;12,0,IF(D96&gt;11.9,1,IF(D96&gt;11.8,2,IF(D96&gt;11.7,3,IF(D96&gt;11.6,4,IF(D96&gt;11.5,5,IF(D96&gt;11.4,6,IF(D96&gt;11.3,7,IF(D96&gt;11.2,8,IF(D96&gt;11.15,9,IF(D96&gt;11.1,10,IF(D96&gt;11,11,IF(D96&gt;10.95,12,IF(D96&gt;10.9,13,IF(D96&gt;10.8,14,IF(D96&gt;10.75,15,IF(D96&gt;10.7,16,IF(D96&gt;10.6,17,IF(D96&gt;10.55,18,IF(D96&gt;10.5,19,IF(D96&gt;10.4,20,IF(D96&gt;10.35,21,IF(D96&gt;10.3,22,IF(D96&gt;10.2,23,IF(D96&gt;10.15,24,IF(D96&gt;10.1,25,IF(D96&gt;10,26,IF(D96&gt;9.95,27,IF(D96&gt;9.9,28,IF(D96&gt;9.8,29,IF(D96&gt;9.75,30,IF(D96&gt;9.7,31,IF(D96&gt;9.6,32,IF(D96&gt;9.55,33,IF(D96&gt;9.5,34,IF(D96&gt;9.45,35,IF(D96&gt;9.4,36,IF(D96&gt;9.35,37,IF(D96&gt;9.3,38,IF(D96&gt;9.25,39,IF(D96&gt;9.2,40,IF(D96&gt;9.15,41,IF(D96&gt;9.1,42,IF(D96&gt;9.05,43,))))))))))))))))))))))))))))))))))))))))))))</f>
        <v>0</v>
      </c>
      <c r="G96" s="5">
        <f t="shared" ref="G96:G100" si="273">E96+F96</f>
        <v>51</v>
      </c>
      <c r="H96" s="6">
        <f t="shared" ref="H96:H100" si="274">G96</f>
        <v>51</v>
      </c>
      <c r="I96" s="52">
        <f>IF(H96="","",RANK(H96,H96:H100,0))</f>
        <v>1</v>
      </c>
      <c r="J96" s="52">
        <f>IF(I96&lt;5,H96,"")</f>
        <v>51</v>
      </c>
      <c r="K96" s="42">
        <v>30</v>
      </c>
      <c r="L96" s="5">
        <f>IF(K96&lt;37.1,0,IF(K96&lt;37.8,44,IF(K96&lt;38.5,45,IF(K96&lt;39.2,46,IF(K96&lt;39.9,47,IF(K96&lt;40.6,48,IF(K96&lt;41.3,49,IF(K96&lt;42,50,IF(K96&lt;42.7,51,IF(K96&lt;43.4,52,IF(K96&lt;44.1,53,IF(K96&lt;44.8,54,IF(K96&lt;45.5,55,IF(K96&lt;46.2,56,IF(K96&lt;46.9,57,IF(K96&lt;47.6,58,IF(K96&lt;48,59,IF(K96&lt;48.3,60,IF(K96&lt;49.7,61,IF(K96&lt;50.4,62,IF(K96&lt;51.1,63,IF(K96&lt;51.8,64,IF(K96&lt;52.5,65,IF(K96&lt;53.2,66,IF(K96&lt;53.9,67,IF(K96&lt;54.6,68,IF(K96&lt;55.3,69,IF(K96&lt;56,70,IF(K96&lt;56.7,71,IF(K96&lt;57.4,72,IF(K96&lt;58.1,73,IF(K96&lt;58.8,74,IF(K96&lt;59.5,75,IF(K96&lt;60.2,76,IF(K96&lt;60.9,77,IF(K96&lt;61.6,78,IF(K96&lt;62.3,79,IF(K96&lt;63,80,IF(K96&lt;63.7,81,IF(K96&lt;64.4,82,IF(K96&lt;65.1,83,IF(K96&lt;65.8,84,IF(K96&lt;66.5,85,IF(K96&lt;67.2,86,))))))))))))))))))))))))))))))))))))))))))))</f>
        <v>0</v>
      </c>
      <c r="M96" s="5">
        <f>IF(K96&lt;7,0,IF(K96&lt;7.7,1,IF(K96&lt;8.4,2,IF(K96&lt;9.1,3,IF(K96&lt;9.8,4,IF(K96&lt;10.5,5,IF(K96&lt;11.2,6,IF(K96&lt;11.9,7,IF(K96&lt;12.6,8,IF(K96&lt;13.3,9,IF(K96&lt;14,10,IF(K96&lt;14.7,11,IF(K96&lt;15.4,12,IF(K96&lt;16.1,13,IF(K96&lt;16.8,14,IF(K96&lt;17.5,15,IF(K96&lt;18.2,16,IF(K96&lt;18.9,17,IF(K96&lt;19.6,18,IF(K96&lt;20.3,19,IF(K96&lt;21,20,IF(K96&lt;21.7,21,IF(K96&lt;22.4,22,IF(K96&lt;23.1,23,IF(K96&lt;23.8,24,IF(K96&lt;24.5,25,IF(K96&lt;25.2,26,IF(K96&lt;25.9,27,IF(K96&lt;26.6,28,IF(K96&lt;27.3,29,IF(K96&lt;28,30,IF(K96&lt;28.7,31,IF(K96&lt;29.4,32,IF(K96&lt;30.1,33,IF(K96&lt;30.8,34,IF(K96&lt;31.5,35,IF(K96&lt;32.2,36,IF(K96&lt;32.9,37,IF(K96&lt;33.6,38,IF(K96&lt;34.3,39,IF(K96&lt;35,40,IF(K96&lt;35.7,41,IF(K96&lt;36.4,42,IF(K96&lt;37.1,43,))))))))))))))))))))))))))))))))))))))))))))</f>
        <v>33</v>
      </c>
      <c r="N96" s="5">
        <f t="shared" ref="N96:N100" si="275">L96+M96</f>
        <v>33</v>
      </c>
      <c r="O96" s="6">
        <f t="shared" ref="O96:O100" si="276">N96</f>
        <v>33</v>
      </c>
      <c r="P96" s="57">
        <f>IF(O96="","",RANK(O96,O96:O100,0))</f>
        <v>2</v>
      </c>
      <c r="Q96" s="57">
        <f>IF(P96&lt;5,O96,"")</f>
        <v>33</v>
      </c>
      <c r="R96" s="46"/>
      <c r="S96" s="7">
        <f>IF(R96&lt;466,0,IF(R96&lt;470,60,IF(R96&lt;474,61,IF(R96&lt;476,62,IF(R96&lt;482,63,IF(R96&lt;486,64,IF(R96&lt;490,65,IF(R96&lt;494,66,IF(R96&lt;498,67,IF(R96&lt;502,68,IF(R96&lt;506,69,IF(R96&lt;510,70,IF(R96&lt;514,71,IF(R96&lt;517,72,IF(R96&lt;521,73,IF(R96&lt;524,74,IF(R96&lt;527,75,IF(R96&lt;530,76,))))))))))))))))))</f>
        <v>0</v>
      </c>
      <c r="T96" s="7">
        <f>IF(R96&lt;293,0,IF(R96&lt;295,1,IF(R96&lt;297,2,IF(R96&lt;299,3,IF(R96&lt;301,4,IF(R96&lt;303,5,IF(R96&lt;305,6,IF(R96&lt;307,7,IF(R96&lt;309,8,IF(R96&lt;311,9,IF(R96&lt;313,10,IF(R96&lt;315,11,IF(R96&lt;317,12,IF(R96&lt;319,13,IF(R96&lt;321,14,IF(R96&lt;323,15,IF(R96&lt;325,16,IF(R96&lt;327,17,IF(R96&lt;329,18,IF(R96&lt;331,19,IF(R96&lt;333,20,IF(R96&lt;335,21,IF(R96&lt;337,22,IF(R96&lt;339,23,IF(R96&lt;341,24,IF(R96&lt;343,25,IF(R96&lt;345,26,IF(R96&lt;347,27,IF(R96&lt;350,28,IF(R96&lt;352,29,IF(R96&lt;356,30,IF(R96&lt;359,31,IF(R96&lt;362,32,IF(R96&lt;365,33,IF(R96&lt;368,34,IF(R96&lt;371,35,IF(R96&lt;374,36,IF(R96&lt;378,37,IF(R96&lt;382,38,IF(R96&lt;386,39,IF(R96&lt;390,40,IF(R96&lt;394,41,IF(R96&lt;398,42,IF(R96&lt;402,43,IF(R96&lt;406,44,IF(R96&lt;410,45,IF(R96&lt;414,46,IF(R96&lt;418,47,IF(R96&lt;422,48,IF(R96&lt;426,49,IF(R96&lt;430,50,IF(R96&lt;434,51,IF(R96&lt;438,52,IF(R96&lt;442,53,IF(R96&lt;446,54,IF(R96&lt;450,55,IF(R96&lt;454,56,IF(R96&lt;458,57,IF(R96&lt;462,58,IF(R96&lt;466,59,))))))))))))))))))))))))))))))))))))))))))))))))))))))))))))</f>
        <v>0</v>
      </c>
      <c r="U96" s="7">
        <f t="shared" ref="U96:U100" si="277">S96+T96</f>
        <v>0</v>
      </c>
      <c r="V96" s="6">
        <f t="shared" ref="V96:V100" si="278">U96</f>
        <v>0</v>
      </c>
      <c r="W96" s="52">
        <f>IF(V96="","",RANK(V96,V96:V100,0))</f>
        <v>1</v>
      </c>
      <c r="X96" s="52">
        <f>IF(W96&lt;5,V96,"")</f>
        <v>0</v>
      </c>
      <c r="Y96" s="42">
        <v>205</v>
      </c>
      <c r="Z96" s="110">
        <f>IFERROR(VLOOKUP(Y96,таблица!$A$6:$B$144,2,FALSE),0)</f>
        <v>40</v>
      </c>
      <c r="AA96" s="52">
        <f>IF(Z96="","",RANK(Z96,Z96:Z100,0))</f>
        <v>3</v>
      </c>
      <c r="AB96" s="52">
        <f>IF(AA96&lt;5,Z96,"")</f>
        <v>40</v>
      </c>
      <c r="AC96" s="8">
        <f t="shared" si="207"/>
        <v>124</v>
      </c>
      <c r="AD96" s="9">
        <f t="shared" ref="AD96:AD100" si="279">AC96</f>
        <v>124</v>
      </c>
      <c r="AE96" s="72">
        <f t="shared" si="199"/>
        <v>15</v>
      </c>
      <c r="AF96" s="124">
        <f>SUM(J96:J100,Q96:Q100,X96:X100,AB96:AB100)</f>
        <v>464</v>
      </c>
      <c r="AG96" s="59">
        <f t="shared" ref="AG96" si="280">AF96</f>
        <v>464</v>
      </c>
      <c r="AH96" s="127">
        <f>IF(ISNUMBER(AF96),RANK(AF96,$AF$6:$AF$251,0),"")</f>
        <v>7</v>
      </c>
    </row>
    <row r="97" spans="1:34" ht="15" customHeight="1" x14ac:dyDescent="0.25">
      <c r="A97" s="47">
        <v>2</v>
      </c>
      <c r="B97" s="76"/>
      <c r="C97" s="39">
        <v>32</v>
      </c>
      <c r="D97" s="40">
        <v>9.6</v>
      </c>
      <c r="E97" s="5">
        <f t="shared" ref="E97:E100" si="281">IF(D97&gt;9.05,0,IF(D97&gt;9,44,IF(D97&gt;8.95,45,IF(D97&gt;8.9,46,IF(D97&gt;8.85,47,IF(D97&gt;8.8,48,IF(D97&gt;8.75,49,IF(D97&gt;8.7,50,IF(D97&gt;8.65,51,IF(D97&gt;8.6,52,IF(D97&gt;8.55,53,IF(D97&gt;8.5,54,IF(D97&gt;8.47,55,IF(D97&gt;8.45,56,IF(D97&gt;8.4,57,IF(D97&gt;8.37,58,IF(D97&gt;8.35,59,IF(D97&gt;8.3,60,IF(D97&gt;8.27,61,IF(D97&gt;8.25,62,IF(D97&gt;8.2,63,IF(D97&gt;8.17,64,IF(D97&gt;8.15,65,IF(D97&gt;8.1,66,IF(D97&gt;8.07,67,IF(D97&gt;8.05,68,IF(D97&gt;8,69,IF(D97&gt;7.98,70,IF(D97&gt;7.97,71,IF(D97&gt;7.95,72,IF(D97&gt;7.9,73,IF(D97&gt;7.88,74,IF(D97&gt;7.87,75,IF(D97&gt;7.85,76,IF(D97&gt;7.8,77,IF(D97&gt;7.78,78,IF(D97&gt;7.77,79,IF(D97&gt;7.75,80,IF(D97&gt;7.7,81,IF(D97&gt;7.68,82,IF(D97&gt;7.67,83,IF(D97&gt;7.65,84,IF(D97&gt;7.63,85,IF(D97&gt;7.6,86,))))))))))))))))))))))))))))))))))))))))))))</f>
        <v>0</v>
      </c>
      <c r="F97" s="5">
        <f t="shared" ref="F97:F100" si="282">IF(D97&gt;12,0,IF(D97&gt;11.9,1,IF(D97&gt;11.8,2,IF(D97&gt;11.7,3,IF(D97&gt;11.6,4,IF(D97&gt;11.5,5,IF(D97&gt;11.4,6,IF(D97&gt;11.3,7,IF(D97&gt;11.2,8,IF(D97&gt;11.15,9,IF(D97&gt;11.1,10,IF(D97&gt;11,11,IF(D97&gt;10.95,12,IF(D97&gt;10.9,13,IF(D97&gt;10.8,14,IF(D97&gt;10.75,15,IF(D97&gt;10.7,16,IF(D97&gt;10.6,17,IF(D97&gt;10.55,18,IF(D97&gt;10.5,19,IF(D97&gt;10.4,20,IF(D97&gt;10.35,21,IF(D97&gt;10.3,22,IF(D97&gt;10.2,23,IF(D97&gt;10.15,24,IF(D97&gt;10.1,25,IF(D97&gt;10,26,IF(D97&gt;9.95,27,IF(D97&gt;9.9,28,IF(D97&gt;9.8,29,IF(D97&gt;9.75,30,IF(D97&gt;9.7,31,IF(D97&gt;9.6,32,IF(D97&gt;9.55,33,IF(D97&gt;9.5,34,IF(D97&gt;9.45,35,IF(D97&gt;9.4,36,IF(D97&gt;9.35,37,IF(D97&gt;9.3,38,IF(D97&gt;9.25,39,IF(D97&gt;9.2,40,IF(D97&gt;9.15,41,IF(D97&gt;9.1,42,IF(D97&gt;9.05,43,))))))))))))))))))))))))))))))))))))))))))))</f>
        <v>33</v>
      </c>
      <c r="G97" s="5">
        <f t="shared" si="273"/>
        <v>33</v>
      </c>
      <c r="H97" s="6">
        <f t="shared" si="274"/>
        <v>33</v>
      </c>
      <c r="I97" s="52">
        <f>IF(H97="","",RANK(H97,H96:H100,0))</f>
        <v>4</v>
      </c>
      <c r="J97" s="52">
        <f t="shared" ref="J97:J100" si="283">IF(I97&lt;5,H97,"")</f>
        <v>33</v>
      </c>
      <c r="K97" s="42">
        <v>31</v>
      </c>
      <c r="L97" s="5">
        <f t="shared" ref="L97:L100" si="284">IF(K97&lt;37.1,0,IF(K97&lt;37.8,44,IF(K97&lt;38.5,45,IF(K97&lt;39.2,46,IF(K97&lt;39.9,47,IF(K97&lt;40.6,48,IF(K97&lt;41.3,49,IF(K97&lt;42,50,IF(K97&lt;42.7,51,IF(K97&lt;43.4,52,IF(K97&lt;44.1,53,IF(K97&lt;44.8,54,IF(K97&lt;45.5,55,IF(K97&lt;46.2,56,IF(K97&lt;46.9,57,IF(K97&lt;47.6,58,IF(K97&lt;48,59,IF(K97&lt;48.3,60,IF(K97&lt;49.7,61,IF(K97&lt;50.4,62,IF(K97&lt;51.1,63,IF(K97&lt;51.8,64,IF(K97&lt;52.5,65,IF(K97&lt;53.2,66,IF(K97&lt;53.9,67,IF(K97&lt;54.6,68,IF(K97&lt;55.3,69,IF(K97&lt;56,70,IF(K97&lt;56.7,71,IF(K97&lt;57.4,72,IF(K97&lt;58.1,73,IF(K97&lt;58.8,74,IF(K97&lt;59.5,75,IF(K97&lt;60.2,76,IF(K97&lt;60.9,77,IF(K97&lt;61.6,78,IF(K97&lt;62.3,79,IF(K97&lt;63,80,IF(K97&lt;63.7,81,IF(K97&lt;64.4,82,IF(K97&lt;65.1,83,IF(K97&lt;65.8,84,IF(K97&lt;66.5,85,IF(K97&lt;67.2,86,))))))))))))))))))))))))))))))))))))))))))))</f>
        <v>0</v>
      </c>
      <c r="M97" s="5">
        <f t="shared" ref="M97:M100" si="285">IF(K97&lt;7,0,IF(K97&lt;7.7,1,IF(K97&lt;8.4,2,IF(K97&lt;9.1,3,IF(K97&lt;9.8,4,IF(K97&lt;10.5,5,IF(K97&lt;11.2,6,IF(K97&lt;11.9,7,IF(K97&lt;12.6,8,IF(K97&lt;13.3,9,IF(K97&lt;14,10,IF(K97&lt;14.7,11,IF(K97&lt;15.4,12,IF(K97&lt;16.1,13,IF(K97&lt;16.8,14,IF(K97&lt;17.5,15,IF(K97&lt;18.2,16,IF(K97&lt;18.9,17,IF(K97&lt;19.6,18,IF(K97&lt;20.3,19,IF(K97&lt;21,20,IF(K97&lt;21.7,21,IF(K97&lt;22.4,22,IF(K97&lt;23.1,23,IF(K97&lt;23.8,24,IF(K97&lt;24.5,25,IF(K97&lt;25.2,26,IF(K97&lt;25.9,27,IF(K97&lt;26.6,28,IF(K97&lt;27.3,29,IF(K97&lt;28,30,IF(K97&lt;28.7,31,IF(K97&lt;29.4,32,IF(K97&lt;30.1,33,IF(K97&lt;30.8,34,IF(K97&lt;31.5,35,IF(K97&lt;32.2,36,IF(K97&lt;32.9,37,IF(K97&lt;33.6,38,IF(K97&lt;34.3,39,IF(K97&lt;35,40,IF(K97&lt;35.7,41,IF(K97&lt;36.4,42,IF(K97&lt;37.1,43,))))))))))))))))))))))))))))))))))))))))))))</f>
        <v>35</v>
      </c>
      <c r="N97" s="5">
        <f t="shared" si="275"/>
        <v>35</v>
      </c>
      <c r="O97" s="6">
        <f t="shared" si="276"/>
        <v>35</v>
      </c>
      <c r="P97" s="57">
        <f>IF(O97="","",RANK(O97,O96:O100,0))</f>
        <v>1</v>
      </c>
      <c r="Q97" s="57">
        <f t="shared" ref="Q97:Q100" si="286">IF(P97&lt;5,O97,"")</f>
        <v>35</v>
      </c>
      <c r="R97" s="46"/>
      <c r="S97" s="7">
        <f t="shared" ref="S97:S100" si="287">IF(R97&lt;466,0,IF(R97&lt;470,60,IF(R97&lt;474,61,IF(R97&lt;476,62,IF(R97&lt;482,63,IF(R97&lt;486,64,IF(R97&lt;490,65,IF(R97&lt;494,66,IF(R97&lt;498,67,IF(R97&lt;502,68,IF(R97&lt;506,69,IF(R97&lt;510,70,IF(R97&lt;514,71,IF(R97&lt;517,72,IF(R97&lt;521,73,IF(R97&lt;524,74,IF(R97&lt;527,75,IF(R97&lt;530,76,))))))))))))))))))</f>
        <v>0</v>
      </c>
      <c r="T97" s="7">
        <f t="shared" ref="T97:T100" si="288">IF(R97&lt;293,0,IF(R97&lt;295,1,IF(R97&lt;297,2,IF(R97&lt;299,3,IF(R97&lt;301,4,IF(R97&lt;303,5,IF(R97&lt;305,6,IF(R97&lt;307,7,IF(R97&lt;309,8,IF(R97&lt;311,9,IF(R97&lt;313,10,IF(R97&lt;315,11,IF(R97&lt;317,12,IF(R97&lt;319,13,IF(R97&lt;321,14,IF(R97&lt;323,15,IF(R97&lt;325,16,IF(R97&lt;327,17,IF(R97&lt;329,18,IF(R97&lt;331,19,IF(R97&lt;333,20,IF(R97&lt;335,21,IF(R97&lt;337,22,IF(R97&lt;339,23,IF(R97&lt;341,24,IF(R97&lt;343,25,IF(R97&lt;345,26,IF(R97&lt;347,27,IF(R97&lt;350,28,IF(R97&lt;352,29,IF(R97&lt;356,30,IF(R97&lt;359,31,IF(R97&lt;362,32,IF(R97&lt;365,33,IF(R97&lt;368,34,IF(R97&lt;371,35,IF(R97&lt;374,36,IF(R97&lt;378,37,IF(R97&lt;382,38,IF(R97&lt;386,39,IF(R97&lt;390,40,IF(R97&lt;394,41,IF(R97&lt;398,42,IF(R97&lt;402,43,IF(R97&lt;406,44,IF(R97&lt;410,45,IF(R97&lt;414,46,IF(R97&lt;418,47,IF(R97&lt;422,48,IF(R97&lt;426,49,IF(R97&lt;430,50,IF(R97&lt;434,51,IF(R97&lt;438,52,IF(R97&lt;442,53,IF(R97&lt;446,54,IF(R97&lt;450,55,IF(R97&lt;454,56,IF(R97&lt;458,57,IF(R97&lt;462,58,IF(R97&lt;466,59,))))))))))))))))))))))))))))))))))))))))))))))))))))))))))))</f>
        <v>0</v>
      </c>
      <c r="U97" s="7">
        <f t="shared" si="277"/>
        <v>0</v>
      </c>
      <c r="V97" s="6">
        <f t="shared" si="278"/>
        <v>0</v>
      </c>
      <c r="W97" s="52">
        <f>IF(V97="","",RANK(V97,V96:V100,0))</f>
        <v>1</v>
      </c>
      <c r="X97" s="52">
        <f t="shared" ref="X97:X100" si="289">IF(W97&lt;5,V97,"")</f>
        <v>0</v>
      </c>
      <c r="Y97" s="42">
        <v>209</v>
      </c>
      <c r="Z97" s="110">
        <f>IFERROR(VLOOKUP(Y97,таблица!$A$6:$B$144,2,FALSE),0)</f>
        <v>44</v>
      </c>
      <c r="AA97" s="52">
        <f>IF(Z97="","",RANK(Z97,Z96:Z100,0))</f>
        <v>2</v>
      </c>
      <c r="AB97" s="52">
        <f t="shared" ref="AB97:AB100" si="290">IF(AA97&lt;5,Z97,"")</f>
        <v>44</v>
      </c>
      <c r="AC97" s="8">
        <f t="shared" si="207"/>
        <v>112</v>
      </c>
      <c r="AD97" s="9">
        <f t="shared" si="279"/>
        <v>112</v>
      </c>
      <c r="AE97" s="9">
        <f t="shared" si="199"/>
        <v>41</v>
      </c>
      <c r="AF97" s="125"/>
      <c r="AG97" s="59"/>
      <c r="AH97" s="127"/>
    </row>
    <row r="98" spans="1:34" ht="15" customHeight="1" x14ac:dyDescent="0.25">
      <c r="A98" s="47">
        <v>3</v>
      </c>
      <c r="B98" s="76"/>
      <c r="C98" s="39">
        <v>32</v>
      </c>
      <c r="D98" s="40">
        <v>9.1999999999999993</v>
      </c>
      <c r="E98" s="5">
        <f t="shared" si="281"/>
        <v>0</v>
      </c>
      <c r="F98" s="5">
        <f t="shared" si="282"/>
        <v>41</v>
      </c>
      <c r="G98" s="5">
        <f t="shared" si="273"/>
        <v>41</v>
      </c>
      <c r="H98" s="6">
        <f t="shared" si="274"/>
        <v>41</v>
      </c>
      <c r="I98" s="52">
        <f>IF(H98="","",RANK(H98,H96:H100,0))</f>
        <v>2</v>
      </c>
      <c r="J98" s="52">
        <f t="shared" si="283"/>
        <v>41</v>
      </c>
      <c r="K98" s="42">
        <v>27</v>
      </c>
      <c r="L98" s="5">
        <f t="shared" si="284"/>
        <v>0</v>
      </c>
      <c r="M98" s="5">
        <f t="shared" si="285"/>
        <v>29</v>
      </c>
      <c r="N98" s="5">
        <f t="shared" si="275"/>
        <v>29</v>
      </c>
      <c r="O98" s="6">
        <f t="shared" si="276"/>
        <v>29</v>
      </c>
      <c r="P98" s="57">
        <f>IF(O98="","",RANK(O98,O96:O100,0))</f>
        <v>4</v>
      </c>
      <c r="Q98" s="57">
        <f t="shared" si="286"/>
        <v>29</v>
      </c>
      <c r="R98" s="46"/>
      <c r="S98" s="7">
        <f t="shared" si="287"/>
        <v>0</v>
      </c>
      <c r="T98" s="7">
        <f t="shared" si="288"/>
        <v>0</v>
      </c>
      <c r="U98" s="7">
        <f t="shared" si="277"/>
        <v>0</v>
      </c>
      <c r="V98" s="6">
        <f t="shared" si="278"/>
        <v>0</v>
      </c>
      <c r="W98" s="52">
        <f>IF(V98="","",RANK(V98,V96:V100,0))</f>
        <v>1</v>
      </c>
      <c r="X98" s="52">
        <f t="shared" si="289"/>
        <v>0</v>
      </c>
      <c r="Y98" s="42">
        <v>215</v>
      </c>
      <c r="Z98" s="110">
        <f>IFERROR(VLOOKUP(Y98,таблица!$A$6:$B$144,2,FALSE),0)</f>
        <v>50</v>
      </c>
      <c r="AA98" s="52">
        <f>IF(Z98="","",RANK(Z98,Z96:Z100,0))</f>
        <v>1</v>
      </c>
      <c r="AB98" s="52">
        <f t="shared" si="290"/>
        <v>50</v>
      </c>
      <c r="AC98" s="8">
        <f t="shared" si="207"/>
        <v>120</v>
      </c>
      <c r="AD98" s="9">
        <f t="shared" si="279"/>
        <v>120</v>
      </c>
      <c r="AE98" s="9">
        <f t="shared" si="199"/>
        <v>23</v>
      </c>
      <c r="AF98" s="125"/>
      <c r="AG98" s="59"/>
      <c r="AH98" s="127"/>
    </row>
    <row r="99" spans="1:34" ht="15" customHeight="1" x14ac:dyDescent="0.25">
      <c r="A99" s="47">
        <v>4</v>
      </c>
      <c r="B99" s="76"/>
      <c r="C99" s="39">
        <v>32</v>
      </c>
      <c r="D99" s="40">
        <v>9.6</v>
      </c>
      <c r="E99" s="5">
        <f t="shared" si="281"/>
        <v>0</v>
      </c>
      <c r="F99" s="5">
        <f t="shared" si="282"/>
        <v>33</v>
      </c>
      <c r="G99" s="5">
        <f t="shared" si="273"/>
        <v>33</v>
      </c>
      <c r="H99" s="6">
        <f t="shared" si="274"/>
        <v>33</v>
      </c>
      <c r="I99" s="52">
        <f>IF(H99="","",RANK(H99,H96:H100,0))</f>
        <v>4</v>
      </c>
      <c r="J99" s="52"/>
      <c r="K99" s="42">
        <v>25</v>
      </c>
      <c r="L99" s="5">
        <f t="shared" si="284"/>
        <v>0</v>
      </c>
      <c r="M99" s="5">
        <f t="shared" si="285"/>
        <v>26</v>
      </c>
      <c r="N99" s="5">
        <f t="shared" si="275"/>
        <v>26</v>
      </c>
      <c r="O99" s="6">
        <f t="shared" si="276"/>
        <v>26</v>
      </c>
      <c r="P99" s="57">
        <f>IF(O99="","",RANK(O99,O96:O100,0))</f>
        <v>5</v>
      </c>
      <c r="Q99" s="57" t="str">
        <f t="shared" si="286"/>
        <v/>
      </c>
      <c r="R99" s="46"/>
      <c r="S99" s="7">
        <f t="shared" si="287"/>
        <v>0</v>
      </c>
      <c r="T99" s="7">
        <f t="shared" si="288"/>
        <v>0</v>
      </c>
      <c r="U99" s="7">
        <f t="shared" si="277"/>
        <v>0</v>
      </c>
      <c r="V99" s="6">
        <f t="shared" si="278"/>
        <v>0</v>
      </c>
      <c r="W99" s="52">
        <f>IF(V99="","",RANK(V99,V96:V100,0))</f>
        <v>1</v>
      </c>
      <c r="X99" s="52">
        <f t="shared" si="289"/>
        <v>0</v>
      </c>
      <c r="Y99" s="42">
        <v>188</v>
      </c>
      <c r="Z99" s="110">
        <f>IFERROR(VLOOKUP(Y99,таблица!$A$6:$B$144,2,FALSE),0)</f>
        <v>29</v>
      </c>
      <c r="AA99" s="52">
        <f>IF(Z99="","",RANK(Z99,Z96:Z100,0))</f>
        <v>5</v>
      </c>
      <c r="AB99" s="52" t="str">
        <f t="shared" si="290"/>
        <v/>
      </c>
      <c r="AC99" s="8">
        <f t="shared" si="207"/>
        <v>88</v>
      </c>
      <c r="AD99" s="9">
        <f t="shared" si="279"/>
        <v>88</v>
      </c>
      <c r="AE99" s="9">
        <f t="shared" si="199"/>
        <v>102</v>
      </c>
      <c r="AF99" s="125"/>
      <c r="AG99" s="59"/>
      <c r="AH99" s="127"/>
    </row>
    <row r="100" spans="1:34" ht="15" customHeight="1" x14ac:dyDescent="0.25">
      <c r="A100" s="47">
        <v>5</v>
      </c>
      <c r="B100" s="76"/>
      <c r="C100" s="39">
        <v>32</v>
      </c>
      <c r="D100" s="40">
        <v>9.1999999999999993</v>
      </c>
      <c r="E100" s="5">
        <f t="shared" si="281"/>
        <v>0</v>
      </c>
      <c r="F100" s="5">
        <f t="shared" si="282"/>
        <v>41</v>
      </c>
      <c r="G100" s="5">
        <f t="shared" si="273"/>
        <v>41</v>
      </c>
      <c r="H100" s="6">
        <f t="shared" si="274"/>
        <v>41</v>
      </c>
      <c r="I100" s="52">
        <f>IF(H100="","",RANK(H100,H96:H100,0))</f>
        <v>2</v>
      </c>
      <c r="J100" s="52">
        <f t="shared" si="283"/>
        <v>41</v>
      </c>
      <c r="K100" s="42">
        <v>29</v>
      </c>
      <c r="L100" s="5">
        <f t="shared" si="284"/>
        <v>0</v>
      </c>
      <c r="M100" s="5">
        <f t="shared" si="285"/>
        <v>32</v>
      </c>
      <c r="N100" s="5">
        <f t="shared" si="275"/>
        <v>32</v>
      </c>
      <c r="O100" s="6">
        <f t="shared" si="276"/>
        <v>32</v>
      </c>
      <c r="P100" s="57">
        <f>IF(O100="","",RANK(O100,O96:O100,0))</f>
        <v>3</v>
      </c>
      <c r="Q100" s="57">
        <f t="shared" si="286"/>
        <v>32</v>
      </c>
      <c r="R100" s="46"/>
      <c r="S100" s="7">
        <f t="shared" si="287"/>
        <v>0</v>
      </c>
      <c r="T100" s="7">
        <f t="shared" si="288"/>
        <v>0</v>
      </c>
      <c r="U100" s="7">
        <f t="shared" si="277"/>
        <v>0</v>
      </c>
      <c r="V100" s="6">
        <f t="shared" si="278"/>
        <v>0</v>
      </c>
      <c r="W100" s="52">
        <f>IF(V100="","",RANK(V100,V96:V100,0))</f>
        <v>1</v>
      </c>
      <c r="X100" s="52">
        <f t="shared" si="289"/>
        <v>0</v>
      </c>
      <c r="Y100" s="42">
        <v>200</v>
      </c>
      <c r="Z100" s="110">
        <f>IFERROR(VLOOKUP(Y100,таблица!$A$6:$B$144,2,FALSE),0)</f>
        <v>35</v>
      </c>
      <c r="AA100" s="52">
        <f>IF(Z100="","",RANK(Z100,Z96:Z100,0))</f>
        <v>4</v>
      </c>
      <c r="AB100" s="52">
        <f t="shared" si="290"/>
        <v>35</v>
      </c>
      <c r="AC100" s="8">
        <f t="shared" si="207"/>
        <v>108</v>
      </c>
      <c r="AD100" s="9">
        <f t="shared" si="279"/>
        <v>108</v>
      </c>
      <c r="AE100" s="9">
        <f t="shared" si="199"/>
        <v>47</v>
      </c>
      <c r="AF100" s="125"/>
      <c r="AG100" s="59"/>
      <c r="AH100" s="127"/>
    </row>
    <row r="101" spans="1:34" ht="26.25" customHeight="1" x14ac:dyDescent="0.25">
      <c r="A101" s="47"/>
      <c r="B101" s="76"/>
      <c r="C101" s="64"/>
      <c r="D101" s="40"/>
      <c r="E101" s="5"/>
      <c r="F101" s="5"/>
      <c r="G101" s="5"/>
      <c r="H101" s="53"/>
      <c r="I101" s="61" t="s">
        <v>23</v>
      </c>
      <c r="J101" s="62">
        <f>SUM(J96:J100)</f>
        <v>166</v>
      </c>
      <c r="K101" s="42"/>
      <c r="L101" s="5"/>
      <c r="M101" s="5"/>
      <c r="N101" s="5"/>
      <c r="O101" s="53"/>
      <c r="P101" s="61" t="s">
        <v>23</v>
      </c>
      <c r="Q101" s="63">
        <f>SUM(Q96:Q100)</f>
        <v>129</v>
      </c>
      <c r="R101" s="46"/>
      <c r="S101" s="7"/>
      <c r="T101" s="7"/>
      <c r="U101" s="7"/>
      <c r="V101" s="53"/>
      <c r="W101" s="61" t="s">
        <v>23</v>
      </c>
      <c r="X101" s="62">
        <f>SUM(X96:X100)</f>
        <v>0</v>
      </c>
      <c r="Y101" s="42"/>
      <c r="Z101" s="110"/>
      <c r="AA101" s="61" t="s">
        <v>23</v>
      </c>
      <c r="AB101" s="62">
        <f>SUM(AB96:AB100)</f>
        <v>169</v>
      </c>
      <c r="AC101" s="8"/>
      <c r="AD101" s="54"/>
      <c r="AE101" s="9" t="str">
        <f t="shared" si="199"/>
        <v/>
      </c>
      <c r="AF101" s="60"/>
      <c r="AG101" s="60"/>
      <c r="AH101" s="127"/>
    </row>
    <row r="102" spans="1:34" ht="15" customHeight="1" x14ac:dyDescent="0.25">
      <c r="A102" s="47">
        <v>1</v>
      </c>
      <c r="B102" s="76"/>
      <c r="C102" s="39">
        <v>36</v>
      </c>
      <c r="D102" s="40">
        <v>9.9</v>
      </c>
      <c r="E102" s="5">
        <f>IF(D102&gt;9.05,0,IF(D102&gt;9,44,IF(D102&gt;8.95,45,IF(D102&gt;8.9,46,IF(D102&gt;8.85,47,IF(D102&gt;8.8,48,IF(D102&gt;8.75,49,IF(D102&gt;8.7,50,IF(D102&gt;8.65,51,IF(D102&gt;8.6,52,IF(D102&gt;8.55,53,IF(D102&gt;8.5,54,IF(D102&gt;8.47,55,IF(D102&gt;8.45,56,IF(D102&gt;8.4,57,IF(D102&gt;8.37,58,IF(D102&gt;8.35,59,IF(D102&gt;8.3,60,IF(D102&gt;8.27,61,IF(D102&gt;8.25,62,IF(D102&gt;8.2,63,IF(D102&gt;8.17,64,IF(D102&gt;8.15,65,IF(D102&gt;8.1,66,IF(D102&gt;8.07,67,IF(D102&gt;8.05,68,IF(D102&gt;8,69,IF(D102&gt;7.98,70,IF(D102&gt;7.97,71,IF(D102&gt;7.95,72,IF(D102&gt;7.9,73,IF(D102&gt;7.88,74,IF(D102&gt;7.87,75,IF(D102&gt;7.85,76,IF(D102&gt;7.8,77,IF(D102&gt;7.78,78,IF(D102&gt;7.77,79,IF(D102&gt;7.75,80,IF(D102&gt;7.7,81,IF(D102&gt;7.68,82,IF(D102&gt;7.67,83,IF(D102&gt;7.65,84,IF(D102&gt;7.63,85,IF(D102&gt;7.6,86,))))))))))))))))))))))))))))))))))))))))))))</f>
        <v>0</v>
      </c>
      <c r="F102" s="5">
        <f>IF(D102&gt;12,0,IF(D102&gt;11.9,1,IF(D102&gt;11.8,2,IF(D102&gt;11.7,3,IF(D102&gt;11.6,4,IF(D102&gt;11.5,5,IF(D102&gt;11.4,6,IF(D102&gt;11.3,7,IF(D102&gt;11.2,8,IF(D102&gt;11.15,9,IF(D102&gt;11.1,10,IF(D102&gt;11,11,IF(D102&gt;10.95,12,IF(D102&gt;10.9,13,IF(D102&gt;10.8,14,IF(D102&gt;10.75,15,IF(D102&gt;10.7,16,IF(D102&gt;10.6,17,IF(D102&gt;10.55,18,IF(D102&gt;10.5,19,IF(D102&gt;10.4,20,IF(D102&gt;10.35,21,IF(D102&gt;10.3,22,IF(D102&gt;10.2,23,IF(D102&gt;10.15,24,IF(D102&gt;10.1,25,IF(D102&gt;10,26,IF(D102&gt;9.95,27,IF(D102&gt;9.9,28,IF(D102&gt;9.8,29,IF(D102&gt;9.75,30,IF(D102&gt;9.7,31,IF(D102&gt;9.6,32,IF(D102&gt;9.55,33,IF(D102&gt;9.5,34,IF(D102&gt;9.45,35,IF(D102&gt;9.4,36,IF(D102&gt;9.35,37,IF(D102&gt;9.3,38,IF(D102&gt;9.25,39,IF(D102&gt;9.2,40,IF(D102&gt;9.15,41,IF(D102&gt;9.1,42,IF(D102&gt;9.05,43,))))))))))))))))))))))))))))))))))))))))))))</f>
        <v>29</v>
      </c>
      <c r="G102" s="5">
        <f t="shared" ref="G102:G106" si="291">E102+F102</f>
        <v>29</v>
      </c>
      <c r="H102" s="6">
        <f t="shared" ref="H102:H106" si="292">G102</f>
        <v>29</v>
      </c>
      <c r="I102" s="52">
        <f>IF(H102="","",RANK(H102,H102:H106,0))</f>
        <v>2</v>
      </c>
      <c r="J102" s="52">
        <f>IF(I102&lt;5,H102,"")</f>
        <v>29</v>
      </c>
      <c r="K102" s="42">
        <v>34</v>
      </c>
      <c r="L102" s="5">
        <f>IF(K102&lt;37.1,0,IF(K102&lt;37.8,44,IF(K102&lt;38.5,45,IF(K102&lt;39.2,46,IF(K102&lt;39.9,47,IF(K102&lt;40.6,48,IF(K102&lt;41.3,49,IF(K102&lt;42,50,IF(K102&lt;42.7,51,IF(K102&lt;43.4,52,IF(K102&lt;44.1,53,IF(K102&lt;44.8,54,IF(K102&lt;45.5,55,IF(K102&lt;46.2,56,IF(K102&lt;46.9,57,IF(K102&lt;47.6,58,IF(K102&lt;48,59,IF(K102&lt;48.3,60,IF(K102&lt;49.7,61,IF(K102&lt;50.4,62,IF(K102&lt;51.1,63,IF(K102&lt;51.8,64,IF(K102&lt;52.5,65,IF(K102&lt;53.2,66,IF(K102&lt;53.9,67,IF(K102&lt;54.6,68,IF(K102&lt;55.3,69,IF(K102&lt;56,70,IF(K102&lt;56.7,71,IF(K102&lt;57.4,72,IF(K102&lt;58.1,73,IF(K102&lt;58.8,74,IF(K102&lt;59.5,75,IF(K102&lt;60.2,76,IF(K102&lt;60.9,77,IF(K102&lt;61.6,78,IF(K102&lt;62.3,79,IF(K102&lt;63,80,IF(K102&lt;63.7,81,IF(K102&lt;64.4,82,IF(K102&lt;65.1,83,IF(K102&lt;65.8,84,IF(K102&lt;66.5,85,IF(K102&lt;67.2,86,))))))))))))))))))))))))))))))))))))))))))))</f>
        <v>0</v>
      </c>
      <c r="M102" s="5">
        <f>IF(K102&lt;7,0,IF(K102&lt;7.7,1,IF(K102&lt;8.4,2,IF(K102&lt;9.1,3,IF(K102&lt;9.8,4,IF(K102&lt;10.5,5,IF(K102&lt;11.2,6,IF(K102&lt;11.9,7,IF(K102&lt;12.6,8,IF(K102&lt;13.3,9,IF(K102&lt;14,10,IF(K102&lt;14.7,11,IF(K102&lt;15.4,12,IF(K102&lt;16.1,13,IF(K102&lt;16.8,14,IF(K102&lt;17.5,15,IF(K102&lt;18.2,16,IF(K102&lt;18.9,17,IF(K102&lt;19.6,18,IF(K102&lt;20.3,19,IF(K102&lt;21,20,IF(K102&lt;21.7,21,IF(K102&lt;22.4,22,IF(K102&lt;23.1,23,IF(K102&lt;23.8,24,IF(K102&lt;24.5,25,IF(K102&lt;25.2,26,IF(K102&lt;25.9,27,IF(K102&lt;26.6,28,IF(K102&lt;27.3,29,IF(K102&lt;28,30,IF(K102&lt;28.7,31,IF(K102&lt;29.4,32,IF(K102&lt;30.1,33,IF(K102&lt;30.8,34,IF(K102&lt;31.5,35,IF(K102&lt;32.2,36,IF(K102&lt;32.9,37,IF(K102&lt;33.6,38,IF(K102&lt;34.3,39,IF(K102&lt;35,40,IF(K102&lt;35.7,41,IF(K102&lt;36.4,42,IF(K102&lt;37.1,43,))))))))))))))))))))))))))))))))))))))))))))</f>
        <v>39</v>
      </c>
      <c r="N102" s="5">
        <f t="shared" ref="N102:N106" si="293">L102+M102</f>
        <v>39</v>
      </c>
      <c r="O102" s="6">
        <f t="shared" ref="O102:O106" si="294">N102</f>
        <v>39</v>
      </c>
      <c r="P102" s="57">
        <f>IF(O102="","",RANK(O102,O102:O106,0))</f>
        <v>1</v>
      </c>
      <c r="Q102" s="57">
        <f t="shared" ref="Q102:Q106" si="295">IF(P102&lt;5,O102,"")</f>
        <v>39</v>
      </c>
      <c r="R102" s="46"/>
      <c r="S102" s="7">
        <f>IF(R102&lt;466,0,IF(R102&lt;470,60,IF(R102&lt;474,61,IF(R102&lt;476,62,IF(R102&lt;482,63,IF(R102&lt;486,64,IF(R102&lt;490,65,IF(R102&lt;494,66,IF(R102&lt;498,67,IF(R102&lt;502,68,IF(R102&lt;506,69,IF(R102&lt;510,70,IF(R102&lt;514,71,IF(R102&lt;517,72,IF(R102&lt;521,73,IF(R102&lt;524,74,IF(R102&lt;527,75,IF(R102&lt;530,76,))))))))))))))))))</f>
        <v>0</v>
      </c>
      <c r="T102" s="7">
        <f>IF(R102&lt;293,0,IF(R102&lt;295,1,IF(R102&lt;297,2,IF(R102&lt;299,3,IF(R102&lt;301,4,IF(R102&lt;303,5,IF(R102&lt;305,6,IF(R102&lt;307,7,IF(R102&lt;309,8,IF(R102&lt;311,9,IF(R102&lt;313,10,IF(R102&lt;315,11,IF(R102&lt;317,12,IF(R102&lt;319,13,IF(R102&lt;321,14,IF(R102&lt;323,15,IF(R102&lt;325,16,IF(R102&lt;327,17,IF(R102&lt;329,18,IF(R102&lt;331,19,IF(R102&lt;333,20,IF(R102&lt;335,21,IF(R102&lt;337,22,IF(R102&lt;339,23,IF(R102&lt;341,24,IF(R102&lt;343,25,IF(R102&lt;345,26,IF(R102&lt;347,27,IF(R102&lt;350,28,IF(R102&lt;352,29,IF(R102&lt;356,30,IF(R102&lt;359,31,IF(R102&lt;362,32,IF(R102&lt;365,33,IF(R102&lt;368,34,IF(R102&lt;371,35,IF(R102&lt;374,36,IF(R102&lt;378,37,IF(R102&lt;382,38,IF(R102&lt;386,39,IF(R102&lt;390,40,IF(R102&lt;394,41,IF(R102&lt;398,42,IF(R102&lt;402,43,IF(R102&lt;406,44,IF(R102&lt;410,45,IF(R102&lt;414,46,IF(R102&lt;418,47,IF(R102&lt;422,48,IF(R102&lt;426,49,IF(R102&lt;430,50,IF(R102&lt;434,51,IF(R102&lt;438,52,IF(R102&lt;442,53,IF(R102&lt;446,54,IF(R102&lt;450,55,IF(R102&lt;454,56,IF(R102&lt;458,57,IF(R102&lt;462,58,IF(R102&lt;466,59,))))))))))))))))))))))))))))))))))))))))))))))))))))))))))))</f>
        <v>0</v>
      </c>
      <c r="U102" s="7">
        <f t="shared" ref="U102:U106" si="296">S102+T102</f>
        <v>0</v>
      </c>
      <c r="V102" s="6">
        <f t="shared" ref="V102:V106" si="297">U102</f>
        <v>0</v>
      </c>
      <c r="W102" s="52">
        <f>IF(V102="","",RANK(V102,V102:V106,0))</f>
        <v>1</v>
      </c>
      <c r="X102" s="52">
        <f>IF(W102&lt;5,V102,"")</f>
        <v>0</v>
      </c>
      <c r="Y102" s="42">
        <v>168</v>
      </c>
      <c r="Z102" s="110">
        <f>IFERROR(VLOOKUP(Y102,таблица!$A$6:$B$144,2,FALSE),0)</f>
        <v>19</v>
      </c>
      <c r="AA102" s="52">
        <f>IF(Z102="","",RANK(Z102,Z102:Z106,0))</f>
        <v>4</v>
      </c>
      <c r="AB102" s="52">
        <f>IF(AA102&lt;5,Z102,"")</f>
        <v>19</v>
      </c>
      <c r="AC102" s="8">
        <f t="shared" si="207"/>
        <v>87</v>
      </c>
      <c r="AD102" s="9">
        <f t="shared" ref="AD102:AD106" si="298">AC102</f>
        <v>87</v>
      </c>
      <c r="AE102" s="9">
        <f t="shared" si="199"/>
        <v>105</v>
      </c>
      <c r="AF102" s="124">
        <f>SUM(J102:J106,Q102:Q106,X102:X106,AB102:AB106)</f>
        <v>330</v>
      </c>
      <c r="AG102" s="59">
        <f t="shared" ref="AG102" si="299">AF102</f>
        <v>330</v>
      </c>
      <c r="AH102" s="127">
        <f>IF(ISNUMBER(AF102),RANK(AF102,$AF$6:$AF$251,0),"")</f>
        <v>31</v>
      </c>
    </row>
    <row r="103" spans="1:34" ht="15" customHeight="1" x14ac:dyDescent="0.25">
      <c r="A103" s="47">
        <v>2</v>
      </c>
      <c r="B103" s="76"/>
      <c r="C103" s="39">
        <v>36</v>
      </c>
      <c r="D103" s="40">
        <v>9.8000000000000007</v>
      </c>
      <c r="E103" s="5">
        <f t="shared" ref="E103:E106" si="300">IF(D103&gt;9.05,0,IF(D103&gt;9,44,IF(D103&gt;8.95,45,IF(D103&gt;8.9,46,IF(D103&gt;8.85,47,IF(D103&gt;8.8,48,IF(D103&gt;8.75,49,IF(D103&gt;8.7,50,IF(D103&gt;8.65,51,IF(D103&gt;8.6,52,IF(D103&gt;8.55,53,IF(D103&gt;8.5,54,IF(D103&gt;8.47,55,IF(D103&gt;8.45,56,IF(D103&gt;8.4,57,IF(D103&gt;8.37,58,IF(D103&gt;8.35,59,IF(D103&gt;8.3,60,IF(D103&gt;8.27,61,IF(D103&gt;8.25,62,IF(D103&gt;8.2,63,IF(D103&gt;8.17,64,IF(D103&gt;8.15,65,IF(D103&gt;8.1,66,IF(D103&gt;8.07,67,IF(D103&gt;8.05,68,IF(D103&gt;8,69,IF(D103&gt;7.98,70,IF(D103&gt;7.97,71,IF(D103&gt;7.95,72,IF(D103&gt;7.9,73,IF(D103&gt;7.88,74,IF(D103&gt;7.87,75,IF(D103&gt;7.85,76,IF(D103&gt;7.8,77,IF(D103&gt;7.78,78,IF(D103&gt;7.77,79,IF(D103&gt;7.75,80,IF(D103&gt;7.7,81,IF(D103&gt;7.68,82,IF(D103&gt;7.67,83,IF(D103&gt;7.65,84,IF(D103&gt;7.63,85,IF(D103&gt;7.6,86,))))))))))))))))))))))))))))))))))))))))))))</f>
        <v>0</v>
      </c>
      <c r="F103" s="5">
        <f t="shared" ref="F103:F106" si="301">IF(D103&gt;12,0,IF(D103&gt;11.9,1,IF(D103&gt;11.8,2,IF(D103&gt;11.7,3,IF(D103&gt;11.6,4,IF(D103&gt;11.5,5,IF(D103&gt;11.4,6,IF(D103&gt;11.3,7,IF(D103&gt;11.2,8,IF(D103&gt;11.15,9,IF(D103&gt;11.1,10,IF(D103&gt;11,11,IF(D103&gt;10.95,12,IF(D103&gt;10.9,13,IF(D103&gt;10.8,14,IF(D103&gt;10.75,15,IF(D103&gt;10.7,16,IF(D103&gt;10.6,17,IF(D103&gt;10.55,18,IF(D103&gt;10.5,19,IF(D103&gt;10.4,20,IF(D103&gt;10.35,21,IF(D103&gt;10.3,22,IF(D103&gt;10.2,23,IF(D103&gt;10.15,24,IF(D103&gt;10.1,25,IF(D103&gt;10,26,IF(D103&gt;9.95,27,IF(D103&gt;9.9,28,IF(D103&gt;9.8,29,IF(D103&gt;9.75,30,IF(D103&gt;9.7,31,IF(D103&gt;9.6,32,IF(D103&gt;9.55,33,IF(D103&gt;9.5,34,IF(D103&gt;9.45,35,IF(D103&gt;9.4,36,IF(D103&gt;9.35,37,IF(D103&gt;9.3,38,IF(D103&gt;9.25,39,IF(D103&gt;9.2,40,IF(D103&gt;9.15,41,IF(D103&gt;9.1,42,IF(D103&gt;9.05,43,))))))))))))))))))))))))))))))))))))))))))))</f>
        <v>30</v>
      </c>
      <c r="G103" s="5">
        <f t="shared" si="291"/>
        <v>30</v>
      </c>
      <c r="H103" s="6">
        <f t="shared" si="292"/>
        <v>30</v>
      </c>
      <c r="I103" s="52">
        <f>IF(H103="","",RANK(H103,H102:H106,0))</f>
        <v>1</v>
      </c>
      <c r="J103" s="52">
        <f t="shared" ref="J103:J105" si="302">IF(I103&lt;5,H103,"")</f>
        <v>30</v>
      </c>
      <c r="K103" s="42">
        <v>17</v>
      </c>
      <c r="L103" s="5">
        <f t="shared" ref="L103:L106" si="303">IF(K103&lt;37.1,0,IF(K103&lt;37.8,44,IF(K103&lt;38.5,45,IF(K103&lt;39.2,46,IF(K103&lt;39.9,47,IF(K103&lt;40.6,48,IF(K103&lt;41.3,49,IF(K103&lt;42,50,IF(K103&lt;42.7,51,IF(K103&lt;43.4,52,IF(K103&lt;44.1,53,IF(K103&lt;44.8,54,IF(K103&lt;45.5,55,IF(K103&lt;46.2,56,IF(K103&lt;46.9,57,IF(K103&lt;47.6,58,IF(K103&lt;48,59,IF(K103&lt;48.3,60,IF(K103&lt;49.7,61,IF(K103&lt;50.4,62,IF(K103&lt;51.1,63,IF(K103&lt;51.8,64,IF(K103&lt;52.5,65,IF(K103&lt;53.2,66,IF(K103&lt;53.9,67,IF(K103&lt;54.6,68,IF(K103&lt;55.3,69,IF(K103&lt;56,70,IF(K103&lt;56.7,71,IF(K103&lt;57.4,72,IF(K103&lt;58.1,73,IF(K103&lt;58.8,74,IF(K103&lt;59.5,75,IF(K103&lt;60.2,76,IF(K103&lt;60.9,77,IF(K103&lt;61.6,78,IF(K103&lt;62.3,79,IF(K103&lt;63,80,IF(K103&lt;63.7,81,IF(K103&lt;64.4,82,IF(K103&lt;65.1,83,IF(K103&lt;65.8,84,IF(K103&lt;66.5,85,IF(K103&lt;67.2,86,))))))))))))))))))))))))))))))))))))))))))))</f>
        <v>0</v>
      </c>
      <c r="M103" s="5">
        <f t="shared" ref="M103:M106" si="304">IF(K103&lt;7,0,IF(K103&lt;7.7,1,IF(K103&lt;8.4,2,IF(K103&lt;9.1,3,IF(K103&lt;9.8,4,IF(K103&lt;10.5,5,IF(K103&lt;11.2,6,IF(K103&lt;11.9,7,IF(K103&lt;12.6,8,IF(K103&lt;13.3,9,IF(K103&lt;14,10,IF(K103&lt;14.7,11,IF(K103&lt;15.4,12,IF(K103&lt;16.1,13,IF(K103&lt;16.8,14,IF(K103&lt;17.5,15,IF(K103&lt;18.2,16,IF(K103&lt;18.9,17,IF(K103&lt;19.6,18,IF(K103&lt;20.3,19,IF(K103&lt;21,20,IF(K103&lt;21.7,21,IF(K103&lt;22.4,22,IF(K103&lt;23.1,23,IF(K103&lt;23.8,24,IF(K103&lt;24.5,25,IF(K103&lt;25.2,26,IF(K103&lt;25.9,27,IF(K103&lt;26.6,28,IF(K103&lt;27.3,29,IF(K103&lt;28,30,IF(K103&lt;28.7,31,IF(K103&lt;29.4,32,IF(K103&lt;30.1,33,IF(K103&lt;30.8,34,IF(K103&lt;31.5,35,IF(K103&lt;32.2,36,IF(K103&lt;32.9,37,IF(K103&lt;33.6,38,IF(K103&lt;34.3,39,IF(K103&lt;35,40,IF(K103&lt;35.7,41,IF(K103&lt;36.4,42,IF(K103&lt;37.1,43,))))))))))))))))))))))))))))))))))))))))))))</f>
        <v>15</v>
      </c>
      <c r="N103" s="5">
        <f t="shared" si="293"/>
        <v>15</v>
      </c>
      <c r="O103" s="6">
        <f t="shared" si="294"/>
        <v>15</v>
      </c>
      <c r="P103" s="57">
        <f>IF(O103="","",RANK(O103,O102:O106,0))</f>
        <v>5</v>
      </c>
      <c r="Q103" s="57" t="str">
        <f t="shared" si="295"/>
        <v/>
      </c>
      <c r="R103" s="46"/>
      <c r="S103" s="7">
        <f t="shared" ref="S103:S106" si="305">IF(R103&lt;466,0,IF(R103&lt;470,60,IF(R103&lt;474,61,IF(R103&lt;476,62,IF(R103&lt;482,63,IF(R103&lt;486,64,IF(R103&lt;490,65,IF(R103&lt;494,66,IF(R103&lt;498,67,IF(R103&lt;502,68,IF(R103&lt;506,69,IF(R103&lt;510,70,IF(R103&lt;514,71,IF(R103&lt;517,72,IF(R103&lt;521,73,IF(R103&lt;524,74,IF(R103&lt;527,75,IF(R103&lt;530,76,))))))))))))))))))</f>
        <v>0</v>
      </c>
      <c r="T103" s="7">
        <f t="shared" ref="T103:T106" si="306">IF(R103&lt;293,0,IF(R103&lt;295,1,IF(R103&lt;297,2,IF(R103&lt;299,3,IF(R103&lt;301,4,IF(R103&lt;303,5,IF(R103&lt;305,6,IF(R103&lt;307,7,IF(R103&lt;309,8,IF(R103&lt;311,9,IF(R103&lt;313,10,IF(R103&lt;315,11,IF(R103&lt;317,12,IF(R103&lt;319,13,IF(R103&lt;321,14,IF(R103&lt;323,15,IF(R103&lt;325,16,IF(R103&lt;327,17,IF(R103&lt;329,18,IF(R103&lt;331,19,IF(R103&lt;333,20,IF(R103&lt;335,21,IF(R103&lt;337,22,IF(R103&lt;339,23,IF(R103&lt;341,24,IF(R103&lt;343,25,IF(R103&lt;345,26,IF(R103&lt;347,27,IF(R103&lt;350,28,IF(R103&lt;352,29,IF(R103&lt;356,30,IF(R103&lt;359,31,IF(R103&lt;362,32,IF(R103&lt;365,33,IF(R103&lt;368,34,IF(R103&lt;371,35,IF(R103&lt;374,36,IF(R103&lt;378,37,IF(R103&lt;382,38,IF(R103&lt;386,39,IF(R103&lt;390,40,IF(R103&lt;394,41,IF(R103&lt;398,42,IF(R103&lt;402,43,IF(R103&lt;406,44,IF(R103&lt;410,45,IF(R103&lt;414,46,IF(R103&lt;418,47,IF(R103&lt;422,48,IF(R103&lt;426,49,IF(R103&lt;430,50,IF(R103&lt;434,51,IF(R103&lt;438,52,IF(R103&lt;442,53,IF(R103&lt;446,54,IF(R103&lt;450,55,IF(R103&lt;454,56,IF(R103&lt;458,57,IF(R103&lt;462,58,IF(R103&lt;466,59,))))))))))))))))))))))))))))))))))))))))))))))))))))))))))))</f>
        <v>0</v>
      </c>
      <c r="U103" s="7">
        <f t="shared" si="296"/>
        <v>0</v>
      </c>
      <c r="V103" s="6">
        <f t="shared" si="297"/>
        <v>0</v>
      </c>
      <c r="W103" s="52">
        <f>IF(V103="","",RANK(V103,V102:V106,0))</f>
        <v>1</v>
      </c>
      <c r="X103" s="52">
        <f t="shared" ref="X103:X106" si="307">IF(W103&lt;5,V103,"")</f>
        <v>0</v>
      </c>
      <c r="Y103" s="42">
        <v>178</v>
      </c>
      <c r="Z103" s="110">
        <f>IFERROR(VLOOKUP(Y103,таблица!$A$6:$B$144,2,FALSE),0)</f>
        <v>24</v>
      </c>
      <c r="AA103" s="52">
        <f>IF(Z103="","",RANK(Z103,Z102:Z106,0))</f>
        <v>3</v>
      </c>
      <c r="AB103" s="52">
        <f t="shared" ref="AB103:AB106" si="308">IF(AA103&lt;5,Z103,"")</f>
        <v>24</v>
      </c>
      <c r="AC103" s="8">
        <f t="shared" si="207"/>
        <v>69</v>
      </c>
      <c r="AD103" s="9">
        <f t="shared" si="298"/>
        <v>69</v>
      </c>
      <c r="AE103" s="9">
        <f t="shared" si="199"/>
        <v>147</v>
      </c>
      <c r="AF103" s="125"/>
      <c r="AG103" s="59"/>
      <c r="AH103" s="127"/>
    </row>
    <row r="104" spans="1:34" ht="15" customHeight="1" x14ac:dyDescent="0.25">
      <c r="A104" s="47">
        <v>3</v>
      </c>
      <c r="B104" s="76"/>
      <c r="C104" s="39">
        <v>36</v>
      </c>
      <c r="D104" s="40">
        <v>10</v>
      </c>
      <c r="E104" s="5">
        <f t="shared" si="300"/>
        <v>0</v>
      </c>
      <c r="F104" s="5">
        <f t="shared" si="301"/>
        <v>27</v>
      </c>
      <c r="G104" s="5">
        <f t="shared" si="291"/>
        <v>27</v>
      </c>
      <c r="H104" s="6">
        <f t="shared" si="292"/>
        <v>27</v>
      </c>
      <c r="I104" s="52">
        <f>IF(H104="","",RANK(H104,H102:H106,0))</f>
        <v>3</v>
      </c>
      <c r="J104" s="52">
        <f t="shared" si="302"/>
        <v>27</v>
      </c>
      <c r="K104" s="42">
        <v>24</v>
      </c>
      <c r="L104" s="5">
        <f t="shared" si="303"/>
        <v>0</v>
      </c>
      <c r="M104" s="5">
        <f t="shared" si="304"/>
        <v>25</v>
      </c>
      <c r="N104" s="5">
        <f t="shared" si="293"/>
        <v>25</v>
      </c>
      <c r="O104" s="6">
        <f t="shared" si="294"/>
        <v>25</v>
      </c>
      <c r="P104" s="57">
        <f>IF(O104="","",RANK(O104,O102:O106,0))</f>
        <v>4</v>
      </c>
      <c r="Q104" s="57">
        <f t="shared" si="295"/>
        <v>25</v>
      </c>
      <c r="R104" s="46"/>
      <c r="S104" s="7">
        <f t="shared" si="305"/>
        <v>0</v>
      </c>
      <c r="T104" s="7">
        <f t="shared" si="306"/>
        <v>0</v>
      </c>
      <c r="U104" s="7">
        <f t="shared" si="296"/>
        <v>0</v>
      </c>
      <c r="V104" s="6">
        <f t="shared" si="297"/>
        <v>0</v>
      </c>
      <c r="W104" s="52">
        <f>IF(V104="","",RANK(V104,V102:V106,0))</f>
        <v>1</v>
      </c>
      <c r="X104" s="52">
        <f t="shared" si="307"/>
        <v>0</v>
      </c>
      <c r="Y104" s="42">
        <v>182</v>
      </c>
      <c r="Z104" s="110">
        <f>IFERROR(VLOOKUP(Y104,таблица!$A$6:$B$144,2,FALSE),0)</f>
        <v>26</v>
      </c>
      <c r="AA104" s="52">
        <f>IF(Z104="","",RANK(Z104,Z102:Z106,0))</f>
        <v>2</v>
      </c>
      <c r="AB104" s="52">
        <f t="shared" si="308"/>
        <v>26</v>
      </c>
      <c r="AC104" s="8">
        <f t="shared" si="207"/>
        <v>78</v>
      </c>
      <c r="AD104" s="9">
        <f t="shared" si="298"/>
        <v>78</v>
      </c>
      <c r="AE104" s="9">
        <f t="shared" si="199"/>
        <v>128</v>
      </c>
      <c r="AF104" s="125"/>
      <c r="AG104" s="59"/>
      <c r="AH104" s="127"/>
    </row>
    <row r="105" spans="1:34" ht="15" customHeight="1" x14ac:dyDescent="0.25">
      <c r="A105" s="47">
        <v>4</v>
      </c>
      <c r="B105" s="76"/>
      <c r="C105" s="39">
        <v>36</v>
      </c>
      <c r="D105" s="40">
        <v>10.3</v>
      </c>
      <c r="E105" s="5">
        <f t="shared" si="300"/>
        <v>0</v>
      </c>
      <c r="F105" s="5">
        <f t="shared" si="301"/>
        <v>23</v>
      </c>
      <c r="G105" s="5">
        <f t="shared" si="291"/>
        <v>23</v>
      </c>
      <c r="H105" s="6">
        <f t="shared" si="292"/>
        <v>23</v>
      </c>
      <c r="I105" s="52">
        <f>IF(H105="","",RANK(H105,H102:H106,0))</f>
        <v>4</v>
      </c>
      <c r="J105" s="52">
        <f t="shared" si="302"/>
        <v>23</v>
      </c>
      <c r="K105" s="42">
        <v>26</v>
      </c>
      <c r="L105" s="5">
        <f t="shared" si="303"/>
        <v>0</v>
      </c>
      <c r="M105" s="5">
        <f t="shared" si="304"/>
        <v>28</v>
      </c>
      <c r="N105" s="5">
        <f t="shared" si="293"/>
        <v>28</v>
      </c>
      <c r="O105" s="6">
        <f t="shared" si="294"/>
        <v>28</v>
      </c>
      <c r="P105" s="57">
        <f>IF(O105="","",RANK(O105,O102:O106,0))</f>
        <v>2</v>
      </c>
      <c r="Q105" s="57">
        <f t="shared" si="295"/>
        <v>28</v>
      </c>
      <c r="R105" s="46"/>
      <c r="S105" s="7">
        <f t="shared" si="305"/>
        <v>0</v>
      </c>
      <c r="T105" s="7">
        <f t="shared" si="306"/>
        <v>0</v>
      </c>
      <c r="U105" s="7">
        <f t="shared" si="296"/>
        <v>0</v>
      </c>
      <c r="V105" s="6">
        <f t="shared" si="297"/>
        <v>0</v>
      </c>
      <c r="W105" s="52">
        <f>IF(V105="","",RANK(V105,V102:V106,0))</f>
        <v>1</v>
      </c>
      <c r="X105" s="52">
        <f t="shared" si="307"/>
        <v>0</v>
      </c>
      <c r="Y105" s="42">
        <v>195</v>
      </c>
      <c r="Z105" s="110">
        <f>IFERROR(VLOOKUP(Y105,таблица!$A$6:$B$144,2,FALSE),0)</f>
        <v>32</v>
      </c>
      <c r="AA105" s="52">
        <f>IF(Z105="","",RANK(Z105,Z102:Z106,0))</f>
        <v>1</v>
      </c>
      <c r="AB105" s="52">
        <f t="shared" si="308"/>
        <v>32</v>
      </c>
      <c r="AC105" s="8">
        <f t="shared" si="207"/>
        <v>83</v>
      </c>
      <c r="AD105" s="9">
        <f t="shared" si="298"/>
        <v>83</v>
      </c>
      <c r="AE105" s="9">
        <f t="shared" si="199"/>
        <v>117</v>
      </c>
      <c r="AF105" s="125"/>
      <c r="AG105" s="59"/>
      <c r="AH105" s="127"/>
    </row>
    <row r="106" spans="1:34" ht="15" customHeight="1" x14ac:dyDescent="0.25">
      <c r="A106" s="47">
        <v>5</v>
      </c>
      <c r="B106" s="76"/>
      <c r="C106" s="39">
        <v>36</v>
      </c>
      <c r="D106" s="40">
        <v>10.7</v>
      </c>
      <c r="E106" s="5">
        <f t="shared" si="300"/>
        <v>0</v>
      </c>
      <c r="F106" s="5">
        <f t="shared" si="301"/>
        <v>17</v>
      </c>
      <c r="G106" s="5">
        <f t="shared" si="291"/>
        <v>17</v>
      </c>
      <c r="H106" s="6">
        <f t="shared" si="292"/>
        <v>17</v>
      </c>
      <c r="I106" s="52">
        <f>IF(H106="","",RANK(H106,H102:H106,0))</f>
        <v>5</v>
      </c>
      <c r="J106" s="52"/>
      <c r="K106" s="42">
        <v>26</v>
      </c>
      <c r="L106" s="5">
        <f t="shared" si="303"/>
        <v>0</v>
      </c>
      <c r="M106" s="5">
        <f t="shared" si="304"/>
        <v>28</v>
      </c>
      <c r="N106" s="5">
        <f t="shared" si="293"/>
        <v>28</v>
      </c>
      <c r="O106" s="6">
        <f t="shared" si="294"/>
        <v>28</v>
      </c>
      <c r="P106" s="57">
        <f>IF(O106="","",RANK(O106,O102:O106,0))</f>
        <v>2</v>
      </c>
      <c r="Q106" s="57">
        <f t="shared" si="295"/>
        <v>28</v>
      </c>
      <c r="R106" s="46"/>
      <c r="S106" s="7">
        <f t="shared" si="305"/>
        <v>0</v>
      </c>
      <c r="T106" s="7">
        <f t="shared" si="306"/>
        <v>0</v>
      </c>
      <c r="U106" s="7">
        <f t="shared" si="296"/>
        <v>0</v>
      </c>
      <c r="V106" s="6">
        <f t="shared" si="297"/>
        <v>0</v>
      </c>
      <c r="W106" s="52">
        <f>IF(V106="","",RANK(V106,V102:V106,0))</f>
        <v>1</v>
      </c>
      <c r="X106" s="52">
        <f t="shared" si="307"/>
        <v>0</v>
      </c>
      <c r="Y106" s="42">
        <v>145</v>
      </c>
      <c r="Z106" s="110">
        <f>IFERROR(VLOOKUP(Y106,таблица!$A$6:$B$144,2,FALSE),0)</f>
        <v>10</v>
      </c>
      <c r="AA106" s="52">
        <f>IF(Z106="","",RANK(Z106,Z102:Z106,0))</f>
        <v>5</v>
      </c>
      <c r="AB106" s="52" t="str">
        <f t="shared" si="308"/>
        <v/>
      </c>
      <c r="AC106" s="8">
        <f t="shared" si="207"/>
        <v>55</v>
      </c>
      <c r="AD106" s="9">
        <f t="shared" si="298"/>
        <v>55</v>
      </c>
      <c r="AE106" s="9">
        <f t="shared" si="199"/>
        <v>162</v>
      </c>
      <c r="AF106" s="125"/>
      <c r="AG106" s="59"/>
      <c r="AH106" s="127"/>
    </row>
    <row r="107" spans="1:34" ht="26.25" customHeight="1" x14ac:dyDescent="0.25">
      <c r="A107" s="47"/>
      <c r="B107" s="76"/>
      <c r="C107" s="64"/>
      <c r="D107" s="40"/>
      <c r="E107" s="5"/>
      <c r="F107" s="5"/>
      <c r="G107" s="5"/>
      <c r="H107" s="53"/>
      <c r="I107" s="61" t="s">
        <v>23</v>
      </c>
      <c r="J107" s="62">
        <f>SUM(J102:J106)</f>
        <v>109</v>
      </c>
      <c r="K107" s="42"/>
      <c r="L107" s="5"/>
      <c r="M107" s="5"/>
      <c r="N107" s="5"/>
      <c r="O107" s="53"/>
      <c r="P107" s="61" t="s">
        <v>23</v>
      </c>
      <c r="Q107" s="63">
        <f>SUM(Q102:Q106)</f>
        <v>120</v>
      </c>
      <c r="R107" s="46"/>
      <c r="S107" s="7"/>
      <c r="T107" s="7"/>
      <c r="U107" s="7"/>
      <c r="V107" s="53"/>
      <c r="W107" s="61" t="s">
        <v>23</v>
      </c>
      <c r="X107" s="62">
        <f>SUM(X102:X106)</f>
        <v>0</v>
      </c>
      <c r="Y107" s="42"/>
      <c r="Z107" s="110"/>
      <c r="AA107" s="61" t="s">
        <v>23</v>
      </c>
      <c r="AB107" s="62">
        <f>SUM(AB102:AB106)</f>
        <v>101</v>
      </c>
      <c r="AC107" s="8"/>
      <c r="AD107" s="54"/>
      <c r="AE107" s="9" t="str">
        <f t="shared" si="199"/>
        <v/>
      </c>
      <c r="AF107" s="60"/>
      <c r="AG107" s="60"/>
      <c r="AH107" s="127"/>
    </row>
    <row r="108" spans="1:34" ht="15" customHeight="1" x14ac:dyDescent="0.25">
      <c r="A108" s="47">
        <v>1</v>
      </c>
      <c r="B108" s="76"/>
      <c r="C108" s="39">
        <v>40</v>
      </c>
      <c r="D108" s="40">
        <v>9.6</v>
      </c>
      <c r="E108" s="5">
        <f>IF(D108&gt;9.05,0,IF(D108&gt;9,44,IF(D108&gt;8.95,45,IF(D108&gt;8.9,46,IF(D108&gt;8.85,47,IF(D108&gt;8.8,48,IF(D108&gt;8.75,49,IF(D108&gt;8.7,50,IF(D108&gt;8.65,51,IF(D108&gt;8.6,52,IF(D108&gt;8.55,53,IF(D108&gt;8.5,54,IF(D108&gt;8.47,55,IF(D108&gt;8.45,56,IF(D108&gt;8.4,57,IF(D108&gt;8.37,58,IF(D108&gt;8.35,59,IF(D108&gt;8.3,60,IF(D108&gt;8.27,61,IF(D108&gt;8.25,62,IF(D108&gt;8.2,63,IF(D108&gt;8.17,64,IF(D108&gt;8.15,65,IF(D108&gt;8.1,66,IF(D108&gt;8.07,67,IF(D108&gt;8.05,68,IF(D108&gt;8,69,IF(D108&gt;7.98,70,IF(D108&gt;7.97,71,IF(D108&gt;7.95,72,IF(D108&gt;7.9,73,IF(D108&gt;7.88,74,IF(D108&gt;7.87,75,IF(D108&gt;7.85,76,IF(D108&gt;7.8,77,IF(D108&gt;7.78,78,IF(D108&gt;7.77,79,IF(D108&gt;7.75,80,IF(D108&gt;7.7,81,IF(D108&gt;7.68,82,IF(D108&gt;7.67,83,IF(D108&gt;7.65,84,IF(D108&gt;7.63,85,IF(D108&gt;7.6,86,))))))))))))))))))))))))))))))))))))))))))))</f>
        <v>0</v>
      </c>
      <c r="F108" s="5">
        <f>IF(D108&gt;12,0,IF(D108&gt;11.9,1,IF(D108&gt;11.8,2,IF(D108&gt;11.7,3,IF(D108&gt;11.6,4,IF(D108&gt;11.5,5,IF(D108&gt;11.4,6,IF(D108&gt;11.3,7,IF(D108&gt;11.2,8,IF(D108&gt;11.15,9,IF(D108&gt;11.1,10,IF(D108&gt;11,11,IF(D108&gt;10.95,12,IF(D108&gt;10.9,13,IF(D108&gt;10.8,14,IF(D108&gt;10.75,15,IF(D108&gt;10.7,16,IF(D108&gt;10.6,17,IF(D108&gt;10.55,18,IF(D108&gt;10.5,19,IF(D108&gt;10.4,20,IF(D108&gt;10.35,21,IF(D108&gt;10.3,22,IF(D108&gt;10.2,23,IF(D108&gt;10.15,24,IF(D108&gt;10.1,25,IF(D108&gt;10,26,IF(D108&gt;9.95,27,IF(D108&gt;9.9,28,IF(D108&gt;9.8,29,IF(D108&gt;9.75,30,IF(D108&gt;9.7,31,IF(D108&gt;9.6,32,IF(D108&gt;9.55,33,IF(D108&gt;9.5,34,IF(D108&gt;9.45,35,IF(D108&gt;9.4,36,IF(D108&gt;9.35,37,IF(D108&gt;9.3,38,IF(D108&gt;9.25,39,IF(D108&gt;9.2,40,IF(D108&gt;9.15,41,IF(D108&gt;9.1,42,IF(D108&gt;9.05,43,))))))))))))))))))))))))))))))))))))))))))))</f>
        <v>33</v>
      </c>
      <c r="G108" s="5">
        <f t="shared" ref="G108:G112" si="309">E108+F108</f>
        <v>33</v>
      </c>
      <c r="H108" s="6">
        <f t="shared" ref="H108:H112" si="310">G108</f>
        <v>33</v>
      </c>
      <c r="I108" s="52">
        <f>IF(H108="","",RANK(H108,H108:H112,0))</f>
        <v>5</v>
      </c>
      <c r="J108" s="52" t="str">
        <f>IF(I108&lt;5,H108,"")</f>
        <v/>
      </c>
      <c r="K108" s="42">
        <v>30</v>
      </c>
      <c r="L108" s="5">
        <f>IF(K108&lt;37.1,0,IF(K108&lt;37.8,44,IF(K108&lt;38.5,45,IF(K108&lt;39.2,46,IF(K108&lt;39.9,47,IF(K108&lt;40.6,48,IF(K108&lt;41.3,49,IF(K108&lt;42,50,IF(K108&lt;42.7,51,IF(K108&lt;43.4,52,IF(K108&lt;44.1,53,IF(K108&lt;44.8,54,IF(K108&lt;45.5,55,IF(K108&lt;46.2,56,IF(K108&lt;46.9,57,IF(K108&lt;47.6,58,IF(K108&lt;48,59,IF(K108&lt;48.3,60,IF(K108&lt;49.7,61,IF(K108&lt;50.4,62,IF(K108&lt;51.1,63,IF(K108&lt;51.8,64,IF(K108&lt;52.5,65,IF(K108&lt;53.2,66,IF(K108&lt;53.9,67,IF(K108&lt;54.6,68,IF(K108&lt;55.3,69,IF(K108&lt;56,70,IF(K108&lt;56.7,71,IF(K108&lt;57.4,72,IF(K108&lt;58.1,73,IF(K108&lt;58.8,74,IF(K108&lt;59.5,75,IF(K108&lt;60.2,76,IF(K108&lt;60.9,77,IF(K108&lt;61.6,78,IF(K108&lt;62.3,79,IF(K108&lt;63,80,IF(K108&lt;63.7,81,IF(K108&lt;64.4,82,IF(K108&lt;65.1,83,IF(K108&lt;65.8,84,IF(K108&lt;66.5,85,IF(K108&lt;67.2,86,))))))))))))))))))))))))))))))))))))))))))))</f>
        <v>0</v>
      </c>
      <c r="M108" s="5">
        <f>IF(K108&lt;7,0,IF(K108&lt;7.7,1,IF(K108&lt;8.4,2,IF(K108&lt;9.1,3,IF(K108&lt;9.8,4,IF(K108&lt;10.5,5,IF(K108&lt;11.2,6,IF(K108&lt;11.9,7,IF(K108&lt;12.6,8,IF(K108&lt;13.3,9,IF(K108&lt;14,10,IF(K108&lt;14.7,11,IF(K108&lt;15.4,12,IF(K108&lt;16.1,13,IF(K108&lt;16.8,14,IF(K108&lt;17.5,15,IF(K108&lt;18.2,16,IF(K108&lt;18.9,17,IF(K108&lt;19.6,18,IF(K108&lt;20.3,19,IF(K108&lt;21,20,IF(K108&lt;21.7,21,IF(K108&lt;22.4,22,IF(K108&lt;23.1,23,IF(K108&lt;23.8,24,IF(K108&lt;24.5,25,IF(K108&lt;25.2,26,IF(K108&lt;25.9,27,IF(K108&lt;26.6,28,IF(K108&lt;27.3,29,IF(K108&lt;28,30,IF(K108&lt;28.7,31,IF(K108&lt;29.4,32,IF(K108&lt;30.1,33,IF(K108&lt;30.8,34,IF(K108&lt;31.5,35,IF(K108&lt;32.2,36,IF(K108&lt;32.9,37,IF(K108&lt;33.6,38,IF(K108&lt;34.3,39,IF(K108&lt;35,40,IF(K108&lt;35.7,41,IF(K108&lt;36.4,42,IF(K108&lt;37.1,43,))))))))))))))))))))))))))))))))))))))))))))</f>
        <v>33</v>
      </c>
      <c r="N108" s="5">
        <f t="shared" ref="N108:N112" si="311">L108+M108</f>
        <v>33</v>
      </c>
      <c r="O108" s="6">
        <f t="shared" ref="O108:O112" si="312">N108</f>
        <v>33</v>
      </c>
      <c r="P108" s="57">
        <f>IF(O108="","",RANK(O108,O108:O112,0))</f>
        <v>4</v>
      </c>
      <c r="Q108" s="57">
        <f>IF(P108&lt;5,O108,"")</f>
        <v>33</v>
      </c>
      <c r="R108" s="46"/>
      <c r="S108" s="7">
        <f>IF(R108&lt;466,0,IF(R108&lt;470,60,IF(R108&lt;474,61,IF(R108&lt;476,62,IF(R108&lt;482,63,IF(R108&lt;486,64,IF(R108&lt;490,65,IF(R108&lt;494,66,IF(R108&lt;498,67,IF(R108&lt;502,68,IF(R108&lt;506,69,IF(R108&lt;510,70,IF(R108&lt;514,71,IF(R108&lt;517,72,IF(R108&lt;521,73,IF(R108&lt;524,74,IF(R108&lt;527,75,IF(R108&lt;530,76,))))))))))))))))))</f>
        <v>0</v>
      </c>
      <c r="T108" s="7">
        <f>IF(R108&lt;293,0,IF(R108&lt;295,1,IF(R108&lt;297,2,IF(R108&lt;299,3,IF(R108&lt;301,4,IF(R108&lt;303,5,IF(R108&lt;305,6,IF(R108&lt;307,7,IF(R108&lt;309,8,IF(R108&lt;311,9,IF(R108&lt;313,10,IF(R108&lt;315,11,IF(R108&lt;317,12,IF(R108&lt;319,13,IF(R108&lt;321,14,IF(R108&lt;323,15,IF(R108&lt;325,16,IF(R108&lt;327,17,IF(R108&lt;329,18,IF(R108&lt;331,19,IF(R108&lt;333,20,IF(R108&lt;335,21,IF(R108&lt;337,22,IF(R108&lt;339,23,IF(R108&lt;341,24,IF(R108&lt;343,25,IF(R108&lt;345,26,IF(R108&lt;347,27,IF(R108&lt;350,28,IF(R108&lt;352,29,IF(R108&lt;356,30,IF(R108&lt;359,31,IF(R108&lt;362,32,IF(R108&lt;365,33,IF(R108&lt;368,34,IF(R108&lt;371,35,IF(R108&lt;374,36,IF(R108&lt;378,37,IF(R108&lt;382,38,IF(R108&lt;386,39,IF(R108&lt;390,40,IF(R108&lt;394,41,IF(R108&lt;398,42,IF(R108&lt;402,43,IF(R108&lt;406,44,IF(R108&lt;410,45,IF(R108&lt;414,46,IF(R108&lt;418,47,IF(R108&lt;422,48,IF(R108&lt;426,49,IF(R108&lt;430,50,IF(R108&lt;434,51,IF(R108&lt;438,52,IF(R108&lt;442,53,IF(R108&lt;446,54,IF(R108&lt;450,55,IF(R108&lt;454,56,IF(R108&lt;458,57,IF(R108&lt;462,58,IF(R108&lt;466,59,))))))))))))))))))))))))))))))))))))))))))))))))))))))))))))</f>
        <v>0</v>
      </c>
      <c r="U108" s="7">
        <f t="shared" ref="U108:U112" si="313">S108+T108</f>
        <v>0</v>
      </c>
      <c r="V108" s="6">
        <f t="shared" ref="V108:V112" si="314">U108</f>
        <v>0</v>
      </c>
      <c r="W108" s="52">
        <f>IF(V108="","",RANK(V108,V108:V112,0))</f>
        <v>1</v>
      </c>
      <c r="X108" s="52">
        <f>IF(W108&lt;5,V108,"")</f>
        <v>0</v>
      </c>
      <c r="Y108" s="42">
        <v>183</v>
      </c>
      <c r="Z108" s="110">
        <f>IFERROR(VLOOKUP(Y108,таблица!$A$6:$B$144,2,FALSE),0)</f>
        <v>26</v>
      </c>
      <c r="AA108" s="52">
        <f>IF(Z108="","",RANK(Z108,Z108:Z112,0))</f>
        <v>3</v>
      </c>
      <c r="AB108" s="52">
        <f>IF(AA108&lt;5,Z108,"")</f>
        <v>26</v>
      </c>
      <c r="AC108" s="8">
        <f t="shared" si="207"/>
        <v>92</v>
      </c>
      <c r="AD108" s="9">
        <f t="shared" ref="AD108:AD112" si="315">AC108</f>
        <v>92</v>
      </c>
      <c r="AE108" s="9">
        <f t="shared" si="199"/>
        <v>94</v>
      </c>
      <c r="AF108" s="124">
        <f>SUM(J108:J112,Q108:Q112,X108:X112,AB108:AB112)</f>
        <v>439</v>
      </c>
      <c r="AG108" s="59">
        <f t="shared" ref="AG108" si="316">AF108</f>
        <v>439</v>
      </c>
      <c r="AH108" s="127">
        <f>IF(ISNUMBER(AF108),RANK(AF108,$AF$6:$AF$251,0),"")</f>
        <v>11</v>
      </c>
    </row>
    <row r="109" spans="1:34" ht="15" customHeight="1" x14ac:dyDescent="0.25">
      <c r="A109" s="47">
        <v>2</v>
      </c>
      <c r="B109" s="76"/>
      <c r="C109" s="39">
        <v>40</v>
      </c>
      <c r="D109" s="40">
        <v>9</v>
      </c>
      <c r="E109" s="5">
        <f t="shared" ref="E109:E112" si="317">IF(D109&gt;9.05,0,IF(D109&gt;9,44,IF(D109&gt;8.95,45,IF(D109&gt;8.9,46,IF(D109&gt;8.85,47,IF(D109&gt;8.8,48,IF(D109&gt;8.75,49,IF(D109&gt;8.7,50,IF(D109&gt;8.65,51,IF(D109&gt;8.6,52,IF(D109&gt;8.55,53,IF(D109&gt;8.5,54,IF(D109&gt;8.47,55,IF(D109&gt;8.45,56,IF(D109&gt;8.4,57,IF(D109&gt;8.37,58,IF(D109&gt;8.35,59,IF(D109&gt;8.3,60,IF(D109&gt;8.27,61,IF(D109&gt;8.25,62,IF(D109&gt;8.2,63,IF(D109&gt;8.17,64,IF(D109&gt;8.15,65,IF(D109&gt;8.1,66,IF(D109&gt;8.07,67,IF(D109&gt;8.05,68,IF(D109&gt;8,69,IF(D109&gt;7.98,70,IF(D109&gt;7.97,71,IF(D109&gt;7.95,72,IF(D109&gt;7.9,73,IF(D109&gt;7.88,74,IF(D109&gt;7.87,75,IF(D109&gt;7.85,76,IF(D109&gt;7.8,77,IF(D109&gt;7.78,78,IF(D109&gt;7.77,79,IF(D109&gt;7.75,80,IF(D109&gt;7.7,81,IF(D109&gt;7.68,82,IF(D109&gt;7.67,83,IF(D109&gt;7.65,84,IF(D109&gt;7.63,85,IF(D109&gt;7.6,86,))))))))))))))))))))))))))))))))))))))))))))</f>
        <v>45</v>
      </c>
      <c r="F109" s="5">
        <f t="shared" ref="F109:F112" si="318">IF(D109&gt;12,0,IF(D109&gt;11.9,1,IF(D109&gt;11.8,2,IF(D109&gt;11.7,3,IF(D109&gt;11.6,4,IF(D109&gt;11.5,5,IF(D109&gt;11.4,6,IF(D109&gt;11.3,7,IF(D109&gt;11.2,8,IF(D109&gt;11.15,9,IF(D109&gt;11.1,10,IF(D109&gt;11,11,IF(D109&gt;10.95,12,IF(D109&gt;10.9,13,IF(D109&gt;10.8,14,IF(D109&gt;10.75,15,IF(D109&gt;10.7,16,IF(D109&gt;10.6,17,IF(D109&gt;10.55,18,IF(D109&gt;10.5,19,IF(D109&gt;10.4,20,IF(D109&gt;10.35,21,IF(D109&gt;10.3,22,IF(D109&gt;10.2,23,IF(D109&gt;10.15,24,IF(D109&gt;10.1,25,IF(D109&gt;10,26,IF(D109&gt;9.95,27,IF(D109&gt;9.9,28,IF(D109&gt;9.8,29,IF(D109&gt;9.75,30,IF(D109&gt;9.7,31,IF(D109&gt;9.6,32,IF(D109&gt;9.55,33,IF(D109&gt;9.5,34,IF(D109&gt;9.45,35,IF(D109&gt;9.4,36,IF(D109&gt;9.35,37,IF(D109&gt;9.3,38,IF(D109&gt;9.25,39,IF(D109&gt;9.2,40,IF(D109&gt;9.15,41,IF(D109&gt;9.1,42,IF(D109&gt;9.05,43,))))))))))))))))))))))))))))))))))))))))))))</f>
        <v>0</v>
      </c>
      <c r="G109" s="5">
        <f t="shared" si="309"/>
        <v>45</v>
      </c>
      <c r="H109" s="6">
        <f t="shared" si="310"/>
        <v>45</v>
      </c>
      <c r="I109" s="52">
        <f>IF(H109="","",RANK(H109,H108:H112,0))</f>
        <v>1</v>
      </c>
      <c r="J109" s="52">
        <f t="shared" ref="J109:J112" si="319">IF(I109&lt;5,H109,"")</f>
        <v>45</v>
      </c>
      <c r="K109" s="42">
        <v>34</v>
      </c>
      <c r="L109" s="5">
        <f t="shared" ref="L109:L112" si="320">IF(K109&lt;37.1,0,IF(K109&lt;37.8,44,IF(K109&lt;38.5,45,IF(K109&lt;39.2,46,IF(K109&lt;39.9,47,IF(K109&lt;40.6,48,IF(K109&lt;41.3,49,IF(K109&lt;42,50,IF(K109&lt;42.7,51,IF(K109&lt;43.4,52,IF(K109&lt;44.1,53,IF(K109&lt;44.8,54,IF(K109&lt;45.5,55,IF(K109&lt;46.2,56,IF(K109&lt;46.9,57,IF(K109&lt;47.6,58,IF(K109&lt;48,59,IF(K109&lt;48.3,60,IF(K109&lt;49.7,61,IF(K109&lt;50.4,62,IF(K109&lt;51.1,63,IF(K109&lt;51.8,64,IF(K109&lt;52.5,65,IF(K109&lt;53.2,66,IF(K109&lt;53.9,67,IF(K109&lt;54.6,68,IF(K109&lt;55.3,69,IF(K109&lt;56,70,IF(K109&lt;56.7,71,IF(K109&lt;57.4,72,IF(K109&lt;58.1,73,IF(K109&lt;58.8,74,IF(K109&lt;59.5,75,IF(K109&lt;60.2,76,IF(K109&lt;60.9,77,IF(K109&lt;61.6,78,IF(K109&lt;62.3,79,IF(K109&lt;63,80,IF(K109&lt;63.7,81,IF(K109&lt;64.4,82,IF(K109&lt;65.1,83,IF(K109&lt;65.8,84,IF(K109&lt;66.5,85,IF(K109&lt;67.2,86,))))))))))))))))))))))))))))))))))))))))))))</f>
        <v>0</v>
      </c>
      <c r="M109" s="5">
        <f t="shared" ref="M109:M112" si="321">IF(K109&lt;7,0,IF(K109&lt;7.7,1,IF(K109&lt;8.4,2,IF(K109&lt;9.1,3,IF(K109&lt;9.8,4,IF(K109&lt;10.5,5,IF(K109&lt;11.2,6,IF(K109&lt;11.9,7,IF(K109&lt;12.6,8,IF(K109&lt;13.3,9,IF(K109&lt;14,10,IF(K109&lt;14.7,11,IF(K109&lt;15.4,12,IF(K109&lt;16.1,13,IF(K109&lt;16.8,14,IF(K109&lt;17.5,15,IF(K109&lt;18.2,16,IF(K109&lt;18.9,17,IF(K109&lt;19.6,18,IF(K109&lt;20.3,19,IF(K109&lt;21,20,IF(K109&lt;21.7,21,IF(K109&lt;22.4,22,IF(K109&lt;23.1,23,IF(K109&lt;23.8,24,IF(K109&lt;24.5,25,IF(K109&lt;25.2,26,IF(K109&lt;25.9,27,IF(K109&lt;26.6,28,IF(K109&lt;27.3,29,IF(K109&lt;28,30,IF(K109&lt;28.7,31,IF(K109&lt;29.4,32,IF(K109&lt;30.1,33,IF(K109&lt;30.8,34,IF(K109&lt;31.5,35,IF(K109&lt;32.2,36,IF(K109&lt;32.9,37,IF(K109&lt;33.6,38,IF(K109&lt;34.3,39,IF(K109&lt;35,40,IF(K109&lt;35.7,41,IF(K109&lt;36.4,42,IF(K109&lt;37.1,43,))))))))))))))))))))))))))))))))))))))))))))</f>
        <v>39</v>
      </c>
      <c r="N109" s="5">
        <f t="shared" si="311"/>
        <v>39</v>
      </c>
      <c r="O109" s="6">
        <f t="shared" si="312"/>
        <v>39</v>
      </c>
      <c r="P109" s="57">
        <f>IF(O109="","",RANK(O109,O108:O112,0))</f>
        <v>1</v>
      </c>
      <c r="Q109" s="57">
        <f t="shared" ref="Q109:Q112" si="322">IF(P109&lt;5,O109,"")</f>
        <v>39</v>
      </c>
      <c r="R109" s="46"/>
      <c r="S109" s="7">
        <f t="shared" ref="S109:S112" si="323">IF(R109&lt;466,0,IF(R109&lt;470,60,IF(R109&lt;474,61,IF(R109&lt;476,62,IF(R109&lt;482,63,IF(R109&lt;486,64,IF(R109&lt;490,65,IF(R109&lt;494,66,IF(R109&lt;498,67,IF(R109&lt;502,68,IF(R109&lt;506,69,IF(R109&lt;510,70,IF(R109&lt;514,71,IF(R109&lt;517,72,IF(R109&lt;521,73,IF(R109&lt;524,74,IF(R109&lt;527,75,IF(R109&lt;530,76,))))))))))))))))))</f>
        <v>0</v>
      </c>
      <c r="T109" s="7">
        <f t="shared" ref="T109:T112" si="324">IF(R109&lt;293,0,IF(R109&lt;295,1,IF(R109&lt;297,2,IF(R109&lt;299,3,IF(R109&lt;301,4,IF(R109&lt;303,5,IF(R109&lt;305,6,IF(R109&lt;307,7,IF(R109&lt;309,8,IF(R109&lt;311,9,IF(R109&lt;313,10,IF(R109&lt;315,11,IF(R109&lt;317,12,IF(R109&lt;319,13,IF(R109&lt;321,14,IF(R109&lt;323,15,IF(R109&lt;325,16,IF(R109&lt;327,17,IF(R109&lt;329,18,IF(R109&lt;331,19,IF(R109&lt;333,20,IF(R109&lt;335,21,IF(R109&lt;337,22,IF(R109&lt;339,23,IF(R109&lt;341,24,IF(R109&lt;343,25,IF(R109&lt;345,26,IF(R109&lt;347,27,IF(R109&lt;350,28,IF(R109&lt;352,29,IF(R109&lt;356,30,IF(R109&lt;359,31,IF(R109&lt;362,32,IF(R109&lt;365,33,IF(R109&lt;368,34,IF(R109&lt;371,35,IF(R109&lt;374,36,IF(R109&lt;378,37,IF(R109&lt;382,38,IF(R109&lt;386,39,IF(R109&lt;390,40,IF(R109&lt;394,41,IF(R109&lt;398,42,IF(R109&lt;402,43,IF(R109&lt;406,44,IF(R109&lt;410,45,IF(R109&lt;414,46,IF(R109&lt;418,47,IF(R109&lt;422,48,IF(R109&lt;426,49,IF(R109&lt;430,50,IF(R109&lt;434,51,IF(R109&lt;438,52,IF(R109&lt;442,53,IF(R109&lt;446,54,IF(R109&lt;450,55,IF(R109&lt;454,56,IF(R109&lt;458,57,IF(R109&lt;462,58,IF(R109&lt;466,59,))))))))))))))))))))))))))))))))))))))))))))))))))))))))))))</f>
        <v>0</v>
      </c>
      <c r="U109" s="7">
        <f t="shared" si="313"/>
        <v>0</v>
      </c>
      <c r="V109" s="6">
        <f t="shared" si="314"/>
        <v>0</v>
      </c>
      <c r="W109" s="52">
        <f>IF(V109="","",RANK(V109,V108:V112,0))</f>
        <v>1</v>
      </c>
      <c r="X109" s="52">
        <f t="shared" ref="X109:X112" si="325">IF(W109&lt;5,V109,"")</f>
        <v>0</v>
      </c>
      <c r="Y109" s="42">
        <v>217</v>
      </c>
      <c r="Z109" s="110">
        <f>IFERROR(VLOOKUP(Y109,таблица!$A$6:$B$144,2,FALSE),0)</f>
        <v>51</v>
      </c>
      <c r="AA109" s="52">
        <f>IF(Z109="","",RANK(Z109,Z108:Z112,0))</f>
        <v>1</v>
      </c>
      <c r="AB109" s="52">
        <f t="shared" ref="AB109:AB112" si="326">IF(AA109&lt;5,Z109,"")</f>
        <v>51</v>
      </c>
      <c r="AC109" s="8">
        <f t="shared" si="207"/>
        <v>135</v>
      </c>
      <c r="AD109" s="9">
        <f t="shared" si="315"/>
        <v>135</v>
      </c>
      <c r="AE109" s="9">
        <f t="shared" si="199"/>
        <v>5</v>
      </c>
      <c r="AF109" s="125"/>
      <c r="AG109" s="59"/>
      <c r="AH109" s="127"/>
    </row>
    <row r="110" spans="1:34" ht="15" customHeight="1" x14ac:dyDescent="0.25">
      <c r="A110" s="47">
        <v>3</v>
      </c>
      <c r="B110" s="76"/>
      <c r="C110" s="39">
        <v>40</v>
      </c>
      <c r="D110" s="40">
        <v>9</v>
      </c>
      <c r="E110" s="5">
        <f t="shared" si="317"/>
        <v>45</v>
      </c>
      <c r="F110" s="5">
        <f t="shared" si="318"/>
        <v>0</v>
      </c>
      <c r="G110" s="5">
        <f t="shared" si="309"/>
        <v>45</v>
      </c>
      <c r="H110" s="6">
        <f t="shared" si="310"/>
        <v>45</v>
      </c>
      <c r="I110" s="52">
        <f>IF(H110="","",RANK(H110,H108:H112,0))</f>
        <v>1</v>
      </c>
      <c r="J110" s="52">
        <f t="shared" si="319"/>
        <v>45</v>
      </c>
      <c r="K110" s="42">
        <v>33</v>
      </c>
      <c r="L110" s="5">
        <f t="shared" si="320"/>
        <v>0</v>
      </c>
      <c r="M110" s="5">
        <f t="shared" si="321"/>
        <v>38</v>
      </c>
      <c r="N110" s="5">
        <f t="shared" si="311"/>
        <v>38</v>
      </c>
      <c r="O110" s="6">
        <f t="shared" si="312"/>
        <v>38</v>
      </c>
      <c r="P110" s="57">
        <f>IF(O110="","",RANK(O110,O108:O112,0))</f>
        <v>2</v>
      </c>
      <c r="Q110" s="57">
        <f t="shared" si="322"/>
        <v>38</v>
      </c>
      <c r="R110" s="46"/>
      <c r="S110" s="7">
        <f t="shared" si="323"/>
        <v>0</v>
      </c>
      <c r="T110" s="7">
        <f t="shared" si="324"/>
        <v>0</v>
      </c>
      <c r="U110" s="7">
        <f t="shared" si="313"/>
        <v>0</v>
      </c>
      <c r="V110" s="6">
        <f t="shared" si="314"/>
        <v>0</v>
      </c>
      <c r="W110" s="52">
        <f>IF(V110="","",RANK(V110,V108:V112,0))</f>
        <v>1</v>
      </c>
      <c r="X110" s="52">
        <f t="shared" si="325"/>
        <v>0</v>
      </c>
      <c r="Y110" s="42">
        <v>182</v>
      </c>
      <c r="Z110" s="110">
        <f>IFERROR(VLOOKUP(Y110,таблица!$A$6:$B$144,2,FALSE),0)</f>
        <v>26</v>
      </c>
      <c r="AA110" s="52">
        <f>IF(Z110="","",RANK(Z110,Z108:Z112,0))</f>
        <v>3</v>
      </c>
      <c r="AB110" s="52">
        <f t="shared" si="326"/>
        <v>26</v>
      </c>
      <c r="AC110" s="8">
        <f t="shared" si="207"/>
        <v>109</v>
      </c>
      <c r="AD110" s="9">
        <f t="shared" si="315"/>
        <v>109</v>
      </c>
      <c r="AE110" s="9">
        <f t="shared" si="199"/>
        <v>44</v>
      </c>
      <c r="AF110" s="125"/>
      <c r="AG110" s="59"/>
      <c r="AH110" s="127"/>
    </row>
    <row r="111" spans="1:34" ht="15" customHeight="1" x14ac:dyDescent="0.25">
      <c r="A111" s="47">
        <v>4</v>
      </c>
      <c r="B111" s="76"/>
      <c r="C111" s="39">
        <v>40</v>
      </c>
      <c r="D111" s="40">
        <v>9.4</v>
      </c>
      <c r="E111" s="5">
        <f t="shared" si="317"/>
        <v>0</v>
      </c>
      <c r="F111" s="5">
        <f t="shared" si="318"/>
        <v>37</v>
      </c>
      <c r="G111" s="5">
        <f t="shared" si="309"/>
        <v>37</v>
      </c>
      <c r="H111" s="6">
        <f t="shared" si="310"/>
        <v>37</v>
      </c>
      <c r="I111" s="52">
        <f>IF(H111="","",RANK(H111,H108:H112,0))</f>
        <v>3</v>
      </c>
      <c r="J111" s="52">
        <f t="shared" si="319"/>
        <v>37</v>
      </c>
      <c r="K111" s="42">
        <v>14</v>
      </c>
      <c r="L111" s="5">
        <f t="shared" si="320"/>
        <v>0</v>
      </c>
      <c r="M111" s="5">
        <f t="shared" si="321"/>
        <v>11</v>
      </c>
      <c r="N111" s="5">
        <f t="shared" si="311"/>
        <v>11</v>
      </c>
      <c r="O111" s="6">
        <f t="shared" si="312"/>
        <v>11</v>
      </c>
      <c r="P111" s="57">
        <f>IF(O111="","",RANK(O111,O108:O112,0))</f>
        <v>5</v>
      </c>
      <c r="Q111" s="57" t="str">
        <f t="shared" si="322"/>
        <v/>
      </c>
      <c r="R111" s="46"/>
      <c r="S111" s="7">
        <f t="shared" si="323"/>
        <v>0</v>
      </c>
      <c r="T111" s="7">
        <f t="shared" si="324"/>
        <v>0</v>
      </c>
      <c r="U111" s="7">
        <f t="shared" si="313"/>
        <v>0</v>
      </c>
      <c r="V111" s="6">
        <f t="shared" si="314"/>
        <v>0</v>
      </c>
      <c r="W111" s="52">
        <f>IF(V111="","",RANK(V111,V108:V112,0))</f>
        <v>1</v>
      </c>
      <c r="X111" s="52">
        <f t="shared" si="325"/>
        <v>0</v>
      </c>
      <c r="Y111" s="42">
        <v>173</v>
      </c>
      <c r="Z111" s="110">
        <f>IFERROR(VLOOKUP(Y111,таблица!$A$6:$B$144,2,FALSE),0)</f>
        <v>21</v>
      </c>
      <c r="AA111" s="52">
        <f>IF(Z111="","",RANK(Z111,Z108:Z112,0))</f>
        <v>5</v>
      </c>
      <c r="AB111" s="52"/>
      <c r="AC111" s="8">
        <f t="shared" si="207"/>
        <v>69</v>
      </c>
      <c r="AD111" s="9">
        <f t="shared" si="315"/>
        <v>69</v>
      </c>
      <c r="AE111" s="9">
        <f t="shared" si="199"/>
        <v>147</v>
      </c>
      <c r="AF111" s="125"/>
      <c r="AG111" s="59"/>
      <c r="AH111" s="127"/>
    </row>
    <row r="112" spans="1:34" ht="15" customHeight="1" x14ac:dyDescent="0.25">
      <c r="A112" s="47">
        <v>5</v>
      </c>
      <c r="B112" s="76"/>
      <c r="C112" s="39">
        <v>40</v>
      </c>
      <c r="D112" s="40">
        <v>9.4</v>
      </c>
      <c r="E112" s="5">
        <f t="shared" si="317"/>
        <v>0</v>
      </c>
      <c r="F112" s="5">
        <f t="shared" si="318"/>
        <v>37</v>
      </c>
      <c r="G112" s="5">
        <f t="shared" si="309"/>
        <v>37</v>
      </c>
      <c r="H112" s="6">
        <f t="shared" si="310"/>
        <v>37</v>
      </c>
      <c r="I112" s="52">
        <f>IF(H112="","",RANK(H112,H108:H112,0))</f>
        <v>3</v>
      </c>
      <c r="J112" s="52">
        <f t="shared" si="319"/>
        <v>37</v>
      </c>
      <c r="K112" s="42">
        <v>31</v>
      </c>
      <c r="L112" s="5">
        <f t="shared" si="320"/>
        <v>0</v>
      </c>
      <c r="M112" s="5">
        <f t="shared" si="321"/>
        <v>35</v>
      </c>
      <c r="N112" s="5">
        <f t="shared" si="311"/>
        <v>35</v>
      </c>
      <c r="O112" s="6">
        <f t="shared" si="312"/>
        <v>35</v>
      </c>
      <c r="P112" s="57">
        <f>IF(O112="","",RANK(O112,O108:O112,0))</f>
        <v>3</v>
      </c>
      <c r="Q112" s="57">
        <f t="shared" si="322"/>
        <v>35</v>
      </c>
      <c r="R112" s="46"/>
      <c r="S112" s="7">
        <f t="shared" si="323"/>
        <v>0</v>
      </c>
      <c r="T112" s="7">
        <f t="shared" si="324"/>
        <v>0</v>
      </c>
      <c r="U112" s="7">
        <f t="shared" si="313"/>
        <v>0</v>
      </c>
      <c r="V112" s="6">
        <f t="shared" si="314"/>
        <v>0</v>
      </c>
      <c r="W112" s="52">
        <f>IF(V112="","",RANK(V112,V108:V112,0))</f>
        <v>1</v>
      </c>
      <c r="X112" s="52">
        <f t="shared" si="325"/>
        <v>0</v>
      </c>
      <c r="Y112" s="42">
        <v>185</v>
      </c>
      <c r="Z112" s="110">
        <f>IFERROR(VLOOKUP(Y112,таблица!$A$6:$B$144,2,FALSE),0)</f>
        <v>27</v>
      </c>
      <c r="AA112" s="52">
        <f>IF(Z112="","",RANK(Z112,Z108:Z112,0))</f>
        <v>2</v>
      </c>
      <c r="AB112" s="52">
        <f t="shared" si="326"/>
        <v>27</v>
      </c>
      <c r="AC112" s="8">
        <f t="shared" si="207"/>
        <v>99</v>
      </c>
      <c r="AD112" s="9">
        <f t="shared" si="315"/>
        <v>99</v>
      </c>
      <c r="AE112" s="9">
        <f t="shared" si="199"/>
        <v>68</v>
      </c>
      <c r="AF112" s="125"/>
      <c r="AG112" s="59"/>
      <c r="AH112" s="127"/>
    </row>
    <row r="113" spans="1:34" ht="26.25" customHeight="1" x14ac:dyDescent="0.25">
      <c r="A113" s="47"/>
      <c r="B113" s="76"/>
      <c r="C113" s="64"/>
      <c r="D113" s="40"/>
      <c r="E113" s="5"/>
      <c r="F113" s="5"/>
      <c r="G113" s="5"/>
      <c r="H113" s="53"/>
      <c r="I113" s="61" t="s">
        <v>23</v>
      </c>
      <c r="J113" s="62">
        <f>SUM(J108:J112)</f>
        <v>164</v>
      </c>
      <c r="K113" s="42"/>
      <c r="L113" s="5"/>
      <c r="M113" s="5"/>
      <c r="N113" s="5"/>
      <c r="O113" s="53"/>
      <c r="P113" s="61" t="s">
        <v>23</v>
      </c>
      <c r="Q113" s="63">
        <f>SUM(Q108:Q112)</f>
        <v>145</v>
      </c>
      <c r="R113" s="46"/>
      <c r="S113" s="7"/>
      <c r="T113" s="7"/>
      <c r="U113" s="7"/>
      <c r="V113" s="53"/>
      <c r="W113" s="61" t="s">
        <v>23</v>
      </c>
      <c r="X113" s="62">
        <f>SUM(X108:X112)</f>
        <v>0</v>
      </c>
      <c r="Y113" s="42"/>
      <c r="Z113" s="110"/>
      <c r="AA113" s="61" t="s">
        <v>23</v>
      </c>
      <c r="AB113" s="62">
        <f>SUM(AB108:AB112)</f>
        <v>130</v>
      </c>
      <c r="AC113" s="8"/>
      <c r="AD113" s="54"/>
      <c r="AE113" s="9" t="str">
        <f t="shared" si="199"/>
        <v/>
      </c>
      <c r="AF113" s="60"/>
      <c r="AG113" s="60"/>
      <c r="AH113" s="127"/>
    </row>
    <row r="114" spans="1:34" ht="15" customHeight="1" x14ac:dyDescent="0.25">
      <c r="A114" s="47">
        <v>1</v>
      </c>
      <c r="B114" s="76"/>
      <c r="C114" s="39">
        <v>41</v>
      </c>
      <c r="D114" s="40">
        <v>9.5</v>
      </c>
      <c r="E114" s="5">
        <f>IF(D114&gt;9.05,0,IF(D114&gt;9,44,IF(D114&gt;8.95,45,IF(D114&gt;8.9,46,IF(D114&gt;8.85,47,IF(D114&gt;8.8,48,IF(D114&gt;8.75,49,IF(D114&gt;8.7,50,IF(D114&gt;8.65,51,IF(D114&gt;8.6,52,IF(D114&gt;8.55,53,IF(D114&gt;8.5,54,IF(D114&gt;8.47,55,IF(D114&gt;8.45,56,IF(D114&gt;8.4,57,IF(D114&gt;8.37,58,IF(D114&gt;8.35,59,IF(D114&gt;8.3,60,IF(D114&gt;8.27,61,IF(D114&gt;8.25,62,IF(D114&gt;8.2,63,IF(D114&gt;8.17,64,IF(D114&gt;8.15,65,IF(D114&gt;8.1,66,IF(D114&gt;8.07,67,IF(D114&gt;8.05,68,IF(D114&gt;8,69,IF(D114&gt;7.98,70,IF(D114&gt;7.97,71,IF(D114&gt;7.95,72,IF(D114&gt;7.9,73,IF(D114&gt;7.88,74,IF(D114&gt;7.87,75,IF(D114&gt;7.85,76,IF(D114&gt;7.8,77,IF(D114&gt;7.78,78,IF(D114&gt;7.77,79,IF(D114&gt;7.75,80,IF(D114&gt;7.7,81,IF(D114&gt;7.68,82,IF(D114&gt;7.67,83,IF(D114&gt;7.65,84,IF(D114&gt;7.63,85,IF(D114&gt;7.6,86,))))))))))))))))))))))))))))))))))))))))))))</f>
        <v>0</v>
      </c>
      <c r="F114" s="5">
        <f>IF(D114&gt;12,0,IF(D114&gt;11.9,1,IF(D114&gt;11.8,2,IF(D114&gt;11.7,3,IF(D114&gt;11.6,4,IF(D114&gt;11.5,5,IF(D114&gt;11.4,6,IF(D114&gt;11.3,7,IF(D114&gt;11.2,8,IF(D114&gt;11.15,9,IF(D114&gt;11.1,10,IF(D114&gt;11,11,IF(D114&gt;10.95,12,IF(D114&gt;10.9,13,IF(D114&gt;10.8,14,IF(D114&gt;10.75,15,IF(D114&gt;10.7,16,IF(D114&gt;10.6,17,IF(D114&gt;10.55,18,IF(D114&gt;10.5,19,IF(D114&gt;10.4,20,IF(D114&gt;10.35,21,IF(D114&gt;10.3,22,IF(D114&gt;10.2,23,IF(D114&gt;10.15,24,IF(D114&gt;10.1,25,IF(D114&gt;10,26,IF(D114&gt;9.95,27,IF(D114&gt;9.9,28,IF(D114&gt;9.8,29,IF(D114&gt;9.75,30,IF(D114&gt;9.7,31,IF(D114&gt;9.6,32,IF(D114&gt;9.55,33,IF(D114&gt;9.5,34,IF(D114&gt;9.45,35,IF(D114&gt;9.4,36,IF(D114&gt;9.35,37,IF(D114&gt;9.3,38,IF(D114&gt;9.25,39,IF(D114&gt;9.2,40,IF(D114&gt;9.15,41,IF(D114&gt;9.1,42,IF(D114&gt;9.05,43,))))))))))))))))))))))))))))))))))))))))))))</f>
        <v>35</v>
      </c>
      <c r="G114" s="5">
        <f t="shared" ref="G114:G118" si="327">E114+F114</f>
        <v>35</v>
      </c>
      <c r="H114" s="6">
        <f t="shared" ref="H114:H118" si="328">G114</f>
        <v>35</v>
      </c>
      <c r="I114" s="52">
        <f>IF(H114="","",RANK(H114,H114:H118,0))</f>
        <v>4</v>
      </c>
      <c r="J114" s="52">
        <f>IF(I114&lt;5,H114,"")</f>
        <v>35</v>
      </c>
      <c r="K114" s="42">
        <v>25</v>
      </c>
      <c r="L114" s="5">
        <f>IF(K114&lt;37.1,0,IF(K114&lt;37.8,44,IF(K114&lt;38.5,45,IF(K114&lt;39.2,46,IF(K114&lt;39.9,47,IF(K114&lt;40.6,48,IF(K114&lt;41.3,49,IF(K114&lt;42,50,IF(K114&lt;42.7,51,IF(K114&lt;43.4,52,IF(K114&lt;44.1,53,IF(K114&lt;44.8,54,IF(K114&lt;45.5,55,IF(K114&lt;46.2,56,IF(K114&lt;46.9,57,IF(K114&lt;47.6,58,IF(K114&lt;48,59,IF(K114&lt;48.3,60,IF(K114&lt;49.7,61,IF(K114&lt;50.4,62,IF(K114&lt;51.1,63,IF(K114&lt;51.8,64,IF(K114&lt;52.5,65,IF(K114&lt;53.2,66,IF(K114&lt;53.9,67,IF(K114&lt;54.6,68,IF(K114&lt;55.3,69,IF(K114&lt;56,70,IF(K114&lt;56.7,71,IF(K114&lt;57.4,72,IF(K114&lt;58.1,73,IF(K114&lt;58.8,74,IF(K114&lt;59.5,75,IF(K114&lt;60.2,76,IF(K114&lt;60.9,77,IF(K114&lt;61.6,78,IF(K114&lt;62.3,79,IF(K114&lt;63,80,IF(K114&lt;63.7,81,IF(K114&lt;64.4,82,IF(K114&lt;65.1,83,IF(K114&lt;65.8,84,IF(K114&lt;66.5,85,IF(K114&lt;67.2,86,))))))))))))))))))))))))))))))))))))))))))))</f>
        <v>0</v>
      </c>
      <c r="M114" s="5">
        <f>IF(K114&lt;7,0,IF(K114&lt;7.7,1,IF(K114&lt;8.4,2,IF(K114&lt;9.1,3,IF(K114&lt;9.8,4,IF(K114&lt;10.5,5,IF(K114&lt;11.2,6,IF(K114&lt;11.9,7,IF(K114&lt;12.6,8,IF(K114&lt;13.3,9,IF(K114&lt;14,10,IF(K114&lt;14.7,11,IF(K114&lt;15.4,12,IF(K114&lt;16.1,13,IF(K114&lt;16.8,14,IF(K114&lt;17.5,15,IF(K114&lt;18.2,16,IF(K114&lt;18.9,17,IF(K114&lt;19.6,18,IF(K114&lt;20.3,19,IF(K114&lt;21,20,IF(K114&lt;21.7,21,IF(K114&lt;22.4,22,IF(K114&lt;23.1,23,IF(K114&lt;23.8,24,IF(K114&lt;24.5,25,IF(K114&lt;25.2,26,IF(K114&lt;25.9,27,IF(K114&lt;26.6,28,IF(K114&lt;27.3,29,IF(K114&lt;28,30,IF(K114&lt;28.7,31,IF(K114&lt;29.4,32,IF(K114&lt;30.1,33,IF(K114&lt;30.8,34,IF(K114&lt;31.5,35,IF(K114&lt;32.2,36,IF(K114&lt;32.9,37,IF(K114&lt;33.6,38,IF(K114&lt;34.3,39,IF(K114&lt;35,40,IF(K114&lt;35.7,41,IF(K114&lt;36.4,42,IF(K114&lt;37.1,43,))))))))))))))))))))))))))))))))))))))))))))</f>
        <v>26</v>
      </c>
      <c r="N114" s="5">
        <f t="shared" ref="N114:N118" si="329">L114+M114</f>
        <v>26</v>
      </c>
      <c r="O114" s="6">
        <f t="shared" ref="O114:O118" si="330">N114</f>
        <v>26</v>
      </c>
      <c r="P114" s="57">
        <f>IF(O114="","",RANK(O114,O114:O118,0))</f>
        <v>5</v>
      </c>
      <c r="Q114" s="57" t="str">
        <f>IF(P114&lt;5,O114,"")</f>
        <v/>
      </c>
      <c r="R114" s="46"/>
      <c r="S114" s="7">
        <f>IF(R114&lt;466,0,IF(R114&lt;470,60,IF(R114&lt;474,61,IF(R114&lt;476,62,IF(R114&lt;482,63,IF(R114&lt;486,64,IF(R114&lt;490,65,IF(R114&lt;494,66,IF(R114&lt;498,67,IF(R114&lt;502,68,IF(R114&lt;506,69,IF(R114&lt;510,70,IF(R114&lt;514,71,IF(R114&lt;517,72,IF(R114&lt;521,73,IF(R114&lt;524,74,IF(R114&lt;527,75,IF(R114&lt;530,76,))))))))))))))))))</f>
        <v>0</v>
      </c>
      <c r="T114" s="7">
        <f>IF(R114&lt;293,0,IF(R114&lt;295,1,IF(R114&lt;297,2,IF(R114&lt;299,3,IF(R114&lt;301,4,IF(R114&lt;303,5,IF(R114&lt;305,6,IF(R114&lt;307,7,IF(R114&lt;309,8,IF(R114&lt;311,9,IF(R114&lt;313,10,IF(R114&lt;315,11,IF(R114&lt;317,12,IF(R114&lt;319,13,IF(R114&lt;321,14,IF(R114&lt;323,15,IF(R114&lt;325,16,IF(R114&lt;327,17,IF(R114&lt;329,18,IF(R114&lt;331,19,IF(R114&lt;333,20,IF(R114&lt;335,21,IF(R114&lt;337,22,IF(R114&lt;339,23,IF(R114&lt;341,24,IF(R114&lt;343,25,IF(R114&lt;345,26,IF(R114&lt;347,27,IF(R114&lt;350,28,IF(R114&lt;352,29,IF(R114&lt;356,30,IF(R114&lt;359,31,IF(R114&lt;362,32,IF(R114&lt;365,33,IF(R114&lt;368,34,IF(R114&lt;371,35,IF(R114&lt;374,36,IF(R114&lt;378,37,IF(R114&lt;382,38,IF(R114&lt;386,39,IF(R114&lt;390,40,IF(R114&lt;394,41,IF(R114&lt;398,42,IF(R114&lt;402,43,IF(R114&lt;406,44,IF(R114&lt;410,45,IF(R114&lt;414,46,IF(R114&lt;418,47,IF(R114&lt;422,48,IF(R114&lt;426,49,IF(R114&lt;430,50,IF(R114&lt;434,51,IF(R114&lt;438,52,IF(R114&lt;442,53,IF(R114&lt;446,54,IF(R114&lt;450,55,IF(R114&lt;454,56,IF(R114&lt;458,57,IF(R114&lt;462,58,IF(R114&lt;466,59,))))))))))))))))))))))))))))))))))))))))))))))))))))))))))))</f>
        <v>0</v>
      </c>
      <c r="U114" s="7">
        <f t="shared" ref="U114:U118" si="331">S114+T114</f>
        <v>0</v>
      </c>
      <c r="V114" s="6">
        <f t="shared" ref="V114:V118" si="332">U114</f>
        <v>0</v>
      </c>
      <c r="W114" s="52">
        <f>IF(V114="","",RANK(V114,V114:V118,0))</f>
        <v>1</v>
      </c>
      <c r="X114" s="52">
        <f>IF(W114&lt;5,V114,"")</f>
        <v>0</v>
      </c>
      <c r="Y114" s="42">
        <v>190</v>
      </c>
      <c r="Z114" s="110">
        <f>IFERROR(VLOOKUP(Y114,таблица!$A$6:$B$144,2,FALSE),0)</f>
        <v>30</v>
      </c>
      <c r="AA114" s="52">
        <f>IF(Z114="","",RANK(Z114,Z114:Z118,0))</f>
        <v>3</v>
      </c>
      <c r="AB114" s="52">
        <f>IF(AA114&lt;5,Z114,"")</f>
        <v>30</v>
      </c>
      <c r="AC114" s="8">
        <f t="shared" si="207"/>
        <v>91</v>
      </c>
      <c r="AD114" s="9">
        <f t="shared" ref="AD114:AD118" si="333">AC114</f>
        <v>91</v>
      </c>
      <c r="AE114" s="9">
        <f t="shared" si="199"/>
        <v>97</v>
      </c>
      <c r="AF114" s="124">
        <f>SUM(J114:J118,Q114:Q118,X114:X118,AB114:AB118)</f>
        <v>482</v>
      </c>
      <c r="AG114" s="59">
        <f t="shared" ref="AG114" si="334">AF114</f>
        <v>482</v>
      </c>
      <c r="AH114" s="127">
        <f>IF(ISNUMBER(AF114),RANK(AF114,$AF$6:$AF$251,0),"")</f>
        <v>3</v>
      </c>
    </row>
    <row r="115" spans="1:34" ht="15" customHeight="1" x14ac:dyDescent="0.25">
      <c r="A115" s="47">
        <v>2</v>
      </c>
      <c r="B115" s="76"/>
      <c r="C115" s="39">
        <v>41</v>
      </c>
      <c r="D115" s="40">
        <v>9.1999999999999993</v>
      </c>
      <c r="E115" s="5">
        <f t="shared" ref="E115:E118" si="335">IF(D115&gt;9.05,0,IF(D115&gt;9,44,IF(D115&gt;8.95,45,IF(D115&gt;8.9,46,IF(D115&gt;8.85,47,IF(D115&gt;8.8,48,IF(D115&gt;8.75,49,IF(D115&gt;8.7,50,IF(D115&gt;8.65,51,IF(D115&gt;8.6,52,IF(D115&gt;8.55,53,IF(D115&gt;8.5,54,IF(D115&gt;8.47,55,IF(D115&gt;8.45,56,IF(D115&gt;8.4,57,IF(D115&gt;8.37,58,IF(D115&gt;8.35,59,IF(D115&gt;8.3,60,IF(D115&gt;8.27,61,IF(D115&gt;8.25,62,IF(D115&gt;8.2,63,IF(D115&gt;8.17,64,IF(D115&gt;8.15,65,IF(D115&gt;8.1,66,IF(D115&gt;8.07,67,IF(D115&gt;8.05,68,IF(D115&gt;8,69,IF(D115&gt;7.98,70,IF(D115&gt;7.97,71,IF(D115&gt;7.95,72,IF(D115&gt;7.9,73,IF(D115&gt;7.88,74,IF(D115&gt;7.87,75,IF(D115&gt;7.85,76,IF(D115&gt;7.8,77,IF(D115&gt;7.78,78,IF(D115&gt;7.77,79,IF(D115&gt;7.75,80,IF(D115&gt;7.7,81,IF(D115&gt;7.68,82,IF(D115&gt;7.67,83,IF(D115&gt;7.65,84,IF(D115&gt;7.63,85,IF(D115&gt;7.6,86,))))))))))))))))))))))))))))))))))))))))))))</f>
        <v>0</v>
      </c>
      <c r="F115" s="5">
        <f t="shared" ref="F115:F118" si="336">IF(D115&gt;12,0,IF(D115&gt;11.9,1,IF(D115&gt;11.8,2,IF(D115&gt;11.7,3,IF(D115&gt;11.6,4,IF(D115&gt;11.5,5,IF(D115&gt;11.4,6,IF(D115&gt;11.3,7,IF(D115&gt;11.2,8,IF(D115&gt;11.15,9,IF(D115&gt;11.1,10,IF(D115&gt;11,11,IF(D115&gt;10.95,12,IF(D115&gt;10.9,13,IF(D115&gt;10.8,14,IF(D115&gt;10.75,15,IF(D115&gt;10.7,16,IF(D115&gt;10.6,17,IF(D115&gt;10.55,18,IF(D115&gt;10.5,19,IF(D115&gt;10.4,20,IF(D115&gt;10.35,21,IF(D115&gt;10.3,22,IF(D115&gt;10.2,23,IF(D115&gt;10.15,24,IF(D115&gt;10.1,25,IF(D115&gt;10,26,IF(D115&gt;9.95,27,IF(D115&gt;9.9,28,IF(D115&gt;9.8,29,IF(D115&gt;9.75,30,IF(D115&gt;9.7,31,IF(D115&gt;9.6,32,IF(D115&gt;9.55,33,IF(D115&gt;9.5,34,IF(D115&gt;9.45,35,IF(D115&gt;9.4,36,IF(D115&gt;9.35,37,IF(D115&gt;9.3,38,IF(D115&gt;9.25,39,IF(D115&gt;9.2,40,IF(D115&gt;9.15,41,IF(D115&gt;9.1,42,IF(D115&gt;9.05,43,))))))))))))))))))))))))))))))))))))))))))))</f>
        <v>41</v>
      </c>
      <c r="G115" s="5">
        <f t="shared" si="327"/>
        <v>41</v>
      </c>
      <c r="H115" s="6">
        <f t="shared" si="328"/>
        <v>41</v>
      </c>
      <c r="I115" s="52">
        <f>IF(H115="","",RANK(H115,H114:H118,0))</f>
        <v>1</v>
      </c>
      <c r="J115" s="52">
        <f t="shared" ref="J115:J118" si="337">IF(I115&lt;5,H115,"")</f>
        <v>41</v>
      </c>
      <c r="K115" s="42">
        <v>34</v>
      </c>
      <c r="L115" s="5">
        <f t="shared" ref="L115:L118" si="338">IF(K115&lt;37.1,0,IF(K115&lt;37.8,44,IF(K115&lt;38.5,45,IF(K115&lt;39.2,46,IF(K115&lt;39.9,47,IF(K115&lt;40.6,48,IF(K115&lt;41.3,49,IF(K115&lt;42,50,IF(K115&lt;42.7,51,IF(K115&lt;43.4,52,IF(K115&lt;44.1,53,IF(K115&lt;44.8,54,IF(K115&lt;45.5,55,IF(K115&lt;46.2,56,IF(K115&lt;46.9,57,IF(K115&lt;47.6,58,IF(K115&lt;48,59,IF(K115&lt;48.3,60,IF(K115&lt;49.7,61,IF(K115&lt;50.4,62,IF(K115&lt;51.1,63,IF(K115&lt;51.8,64,IF(K115&lt;52.5,65,IF(K115&lt;53.2,66,IF(K115&lt;53.9,67,IF(K115&lt;54.6,68,IF(K115&lt;55.3,69,IF(K115&lt;56,70,IF(K115&lt;56.7,71,IF(K115&lt;57.4,72,IF(K115&lt;58.1,73,IF(K115&lt;58.8,74,IF(K115&lt;59.5,75,IF(K115&lt;60.2,76,IF(K115&lt;60.9,77,IF(K115&lt;61.6,78,IF(K115&lt;62.3,79,IF(K115&lt;63,80,IF(K115&lt;63.7,81,IF(K115&lt;64.4,82,IF(K115&lt;65.1,83,IF(K115&lt;65.8,84,IF(K115&lt;66.5,85,IF(K115&lt;67.2,86,))))))))))))))))))))))))))))))))))))))))))))</f>
        <v>0</v>
      </c>
      <c r="M115" s="5">
        <f t="shared" ref="M115:M118" si="339">IF(K115&lt;7,0,IF(K115&lt;7.7,1,IF(K115&lt;8.4,2,IF(K115&lt;9.1,3,IF(K115&lt;9.8,4,IF(K115&lt;10.5,5,IF(K115&lt;11.2,6,IF(K115&lt;11.9,7,IF(K115&lt;12.6,8,IF(K115&lt;13.3,9,IF(K115&lt;14,10,IF(K115&lt;14.7,11,IF(K115&lt;15.4,12,IF(K115&lt;16.1,13,IF(K115&lt;16.8,14,IF(K115&lt;17.5,15,IF(K115&lt;18.2,16,IF(K115&lt;18.9,17,IF(K115&lt;19.6,18,IF(K115&lt;20.3,19,IF(K115&lt;21,20,IF(K115&lt;21.7,21,IF(K115&lt;22.4,22,IF(K115&lt;23.1,23,IF(K115&lt;23.8,24,IF(K115&lt;24.5,25,IF(K115&lt;25.2,26,IF(K115&lt;25.9,27,IF(K115&lt;26.6,28,IF(K115&lt;27.3,29,IF(K115&lt;28,30,IF(K115&lt;28.7,31,IF(K115&lt;29.4,32,IF(K115&lt;30.1,33,IF(K115&lt;30.8,34,IF(K115&lt;31.5,35,IF(K115&lt;32.2,36,IF(K115&lt;32.9,37,IF(K115&lt;33.6,38,IF(K115&lt;34.3,39,IF(K115&lt;35,40,IF(K115&lt;35.7,41,IF(K115&lt;36.4,42,IF(K115&lt;37.1,43,))))))))))))))))))))))))))))))))))))))))))))</f>
        <v>39</v>
      </c>
      <c r="N115" s="5">
        <f t="shared" si="329"/>
        <v>39</v>
      </c>
      <c r="O115" s="6">
        <f t="shared" si="330"/>
        <v>39</v>
      </c>
      <c r="P115" s="57">
        <f>IF(O115="","",RANK(O115,O114:O118,0))</f>
        <v>4</v>
      </c>
      <c r="Q115" s="57">
        <f t="shared" ref="Q115:Q118" si="340">IF(P115&lt;5,O115,"")</f>
        <v>39</v>
      </c>
      <c r="R115" s="46"/>
      <c r="S115" s="7">
        <f t="shared" ref="S115:S118" si="341">IF(R115&lt;466,0,IF(R115&lt;470,60,IF(R115&lt;474,61,IF(R115&lt;476,62,IF(R115&lt;482,63,IF(R115&lt;486,64,IF(R115&lt;490,65,IF(R115&lt;494,66,IF(R115&lt;498,67,IF(R115&lt;502,68,IF(R115&lt;506,69,IF(R115&lt;510,70,IF(R115&lt;514,71,IF(R115&lt;517,72,IF(R115&lt;521,73,IF(R115&lt;524,74,IF(R115&lt;527,75,IF(R115&lt;530,76,))))))))))))))))))</f>
        <v>0</v>
      </c>
      <c r="T115" s="7">
        <f t="shared" ref="T115:T118" si="342">IF(R115&lt;293,0,IF(R115&lt;295,1,IF(R115&lt;297,2,IF(R115&lt;299,3,IF(R115&lt;301,4,IF(R115&lt;303,5,IF(R115&lt;305,6,IF(R115&lt;307,7,IF(R115&lt;309,8,IF(R115&lt;311,9,IF(R115&lt;313,10,IF(R115&lt;315,11,IF(R115&lt;317,12,IF(R115&lt;319,13,IF(R115&lt;321,14,IF(R115&lt;323,15,IF(R115&lt;325,16,IF(R115&lt;327,17,IF(R115&lt;329,18,IF(R115&lt;331,19,IF(R115&lt;333,20,IF(R115&lt;335,21,IF(R115&lt;337,22,IF(R115&lt;339,23,IF(R115&lt;341,24,IF(R115&lt;343,25,IF(R115&lt;345,26,IF(R115&lt;347,27,IF(R115&lt;350,28,IF(R115&lt;352,29,IF(R115&lt;356,30,IF(R115&lt;359,31,IF(R115&lt;362,32,IF(R115&lt;365,33,IF(R115&lt;368,34,IF(R115&lt;371,35,IF(R115&lt;374,36,IF(R115&lt;378,37,IF(R115&lt;382,38,IF(R115&lt;386,39,IF(R115&lt;390,40,IF(R115&lt;394,41,IF(R115&lt;398,42,IF(R115&lt;402,43,IF(R115&lt;406,44,IF(R115&lt;410,45,IF(R115&lt;414,46,IF(R115&lt;418,47,IF(R115&lt;422,48,IF(R115&lt;426,49,IF(R115&lt;430,50,IF(R115&lt;434,51,IF(R115&lt;438,52,IF(R115&lt;442,53,IF(R115&lt;446,54,IF(R115&lt;450,55,IF(R115&lt;454,56,IF(R115&lt;458,57,IF(R115&lt;462,58,IF(R115&lt;466,59,))))))))))))))))))))))))))))))))))))))))))))))))))))))))))))</f>
        <v>0</v>
      </c>
      <c r="U115" s="7">
        <f t="shared" si="331"/>
        <v>0</v>
      </c>
      <c r="V115" s="6">
        <f t="shared" si="332"/>
        <v>0</v>
      </c>
      <c r="W115" s="52">
        <f>IF(V115="","",RANK(V115,V114:V118,0))</f>
        <v>1</v>
      </c>
      <c r="X115" s="52">
        <f t="shared" ref="X115:X118" si="343">IF(W115&lt;5,V115,"")</f>
        <v>0</v>
      </c>
      <c r="Y115" s="42">
        <v>209</v>
      </c>
      <c r="Z115" s="110">
        <f>IFERROR(VLOOKUP(Y115,таблица!$A$6:$B$144,2,FALSE),0)</f>
        <v>44</v>
      </c>
      <c r="AA115" s="52">
        <f>IF(Z115="","",RANK(Z115,Z114:Z118,0))</f>
        <v>1</v>
      </c>
      <c r="AB115" s="52">
        <f t="shared" ref="AB115:AB118" si="344">IF(AA115&lt;5,Z115,"")</f>
        <v>44</v>
      </c>
      <c r="AC115" s="8">
        <f t="shared" si="207"/>
        <v>124</v>
      </c>
      <c r="AD115" s="9">
        <f t="shared" si="333"/>
        <v>124</v>
      </c>
      <c r="AE115" s="9">
        <f t="shared" si="199"/>
        <v>15</v>
      </c>
      <c r="AF115" s="125"/>
      <c r="AG115" s="59"/>
      <c r="AH115" s="127"/>
    </row>
    <row r="116" spans="1:34" ht="15" customHeight="1" x14ac:dyDescent="0.25">
      <c r="A116" s="47">
        <v>3</v>
      </c>
      <c r="B116" s="76"/>
      <c r="C116" s="39">
        <v>41</v>
      </c>
      <c r="D116" s="40">
        <v>9.3000000000000007</v>
      </c>
      <c r="E116" s="5">
        <f t="shared" si="335"/>
        <v>0</v>
      </c>
      <c r="F116" s="5">
        <f t="shared" si="336"/>
        <v>39</v>
      </c>
      <c r="G116" s="5">
        <f t="shared" si="327"/>
        <v>39</v>
      </c>
      <c r="H116" s="6">
        <f t="shared" si="328"/>
        <v>39</v>
      </c>
      <c r="I116" s="52">
        <f>IF(H116="","",RANK(H116,H114:H118,0))</f>
        <v>3</v>
      </c>
      <c r="J116" s="52">
        <f t="shared" si="337"/>
        <v>39</v>
      </c>
      <c r="K116" s="42">
        <v>39</v>
      </c>
      <c r="L116" s="5">
        <f t="shared" si="338"/>
        <v>46</v>
      </c>
      <c r="M116" s="5">
        <f t="shared" si="339"/>
        <v>0</v>
      </c>
      <c r="N116" s="5">
        <f t="shared" si="329"/>
        <v>46</v>
      </c>
      <c r="O116" s="6">
        <f t="shared" si="330"/>
        <v>46</v>
      </c>
      <c r="P116" s="57">
        <f>IF(O116="","",RANK(O116,O114:O118,0))</f>
        <v>2</v>
      </c>
      <c r="Q116" s="57">
        <f t="shared" si="340"/>
        <v>46</v>
      </c>
      <c r="R116" s="46"/>
      <c r="S116" s="7">
        <f t="shared" si="341"/>
        <v>0</v>
      </c>
      <c r="T116" s="7">
        <f t="shared" si="342"/>
        <v>0</v>
      </c>
      <c r="U116" s="7">
        <f t="shared" si="331"/>
        <v>0</v>
      </c>
      <c r="V116" s="6">
        <f t="shared" si="332"/>
        <v>0</v>
      </c>
      <c r="W116" s="52">
        <f>IF(V116="","",RANK(V116,V114:V118,0))</f>
        <v>1</v>
      </c>
      <c r="X116" s="52">
        <f t="shared" si="343"/>
        <v>0</v>
      </c>
      <c r="Y116" s="42">
        <v>209</v>
      </c>
      <c r="Z116" s="110">
        <f>IFERROR(VLOOKUP(Y116,таблица!$A$6:$B$144,2,FALSE),0)</f>
        <v>44</v>
      </c>
      <c r="AA116" s="52">
        <f>IF(Z116="","",RANK(Z116,Z114:Z118,0))</f>
        <v>1</v>
      </c>
      <c r="AB116" s="52">
        <f t="shared" si="344"/>
        <v>44</v>
      </c>
      <c r="AC116" s="8">
        <f t="shared" si="207"/>
        <v>129</v>
      </c>
      <c r="AD116" s="9">
        <f t="shared" si="333"/>
        <v>129</v>
      </c>
      <c r="AE116" s="9">
        <f t="shared" si="199"/>
        <v>9</v>
      </c>
      <c r="AF116" s="125"/>
      <c r="AG116" s="59"/>
      <c r="AH116" s="127"/>
    </row>
    <row r="117" spans="1:34" ht="15" customHeight="1" x14ac:dyDescent="0.25">
      <c r="A117" s="47">
        <v>4</v>
      </c>
      <c r="B117" s="76"/>
      <c r="C117" s="39">
        <v>41</v>
      </c>
      <c r="D117" s="40">
        <v>9.6</v>
      </c>
      <c r="E117" s="5">
        <f t="shared" si="335"/>
        <v>0</v>
      </c>
      <c r="F117" s="5">
        <f t="shared" si="336"/>
        <v>33</v>
      </c>
      <c r="G117" s="5">
        <f t="shared" si="327"/>
        <v>33</v>
      </c>
      <c r="H117" s="6">
        <f t="shared" si="328"/>
        <v>33</v>
      </c>
      <c r="I117" s="52">
        <f>IF(H117="","",RANK(H117,H114:H118,0))</f>
        <v>5</v>
      </c>
      <c r="J117" s="52" t="str">
        <f t="shared" si="337"/>
        <v/>
      </c>
      <c r="K117" s="42">
        <v>35</v>
      </c>
      <c r="L117" s="5">
        <f t="shared" si="338"/>
        <v>0</v>
      </c>
      <c r="M117" s="5">
        <f t="shared" si="339"/>
        <v>41</v>
      </c>
      <c r="N117" s="5">
        <f t="shared" si="329"/>
        <v>41</v>
      </c>
      <c r="O117" s="6">
        <f t="shared" si="330"/>
        <v>41</v>
      </c>
      <c r="P117" s="57">
        <f>IF(O117="","",RANK(O117,O114:O118,0))</f>
        <v>3</v>
      </c>
      <c r="Q117" s="57">
        <f t="shared" si="340"/>
        <v>41</v>
      </c>
      <c r="R117" s="46"/>
      <c r="S117" s="7">
        <f t="shared" si="341"/>
        <v>0</v>
      </c>
      <c r="T117" s="7">
        <f t="shared" si="342"/>
        <v>0</v>
      </c>
      <c r="U117" s="7">
        <f t="shared" si="331"/>
        <v>0</v>
      </c>
      <c r="V117" s="6">
        <f t="shared" si="332"/>
        <v>0</v>
      </c>
      <c r="W117" s="52">
        <f>IF(V117="","",RANK(V117,V114:V118,0))</f>
        <v>1</v>
      </c>
      <c r="X117" s="52">
        <f t="shared" si="343"/>
        <v>0</v>
      </c>
      <c r="Y117" s="42">
        <v>182</v>
      </c>
      <c r="Z117" s="110">
        <f>IFERROR(VLOOKUP(Y117,таблица!$A$6:$B$144,2,FALSE),0)</f>
        <v>26</v>
      </c>
      <c r="AA117" s="52">
        <f>IF(Z117="","",RANK(Z117,Z114:Z118,0))</f>
        <v>5</v>
      </c>
      <c r="AB117" s="52" t="str">
        <f t="shared" si="344"/>
        <v/>
      </c>
      <c r="AC117" s="8">
        <f t="shared" si="207"/>
        <v>100</v>
      </c>
      <c r="AD117" s="9">
        <f t="shared" si="333"/>
        <v>100</v>
      </c>
      <c r="AE117" s="9">
        <f t="shared" si="199"/>
        <v>64</v>
      </c>
      <c r="AF117" s="125"/>
      <c r="AG117" s="59"/>
      <c r="AH117" s="127"/>
    </row>
    <row r="118" spans="1:34" ht="15" customHeight="1" x14ac:dyDescent="0.25">
      <c r="A118" s="47">
        <v>5</v>
      </c>
      <c r="B118" s="76"/>
      <c r="C118" s="39">
        <v>41</v>
      </c>
      <c r="D118" s="40">
        <v>9.1999999999999993</v>
      </c>
      <c r="E118" s="5">
        <f t="shared" si="335"/>
        <v>0</v>
      </c>
      <c r="F118" s="5">
        <f t="shared" si="336"/>
        <v>41</v>
      </c>
      <c r="G118" s="5">
        <f t="shared" si="327"/>
        <v>41</v>
      </c>
      <c r="H118" s="6">
        <f t="shared" si="328"/>
        <v>41</v>
      </c>
      <c r="I118" s="52">
        <f>IF(H118="","",RANK(H118,H114:H118,0))</f>
        <v>1</v>
      </c>
      <c r="J118" s="52">
        <f t="shared" si="337"/>
        <v>41</v>
      </c>
      <c r="K118" s="42">
        <v>43</v>
      </c>
      <c r="L118" s="5">
        <f t="shared" si="338"/>
        <v>52</v>
      </c>
      <c r="M118" s="5">
        <f t="shared" si="339"/>
        <v>0</v>
      </c>
      <c r="N118" s="5">
        <f t="shared" si="329"/>
        <v>52</v>
      </c>
      <c r="O118" s="6">
        <f t="shared" si="330"/>
        <v>52</v>
      </c>
      <c r="P118" s="57">
        <f>IF(O118="","",RANK(O118,O114:O118,0))</f>
        <v>1</v>
      </c>
      <c r="Q118" s="57">
        <f t="shared" si="340"/>
        <v>52</v>
      </c>
      <c r="R118" s="46"/>
      <c r="S118" s="7">
        <f t="shared" si="341"/>
        <v>0</v>
      </c>
      <c r="T118" s="7">
        <f t="shared" si="342"/>
        <v>0</v>
      </c>
      <c r="U118" s="7">
        <f t="shared" si="331"/>
        <v>0</v>
      </c>
      <c r="V118" s="6">
        <f t="shared" si="332"/>
        <v>0</v>
      </c>
      <c r="W118" s="52">
        <f>IF(V118="","",RANK(V118,V114:V118,0))</f>
        <v>1</v>
      </c>
      <c r="X118" s="52">
        <f t="shared" si="343"/>
        <v>0</v>
      </c>
      <c r="Y118" s="42">
        <v>190</v>
      </c>
      <c r="Z118" s="110">
        <f>IFERROR(VLOOKUP(Y118,таблица!$A$6:$B$144,2,FALSE),0)</f>
        <v>30</v>
      </c>
      <c r="AA118" s="52">
        <f>IF(Z118="","",RANK(Z118,Z114:Z118,0))</f>
        <v>3</v>
      </c>
      <c r="AB118" s="52">
        <f t="shared" si="344"/>
        <v>30</v>
      </c>
      <c r="AC118" s="8">
        <f t="shared" si="207"/>
        <v>123</v>
      </c>
      <c r="AD118" s="9">
        <f t="shared" si="333"/>
        <v>123</v>
      </c>
      <c r="AE118" s="9">
        <f t="shared" si="199"/>
        <v>17</v>
      </c>
      <c r="AF118" s="125"/>
      <c r="AG118" s="59"/>
      <c r="AH118" s="127"/>
    </row>
    <row r="119" spans="1:34" ht="26.25" customHeight="1" x14ac:dyDescent="0.25">
      <c r="A119" s="47"/>
      <c r="B119" s="76"/>
      <c r="C119" s="64"/>
      <c r="D119" s="40"/>
      <c r="E119" s="5"/>
      <c r="F119" s="5"/>
      <c r="G119" s="5"/>
      <c r="H119" s="53"/>
      <c r="I119" s="61" t="s">
        <v>23</v>
      </c>
      <c r="J119" s="62">
        <f>SUM(J114:J118)</f>
        <v>156</v>
      </c>
      <c r="K119" s="42"/>
      <c r="L119" s="5"/>
      <c r="M119" s="5"/>
      <c r="N119" s="5"/>
      <c r="O119" s="53"/>
      <c r="P119" s="61" t="s">
        <v>23</v>
      </c>
      <c r="Q119" s="63">
        <f>SUM(Q114:Q118)</f>
        <v>178</v>
      </c>
      <c r="R119" s="46"/>
      <c r="S119" s="7"/>
      <c r="T119" s="7"/>
      <c r="U119" s="7"/>
      <c r="V119" s="53"/>
      <c r="W119" s="61" t="s">
        <v>23</v>
      </c>
      <c r="X119" s="62">
        <f>SUM(X114:X118)</f>
        <v>0</v>
      </c>
      <c r="Y119" s="42"/>
      <c r="Z119" s="110"/>
      <c r="AA119" s="61" t="s">
        <v>23</v>
      </c>
      <c r="AB119" s="62">
        <f>SUM(AB114:AB118)</f>
        <v>148</v>
      </c>
      <c r="AC119" s="8"/>
      <c r="AD119" s="54"/>
      <c r="AE119" s="9" t="str">
        <f t="shared" si="199"/>
        <v/>
      </c>
      <c r="AF119" s="60"/>
      <c r="AG119" s="60"/>
      <c r="AH119" s="127"/>
    </row>
    <row r="120" spans="1:34" ht="15" customHeight="1" x14ac:dyDescent="0.25">
      <c r="A120" s="47">
        <v>1</v>
      </c>
      <c r="B120" s="76"/>
      <c r="C120" s="39">
        <v>42</v>
      </c>
      <c r="D120" s="40">
        <v>11.1</v>
      </c>
      <c r="E120" s="5">
        <f>IF(D120&gt;9.05,0,IF(D120&gt;9,44,IF(D120&gt;8.95,45,IF(D120&gt;8.9,46,IF(D120&gt;8.85,47,IF(D120&gt;8.8,48,IF(D120&gt;8.75,49,IF(D120&gt;8.7,50,IF(D120&gt;8.65,51,IF(D120&gt;8.6,52,IF(D120&gt;8.55,53,IF(D120&gt;8.5,54,IF(D120&gt;8.47,55,IF(D120&gt;8.45,56,IF(D120&gt;8.4,57,IF(D120&gt;8.37,58,IF(D120&gt;8.35,59,IF(D120&gt;8.3,60,IF(D120&gt;8.27,61,IF(D120&gt;8.25,62,IF(D120&gt;8.2,63,IF(D120&gt;8.17,64,IF(D120&gt;8.15,65,IF(D120&gt;8.1,66,IF(D120&gt;8.07,67,IF(D120&gt;8.05,68,IF(D120&gt;8,69,IF(D120&gt;7.98,70,IF(D120&gt;7.97,71,IF(D120&gt;7.95,72,IF(D120&gt;7.9,73,IF(D120&gt;7.88,74,IF(D120&gt;7.87,75,IF(D120&gt;7.85,76,IF(D120&gt;7.8,77,IF(D120&gt;7.78,78,IF(D120&gt;7.77,79,IF(D120&gt;7.75,80,IF(D120&gt;7.7,81,IF(D120&gt;7.68,82,IF(D120&gt;7.67,83,IF(D120&gt;7.65,84,IF(D120&gt;7.63,85,IF(D120&gt;7.6,86,))))))))))))))))))))))))))))))))))))))))))))</f>
        <v>0</v>
      </c>
      <c r="F120" s="5">
        <f>IF(D120&gt;12,0,IF(D120&gt;11.9,1,IF(D120&gt;11.8,2,IF(D120&gt;11.7,3,IF(D120&gt;11.6,4,IF(D120&gt;11.5,5,IF(D120&gt;11.4,6,IF(D120&gt;11.3,7,IF(D120&gt;11.2,8,IF(D120&gt;11.15,9,IF(D120&gt;11.1,10,IF(D120&gt;11,11,IF(D120&gt;10.95,12,IF(D120&gt;10.9,13,IF(D120&gt;10.8,14,IF(D120&gt;10.75,15,IF(D120&gt;10.7,16,IF(D120&gt;10.6,17,IF(D120&gt;10.55,18,IF(D120&gt;10.5,19,IF(D120&gt;10.4,20,IF(D120&gt;10.35,21,IF(D120&gt;10.3,22,IF(D120&gt;10.2,23,IF(D120&gt;10.15,24,IF(D120&gt;10.1,25,IF(D120&gt;10,26,IF(D120&gt;9.95,27,IF(D120&gt;9.9,28,IF(D120&gt;9.8,29,IF(D120&gt;9.75,30,IF(D120&gt;9.7,31,IF(D120&gt;9.6,32,IF(D120&gt;9.55,33,IF(D120&gt;9.5,34,IF(D120&gt;9.45,35,IF(D120&gt;9.4,36,IF(D120&gt;9.35,37,IF(D120&gt;9.3,38,IF(D120&gt;9.25,39,IF(D120&gt;9.2,40,IF(D120&gt;9.15,41,IF(D120&gt;9.1,42,IF(D120&gt;9.05,43,))))))))))))))))))))))))))))))))))))))))))))</f>
        <v>11</v>
      </c>
      <c r="G120" s="5">
        <f t="shared" ref="G120:G124" si="345">E120+F120</f>
        <v>11</v>
      </c>
      <c r="H120" s="6">
        <f t="shared" ref="H120:H124" si="346">G120</f>
        <v>11</v>
      </c>
      <c r="I120" s="52">
        <f>IF(H120="","",RANK(H120,H120:H124,0))</f>
        <v>5</v>
      </c>
      <c r="J120" s="52" t="str">
        <f>IF(I120&lt;5,H120,"")</f>
        <v/>
      </c>
      <c r="K120" s="42">
        <v>24</v>
      </c>
      <c r="L120" s="5">
        <f>IF(K120&lt;37.1,0,IF(K120&lt;37.8,44,IF(K120&lt;38.5,45,IF(K120&lt;39.2,46,IF(K120&lt;39.9,47,IF(K120&lt;40.6,48,IF(K120&lt;41.3,49,IF(K120&lt;42,50,IF(K120&lt;42.7,51,IF(K120&lt;43.4,52,IF(K120&lt;44.1,53,IF(K120&lt;44.8,54,IF(K120&lt;45.5,55,IF(K120&lt;46.2,56,IF(K120&lt;46.9,57,IF(K120&lt;47.6,58,IF(K120&lt;48,59,IF(K120&lt;48.3,60,IF(K120&lt;49.7,61,IF(K120&lt;50.4,62,IF(K120&lt;51.1,63,IF(K120&lt;51.8,64,IF(K120&lt;52.5,65,IF(K120&lt;53.2,66,IF(K120&lt;53.9,67,IF(K120&lt;54.6,68,IF(K120&lt;55.3,69,IF(K120&lt;56,70,IF(K120&lt;56.7,71,IF(K120&lt;57.4,72,IF(K120&lt;58.1,73,IF(K120&lt;58.8,74,IF(K120&lt;59.5,75,IF(K120&lt;60.2,76,IF(K120&lt;60.9,77,IF(K120&lt;61.6,78,IF(K120&lt;62.3,79,IF(K120&lt;63,80,IF(K120&lt;63.7,81,IF(K120&lt;64.4,82,IF(K120&lt;65.1,83,IF(K120&lt;65.8,84,IF(K120&lt;66.5,85,IF(K120&lt;67.2,86,))))))))))))))))))))))))))))))))))))))))))))</f>
        <v>0</v>
      </c>
      <c r="M120" s="5">
        <f>IF(K120&lt;7,0,IF(K120&lt;7.7,1,IF(K120&lt;8.4,2,IF(K120&lt;9.1,3,IF(K120&lt;9.8,4,IF(K120&lt;10.5,5,IF(K120&lt;11.2,6,IF(K120&lt;11.9,7,IF(K120&lt;12.6,8,IF(K120&lt;13.3,9,IF(K120&lt;14,10,IF(K120&lt;14.7,11,IF(K120&lt;15.4,12,IF(K120&lt;16.1,13,IF(K120&lt;16.8,14,IF(K120&lt;17.5,15,IF(K120&lt;18.2,16,IF(K120&lt;18.9,17,IF(K120&lt;19.6,18,IF(K120&lt;20.3,19,IF(K120&lt;21,20,IF(K120&lt;21.7,21,IF(K120&lt;22.4,22,IF(K120&lt;23.1,23,IF(K120&lt;23.8,24,IF(K120&lt;24.5,25,IF(K120&lt;25.2,26,IF(K120&lt;25.9,27,IF(K120&lt;26.6,28,IF(K120&lt;27.3,29,IF(K120&lt;28,30,IF(K120&lt;28.7,31,IF(K120&lt;29.4,32,IF(K120&lt;30.1,33,IF(K120&lt;30.8,34,IF(K120&lt;31.5,35,IF(K120&lt;32.2,36,IF(K120&lt;32.9,37,IF(K120&lt;33.6,38,IF(K120&lt;34.3,39,IF(K120&lt;35,40,IF(K120&lt;35.7,41,IF(K120&lt;36.4,42,IF(K120&lt;37.1,43,))))))))))))))))))))))))))))))))))))))))))))</f>
        <v>25</v>
      </c>
      <c r="N120" s="5">
        <f t="shared" ref="N120:N124" si="347">L120+M120</f>
        <v>25</v>
      </c>
      <c r="O120" s="6">
        <f t="shared" ref="O120:O124" si="348">N120</f>
        <v>25</v>
      </c>
      <c r="P120" s="57">
        <f>IF(O120="","",RANK(O120,O120:O124,0))</f>
        <v>5</v>
      </c>
      <c r="Q120" s="57" t="str">
        <f>IF(P120&lt;5,O120,"")</f>
        <v/>
      </c>
      <c r="R120" s="46"/>
      <c r="S120" s="7">
        <f>IF(R120&lt;466,0,IF(R120&lt;470,60,IF(R120&lt;474,61,IF(R120&lt;476,62,IF(R120&lt;482,63,IF(R120&lt;486,64,IF(R120&lt;490,65,IF(R120&lt;494,66,IF(R120&lt;498,67,IF(R120&lt;502,68,IF(R120&lt;506,69,IF(R120&lt;510,70,IF(R120&lt;514,71,IF(R120&lt;517,72,IF(R120&lt;521,73,IF(R120&lt;524,74,IF(R120&lt;527,75,IF(R120&lt;530,76,))))))))))))))))))</f>
        <v>0</v>
      </c>
      <c r="T120" s="7">
        <f>IF(R120&lt;293,0,IF(R120&lt;295,1,IF(R120&lt;297,2,IF(R120&lt;299,3,IF(R120&lt;301,4,IF(R120&lt;303,5,IF(R120&lt;305,6,IF(R120&lt;307,7,IF(R120&lt;309,8,IF(R120&lt;311,9,IF(R120&lt;313,10,IF(R120&lt;315,11,IF(R120&lt;317,12,IF(R120&lt;319,13,IF(R120&lt;321,14,IF(R120&lt;323,15,IF(R120&lt;325,16,IF(R120&lt;327,17,IF(R120&lt;329,18,IF(R120&lt;331,19,IF(R120&lt;333,20,IF(R120&lt;335,21,IF(R120&lt;337,22,IF(R120&lt;339,23,IF(R120&lt;341,24,IF(R120&lt;343,25,IF(R120&lt;345,26,IF(R120&lt;347,27,IF(R120&lt;350,28,IF(R120&lt;352,29,IF(R120&lt;356,30,IF(R120&lt;359,31,IF(R120&lt;362,32,IF(R120&lt;365,33,IF(R120&lt;368,34,IF(R120&lt;371,35,IF(R120&lt;374,36,IF(R120&lt;378,37,IF(R120&lt;382,38,IF(R120&lt;386,39,IF(R120&lt;390,40,IF(R120&lt;394,41,IF(R120&lt;398,42,IF(R120&lt;402,43,IF(R120&lt;406,44,IF(R120&lt;410,45,IF(R120&lt;414,46,IF(R120&lt;418,47,IF(R120&lt;422,48,IF(R120&lt;426,49,IF(R120&lt;430,50,IF(R120&lt;434,51,IF(R120&lt;438,52,IF(R120&lt;442,53,IF(R120&lt;446,54,IF(R120&lt;450,55,IF(R120&lt;454,56,IF(R120&lt;458,57,IF(R120&lt;462,58,IF(R120&lt;466,59,))))))))))))))))))))))))))))))))))))))))))))))))))))))))))))</f>
        <v>0</v>
      </c>
      <c r="U120" s="7">
        <f t="shared" ref="U120:U124" si="349">S120+T120</f>
        <v>0</v>
      </c>
      <c r="V120" s="6">
        <f t="shared" ref="V120:V124" si="350">U120</f>
        <v>0</v>
      </c>
      <c r="W120" s="52">
        <f>IF(V120="","",RANK(V120,V120:V124,0))</f>
        <v>1</v>
      </c>
      <c r="X120" s="52">
        <f>IF(W120&lt;5,V120,"")</f>
        <v>0</v>
      </c>
      <c r="Y120" s="42">
        <v>167</v>
      </c>
      <c r="Z120" s="110">
        <f>IFERROR(VLOOKUP(Y120,таблица!$A$6:$B$144,2,FALSE),0)</f>
        <v>18</v>
      </c>
      <c r="AA120" s="52">
        <f>IF(Z120="","",RANK(Z120,Z120:Z124,0))</f>
        <v>5</v>
      </c>
      <c r="AB120" s="52" t="str">
        <f>IF(AA120&lt;5,Z120,"")</f>
        <v/>
      </c>
      <c r="AC120" s="8">
        <f t="shared" si="207"/>
        <v>54</v>
      </c>
      <c r="AD120" s="9">
        <f t="shared" ref="AD120:AD124" si="351">AC120</f>
        <v>54</v>
      </c>
      <c r="AE120" s="9">
        <f t="shared" si="199"/>
        <v>163</v>
      </c>
      <c r="AF120" s="124">
        <f>SUM(J120:J124,Q120:Q124,X120:X124,AB120:AB124)</f>
        <v>375</v>
      </c>
      <c r="AG120" s="59">
        <f t="shared" ref="AG120" si="352">AF120</f>
        <v>375</v>
      </c>
      <c r="AH120" s="127">
        <f>IF(ISNUMBER(AF120),RANK(AF120,$AF$6:$AF$251,0),"")</f>
        <v>23</v>
      </c>
    </row>
    <row r="121" spans="1:34" ht="15" customHeight="1" x14ac:dyDescent="0.25">
      <c r="A121" s="47">
        <v>2</v>
      </c>
      <c r="B121" s="76"/>
      <c r="C121" s="39">
        <v>42</v>
      </c>
      <c r="D121" s="40">
        <v>9.6</v>
      </c>
      <c r="E121" s="5">
        <f t="shared" ref="E121:E124" si="353">IF(D121&gt;9.05,0,IF(D121&gt;9,44,IF(D121&gt;8.95,45,IF(D121&gt;8.9,46,IF(D121&gt;8.85,47,IF(D121&gt;8.8,48,IF(D121&gt;8.75,49,IF(D121&gt;8.7,50,IF(D121&gt;8.65,51,IF(D121&gt;8.6,52,IF(D121&gt;8.55,53,IF(D121&gt;8.5,54,IF(D121&gt;8.47,55,IF(D121&gt;8.45,56,IF(D121&gt;8.4,57,IF(D121&gt;8.37,58,IF(D121&gt;8.35,59,IF(D121&gt;8.3,60,IF(D121&gt;8.27,61,IF(D121&gt;8.25,62,IF(D121&gt;8.2,63,IF(D121&gt;8.17,64,IF(D121&gt;8.15,65,IF(D121&gt;8.1,66,IF(D121&gt;8.07,67,IF(D121&gt;8.05,68,IF(D121&gt;8,69,IF(D121&gt;7.98,70,IF(D121&gt;7.97,71,IF(D121&gt;7.95,72,IF(D121&gt;7.9,73,IF(D121&gt;7.88,74,IF(D121&gt;7.87,75,IF(D121&gt;7.85,76,IF(D121&gt;7.8,77,IF(D121&gt;7.78,78,IF(D121&gt;7.77,79,IF(D121&gt;7.75,80,IF(D121&gt;7.7,81,IF(D121&gt;7.68,82,IF(D121&gt;7.67,83,IF(D121&gt;7.65,84,IF(D121&gt;7.63,85,IF(D121&gt;7.6,86,))))))))))))))))))))))))))))))))))))))))))))</f>
        <v>0</v>
      </c>
      <c r="F121" s="5">
        <f t="shared" ref="F121:F124" si="354">IF(D121&gt;12,0,IF(D121&gt;11.9,1,IF(D121&gt;11.8,2,IF(D121&gt;11.7,3,IF(D121&gt;11.6,4,IF(D121&gt;11.5,5,IF(D121&gt;11.4,6,IF(D121&gt;11.3,7,IF(D121&gt;11.2,8,IF(D121&gt;11.15,9,IF(D121&gt;11.1,10,IF(D121&gt;11,11,IF(D121&gt;10.95,12,IF(D121&gt;10.9,13,IF(D121&gt;10.8,14,IF(D121&gt;10.75,15,IF(D121&gt;10.7,16,IF(D121&gt;10.6,17,IF(D121&gt;10.55,18,IF(D121&gt;10.5,19,IF(D121&gt;10.4,20,IF(D121&gt;10.35,21,IF(D121&gt;10.3,22,IF(D121&gt;10.2,23,IF(D121&gt;10.15,24,IF(D121&gt;10.1,25,IF(D121&gt;10,26,IF(D121&gt;9.95,27,IF(D121&gt;9.9,28,IF(D121&gt;9.8,29,IF(D121&gt;9.75,30,IF(D121&gt;9.7,31,IF(D121&gt;9.6,32,IF(D121&gt;9.55,33,IF(D121&gt;9.5,34,IF(D121&gt;9.45,35,IF(D121&gt;9.4,36,IF(D121&gt;9.35,37,IF(D121&gt;9.3,38,IF(D121&gt;9.25,39,IF(D121&gt;9.2,40,IF(D121&gt;9.15,41,IF(D121&gt;9.1,42,IF(D121&gt;9.05,43,))))))))))))))))))))))))))))))))))))))))))))</f>
        <v>33</v>
      </c>
      <c r="G121" s="5">
        <f t="shared" si="345"/>
        <v>33</v>
      </c>
      <c r="H121" s="6">
        <f t="shared" si="346"/>
        <v>33</v>
      </c>
      <c r="I121" s="52">
        <f>IF(H121="","",RANK(H121,H120:H124,0))</f>
        <v>3</v>
      </c>
      <c r="J121" s="52">
        <f t="shared" ref="J121:J124" si="355">IF(I121&lt;5,H121,"")</f>
        <v>33</v>
      </c>
      <c r="K121" s="42">
        <v>26</v>
      </c>
      <c r="L121" s="5">
        <f t="shared" ref="L121:L124" si="356">IF(K121&lt;37.1,0,IF(K121&lt;37.8,44,IF(K121&lt;38.5,45,IF(K121&lt;39.2,46,IF(K121&lt;39.9,47,IF(K121&lt;40.6,48,IF(K121&lt;41.3,49,IF(K121&lt;42,50,IF(K121&lt;42.7,51,IF(K121&lt;43.4,52,IF(K121&lt;44.1,53,IF(K121&lt;44.8,54,IF(K121&lt;45.5,55,IF(K121&lt;46.2,56,IF(K121&lt;46.9,57,IF(K121&lt;47.6,58,IF(K121&lt;48,59,IF(K121&lt;48.3,60,IF(K121&lt;49.7,61,IF(K121&lt;50.4,62,IF(K121&lt;51.1,63,IF(K121&lt;51.8,64,IF(K121&lt;52.5,65,IF(K121&lt;53.2,66,IF(K121&lt;53.9,67,IF(K121&lt;54.6,68,IF(K121&lt;55.3,69,IF(K121&lt;56,70,IF(K121&lt;56.7,71,IF(K121&lt;57.4,72,IF(K121&lt;58.1,73,IF(K121&lt;58.8,74,IF(K121&lt;59.5,75,IF(K121&lt;60.2,76,IF(K121&lt;60.9,77,IF(K121&lt;61.6,78,IF(K121&lt;62.3,79,IF(K121&lt;63,80,IF(K121&lt;63.7,81,IF(K121&lt;64.4,82,IF(K121&lt;65.1,83,IF(K121&lt;65.8,84,IF(K121&lt;66.5,85,IF(K121&lt;67.2,86,))))))))))))))))))))))))))))))))))))))))))))</f>
        <v>0</v>
      </c>
      <c r="M121" s="5">
        <f t="shared" ref="M121:M124" si="357">IF(K121&lt;7,0,IF(K121&lt;7.7,1,IF(K121&lt;8.4,2,IF(K121&lt;9.1,3,IF(K121&lt;9.8,4,IF(K121&lt;10.5,5,IF(K121&lt;11.2,6,IF(K121&lt;11.9,7,IF(K121&lt;12.6,8,IF(K121&lt;13.3,9,IF(K121&lt;14,10,IF(K121&lt;14.7,11,IF(K121&lt;15.4,12,IF(K121&lt;16.1,13,IF(K121&lt;16.8,14,IF(K121&lt;17.5,15,IF(K121&lt;18.2,16,IF(K121&lt;18.9,17,IF(K121&lt;19.6,18,IF(K121&lt;20.3,19,IF(K121&lt;21,20,IF(K121&lt;21.7,21,IF(K121&lt;22.4,22,IF(K121&lt;23.1,23,IF(K121&lt;23.8,24,IF(K121&lt;24.5,25,IF(K121&lt;25.2,26,IF(K121&lt;25.9,27,IF(K121&lt;26.6,28,IF(K121&lt;27.3,29,IF(K121&lt;28,30,IF(K121&lt;28.7,31,IF(K121&lt;29.4,32,IF(K121&lt;30.1,33,IF(K121&lt;30.8,34,IF(K121&lt;31.5,35,IF(K121&lt;32.2,36,IF(K121&lt;32.9,37,IF(K121&lt;33.6,38,IF(K121&lt;34.3,39,IF(K121&lt;35,40,IF(K121&lt;35.7,41,IF(K121&lt;36.4,42,IF(K121&lt;37.1,43,))))))))))))))))))))))))))))))))))))))))))))</f>
        <v>28</v>
      </c>
      <c r="N121" s="5">
        <f t="shared" si="347"/>
        <v>28</v>
      </c>
      <c r="O121" s="6">
        <f t="shared" si="348"/>
        <v>28</v>
      </c>
      <c r="P121" s="57">
        <f>IF(O121="","",RANK(O121,O120:O124,0))</f>
        <v>3</v>
      </c>
      <c r="Q121" s="57">
        <f t="shared" ref="Q121:Q124" si="358">IF(P121&lt;5,O121,"")</f>
        <v>28</v>
      </c>
      <c r="R121" s="46"/>
      <c r="S121" s="7">
        <f t="shared" ref="S121:S124" si="359">IF(R121&lt;466,0,IF(R121&lt;470,60,IF(R121&lt;474,61,IF(R121&lt;476,62,IF(R121&lt;482,63,IF(R121&lt;486,64,IF(R121&lt;490,65,IF(R121&lt;494,66,IF(R121&lt;498,67,IF(R121&lt;502,68,IF(R121&lt;506,69,IF(R121&lt;510,70,IF(R121&lt;514,71,IF(R121&lt;517,72,IF(R121&lt;521,73,IF(R121&lt;524,74,IF(R121&lt;527,75,IF(R121&lt;530,76,))))))))))))))))))</f>
        <v>0</v>
      </c>
      <c r="T121" s="7">
        <f t="shared" ref="T121:T124" si="360">IF(R121&lt;293,0,IF(R121&lt;295,1,IF(R121&lt;297,2,IF(R121&lt;299,3,IF(R121&lt;301,4,IF(R121&lt;303,5,IF(R121&lt;305,6,IF(R121&lt;307,7,IF(R121&lt;309,8,IF(R121&lt;311,9,IF(R121&lt;313,10,IF(R121&lt;315,11,IF(R121&lt;317,12,IF(R121&lt;319,13,IF(R121&lt;321,14,IF(R121&lt;323,15,IF(R121&lt;325,16,IF(R121&lt;327,17,IF(R121&lt;329,18,IF(R121&lt;331,19,IF(R121&lt;333,20,IF(R121&lt;335,21,IF(R121&lt;337,22,IF(R121&lt;339,23,IF(R121&lt;341,24,IF(R121&lt;343,25,IF(R121&lt;345,26,IF(R121&lt;347,27,IF(R121&lt;350,28,IF(R121&lt;352,29,IF(R121&lt;356,30,IF(R121&lt;359,31,IF(R121&lt;362,32,IF(R121&lt;365,33,IF(R121&lt;368,34,IF(R121&lt;371,35,IF(R121&lt;374,36,IF(R121&lt;378,37,IF(R121&lt;382,38,IF(R121&lt;386,39,IF(R121&lt;390,40,IF(R121&lt;394,41,IF(R121&lt;398,42,IF(R121&lt;402,43,IF(R121&lt;406,44,IF(R121&lt;410,45,IF(R121&lt;414,46,IF(R121&lt;418,47,IF(R121&lt;422,48,IF(R121&lt;426,49,IF(R121&lt;430,50,IF(R121&lt;434,51,IF(R121&lt;438,52,IF(R121&lt;442,53,IF(R121&lt;446,54,IF(R121&lt;450,55,IF(R121&lt;454,56,IF(R121&lt;458,57,IF(R121&lt;462,58,IF(R121&lt;466,59,))))))))))))))))))))))))))))))))))))))))))))))))))))))))))))</f>
        <v>0</v>
      </c>
      <c r="U121" s="7">
        <f t="shared" si="349"/>
        <v>0</v>
      </c>
      <c r="V121" s="6">
        <f t="shared" si="350"/>
        <v>0</v>
      </c>
      <c r="W121" s="52">
        <f>IF(V121="","",RANK(V121,V120:V124,0))</f>
        <v>1</v>
      </c>
      <c r="X121" s="52">
        <f t="shared" ref="X121:X124" si="361">IF(W121&lt;5,V121,"")</f>
        <v>0</v>
      </c>
      <c r="Y121" s="42">
        <v>186</v>
      </c>
      <c r="Z121" s="110">
        <f>IFERROR(VLOOKUP(Y121,таблица!$A$6:$B$144,2,FALSE),0)</f>
        <v>28</v>
      </c>
      <c r="AA121" s="52">
        <f>IF(Z121="","",RANK(Z121,Z120:Z124,0))</f>
        <v>2</v>
      </c>
      <c r="AB121" s="52">
        <f t="shared" ref="AB121:AB124" si="362">IF(AA121&lt;5,Z121,"")</f>
        <v>28</v>
      </c>
      <c r="AC121" s="8">
        <f t="shared" si="207"/>
        <v>89</v>
      </c>
      <c r="AD121" s="9">
        <f t="shared" si="351"/>
        <v>89</v>
      </c>
      <c r="AE121" s="9">
        <f t="shared" si="199"/>
        <v>98</v>
      </c>
      <c r="AF121" s="125"/>
      <c r="AG121" s="59"/>
      <c r="AH121" s="127"/>
    </row>
    <row r="122" spans="1:34" ht="15" customHeight="1" x14ac:dyDescent="0.25">
      <c r="A122" s="47">
        <v>3</v>
      </c>
      <c r="B122" s="76"/>
      <c r="C122" s="39">
        <v>42</v>
      </c>
      <c r="D122" s="40">
        <v>9.5</v>
      </c>
      <c r="E122" s="5">
        <f t="shared" si="353"/>
        <v>0</v>
      </c>
      <c r="F122" s="5">
        <f t="shared" si="354"/>
        <v>35</v>
      </c>
      <c r="G122" s="5">
        <f t="shared" si="345"/>
        <v>35</v>
      </c>
      <c r="H122" s="6">
        <f t="shared" si="346"/>
        <v>35</v>
      </c>
      <c r="I122" s="52">
        <f>IF(H122="","",RANK(H122,H120:H124,0))</f>
        <v>2</v>
      </c>
      <c r="J122" s="52">
        <f t="shared" si="355"/>
        <v>35</v>
      </c>
      <c r="K122" s="42">
        <v>30</v>
      </c>
      <c r="L122" s="5">
        <f t="shared" si="356"/>
        <v>0</v>
      </c>
      <c r="M122" s="5">
        <f t="shared" si="357"/>
        <v>33</v>
      </c>
      <c r="N122" s="5">
        <f t="shared" si="347"/>
        <v>33</v>
      </c>
      <c r="O122" s="6">
        <f t="shared" si="348"/>
        <v>33</v>
      </c>
      <c r="P122" s="57">
        <f>IF(O122="","",RANK(O122,O120:O124,0))</f>
        <v>1</v>
      </c>
      <c r="Q122" s="57">
        <f t="shared" si="358"/>
        <v>33</v>
      </c>
      <c r="R122" s="46"/>
      <c r="S122" s="7">
        <f t="shared" si="359"/>
        <v>0</v>
      </c>
      <c r="T122" s="7">
        <f t="shared" si="360"/>
        <v>0</v>
      </c>
      <c r="U122" s="7">
        <f t="shared" si="349"/>
        <v>0</v>
      </c>
      <c r="V122" s="6">
        <f t="shared" si="350"/>
        <v>0</v>
      </c>
      <c r="W122" s="52">
        <f>IF(V122="","",RANK(V122,V120:V124,0))</f>
        <v>1</v>
      </c>
      <c r="X122" s="52">
        <f t="shared" si="361"/>
        <v>0</v>
      </c>
      <c r="Y122" s="42">
        <v>181</v>
      </c>
      <c r="Z122" s="110">
        <f>IFERROR(VLOOKUP(Y122,таблица!$A$6:$B$144,2,FALSE),0)</f>
        <v>25</v>
      </c>
      <c r="AA122" s="52">
        <f>IF(Z122="","",RANK(Z122,Z120:Z124,0))</f>
        <v>4</v>
      </c>
      <c r="AB122" s="52">
        <f t="shared" si="362"/>
        <v>25</v>
      </c>
      <c r="AC122" s="8">
        <f t="shared" si="207"/>
        <v>93</v>
      </c>
      <c r="AD122" s="9">
        <f t="shared" si="351"/>
        <v>93</v>
      </c>
      <c r="AE122" s="9">
        <f t="shared" si="199"/>
        <v>83</v>
      </c>
      <c r="AF122" s="125"/>
      <c r="AG122" s="59"/>
      <c r="AH122" s="127"/>
    </row>
    <row r="123" spans="1:34" ht="15" customHeight="1" x14ac:dyDescent="0.25">
      <c r="A123" s="47">
        <v>4</v>
      </c>
      <c r="B123" s="76"/>
      <c r="C123" s="39">
        <v>42</v>
      </c>
      <c r="D123" s="40">
        <v>9.4</v>
      </c>
      <c r="E123" s="5">
        <f t="shared" si="353"/>
        <v>0</v>
      </c>
      <c r="F123" s="5">
        <f t="shared" si="354"/>
        <v>37</v>
      </c>
      <c r="G123" s="5">
        <f t="shared" si="345"/>
        <v>37</v>
      </c>
      <c r="H123" s="6">
        <f t="shared" si="346"/>
        <v>37</v>
      </c>
      <c r="I123" s="52">
        <f>IF(H123="","",RANK(H123,H120:H124,0))</f>
        <v>1</v>
      </c>
      <c r="J123" s="52">
        <f t="shared" si="355"/>
        <v>37</v>
      </c>
      <c r="K123" s="42">
        <v>29</v>
      </c>
      <c r="L123" s="5">
        <f t="shared" si="356"/>
        <v>0</v>
      </c>
      <c r="M123" s="5">
        <f t="shared" si="357"/>
        <v>32</v>
      </c>
      <c r="N123" s="5">
        <f t="shared" si="347"/>
        <v>32</v>
      </c>
      <c r="O123" s="6">
        <f t="shared" si="348"/>
        <v>32</v>
      </c>
      <c r="P123" s="57">
        <f>IF(O123="","",RANK(O123,O120:O124,0))</f>
        <v>2</v>
      </c>
      <c r="Q123" s="57">
        <f t="shared" si="358"/>
        <v>32</v>
      </c>
      <c r="R123" s="46"/>
      <c r="S123" s="7">
        <f t="shared" si="359"/>
        <v>0</v>
      </c>
      <c r="T123" s="7">
        <f t="shared" si="360"/>
        <v>0</v>
      </c>
      <c r="U123" s="7">
        <f t="shared" si="349"/>
        <v>0</v>
      </c>
      <c r="V123" s="6">
        <f t="shared" si="350"/>
        <v>0</v>
      </c>
      <c r="W123" s="52">
        <f>IF(V123="","",RANK(V123,V120:V124,0))</f>
        <v>1</v>
      </c>
      <c r="X123" s="52">
        <f t="shared" si="361"/>
        <v>0</v>
      </c>
      <c r="Y123" s="42">
        <v>203</v>
      </c>
      <c r="Z123" s="110">
        <f>IFERROR(VLOOKUP(Y123,таблица!$A$6:$B$144,2,FALSE),0)</f>
        <v>38</v>
      </c>
      <c r="AA123" s="52">
        <f>IF(Z123="","",RANK(Z123,Z120:Z124,0))</f>
        <v>1</v>
      </c>
      <c r="AB123" s="52">
        <f t="shared" si="362"/>
        <v>38</v>
      </c>
      <c r="AC123" s="8">
        <f t="shared" si="207"/>
        <v>107</v>
      </c>
      <c r="AD123" s="9">
        <f t="shared" si="351"/>
        <v>107</v>
      </c>
      <c r="AE123" s="9">
        <f t="shared" si="199"/>
        <v>52</v>
      </c>
      <c r="AF123" s="125"/>
      <c r="AG123" s="59"/>
      <c r="AH123" s="127"/>
    </row>
    <row r="124" spans="1:34" ht="15" customHeight="1" x14ac:dyDescent="0.25">
      <c r="A124" s="47">
        <v>5</v>
      </c>
      <c r="B124" s="76"/>
      <c r="C124" s="39">
        <v>42</v>
      </c>
      <c r="D124" s="40">
        <v>9.6</v>
      </c>
      <c r="E124" s="5">
        <f t="shared" si="353"/>
        <v>0</v>
      </c>
      <c r="F124" s="5">
        <f t="shared" si="354"/>
        <v>33</v>
      </c>
      <c r="G124" s="5">
        <f t="shared" si="345"/>
        <v>33</v>
      </c>
      <c r="H124" s="6">
        <f t="shared" si="346"/>
        <v>33</v>
      </c>
      <c r="I124" s="52">
        <f>IF(H124="","",RANK(H124,H120:H124,0))</f>
        <v>3</v>
      </c>
      <c r="J124" s="52">
        <f t="shared" si="355"/>
        <v>33</v>
      </c>
      <c r="K124" s="42">
        <v>25</v>
      </c>
      <c r="L124" s="5">
        <f t="shared" si="356"/>
        <v>0</v>
      </c>
      <c r="M124" s="5">
        <f t="shared" si="357"/>
        <v>26</v>
      </c>
      <c r="N124" s="5">
        <f t="shared" si="347"/>
        <v>26</v>
      </c>
      <c r="O124" s="6">
        <f t="shared" si="348"/>
        <v>26</v>
      </c>
      <c r="P124" s="57">
        <f>IF(O124="","",RANK(O124,O120:O124,0))</f>
        <v>4</v>
      </c>
      <c r="Q124" s="57">
        <f t="shared" si="358"/>
        <v>26</v>
      </c>
      <c r="R124" s="46"/>
      <c r="S124" s="7">
        <f t="shared" si="359"/>
        <v>0</v>
      </c>
      <c r="T124" s="7">
        <f t="shared" si="360"/>
        <v>0</v>
      </c>
      <c r="U124" s="7">
        <f t="shared" si="349"/>
        <v>0</v>
      </c>
      <c r="V124" s="6">
        <f t="shared" si="350"/>
        <v>0</v>
      </c>
      <c r="W124" s="52">
        <f>IF(V124="","",RANK(V124,V120:V124,0))</f>
        <v>1</v>
      </c>
      <c r="X124" s="52">
        <f t="shared" si="361"/>
        <v>0</v>
      </c>
      <c r="Y124" s="42">
        <v>185</v>
      </c>
      <c r="Z124" s="110">
        <f>IFERROR(VLOOKUP(Y124,таблица!$A$6:$B$144,2,FALSE),0)</f>
        <v>27</v>
      </c>
      <c r="AA124" s="52">
        <f>IF(Z124="","",RANK(Z124,Z120:Z124,0))</f>
        <v>3</v>
      </c>
      <c r="AB124" s="52">
        <f t="shared" si="362"/>
        <v>27</v>
      </c>
      <c r="AC124" s="8">
        <f t="shared" si="207"/>
        <v>86</v>
      </c>
      <c r="AD124" s="9">
        <f t="shared" si="351"/>
        <v>86</v>
      </c>
      <c r="AE124" s="9">
        <f t="shared" si="199"/>
        <v>110</v>
      </c>
      <c r="AF124" s="125"/>
      <c r="AG124" s="59"/>
      <c r="AH124" s="127"/>
    </row>
    <row r="125" spans="1:34" ht="26.25" customHeight="1" x14ac:dyDescent="0.25">
      <c r="A125" s="47"/>
      <c r="B125" s="76"/>
      <c r="C125" s="64"/>
      <c r="D125" s="40"/>
      <c r="E125" s="5"/>
      <c r="F125" s="5"/>
      <c r="G125" s="5"/>
      <c r="H125" s="53"/>
      <c r="I125" s="61" t="s">
        <v>23</v>
      </c>
      <c r="J125" s="62">
        <f>SUM(J120:J124)</f>
        <v>138</v>
      </c>
      <c r="K125" s="42"/>
      <c r="L125" s="5"/>
      <c r="M125" s="5"/>
      <c r="N125" s="5"/>
      <c r="O125" s="53"/>
      <c r="P125" s="61" t="s">
        <v>23</v>
      </c>
      <c r="Q125" s="63">
        <f>SUM(Q120:Q124)</f>
        <v>119</v>
      </c>
      <c r="R125" s="46"/>
      <c r="S125" s="7"/>
      <c r="T125" s="7"/>
      <c r="U125" s="7"/>
      <c r="V125" s="53"/>
      <c r="W125" s="61" t="s">
        <v>23</v>
      </c>
      <c r="X125" s="62">
        <f>SUM(X120:X124)</f>
        <v>0</v>
      </c>
      <c r="Y125" s="42"/>
      <c r="Z125" s="110"/>
      <c r="AA125" s="61" t="s">
        <v>23</v>
      </c>
      <c r="AB125" s="62">
        <f>SUM(AB120:AB124)</f>
        <v>118</v>
      </c>
      <c r="AC125" s="8"/>
      <c r="AD125" s="54"/>
      <c r="AE125" s="9" t="str">
        <f t="shared" si="199"/>
        <v/>
      </c>
      <c r="AF125" s="60"/>
      <c r="AG125" s="60"/>
      <c r="AH125" s="127"/>
    </row>
    <row r="126" spans="1:34" ht="15" customHeight="1" x14ac:dyDescent="0.25">
      <c r="A126" s="47">
        <v>1</v>
      </c>
      <c r="B126" s="76"/>
      <c r="C126" s="39">
        <v>43</v>
      </c>
      <c r="D126" s="40">
        <v>9.1</v>
      </c>
      <c r="E126" s="5">
        <f>IF(D126&gt;9.05,0,IF(D126&gt;9,44,IF(D126&gt;8.95,45,IF(D126&gt;8.9,46,IF(D126&gt;8.85,47,IF(D126&gt;8.8,48,IF(D126&gt;8.75,49,IF(D126&gt;8.7,50,IF(D126&gt;8.65,51,IF(D126&gt;8.6,52,IF(D126&gt;8.55,53,IF(D126&gt;8.5,54,IF(D126&gt;8.47,55,IF(D126&gt;8.45,56,IF(D126&gt;8.4,57,IF(D126&gt;8.37,58,IF(D126&gt;8.35,59,IF(D126&gt;8.3,60,IF(D126&gt;8.27,61,IF(D126&gt;8.25,62,IF(D126&gt;8.2,63,IF(D126&gt;8.17,64,IF(D126&gt;8.15,65,IF(D126&gt;8.1,66,IF(D126&gt;8.07,67,IF(D126&gt;8.05,68,IF(D126&gt;8,69,IF(D126&gt;7.98,70,IF(D126&gt;7.97,71,IF(D126&gt;7.95,72,IF(D126&gt;7.9,73,IF(D126&gt;7.88,74,IF(D126&gt;7.87,75,IF(D126&gt;7.85,76,IF(D126&gt;7.8,77,IF(D126&gt;7.78,78,IF(D126&gt;7.77,79,IF(D126&gt;7.75,80,IF(D126&gt;7.7,81,IF(D126&gt;7.68,82,IF(D126&gt;7.67,83,IF(D126&gt;7.65,84,IF(D126&gt;7.63,85,IF(D126&gt;7.6,86,))))))))))))))))))))))))))))))))))))))))))))</f>
        <v>0</v>
      </c>
      <c r="F126" s="5">
        <f>IF(D126&gt;12,0,IF(D126&gt;11.9,1,IF(D126&gt;11.8,2,IF(D126&gt;11.7,3,IF(D126&gt;11.6,4,IF(D126&gt;11.5,5,IF(D126&gt;11.4,6,IF(D126&gt;11.3,7,IF(D126&gt;11.2,8,IF(D126&gt;11.15,9,IF(D126&gt;11.1,10,IF(D126&gt;11,11,IF(D126&gt;10.95,12,IF(D126&gt;10.9,13,IF(D126&gt;10.8,14,IF(D126&gt;10.75,15,IF(D126&gt;10.7,16,IF(D126&gt;10.6,17,IF(D126&gt;10.55,18,IF(D126&gt;10.5,19,IF(D126&gt;10.4,20,IF(D126&gt;10.35,21,IF(D126&gt;10.3,22,IF(D126&gt;10.2,23,IF(D126&gt;10.15,24,IF(D126&gt;10.1,25,IF(D126&gt;10,26,IF(D126&gt;9.95,27,IF(D126&gt;9.9,28,IF(D126&gt;9.8,29,IF(D126&gt;9.75,30,IF(D126&gt;9.7,31,IF(D126&gt;9.6,32,IF(D126&gt;9.55,33,IF(D126&gt;9.5,34,IF(D126&gt;9.45,35,IF(D126&gt;9.4,36,IF(D126&gt;9.35,37,IF(D126&gt;9.3,38,IF(D126&gt;9.25,39,IF(D126&gt;9.2,40,IF(D126&gt;9.15,41,IF(D126&gt;9.1,42,IF(D126&gt;9.05,43,))))))))))))))))))))))))))))))))))))))))))))</f>
        <v>43</v>
      </c>
      <c r="G126" s="5">
        <f t="shared" ref="G126:G130" si="363">E126+F126</f>
        <v>43</v>
      </c>
      <c r="H126" s="6">
        <f t="shared" ref="H126:H130" si="364">G126</f>
        <v>43</v>
      </c>
      <c r="I126" s="52">
        <f>IF(H126="","",RANK(H126,H126:H130,0))</f>
        <v>2</v>
      </c>
      <c r="J126" s="52">
        <f>IF(I126&lt;5,H126,"")</f>
        <v>43</v>
      </c>
      <c r="K126" s="42">
        <v>44</v>
      </c>
      <c r="L126" s="5">
        <f>IF(K126&lt;37.1,0,IF(K126&lt;37.8,44,IF(K126&lt;38.5,45,IF(K126&lt;39.2,46,IF(K126&lt;39.9,47,IF(K126&lt;40.6,48,IF(K126&lt;41.3,49,IF(K126&lt;42,50,IF(K126&lt;42.7,51,IF(K126&lt;43.4,52,IF(K126&lt;44.1,53,IF(K126&lt;44.8,54,IF(K126&lt;45.5,55,IF(K126&lt;46.2,56,IF(K126&lt;46.9,57,IF(K126&lt;47.6,58,IF(K126&lt;48,59,IF(K126&lt;48.3,60,IF(K126&lt;49.7,61,IF(K126&lt;50.4,62,IF(K126&lt;51.1,63,IF(K126&lt;51.8,64,IF(K126&lt;52.5,65,IF(K126&lt;53.2,66,IF(K126&lt;53.9,67,IF(K126&lt;54.6,68,IF(K126&lt;55.3,69,IF(K126&lt;56,70,IF(K126&lt;56.7,71,IF(K126&lt;57.4,72,IF(K126&lt;58.1,73,IF(K126&lt;58.8,74,IF(K126&lt;59.5,75,IF(K126&lt;60.2,76,IF(K126&lt;60.9,77,IF(K126&lt;61.6,78,IF(K126&lt;62.3,79,IF(K126&lt;63,80,IF(K126&lt;63.7,81,IF(K126&lt;64.4,82,IF(K126&lt;65.1,83,IF(K126&lt;65.8,84,IF(K126&lt;66.5,85,IF(K126&lt;67.2,86,))))))))))))))))))))))))))))))))))))))))))))</f>
        <v>53</v>
      </c>
      <c r="M126" s="5">
        <f>IF(K126&lt;7,0,IF(K126&lt;7.7,1,IF(K126&lt;8.4,2,IF(K126&lt;9.1,3,IF(K126&lt;9.8,4,IF(K126&lt;10.5,5,IF(K126&lt;11.2,6,IF(K126&lt;11.9,7,IF(K126&lt;12.6,8,IF(K126&lt;13.3,9,IF(K126&lt;14,10,IF(K126&lt;14.7,11,IF(K126&lt;15.4,12,IF(K126&lt;16.1,13,IF(K126&lt;16.8,14,IF(K126&lt;17.5,15,IF(K126&lt;18.2,16,IF(K126&lt;18.9,17,IF(K126&lt;19.6,18,IF(K126&lt;20.3,19,IF(K126&lt;21,20,IF(K126&lt;21.7,21,IF(K126&lt;22.4,22,IF(K126&lt;23.1,23,IF(K126&lt;23.8,24,IF(K126&lt;24.5,25,IF(K126&lt;25.2,26,IF(K126&lt;25.9,27,IF(K126&lt;26.6,28,IF(K126&lt;27.3,29,IF(K126&lt;28,30,IF(K126&lt;28.7,31,IF(K126&lt;29.4,32,IF(K126&lt;30.1,33,IF(K126&lt;30.8,34,IF(K126&lt;31.5,35,IF(K126&lt;32.2,36,IF(K126&lt;32.9,37,IF(K126&lt;33.6,38,IF(K126&lt;34.3,39,IF(K126&lt;35,40,IF(K126&lt;35.7,41,IF(K126&lt;36.4,42,IF(K126&lt;37.1,43,))))))))))))))))))))))))))))))))))))))))))))</f>
        <v>0</v>
      </c>
      <c r="N126" s="5">
        <f t="shared" ref="N126:N130" si="365">L126+M126</f>
        <v>53</v>
      </c>
      <c r="O126" s="6">
        <f t="shared" ref="O126:O130" si="366">N126</f>
        <v>53</v>
      </c>
      <c r="P126" s="57">
        <f>IF(O126="","",RANK(O126,O126:O130,0))</f>
        <v>1</v>
      </c>
      <c r="Q126" s="57">
        <f>IF(P126&lt;5,O126,"")</f>
        <v>53</v>
      </c>
      <c r="R126" s="46"/>
      <c r="S126" s="7">
        <f>IF(R126&lt;466,0,IF(R126&lt;470,60,IF(R126&lt;474,61,IF(R126&lt;476,62,IF(R126&lt;482,63,IF(R126&lt;486,64,IF(R126&lt;490,65,IF(R126&lt;494,66,IF(R126&lt;498,67,IF(R126&lt;502,68,IF(R126&lt;506,69,IF(R126&lt;510,70,IF(R126&lt;514,71,IF(R126&lt;517,72,IF(R126&lt;521,73,IF(R126&lt;524,74,IF(R126&lt;527,75,IF(R126&lt;530,76,))))))))))))))))))</f>
        <v>0</v>
      </c>
      <c r="T126" s="7">
        <f>IF(R126&lt;293,0,IF(R126&lt;295,1,IF(R126&lt;297,2,IF(R126&lt;299,3,IF(R126&lt;301,4,IF(R126&lt;303,5,IF(R126&lt;305,6,IF(R126&lt;307,7,IF(R126&lt;309,8,IF(R126&lt;311,9,IF(R126&lt;313,10,IF(R126&lt;315,11,IF(R126&lt;317,12,IF(R126&lt;319,13,IF(R126&lt;321,14,IF(R126&lt;323,15,IF(R126&lt;325,16,IF(R126&lt;327,17,IF(R126&lt;329,18,IF(R126&lt;331,19,IF(R126&lt;333,20,IF(R126&lt;335,21,IF(R126&lt;337,22,IF(R126&lt;339,23,IF(R126&lt;341,24,IF(R126&lt;343,25,IF(R126&lt;345,26,IF(R126&lt;347,27,IF(R126&lt;350,28,IF(R126&lt;352,29,IF(R126&lt;356,30,IF(R126&lt;359,31,IF(R126&lt;362,32,IF(R126&lt;365,33,IF(R126&lt;368,34,IF(R126&lt;371,35,IF(R126&lt;374,36,IF(R126&lt;378,37,IF(R126&lt;382,38,IF(R126&lt;386,39,IF(R126&lt;390,40,IF(R126&lt;394,41,IF(R126&lt;398,42,IF(R126&lt;402,43,IF(R126&lt;406,44,IF(R126&lt;410,45,IF(R126&lt;414,46,IF(R126&lt;418,47,IF(R126&lt;422,48,IF(R126&lt;426,49,IF(R126&lt;430,50,IF(R126&lt;434,51,IF(R126&lt;438,52,IF(R126&lt;442,53,IF(R126&lt;446,54,IF(R126&lt;450,55,IF(R126&lt;454,56,IF(R126&lt;458,57,IF(R126&lt;462,58,IF(R126&lt;466,59,))))))))))))))))))))))))))))))))))))))))))))))))))))))))))))</f>
        <v>0</v>
      </c>
      <c r="U126" s="7">
        <f t="shared" ref="U126:U130" si="367">S126+T126</f>
        <v>0</v>
      </c>
      <c r="V126" s="6">
        <f t="shared" ref="V126:V130" si="368">U126</f>
        <v>0</v>
      </c>
      <c r="W126" s="52">
        <f>IF(V126="","",RANK(V126,V126:V130,0))</f>
        <v>1</v>
      </c>
      <c r="X126" s="52">
        <f>IF(W126&lt;5,V126,"")</f>
        <v>0</v>
      </c>
      <c r="Y126" s="42">
        <v>178</v>
      </c>
      <c r="Z126" s="110">
        <f>IFERROR(VLOOKUP(Y126,таблица!$A$6:$B$144,2,FALSE),0)</f>
        <v>24</v>
      </c>
      <c r="AA126" s="52">
        <f>IF(Z126="","",RANK(Z126,Z126:Z130,0))</f>
        <v>4</v>
      </c>
      <c r="AB126" s="52">
        <f t="shared" ref="AB126:AB130" si="369">IF(AA126&lt;5,Z126,"")</f>
        <v>24</v>
      </c>
      <c r="AC126" s="8">
        <f t="shared" si="207"/>
        <v>120</v>
      </c>
      <c r="AD126" s="9">
        <f t="shared" ref="AD126:AD130" si="370">AC126</f>
        <v>120</v>
      </c>
      <c r="AE126" s="9">
        <f t="shared" si="199"/>
        <v>23</v>
      </c>
      <c r="AF126" s="124">
        <f>SUM(J126:J130,Q126:Q130,X126:X130,AB126:AB130)</f>
        <v>468</v>
      </c>
      <c r="AG126" s="59">
        <f t="shared" ref="AG126" si="371">AF126</f>
        <v>468</v>
      </c>
      <c r="AH126" s="127">
        <f>IF(ISNUMBER(AF126),RANK(AF126,$AF$6:$AF$251,0),"")</f>
        <v>6</v>
      </c>
    </row>
    <row r="127" spans="1:34" ht="15" customHeight="1" x14ac:dyDescent="0.25">
      <c r="A127" s="47">
        <v>2</v>
      </c>
      <c r="B127" s="76"/>
      <c r="C127" s="39">
        <v>43</v>
      </c>
      <c r="D127" s="40">
        <v>9.1</v>
      </c>
      <c r="E127" s="5">
        <f t="shared" ref="E127:E130" si="372">IF(D127&gt;9.05,0,IF(D127&gt;9,44,IF(D127&gt;8.95,45,IF(D127&gt;8.9,46,IF(D127&gt;8.85,47,IF(D127&gt;8.8,48,IF(D127&gt;8.75,49,IF(D127&gt;8.7,50,IF(D127&gt;8.65,51,IF(D127&gt;8.6,52,IF(D127&gt;8.55,53,IF(D127&gt;8.5,54,IF(D127&gt;8.47,55,IF(D127&gt;8.45,56,IF(D127&gt;8.4,57,IF(D127&gt;8.37,58,IF(D127&gt;8.35,59,IF(D127&gt;8.3,60,IF(D127&gt;8.27,61,IF(D127&gt;8.25,62,IF(D127&gt;8.2,63,IF(D127&gt;8.17,64,IF(D127&gt;8.15,65,IF(D127&gt;8.1,66,IF(D127&gt;8.07,67,IF(D127&gt;8.05,68,IF(D127&gt;8,69,IF(D127&gt;7.98,70,IF(D127&gt;7.97,71,IF(D127&gt;7.95,72,IF(D127&gt;7.9,73,IF(D127&gt;7.88,74,IF(D127&gt;7.87,75,IF(D127&gt;7.85,76,IF(D127&gt;7.8,77,IF(D127&gt;7.78,78,IF(D127&gt;7.77,79,IF(D127&gt;7.75,80,IF(D127&gt;7.7,81,IF(D127&gt;7.68,82,IF(D127&gt;7.67,83,IF(D127&gt;7.65,84,IF(D127&gt;7.63,85,IF(D127&gt;7.6,86,))))))))))))))))))))))))))))))))))))))))))))</f>
        <v>0</v>
      </c>
      <c r="F127" s="5">
        <f t="shared" ref="F127:F130" si="373">IF(D127&gt;12,0,IF(D127&gt;11.9,1,IF(D127&gt;11.8,2,IF(D127&gt;11.7,3,IF(D127&gt;11.6,4,IF(D127&gt;11.5,5,IF(D127&gt;11.4,6,IF(D127&gt;11.3,7,IF(D127&gt;11.2,8,IF(D127&gt;11.15,9,IF(D127&gt;11.1,10,IF(D127&gt;11,11,IF(D127&gt;10.95,12,IF(D127&gt;10.9,13,IF(D127&gt;10.8,14,IF(D127&gt;10.75,15,IF(D127&gt;10.7,16,IF(D127&gt;10.6,17,IF(D127&gt;10.55,18,IF(D127&gt;10.5,19,IF(D127&gt;10.4,20,IF(D127&gt;10.35,21,IF(D127&gt;10.3,22,IF(D127&gt;10.2,23,IF(D127&gt;10.15,24,IF(D127&gt;10.1,25,IF(D127&gt;10,26,IF(D127&gt;9.95,27,IF(D127&gt;9.9,28,IF(D127&gt;9.8,29,IF(D127&gt;9.75,30,IF(D127&gt;9.7,31,IF(D127&gt;9.6,32,IF(D127&gt;9.55,33,IF(D127&gt;9.5,34,IF(D127&gt;9.45,35,IF(D127&gt;9.4,36,IF(D127&gt;9.35,37,IF(D127&gt;9.3,38,IF(D127&gt;9.25,39,IF(D127&gt;9.2,40,IF(D127&gt;9.15,41,IF(D127&gt;9.1,42,IF(D127&gt;9.05,43,))))))))))))))))))))))))))))))))))))))))))))</f>
        <v>43</v>
      </c>
      <c r="G127" s="5">
        <f t="shared" si="363"/>
        <v>43</v>
      </c>
      <c r="H127" s="6">
        <f t="shared" si="364"/>
        <v>43</v>
      </c>
      <c r="I127" s="52">
        <f>IF(H127="","",RANK(H127,H126:H130,0))</f>
        <v>2</v>
      </c>
      <c r="J127" s="52">
        <f t="shared" ref="J127:J130" si="374">IF(I127&lt;5,H127,"")</f>
        <v>43</v>
      </c>
      <c r="K127" s="42">
        <v>34</v>
      </c>
      <c r="L127" s="5">
        <f t="shared" ref="L127:L130" si="375">IF(K127&lt;37.1,0,IF(K127&lt;37.8,44,IF(K127&lt;38.5,45,IF(K127&lt;39.2,46,IF(K127&lt;39.9,47,IF(K127&lt;40.6,48,IF(K127&lt;41.3,49,IF(K127&lt;42,50,IF(K127&lt;42.7,51,IF(K127&lt;43.4,52,IF(K127&lt;44.1,53,IF(K127&lt;44.8,54,IF(K127&lt;45.5,55,IF(K127&lt;46.2,56,IF(K127&lt;46.9,57,IF(K127&lt;47.6,58,IF(K127&lt;48,59,IF(K127&lt;48.3,60,IF(K127&lt;49.7,61,IF(K127&lt;50.4,62,IF(K127&lt;51.1,63,IF(K127&lt;51.8,64,IF(K127&lt;52.5,65,IF(K127&lt;53.2,66,IF(K127&lt;53.9,67,IF(K127&lt;54.6,68,IF(K127&lt;55.3,69,IF(K127&lt;56,70,IF(K127&lt;56.7,71,IF(K127&lt;57.4,72,IF(K127&lt;58.1,73,IF(K127&lt;58.8,74,IF(K127&lt;59.5,75,IF(K127&lt;60.2,76,IF(K127&lt;60.9,77,IF(K127&lt;61.6,78,IF(K127&lt;62.3,79,IF(K127&lt;63,80,IF(K127&lt;63.7,81,IF(K127&lt;64.4,82,IF(K127&lt;65.1,83,IF(K127&lt;65.8,84,IF(K127&lt;66.5,85,IF(K127&lt;67.2,86,))))))))))))))))))))))))))))))))))))))))))))</f>
        <v>0</v>
      </c>
      <c r="M127" s="5">
        <f t="shared" ref="M127:M130" si="376">IF(K127&lt;7,0,IF(K127&lt;7.7,1,IF(K127&lt;8.4,2,IF(K127&lt;9.1,3,IF(K127&lt;9.8,4,IF(K127&lt;10.5,5,IF(K127&lt;11.2,6,IF(K127&lt;11.9,7,IF(K127&lt;12.6,8,IF(K127&lt;13.3,9,IF(K127&lt;14,10,IF(K127&lt;14.7,11,IF(K127&lt;15.4,12,IF(K127&lt;16.1,13,IF(K127&lt;16.8,14,IF(K127&lt;17.5,15,IF(K127&lt;18.2,16,IF(K127&lt;18.9,17,IF(K127&lt;19.6,18,IF(K127&lt;20.3,19,IF(K127&lt;21,20,IF(K127&lt;21.7,21,IF(K127&lt;22.4,22,IF(K127&lt;23.1,23,IF(K127&lt;23.8,24,IF(K127&lt;24.5,25,IF(K127&lt;25.2,26,IF(K127&lt;25.9,27,IF(K127&lt;26.6,28,IF(K127&lt;27.3,29,IF(K127&lt;28,30,IF(K127&lt;28.7,31,IF(K127&lt;29.4,32,IF(K127&lt;30.1,33,IF(K127&lt;30.8,34,IF(K127&lt;31.5,35,IF(K127&lt;32.2,36,IF(K127&lt;32.9,37,IF(K127&lt;33.6,38,IF(K127&lt;34.3,39,IF(K127&lt;35,40,IF(K127&lt;35.7,41,IF(K127&lt;36.4,42,IF(K127&lt;37.1,43,))))))))))))))))))))))))))))))))))))))))))))</f>
        <v>39</v>
      </c>
      <c r="N127" s="5">
        <f t="shared" si="365"/>
        <v>39</v>
      </c>
      <c r="O127" s="6">
        <f t="shared" si="366"/>
        <v>39</v>
      </c>
      <c r="P127" s="57">
        <f>IF(O127="","",RANK(O127,O126:O130,0))</f>
        <v>2</v>
      </c>
      <c r="Q127" s="57">
        <f t="shared" ref="Q127:Q130" si="377">IF(P127&lt;5,O127,"")</f>
        <v>39</v>
      </c>
      <c r="R127" s="46"/>
      <c r="S127" s="7">
        <f t="shared" ref="S127:S130" si="378">IF(R127&lt;466,0,IF(R127&lt;470,60,IF(R127&lt;474,61,IF(R127&lt;476,62,IF(R127&lt;482,63,IF(R127&lt;486,64,IF(R127&lt;490,65,IF(R127&lt;494,66,IF(R127&lt;498,67,IF(R127&lt;502,68,IF(R127&lt;506,69,IF(R127&lt;510,70,IF(R127&lt;514,71,IF(R127&lt;517,72,IF(R127&lt;521,73,IF(R127&lt;524,74,IF(R127&lt;527,75,IF(R127&lt;530,76,))))))))))))))))))</f>
        <v>0</v>
      </c>
      <c r="T127" s="7">
        <f t="shared" ref="T127:T130" si="379">IF(R127&lt;293,0,IF(R127&lt;295,1,IF(R127&lt;297,2,IF(R127&lt;299,3,IF(R127&lt;301,4,IF(R127&lt;303,5,IF(R127&lt;305,6,IF(R127&lt;307,7,IF(R127&lt;309,8,IF(R127&lt;311,9,IF(R127&lt;313,10,IF(R127&lt;315,11,IF(R127&lt;317,12,IF(R127&lt;319,13,IF(R127&lt;321,14,IF(R127&lt;323,15,IF(R127&lt;325,16,IF(R127&lt;327,17,IF(R127&lt;329,18,IF(R127&lt;331,19,IF(R127&lt;333,20,IF(R127&lt;335,21,IF(R127&lt;337,22,IF(R127&lt;339,23,IF(R127&lt;341,24,IF(R127&lt;343,25,IF(R127&lt;345,26,IF(R127&lt;347,27,IF(R127&lt;350,28,IF(R127&lt;352,29,IF(R127&lt;356,30,IF(R127&lt;359,31,IF(R127&lt;362,32,IF(R127&lt;365,33,IF(R127&lt;368,34,IF(R127&lt;371,35,IF(R127&lt;374,36,IF(R127&lt;378,37,IF(R127&lt;382,38,IF(R127&lt;386,39,IF(R127&lt;390,40,IF(R127&lt;394,41,IF(R127&lt;398,42,IF(R127&lt;402,43,IF(R127&lt;406,44,IF(R127&lt;410,45,IF(R127&lt;414,46,IF(R127&lt;418,47,IF(R127&lt;422,48,IF(R127&lt;426,49,IF(R127&lt;430,50,IF(R127&lt;434,51,IF(R127&lt;438,52,IF(R127&lt;442,53,IF(R127&lt;446,54,IF(R127&lt;450,55,IF(R127&lt;454,56,IF(R127&lt;458,57,IF(R127&lt;462,58,IF(R127&lt;466,59,))))))))))))))))))))))))))))))))))))))))))))))))))))))))))))</f>
        <v>0</v>
      </c>
      <c r="U127" s="7">
        <f t="shared" si="367"/>
        <v>0</v>
      </c>
      <c r="V127" s="6">
        <f t="shared" si="368"/>
        <v>0</v>
      </c>
      <c r="W127" s="52">
        <f>IF(V127="","",RANK(V127,V126:V130,0))</f>
        <v>1</v>
      </c>
      <c r="X127" s="52">
        <f t="shared" ref="X127:X130" si="380">IF(W127&lt;5,V127,"")</f>
        <v>0</v>
      </c>
      <c r="Y127" s="42">
        <v>203</v>
      </c>
      <c r="Z127" s="110">
        <f>IFERROR(VLOOKUP(Y127,таблица!$A$6:$B$144,2,FALSE),0)</f>
        <v>38</v>
      </c>
      <c r="AA127" s="52">
        <f>IF(Z127="","",RANK(Z127,Z126:Z130,0))</f>
        <v>1</v>
      </c>
      <c r="AB127" s="52">
        <f t="shared" si="369"/>
        <v>38</v>
      </c>
      <c r="AC127" s="8">
        <f t="shared" si="207"/>
        <v>120</v>
      </c>
      <c r="AD127" s="9">
        <f t="shared" si="370"/>
        <v>120</v>
      </c>
      <c r="AE127" s="9">
        <f t="shared" si="199"/>
        <v>23</v>
      </c>
      <c r="AF127" s="125"/>
      <c r="AG127" s="59"/>
      <c r="AH127" s="127"/>
    </row>
    <row r="128" spans="1:34" ht="15" customHeight="1" x14ac:dyDescent="0.25">
      <c r="A128" s="47">
        <v>3</v>
      </c>
      <c r="B128" s="76"/>
      <c r="C128" s="39">
        <v>43</v>
      </c>
      <c r="D128" s="40">
        <v>9.1</v>
      </c>
      <c r="E128" s="5">
        <f t="shared" si="372"/>
        <v>0</v>
      </c>
      <c r="F128" s="5">
        <f t="shared" si="373"/>
        <v>43</v>
      </c>
      <c r="G128" s="5">
        <f t="shared" si="363"/>
        <v>43</v>
      </c>
      <c r="H128" s="6">
        <f t="shared" si="364"/>
        <v>43</v>
      </c>
      <c r="I128" s="52">
        <f>IF(H128="","",RANK(H128,H126:H130,0))</f>
        <v>2</v>
      </c>
      <c r="J128" s="52">
        <f t="shared" si="374"/>
        <v>43</v>
      </c>
      <c r="K128" s="42">
        <v>32</v>
      </c>
      <c r="L128" s="5">
        <f t="shared" si="375"/>
        <v>0</v>
      </c>
      <c r="M128" s="5">
        <f t="shared" si="376"/>
        <v>36</v>
      </c>
      <c r="N128" s="5">
        <f t="shared" si="365"/>
        <v>36</v>
      </c>
      <c r="O128" s="6">
        <f t="shared" si="366"/>
        <v>36</v>
      </c>
      <c r="P128" s="57">
        <f>IF(O128="","",RANK(O128,O126:O130,0))</f>
        <v>3</v>
      </c>
      <c r="Q128" s="57">
        <f t="shared" si="377"/>
        <v>36</v>
      </c>
      <c r="R128" s="46"/>
      <c r="S128" s="7">
        <f t="shared" si="378"/>
        <v>0</v>
      </c>
      <c r="T128" s="7">
        <f t="shared" si="379"/>
        <v>0</v>
      </c>
      <c r="U128" s="7">
        <f t="shared" si="367"/>
        <v>0</v>
      </c>
      <c r="V128" s="6">
        <f t="shared" si="368"/>
        <v>0</v>
      </c>
      <c r="W128" s="52">
        <f>IF(V128="","",RANK(V128,V126:V130,0))</f>
        <v>1</v>
      </c>
      <c r="X128" s="52">
        <f t="shared" si="380"/>
        <v>0</v>
      </c>
      <c r="Y128" s="42">
        <v>203</v>
      </c>
      <c r="Z128" s="110">
        <f>IFERROR(VLOOKUP(Y128,таблица!$A$6:$B$144,2,FALSE),0)</f>
        <v>38</v>
      </c>
      <c r="AA128" s="52">
        <f>IF(Z128="","",RANK(Z128,Z126:Z130,0))</f>
        <v>1</v>
      </c>
      <c r="AB128" s="52">
        <f t="shared" si="369"/>
        <v>38</v>
      </c>
      <c r="AC128" s="8">
        <f t="shared" si="207"/>
        <v>117</v>
      </c>
      <c r="AD128" s="9">
        <f t="shared" si="370"/>
        <v>117</v>
      </c>
      <c r="AE128" s="9">
        <f t="shared" si="199"/>
        <v>33</v>
      </c>
      <c r="AF128" s="125"/>
      <c r="AG128" s="59"/>
      <c r="AH128" s="127"/>
    </row>
    <row r="129" spans="1:34" ht="15" customHeight="1" x14ac:dyDescent="0.25">
      <c r="A129" s="47">
        <v>4</v>
      </c>
      <c r="B129" s="76"/>
      <c r="C129" s="39">
        <v>43</v>
      </c>
      <c r="D129" s="40">
        <v>8.8000000000000007</v>
      </c>
      <c r="E129" s="5">
        <f t="shared" si="372"/>
        <v>49</v>
      </c>
      <c r="F129" s="5">
        <f t="shared" si="373"/>
        <v>0</v>
      </c>
      <c r="G129" s="5">
        <f t="shared" si="363"/>
        <v>49</v>
      </c>
      <c r="H129" s="6">
        <f t="shared" si="364"/>
        <v>49</v>
      </c>
      <c r="I129" s="52">
        <f>IF(H129="","",RANK(H129,H126:H130,0))</f>
        <v>1</v>
      </c>
      <c r="J129" s="52">
        <f t="shared" si="374"/>
        <v>49</v>
      </c>
      <c r="K129" s="42">
        <v>27</v>
      </c>
      <c r="L129" s="5">
        <f t="shared" si="375"/>
        <v>0</v>
      </c>
      <c r="M129" s="5">
        <f t="shared" si="376"/>
        <v>29</v>
      </c>
      <c r="N129" s="5">
        <f t="shared" si="365"/>
        <v>29</v>
      </c>
      <c r="O129" s="6">
        <f t="shared" si="366"/>
        <v>29</v>
      </c>
      <c r="P129" s="57">
        <f>IF(O129="","",RANK(O129,O126:O130,0))</f>
        <v>5</v>
      </c>
      <c r="Q129" s="57" t="str">
        <f t="shared" si="377"/>
        <v/>
      </c>
      <c r="R129" s="46"/>
      <c r="S129" s="7">
        <f t="shared" si="378"/>
        <v>0</v>
      </c>
      <c r="T129" s="7">
        <f t="shared" si="379"/>
        <v>0</v>
      </c>
      <c r="U129" s="7">
        <f t="shared" si="367"/>
        <v>0</v>
      </c>
      <c r="V129" s="6">
        <f t="shared" si="368"/>
        <v>0</v>
      </c>
      <c r="W129" s="52">
        <f>IF(V129="","",RANK(V129,V126:V130,0))</f>
        <v>1</v>
      </c>
      <c r="X129" s="52">
        <f t="shared" si="380"/>
        <v>0</v>
      </c>
      <c r="Y129" s="42">
        <v>190</v>
      </c>
      <c r="Z129" s="110">
        <f>IFERROR(VLOOKUP(Y129,таблица!$A$6:$B$144,2,FALSE),0)</f>
        <v>30</v>
      </c>
      <c r="AA129" s="52">
        <f>IF(Z129="","",RANK(Z129,Z126:Z130,0))</f>
        <v>3</v>
      </c>
      <c r="AB129" s="52">
        <f t="shared" si="369"/>
        <v>30</v>
      </c>
      <c r="AC129" s="8">
        <f t="shared" si="207"/>
        <v>108</v>
      </c>
      <c r="AD129" s="9">
        <f t="shared" si="370"/>
        <v>108</v>
      </c>
      <c r="AE129" s="9">
        <f t="shared" si="199"/>
        <v>47</v>
      </c>
      <c r="AF129" s="125"/>
      <c r="AG129" s="59"/>
      <c r="AH129" s="127"/>
    </row>
    <row r="130" spans="1:34" ht="15" customHeight="1" x14ac:dyDescent="0.25">
      <c r="A130" s="47">
        <v>5</v>
      </c>
      <c r="B130" s="76"/>
      <c r="C130" s="39">
        <v>43</v>
      </c>
      <c r="D130" s="40">
        <v>9.9</v>
      </c>
      <c r="E130" s="5">
        <f t="shared" si="372"/>
        <v>0</v>
      </c>
      <c r="F130" s="5">
        <f t="shared" si="373"/>
        <v>29</v>
      </c>
      <c r="G130" s="5">
        <f t="shared" si="363"/>
        <v>29</v>
      </c>
      <c r="H130" s="6">
        <f t="shared" si="364"/>
        <v>29</v>
      </c>
      <c r="I130" s="52">
        <f>IF(H130="","",RANK(H130,H126:H130,0))</f>
        <v>5</v>
      </c>
      <c r="J130" s="52" t="str">
        <f t="shared" si="374"/>
        <v/>
      </c>
      <c r="K130" s="42">
        <v>29</v>
      </c>
      <c r="L130" s="5">
        <f t="shared" si="375"/>
        <v>0</v>
      </c>
      <c r="M130" s="5">
        <f t="shared" si="376"/>
        <v>32</v>
      </c>
      <c r="N130" s="5">
        <f t="shared" si="365"/>
        <v>32</v>
      </c>
      <c r="O130" s="6">
        <f t="shared" si="366"/>
        <v>32</v>
      </c>
      <c r="P130" s="57">
        <f>IF(O130="","",RANK(O130,O126:O130,0))</f>
        <v>4</v>
      </c>
      <c r="Q130" s="57">
        <f t="shared" si="377"/>
        <v>32</v>
      </c>
      <c r="R130" s="46"/>
      <c r="S130" s="7">
        <f t="shared" si="378"/>
        <v>0</v>
      </c>
      <c r="T130" s="7">
        <f t="shared" si="379"/>
        <v>0</v>
      </c>
      <c r="U130" s="7">
        <f t="shared" si="367"/>
        <v>0</v>
      </c>
      <c r="V130" s="6">
        <f t="shared" si="368"/>
        <v>0</v>
      </c>
      <c r="W130" s="52">
        <f>IF(V130="","",RANK(V130,V126:V130,0))</f>
        <v>1</v>
      </c>
      <c r="X130" s="52">
        <f t="shared" si="380"/>
        <v>0</v>
      </c>
      <c r="Y130" s="42">
        <v>175</v>
      </c>
      <c r="Z130" s="110">
        <f>IFERROR(VLOOKUP(Y130,таблица!$A$6:$B$144,2,FALSE),0)</f>
        <v>22</v>
      </c>
      <c r="AA130" s="52">
        <f>IF(Z130="","",RANK(Z130,Z126:Z130,0))</f>
        <v>5</v>
      </c>
      <c r="AB130" s="52" t="str">
        <f t="shared" si="369"/>
        <v/>
      </c>
      <c r="AC130" s="8">
        <f t="shared" si="207"/>
        <v>83</v>
      </c>
      <c r="AD130" s="9">
        <f t="shared" si="370"/>
        <v>83</v>
      </c>
      <c r="AE130" s="9">
        <f t="shared" si="199"/>
        <v>117</v>
      </c>
      <c r="AF130" s="125"/>
      <c r="AG130" s="59"/>
      <c r="AH130" s="127"/>
    </row>
    <row r="131" spans="1:34" ht="26.25" customHeight="1" x14ac:dyDescent="0.25">
      <c r="A131" s="47"/>
      <c r="B131" s="76"/>
      <c r="C131" s="64"/>
      <c r="D131" s="40"/>
      <c r="E131" s="5"/>
      <c r="F131" s="5"/>
      <c r="G131" s="5"/>
      <c r="H131" s="53"/>
      <c r="I131" s="61" t="s">
        <v>23</v>
      </c>
      <c r="J131" s="62">
        <f>SUM(J126:J130)</f>
        <v>178</v>
      </c>
      <c r="K131" s="42"/>
      <c r="L131" s="5"/>
      <c r="M131" s="5"/>
      <c r="N131" s="5"/>
      <c r="O131" s="53"/>
      <c r="P131" s="61" t="s">
        <v>23</v>
      </c>
      <c r="Q131" s="63">
        <f>SUM(Q126:Q130)</f>
        <v>160</v>
      </c>
      <c r="R131" s="46"/>
      <c r="S131" s="7"/>
      <c r="T131" s="7"/>
      <c r="U131" s="7"/>
      <c r="V131" s="53"/>
      <c r="W131" s="61" t="s">
        <v>23</v>
      </c>
      <c r="X131" s="62">
        <f>SUM(X126:X130)</f>
        <v>0</v>
      </c>
      <c r="Y131" s="42"/>
      <c r="Z131" s="110"/>
      <c r="AA131" s="61" t="s">
        <v>23</v>
      </c>
      <c r="AB131" s="62">
        <f>SUM(AB126:AB130)</f>
        <v>130</v>
      </c>
      <c r="AC131" s="8"/>
      <c r="AD131" s="54"/>
      <c r="AE131" s="9" t="str">
        <f t="shared" si="199"/>
        <v/>
      </c>
      <c r="AF131" s="60"/>
      <c r="AG131" s="60"/>
      <c r="AH131" s="127"/>
    </row>
    <row r="132" spans="1:34" ht="15" customHeight="1" x14ac:dyDescent="0.25">
      <c r="A132" s="47">
        <v>1</v>
      </c>
      <c r="B132" s="76"/>
      <c r="C132" s="39">
        <v>44</v>
      </c>
      <c r="D132" s="40">
        <v>9.3000000000000007</v>
      </c>
      <c r="E132" s="5">
        <f>IF(D132&gt;9.05,0,IF(D132&gt;9,44,IF(D132&gt;8.95,45,IF(D132&gt;8.9,46,IF(D132&gt;8.85,47,IF(D132&gt;8.8,48,IF(D132&gt;8.75,49,IF(D132&gt;8.7,50,IF(D132&gt;8.65,51,IF(D132&gt;8.6,52,IF(D132&gt;8.55,53,IF(D132&gt;8.5,54,IF(D132&gt;8.47,55,IF(D132&gt;8.45,56,IF(D132&gt;8.4,57,IF(D132&gt;8.37,58,IF(D132&gt;8.35,59,IF(D132&gt;8.3,60,IF(D132&gt;8.27,61,IF(D132&gt;8.25,62,IF(D132&gt;8.2,63,IF(D132&gt;8.17,64,IF(D132&gt;8.15,65,IF(D132&gt;8.1,66,IF(D132&gt;8.07,67,IF(D132&gt;8.05,68,IF(D132&gt;8,69,IF(D132&gt;7.98,70,IF(D132&gt;7.97,71,IF(D132&gt;7.95,72,IF(D132&gt;7.9,73,IF(D132&gt;7.88,74,IF(D132&gt;7.87,75,IF(D132&gt;7.85,76,IF(D132&gt;7.8,77,IF(D132&gt;7.78,78,IF(D132&gt;7.77,79,IF(D132&gt;7.75,80,IF(D132&gt;7.7,81,IF(D132&gt;7.68,82,IF(D132&gt;7.67,83,IF(D132&gt;7.65,84,IF(D132&gt;7.63,85,IF(D132&gt;7.6,86,))))))))))))))))))))))))))))))))))))))))))))</f>
        <v>0</v>
      </c>
      <c r="F132" s="5">
        <f>IF(D132&gt;12,0,IF(D132&gt;11.9,1,IF(D132&gt;11.8,2,IF(D132&gt;11.7,3,IF(D132&gt;11.6,4,IF(D132&gt;11.5,5,IF(D132&gt;11.4,6,IF(D132&gt;11.3,7,IF(D132&gt;11.2,8,IF(D132&gt;11.15,9,IF(D132&gt;11.1,10,IF(D132&gt;11,11,IF(D132&gt;10.95,12,IF(D132&gt;10.9,13,IF(D132&gt;10.8,14,IF(D132&gt;10.75,15,IF(D132&gt;10.7,16,IF(D132&gt;10.6,17,IF(D132&gt;10.55,18,IF(D132&gt;10.5,19,IF(D132&gt;10.4,20,IF(D132&gt;10.35,21,IF(D132&gt;10.3,22,IF(D132&gt;10.2,23,IF(D132&gt;10.15,24,IF(D132&gt;10.1,25,IF(D132&gt;10,26,IF(D132&gt;9.95,27,IF(D132&gt;9.9,28,IF(D132&gt;9.8,29,IF(D132&gt;9.75,30,IF(D132&gt;9.7,31,IF(D132&gt;9.6,32,IF(D132&gt;9.55,33,IF(D132&gt;9.5,34,IF(D132&gt;9.45,35,IF(D132&gt;9.4,36,IF(D132&gt;9.35,37,IF(D132&gt;9.3,38,IF(D132&gt;9.25,39,IF(D132&gt;9.2,40,IF(D132&gt;9.15,41,IF(D132&gt;9.1,42,IF(D132&gt;9.05,43,))))))))))))))))))))))))))))))))))))))))))))</f>
        <v>39</v>
      </c>
      <c r="G132" s="5">
        <f t="shared" ref="G132:G136" si="381">E132+F132</f>
        <v>39</v>
      </c>
      <c r="H132" s="6">
        <f t="shared" ref="H132:H136" si="382">G132</f>
        <v>39</v>
      </c>
      <c r="I132" s="52">
        <f>IF(H132="","",RANK(H132,H132:H136,0))</f>
        <v>3</v>
      </c>
      <c r="J132" s="52">
        <f>IF(I132&lt;5,H132,"")</f>
        <v>39</v>
      </c>
      <c r="K132" s="42">
        <v>29</v>
      </c>
      <c r="L132" s="5">
        <f>IF(K132&lt;37.1,0,IF(K132&lt;37.8,44,IF(K132&lt;38.5,45,IF(K132&lt;39.2,46,IF(K132&lt;39.9,47,IF(K132&lt;40.6,48,IF(K132&lt;41.3,49,IF(K132&lt;42,50,IF(K132&lt;42.7,51,IF(K132&lt;43.4,52,IF(K132&lt;44.1,53,IF(K132&lt;44.8,54,IF(K132&lt;45.5,55,IF(K132&lt;46.2,56,IF(K132&lt;46.9,57,IF(K132&lt;47.6,58,IF(K132&lt;48,59,IF(K132&lt;48.3,60,IF(K132&lt;49.7,61,IF(K132&lt;50.4,62,IF(K132&lt;51.1,63,IF(K132&lt;51.8,64,IF(K132&lt;52.5,65,IF(K132&lt;53.2,66,IF(K132&lt;53.9,67,IF(K132&lt;54.6,68,IF(K132&lt;55.3,69,IF(K132&lt;56,70,IF(K132&lt;56.7,71,IF(K132&lt;57.4,72,IF(K132&lt;58.1,73,IF(K132&lt;58.8,74,IF(K132&lt;59.5,75,IF(K132&lt;60.2,76,IF(K132&lt;60.9,77,IF(K132&lt;61.6,78,IF(K132&lt;62.3,79,IF(K132&lt;63,80,IF(K132&lt;63.7,81,IF(K132&lt;64.4,82,IF(K132&lt;65.1,83,IF(K132&lt;65.8,84,IF(K132&lt;66.5,85,IF(K132&lt;67.2,86,))))))))))))))))))))))))))))))))))))))))))))</f>
        <v>0</v>
      </c>
      <c r="M132" s="5">
        <f>IF(K132&lt;7,0,IF(K132&lt;7.7,1,IF(K132&lt;8.4,2,IF(K132&lt;9.1,3,IF(K132&lt;9.8,4,IF(K132&lt;10.5,5,IF(K132&lt;11.2,6,IF(K132&lt;11.9,7,IF(K132&lt;12.6,8,IF(K132&lt;13.3,9,IF(K132&lt;14,10,IF(K132&lt;14.7,11,IF(K132&lt;15.4,12,IF(K132&lt;16.1,13,IF(K132&lt;16.8,14,IF(K132&lt;17.5,15,IF(K132&lt;18.2,16,IF(K132&lt;18.9,17,IF(K132&lt;19.6,18,IF(K132&lt;20.3,19,IF(K132&lt;21,20,IF(K132&lt;21.7,21,IF(K132&lt;22.4,22,IF(K132&lt;23.1,23,IF(K132&lt;23.8,24,IF(K132&lt;24.5,25,IF(K132&lt;25.2,26,IF(K132&lt;25.9,27,IF(K132&lt;26.6,28,IF(K132&lt;27.3,29,IF(K132&lt;28,30,IF(K132&lt;28.7,31,IF(K132&lt;29.4,32,IF(K132&lt;30.1,33,IF(K132&lt;30.8,34,IF(K132&lt;31.5,35,IF(K132&lt;32.2,36,IF(K132&lt;32.9,37,IF(K132&lt;33.6,38,IF(K132&lt;34.3,39,IF(K132&lt;35,40,IF(K132&lt;35.7,41,IF(K132&lt;36.4,42,IF(K132&lt;37.1,43,))))))))))))))))))))))))))))))))))))))))))))</f>
        <v>32</v>
      </c>
      <c r="N132" s="5">
        <f t="shared" ref="N132:N136" si="383">L132+M132</f>
        <v>32</v>
      </c>
      <c r="O132" s="6">
        <f t="shared" ref="O132:O136" si="384">N132</f>
        <v>32</v>
      </c>
      <c r="P132" s="57">
        <f>IF(O132="","",RANK(O132,O132:O136,0))</f>
        <v>2</v>
      </c>
      <c r="Q132" s="57">
        <f>IF(P132&lt;5,O132,"")</f>
        <v>32</v>
      </c>
      <c r="R132" s="46"/>
      <c r="S132" s="7">
        <f>IF(R132&lt;466,0,IF(R132&lt;470,60,IF(R132&lt;474,61,IF(R132&lt;476,62,IF(R132&lt;482,63,IF(R132&lt;486,64,IF(R132&lt;490,65,IF(R132&lt;494,66,IF(R132&lt;498,67,IF(R132&lt;502,68,IF(R132&lt;506,69,IF(R132&lt;510,70,IF(R132&lt;514,71,IF(R132&lt;517,72,IF(R132&lt;521,73,IF(R132&lt;524,74,IF(R132&lt;527,75,IF(R132&lt;530,76,))))))))))))))))))</f>
        <v>0</v>
      </c>
      <c r="T132" s="7">
        <f>IF(R132&lt;293,0,IF(R132&lt;295,1,IF(R132&lt;297,2,IF(R132&lt;299,3,IF(R132&lt;301,4,IF(R132&lt;303,5,IF(R132&lt;305,6,IF(R132&lt;307,7,IF(R132&lt;309,8,IF(R132&lt;311,9,IF(R132&lt;313,10,IF(R132&lt;315,11,IF(R132&lt;317,12,IF(R132&lt;319,13,IF(R132&lt;321,14,IF(R132&lt;323,15,IF(R132&lt;325,16,IF(R132&lt;327,17,IF(R132&lt;329,18,IF(R132&lt;331,19,IF(R132&lt;333,20,IF(R132&lt;335,21,IF(R132&lt;337,22,IF(R132&lt;339,23,IF(R132&lt;341,24,IF(R132&lt;343,25,IF(R132&lt;345,26,IF(R132&lt;347,27,IF(R132&lt;350,28,IF(R132&lt;352,29,IF(R132&lt;356,30,IF(R132&lt;359,31,IF(R132&lt;362,32,IF(R132&lt;365,33,IF(R132&lt;368,34,IF(R132&lt;371,35,IF(R132&lt;374,36,IF(R132&lt;378,37,IF(R132&lt;382,38,IF(R132&lt;386,39,IF(R132&lt;390,40,IF(R132&lt;394,41,IF(R132&lt;398,42,IF(R132&lt;402,43,IF(R132&lt;406,44,IF(R132&lt;410,45,IF(R132&lt;414,46,IF(R132&lt;418,47,IF(R132&lt;422,48,IF(R132&lt;426,49,IF(R132&lt;430,50,IF(R132&lt;434,51,IF(R132&lt;438,52,IF(R132&lt;442,53,IF(R132&lt;446,54,IF(R132&lt;450,55,IF(R132&lt;454,56,IF(R132&lt;458,57,IF(R132&lt;462,58,IF(R132&lt;466,59,))))))))))))))))))))))))))))))))))))))))))))))))))))))))))))</f>
        <v>0</v>
      </c>
      <c r="U132" s="7">
        <f t="shared" ref="U132:U136" si="385">S132+T132</f>
        <v>0</v>
      </c>
      <c r="V132" s="6">
        <f t="shared" ref="V132:V136" si="386">U132</f>
        <v>0</v>
      </c>
      <c r="W132" s="52">
        <f>IF(V132="","",RANK(V132,V132:V136,0))</f>
        <v>1</v>
      </c>
      <c r="X132" s="52">
        <f>IF(W132&lt;5,V132,"")</f>
        <v>0</v>
      </c>
      <c r="Y132" s="42">
        <v>200</v>
      </c>
      <c r="Z132" s="110">
        <f>IFERROR(VLOOKUP(Y132,таблица!$A$6:$B$144,2,FALSE),0)</f>
        <v>35</v>
      </c>
      <c r="AA132" s="52">
        <f>IF(Z132="","",RANK(Z132,Z132:Z136,0))</f>
        <v>3</v>
      </c>
      <c r="AB132" s="52">
        <f>IF(AA132&lt;5,Z132,"")</f>
        <v>35</v>
      </c>
      <c r="AC132" s="8">
        <f t="shared" si="207"/>
        <v>106</v>
      </c>
      <c r="AD132" s="9">
        <f t="shared" ref="AD132:AD136" si="387">AC132</f>
        <v>106</v>
      </c>
      <c r="AE132" s="9">
        <f t="shared" si="199"/>
        <v>53</v>
      </c>
      <c r="AF132" s="124">
        <f>SUM(J132:J136,Q132:Q136,X132:X136,AB132:AB136)</f>
        <v>437</v>
      </c>
      <c r="AG132" s="59">
        <f t="shared" ref="AG132" si="388">AF132</f>
        <v>437</v>
      </c>
      <c r="AH132" s="127">
        <f>IF(ISNUMBER(AF132),RANK(AF132,$AF$6:$AF$251,0),"")</f>
        <v>13</v>
      </c>
    </row>
    <row r="133" spans="1:34" ht="15" customHeight="1" x14ac:dyDescent="0.25">
      <c r="A133" s="47">
        <v>2</v>
      </c>
      <c r="B133" s="76"/>
      <c r="C133" s="39">
        <v>44</v>
      </c>
      <c r="D133" s="40">
        <v>9.1999999999999993</v>
      </c>
      <c r="E133" s="5">
        <f t="shared" ref="E133:E136" si="389">IF(D133&gt;9.05,0,IF(D133&gt;9,44,IF(D133&gt;8.95,45,IF(D133&gt;8.9,46,IF(D133&gt;8.85,47,IF(D133&gt;8.8,48,IF(D133&gt;8.75,49,IF(D133&gt;8.7,50,IF(D133&gt;8.65,51,IF(D133&gt;8.6,52,IF(D133&gt;8.55,53,IF(D133&gt;8.5,54,IF(D133&gt;8.47,55,IF(D133&gt;8.45,56,IF(D133&gt;8.4,57,IF(D133&gt;8.37,58,IF(D133&gt;8.35,59,IF(D133&gt;8.3,60,IF(D133&gt;8.27,61,IF(D133&gt;8.25,62,IF(D133&gt;8.2,63,IF(D133&gt;8.17,64,IF(D133&gt;8.15,65,IF(D133&gt;8.1,66,IF(D133&gt;8.07,67,IF(D133&gt;8.05,68,IF(D133&gt;8,69,IF(D133&gt;7.98,70,IF(D133&gt;7.97,71,IF(D133&gt;7.95,72,IF(D133&gt;7.9,73,IF(D133&gt;7.88,74,IF(D133&gt;7.87,75,IF(D133&gt;7.85,76,IF(D133&gt;7.8,77,IF(D133&gt;7.78,78,IF(D133&gt;7.77,79,IF(D133&gt;7.75,80,IF(D133&gt;7.7,81,IF(D133&gt;7.68,82,IF(D133&gt;7.67,83,IF(D133&gt;7.65,84,IF(D133&gt;7.63,85,IF(D133&gt;7.6,86,))))))))))))))))))))))))))))))))))))))))))))</f>
        <v>0</v>
      </c>
      <c r="F133" s="5">
        <f t="shared" ref="F133:F136" si="390">IF(D133&gt;12,0,IF(D133&gt;11.9,1,IF(D133&gt;11.8,2,IF(D133&gt;11.7,3,IF(D133&gt;11.6,4,IF(D133&gt;11.5,5,IF(D133&gt;11.4,6,IF(D133&gt;11.3,7,IF(D133&gt;11.2,8,IF(D133&gt;11.15,9,IF(D133&gt;11.1,10,IF(D133&gt;11,11,IF(D133&gt;10.95,12,IF(D133&gt;10.9,13,IF(D133&gt;10.8,14,IF(D133&gt;10.75,15,IF(D133&gt;10.7,16,IF(D133&gt;10.6,17,IF(D133&gt;10.55,18,IF(D133&gt;10.5,19,IF(D133&gt;10.4,20,IF(D133&gt;10.35,21,IF(D133&gt;10.3,22,IF(D133&gt;10.2,23,IF(D133&gt;10.15,24,IF(D133&gt;10.1,25,IF(D133&gt;10,26,IF(D133&gt;9.95,27,IF(D133&gt;9.9,28,IF(D133&gt;9.8,29,IF(D133&gt;9.75,30,IF(D133&gt;9.7,31,IF(D133&gt;9.6,32,IF(D133&gt;9.55,33,IF(D133&gt;9.5,34,IF(D133&gt;9.45,35,IF(D133&gt;9.4,36,IF(D133&gt;9.35,37,IF(D133&gt;9.3,38,IF(D133&gt;9.25,39,IF(D133&gt;9.2,40,IF(D133&gt;9.15,41,IF(D133&gt;9.1,42,IF(D133&gt;9.05,43,))))))))))))))))))))))))))))))))))))))))))))</f>
        <v>41</v>
      </c>
      <c r="G133" s="5">
        <f t="shared" si="381"/>
        <v>41</v>
      </c>
      <c r="H133" s="6">
        <f t="shared" si="382"/>
        <v>41</v>
      </c>
      <c r="I133" s="52">
        <f>IF(H133="","",RANK(H133,H132:H136,0))</f>
        <v>2</v>
      </c>
      <c r="J133" s="52">
        <f t="shared" ref="J133:J136" si="391">IF(I133&lt;5,H133,"")</f>
        <v>41</v>
      </c>
      <c r="K133" s="42">
        <v>25</v>
      </c>
      <c r="L133" s="5">
        <f t="shared" ref="L133:L136" si="392">IF(K133&lt;37.1,0,IF(K133&lt;37.8,44,IF(K133&lt;38.5,45,IF(K133&lt;39.2,46,IF(K133&lt;39.9,47,IF(K133&lt;40.6,48,IF(K133&lt;41.3,49,IF(K133&lt;42,50,IF(K133&lt;42.7,51,IF(K133&lt;43.4,52,IF(K133&lt;44.1,53,IF(K133&lt;44.8,54,IF(K133&lt;45.5,55,IF(K133&lt;46.2,56,IF(K133&lt;46.9,57,IF(K133&lt;47.6,58,IF(K133&lt;48,59,IF(K133&lt;48.3,60,IF(K133&lt;49.7,61,IF(K133&lt;50.4,62,IF(K133&lt;51.1,63,IF(K133&lt;51.8,64,IF(K133&lt;52.5,65,IF(K133&lt;53.2,66,IF(K133&lt;53.9,67,IF(K133&lt;54.6,68,IF(K133&lt;55.3,69,IF(K133&lt;56,70,IF(K133&lt;56.7,71,IF(K133&lt;57.4,72,IF(K133&lt;58.1,73,IF(K133&lt;58.8,74,IF(K133&lt;59.5,75,IF(K133&lt;60.2,76,IF(K133&lt;60.9,77,IF(K133&lt;61.6,78,IF(K133&lt;62.3,79,IF(K133&lt;63,80,IF(K133&lt;63.7,81,IF(K133&lt;64.4,82,IF(K133&lt;65.1,83,IF(K133&lt;65.8,84,IF(K133&lt;66.5,85,IF(K133&lt;67.2,86,))))))))))))))))))))))))))))))))))))))))))))</f>
        <v>0</v>
      </c>
      <c r="M133" s="5">
        <f t="shared" ref="M133:M136" si="393">IF(K133&lt;7,0,IF(K133&lt;7.7,1,IF(K133&lt;8.4,2,IF(K133&lt;9.1,3,IF(K133&lt;9.8,4,IF(K133&lt;10.5,5,IF(K133&lt;11.2,6,IF(K133&lt;11.9,7,IF(K133&lt;12.6,8,IF(K133&lt;13.3,9,IF(K133&lt;14,10,IF(K133&lt;14.7,11,IF(K133&lt;15.4,12,IF(K133&lt;16.1,13,IF(K133&lt;16.8,14,IF(K133&lt;17.5,15,IF(K133&lt;18.2,16,IF(K133&lt;18.9,17,IF(K133&lt;19.6,18,IF(K133&lt;20.3,19,IF(K133&lt;21,20,IF(K133&lt;21.7,21,IF(K133&lt;22.4,22,IF(K133&lt;23.1,23,IF(K133&lt;23.8,24,IF(K133&lt;24.5,25,IF(K133&lt;25.2,26,IF(K133&lt;25.9,27,IF(K133&lt;26.6,28,IF(K133&lt;27.3,29,IF(K133&lt;28,30,IF(K133&lt;28.7,31,IF(K133&lt;29.4,32,IF(K133&lt;30.1,33,IF(K133&lt;30.8,34,IF(K133&lt;31.5,35,IF(K133&lt;32.2,36,IF(K133&lt;32.9,37,IF(K133&lt;33.6,38,IF(K133&lt;34.3,39,IF(K133&lt;35,40,IF(K133&lt;35.7,41,IF(K133&lt;36.4,42,IF(K133&lt;37.1,43,))))))))))))))))))))))))))))))))))))))))))))</f>
        <v>26</v>
      </c>
      <c r="N133" s="5">
        <f t="shared" si="383"/>
        <v>26</v>
      </c>
      <c r="O133" s="6">
        <f t="shared" si="384"/>
        <v>26</v>
      </c>
      <c r="P133" s="57">
        <f>IF(O133="","",RANK(O133,O132:O136,0))</f>
        <v>4</v>
      </c>
      <c r="Q133" s="57">
        <f t="shared" ref="Q133:Q135" si="394">IF(P133&lt;5,O133,"")</f>
        <v>26</v>
      </c>
      <c r="R133" s="46"/>
      <c r="S133" s="7">
        <f t="shared" ref="S133:S136" si="395">IF(R133&lt;466,0,IF(R133&lt;470,60,IF(R133&lt;474,61,IF(R133&lt;476,62,IF(R133&lt;482,63,IF(R133&lt;486,64,IF(R133&lt;490,65,IF(R133&lt;494,66,IF(R133&lt;498,67,IF(R133&lt;502,68,IF(R133&lt;506,69,IF(R133&lt;510,70,IF(R133&lt;514,71,IF(R133&lt;517,72,IF(R133&lt;521,73,IF(R133&lt;524,74,IF(R133&lt;527,75,IF(R133&lt;530,76,))))))))))))))))))</f>
        <v>0</v>
      </c>
      <c r="T133" s="7">
        <f t="shared" ref="T133:T136" si="396">IF(R133&lt;293,0,IF(R133&lt;295,1,IF(R133&lt;297,2,IF(R133&lt;299,3,IF(R133&lt;301,4,IF(R133&lt;303,5,IF(R133&lt;305,6,IF(R133&lt;307,7,IF(R133&lt;309,8,IF(R133&lt;311,9,IF(R133&lt;313,10,IF(R133&lt;315,11,IF(R133&lt;317,12,IF(R133&lt;319,13,IF(R133&lt;321,14,IF(R133&lt;323,15,IF(R133&lt;325,16,IF(R133&lt;327,17,IF(R133&lt;329,18,IF(R133&lt;331,19,IF(R133&lt;333,20,IF(R133&lt;335,21,IF(R133&lt;337,22,IF(R133&lt;339,23,IF(R133&lt;341,24,IF(R133&lt;343,25,IF(R133&lt;345,26,IF(R133&lt;347,27,IF(R133&lt;350,28,IF(R133&lt;352,29,IF(R133&lt;356,30,IF(R133&lt;359,31,IF(R133&lt;362,32,IF(R133&lt;365,33,IF(R133&lt;368,34,IF(R133&lt;371,35,IF(R133&lt;374,36,IF(R133&lt;378,37,IF(R133&lt;382,38,IF(R133&lt;386,39,IF(R133&lt;390,40,IF(R133&lt;394,41,IF(R133&lt;398,42,IF(R133&lt;402,43,IF(R133&lt;406,44,IF(R133&lt;410,45,IF(R133&lt;414,46,IF(R133&lt;418,47,IF(R133&lt;422,48,IF(R133&lt;426,49,IF(R133&lt;430,50,IF(R133&lt;434,51,IF(R133&lt;438,52,IF(R133&lt;442,53,IF(R133&lt;446,54,IF(R133&lt;450,55,IF(R133&lt;454,56,IF(R133&lt;458,57,IF(R133&lt;462,58,IF(R133&lt;466,59,))))))))))))))))))))))))))))))))))))))))))))))))))))))))))))</f>
        <v>0</v>
      </c>
      <c r="U133" s="7">
        <f t="shared" si="385"/>
        <v>0</v>
      </c>
      <c r="V133" s="6">
        <f t="shared" si="386"/>
        <v>0</v>
      </c>
      <c r="W133" s="52">
        <f>IF(V133="","",RANK(V133,V132:V136,0))</f>
        <v>1</v>
      </c>
      <c r="X133" s="52">
        <f t="shared" ref="X133:X136" si="397">IF(W133&lt;5,V133,"")</f>
        <v>0</v>
      </c>
      <c r="Y133" s="42">
        <v>220</v>
      </c>
      <c r="Z133" s="110">
        <f>IFERROR(VLOOKUP(Y133,таблица!$A$6:$B$144,2,FALSE),0)</f>
        <v>52</v>
      </c>
      <c r="AA133" s="52">
        <f>IF(Z133="","",RANK(Z133,Z132:Z136,0))</f>
        <v>1</v>
      </c>
      <c r="AB133" s="52">
        <f t="shared" ref="AB133:AB136" si="398">IF(AA133&lt;5,Z133,"")</f>
        <v>52</v>
      </c>
      <c r="AC133" s="8">
        <f t="shared" si="207"/>
        <v>119</v>
      </c>
      <c r="AD133" s="9">
        <f t="shared" si="387"/>
        <v>119</v>
      </c>
      <c r="AE133" s="9">
        <f t="shared" si="199"/>
        <v>29</v>
      </c>
      <c r="AF133" s="125"/>
      <c r="AG133" s="59"/>
      <c r="AH133" s="127"/>
    </row>
    <row r="134" spans="1:34" ht="15" customHeight="1" x14ac:dyDescent="0.25">
      <c r="A134" s="47">
        <v>3</v>
      </c>
      <c r="B134" s="76"/>
      <c r="C134" s="39">
        <v>44</v>
      </c>
      <c r="D134" s="40">
        <v>10.4</v>
      </c>
      <c r="E134" s="5">
        <f t="shared" si="389"/>
        <v>0</v>
      </c>
      <c r="F134" s="5">
        <f t="shared" si="390"/>
        <v>21</v>
      </c>
      <c r="G134" s="5">
        <f t="shared" si="381"/>
        <v>21</v>
      </c>
      <c r="H134" s="6">
        <f t="shared" si="382"/>
        <v>21</v>
      </c>
      <c r="I134" s="52">
        <f>IF(H134="","",RANK(H134,H132:H136,0))</f>
        <v>5</v>
      </c>
      <c r="J134" s="52" t="str">
        <f t="shared" si="391"/>
        <v/>
      </c>
      <c r="K134" s="42">
        <v>30</v>
      </c>
      <c r="L134" s="5">
        <f t="shared" si="392"/>
        <v>0</v>
      </c>
      <c r="M134" s="5">
        <f t="shared" si="393"/>
        <v>33</v>
      </c>
      <c r="N134" s="5">
        <f t="shared" si="383"/>
        <v>33</v>
      </c>
      <c r="O134" s="6">
        <f t="shared" si="384"/>
        <v>33</v>
      </c>
      <c r="P134" s="57">
        <f>IF(O134="","",RANK(O134,O132:O136,0))</f>
        <v>1</v>
      </c>
      <c r="Q134" s="57">
        <f t="shared" si="394"/>
        <v>33</v>
      </c>
      <c r="R134" s="46"/>
      <c r="S134" s="7">
        <f t="shared" si="395"/>
        <v>0</v>
      </c>
      <c r="T134" s="7">
        <f t="shared" si="396"/>
        <v>0</v>
      </c>
      <c r="U134" s="7">
        <f t="shared" si="385"/>
        <v>0</v>
      </c>
      <c r="V134" s="6">
        <f t="shared" si="386"/>
        <v>0</v>
      </c>
      <c r="W134" s="52">
        <f>IF(V134="","",RANK(V134,V132:V136,0))</f>
        <v>1</v>
      </c>
      <c r="X134" s="52">
        <f t="shared" si="397"/>
        <v>0</v>
      </c>
      <c r="Y134" s="42">
        <v>173</v>
      </c>
      <c r="Z134" s="110">
        <f>IFERROR(VLOOKUP(Y134,таблица!$A$6:$B$144,2,FALSE),0)</f>
        <v>21</v>
      </c>
      <c r="AA134" s="52">
        <f>IF(Z134="","",RANK(Z134,Z132:Z136,0))</f>
        <v>5</v>
      </c>
      <c r="AB134" s="52" t="str">
        <f t="shared" si="398"/>
        <v/>
      </c>
      <c r="AC134" s="8">
        <f t="shared" si="207"/>
        <v>75</v>
      </c>
      <c r="AD134" s="9">
        <f t="shared" si="387"/>
        <v>75</v>
      </c>
      <c r="AE134" s="9">
        <f t="shared" ref="AE134:AE197" si="399">IF(ISNUMBER(AD134),RANK(AD134,$AD$6:$AD$251,0),"")</f>
        <v>139</v>
      </c>
      <c r="AF134" s="125"/>
      <c r="AG134" s="59"/>
      <c r="AH134" s="127"/>
    </row>
    <row r="135" spans="1:34" ht="15" customHeight="1" x14ac:dyDescent="0.25">
      <c r="A135" s="47">
        <v>4</v>
      </c>
      <c r="B135" s="76"/>
      <c r="C135" s="39">
        <v>44</v>
      </c>
      <c r="D135" s="40">
        <v>8.9</v>
      </c>
      <c r="E135" s="5">
        <f t="shared" si="389"/>
        <v>47</v>
      </c>
      <c r="F135" s="5">
        <f t="shared" si="390"/>
        <v>0</v>
      </c>
      <c r="G135" s="5">
        <f t="shared" si="381"/>
        <v>47</v>
      </c>
      <c r="H135" s="6">
        <f t="shared" si="382"/>
        <v>47</v>
      </c>
      <c r="I135" s="52">
        <f>IF(H135="","",RANK(H135,H132:H136,0))</f>
        <v>1</v>
      </c>
      <c r="J135" s="52">
        <f t="shared" si="391"/>
        <v>47</v>
      </c>
      <c r="K135" s="42">
        <v>29</v>
      </c>
      <c r="L135" s="5">
        <f t="shared" si="392"/>
        <v>0</v>
      </c>
      <c r="M135" s="5">
        <f t="shared" si="393"/>
        <v>32</v>
      </c>
      <c r="N135" s="5">
        <f t="shared" si="383"/>
        <v>32</v>
      </c>
      <c r="O135" s="6">
        <f t="shared" si="384"/>
        <v>32</v>
      </c>
      <c r="P135" s="57">
        <f>IF(O135="","",RANK(O135,O132:O136,0))</f>
        <v>2</v>
      </c>
      <c r="Q135" s="57">
        <f t="shared" si="394"/>
        <v>32</v>
      </c>
      <c r="R135" s="46"/>
      <c r="S135" s="7">
        <f t="shared" si="395"/>
        <v>0</v>
      </c>
      <c r="T135" s="7">
        <f t="shared" si="396"/>
        <v>0</v>
      </c>
      <c r="U135" s="7">
        <f t="shared" si="385"/>
        <v>0</v>
      </c>
      <c r="V135" s="6">
        <f t="shared" si="386"/>
        <v>0</v>
      </c>
      <c r="W135" s="52">
        <f>IF(V135="","",RANK(V135,V132:V136,0))</f>
        <v>1</v>
      </c>
      <c r="X135" s="52">
        <f t="shared" si="397"/>
        <v>0</v>
      </c>
      <c r="Y135" s="42">
        <v>213</v>
      </c>
      <c r="Z135" s="110">
        <f>IFERROR(VLOOKUP(Y135,таблица!$A$6:$B$144,2,FALSE),0)</f>
        <v>48</v>
      </c>
      <c r="AA135" s="52">
        <f>IF(Z135="","",RANK(Z135,Z132:Z136,0))</f>
        <v>2</v>
      </c>
      <c r="AB135" s="52">
        <f t="shared" si="398"/>
        <v>48</v>
      </c>
      <c r="AC135" s="8">
        <f t="shared" ref="AC135:AC198" si="400">H135+O135+V135+Z135</f>
        <v>127</v>
      </c>
      <c r="AD135" s="9">
        <f t="shared" si="387"/>
        <v>127</v>
      </c>
      <c r="AE135" s="9">
        <f t="shared" si="399"/>
        <v>10</v>
      </c>
      <c r="AF135" s="125"/>
      <c r="AG135" s="59"/>
      <c r="AH135" s="127"/>
    </row>
    <row r="136" spans="1:34" ht="15" customHeight="1" x14ac:dyDescent="0.25">
      <c r="A136" s="47">
        <v>5</v>
      </c>
      <c r="B136" s="76"/>
      <c r="C136" s="39">
        <v>44</v>
      </c>
      <c r="D136" s="40">
        <v>9.8000000000000007</v>
      </c>
      <c r="E136" s="5">
        <f t="shared" si="389"/>
        <v>0</v>
      </c>
      <c r="F136" s="5">
        <f t="shared" si="390"/>
        <v>30</v>
      </c>
      <c r="G136" s="5">
        <f t="shared" si="381"/>
        <v>30</v>
      </c>
      <c r="H136" s="6">
        <f t="shared" si="382"/>
        <v>30</v>
      </c>
      <c r="I136" s="52">
        <f>IF(H136="","",RANK(H136,H132:H136,0))</f>
        <v>4</v>
      </c>
      <c r="J136" s="52">
        <f t="shared" si="391"/>
        <v>30</v>
      </c>
      <c r="K136" s="42">
        <v>25</v>
      </c>
      <c r="L136" s="5">
        <f t="shared" si="392"/>
        <v>0</v>
      </c>
      <c r="M136" s="5">
        <f t="shared" si="393"/>
        <v>26</v>
      </c>
      <c r="N136" s="5">
        <f t="shared" si="383"/>
        <v>26</v>
      </c>
      <c r="O136" s="6">
        <f t="shared" si="384"/>
        <v>26</v>
      </c>
      <c r="P136" s="57">
        <f>IF(O136="","",RANK(O136,O132:O136,0))</f>
        <v>4</v>
      </c>
      <c r="Q136" s="57"/>
      <c r="R136" s="46"/>
      <c r="S136" s="7">
        <f t="shared" si="395"/>
        <v>0</v>
      </c>
      <c r="T136" s="7">
        <f t="shared" si="396"/>
        <v>0</v>
      </c>
      <c r="U136" s="7">
        <f t="shared" si="385"/>
        <v>0</v>
      </c>
      <c r="V136" s="6">
        <f t="shared" si="386"/>
        <v>0</v>
      </c>
      <c r="W136" s="52">
        <f>IF(V136="","",RANK(V136,V132:V136,0))</f>
        <v>1</v>
      </c>
      <c r="X136" s="52">
        <f t="shared" si="397"/>
        <v>0</v>
      </c>
      <c r="Y136" s="42">
        <v>174</v>
      </c>
      <c r="Z136" s="110">
        <f>IFERROR(VLOOKUP(Y136,таблица!$A$6:$B$144,2,FALSE),0)</f>
        <v>22</v>
      </c>
      <c r="AA136" s="52">
        <f>IF(Z136="","",RANK(Z136,Z132:Z136,0))</f>
        <v>4</v>
      </c>
      <c r="AB136" s="52">
        <f t="shared" si="398"/>
        <v>22</v>
      </c>
      <c r="AC136" s="8">
        <f t="shared" si="400"/>
        <v>78</v>
      </c>
      <c r="AD136" s="9">
        <f t="shared" si="387"/>
        <v>78</v>
      </c>
      <c r="AE136" s="9">
        <f t="shared" si="399"/>
        <v>128</v>
      </c>
      <c r="AF136" s="125"/>
      <c r="AG136" s="59"/>
      <c r="AH136" s="127"/>
    </row>
    <row r="137" spans="1:34" ht="26.25" customHeight="1" x14ac:dyDescent="0.25">
      <c r="A137" s="47"/>
      <c r="B137" s="76"/>
      <c r="C137" s="64"/>
      <c r="D137" s="40"/>
      <c r="E137" s="5"/>
      <c r="F137" s="5"/>
      <c r="G137" s="5"/>
      <c r="H137" s="53"/>
      <c r="I137" s="61" t="s">
        <v>23</v>
      </c>
      <c r="J137" s="62">
        <f>SUM(J132:J136)</f>
        <v>157</v>
      </c>
      <c r="K137" s="42"/>
      <c r="L137" s="5"/>
      <c r="M137" s="5"/>
      <c r="N137" s="5"/>
      <c r="O137" s="53"/>
      <c r="P137" s="61" t="s">
        <v>23</v>
      </c>
      <c r="Q137" s="63">
        <f>SUM(Q132:Q136)</f>
        <v>123</v>
      </c>
      <c r="R137" s="46"/>
      <c r="S137" s="7"/>
      <c r="T137" s="7"/>
      <c r="U137" s="7"/>
      <c r="V137" s="53"/>
      <c r="W137" s="61" t="s">
        <v>23</v>
      </c>
      <c r="X137" s="62">
        <f>SUM(X132:X136)</f>
        <v>0</v>
      </c>
      <c r="Y137" s="42"/>
      <c r="Z137" s="110"/>
      <c r="AA137" s="61" t="s">
        <v>23</v>
      </c>
      <c r="AB137" s="62">
        <f>SUM(AB132:AB136)</f>
        <v>157</v>
      </c>
      <c r="AC137" s="8"/>
      <c r="AD137" s="54"/>
      <c r="AE137" s="9" t="str">
        <f t="shared" si="399"/>
        <v/>
      </c>
      <c r="AF137" s="60"/>
      <c r="AG137" s="60"/>
      <c r="AH137" s="127"/>
    </row>
    <row r="138" spans="1:34" ht="15" customHeight="1" x14ac:dyDescent="0.25">
      <c r="A138" s="47">
        <v>1</v>
      </c>
      <c r="B138" s="76"/>
      <c r="C138" s="39">
        <v>45</v>
      </c>
      <c r="D138" s="40">
        <v>9.3000000000000007</v>
      </c>
      <c r="E138" s="5">
        <f>IF(D138&gt;9.05,0,IF(D138&gt;9,44,IF(D138&gt;8.95,45,IF(D138&gt;8.9,46,IF(D138&gt;8.85,47,IF(D138&gt;8.8,48,IF(D138&gt;8.75,49,IF(D138&gt;8.7,50,IF(D138&gt;8.65,51,IF(D138&gt;8.6,52,IF(D138&gt;8.55,53,IF(D138&gt;8.5,54,IF(D138&gt;8.47,55,IF(D138&gt;8.45,56,IF(D138&gt;8.4,57,IF(D138&gt;8.37,58,IF(D138&gt;8.35,59,IF(D138&gt;8.3,60,IF(D138&gt;8.27,61,IF(D138&gt;8.25,62,IF(D138&gt;8.2,63,IF(D138&gt;8.17,64,IF(D138&gt;8.15,65,IF(D138&gt;8.1,66,IF(D138&gt;8.07,67,IF(D138&gt;8.05,68,IF(D138&gt;8,69,IF(D138&gt;7.98,70,IF(D138&gt;7.97,71,IF(D138&gt;7.95,72,IF(D138&gt;7.9,73,IF(D138&gt;7.88,74,IF(D138&gt;7.87,75,IF(D138&gt;7.85,76,IF(D138&gt;7.8,77,IF(D138&gt;7.78,78,IF(D138&gt;7.77,79,IF(D138&gt;7.75,80,IF(D138&gt;7.7,81,IF(D138&gt;7.68,82,IF(D138&gt;7.67,83,IF(D138&gt;7.65,84,IF(D138&gt;7.63,85,IF(D138&gt;7.6,86,))))))))))))))))))))))))))))))))))))))))))))</f>
        <v>0</v>
      </c>
      <c r="F138" s="5">
        <f>IF(D138&gt;12,0,IF(D138&gt;11.9,1,IF(D138&gt;11.8,2,IF(D138&gt;11.7,3,IF(D138&gt;11.6,4,IF(D138&gt;11.5,5,IF(D138&gt;11.4,6,IF(D138&gt;11.3,7,IF(D138&gt;11.2,8,IF(D138&gt;11.15,9,IF(D138&gt;11.1,10,IF(D138&gt;11,11,IF(D138&gt;10.95,12,IF(D138&gt;10.9,13,IF(D138&gt;10.8,14,IF(D138&gt;10.75,15,IF(D138&gt;10.7,16,IF(D138&gt;10.6,17,IF(D138&gt;10.55,18,IF(D138&gt;10.5,19,IF(D138&gt;10.4,20,IF(D138&gt;10.35,21,IF(D138&gt;10.3,22,IF(D138&gt;10.2,23,IF(D138&gt;10.15,24,IF(D138&gt;10.1,25,IF(D138&gt;10,26,IF(D138&gt;9.95,27,IF(D138&gt;9.9,28,IF(D138&gt;9.8,29,IF(D138&gt;9.75,30,IF(D138&gt;9.7,31,IF(D138&gt;9.6,32,IF(D138&gt;9.55,33,IF(D138&gt;9.5,34,IF(D138&gt;9.45,35,IF(D138&gt;9.4,36,IF(D138&gt;9.35,37,IF(D138&gt;9.3,38,IF(D138&gt;9.25,39,IF(D138&gt;9.2,40,IF(D138&gt;9.15,41,IF(D138&gt;9.1,42,IF(D138&gt;9.05,43,))))))))))))))))))))))))))))))))))))))))))))</f>
        <v>39</v>
      </c>
      <c r="G138" s="5">
        <f t="shared" ref="G138:G142" si="401">E138+F138</f>
        <v>39</v>
      </c>
      <c r="H138" s="6">
        <f t="shared" ref="H138:H142" si="402">G138</f>
        <v>39</v>
      </c>
      <c r="I138" s="52">
        <f>IF(H138="","",RANK(H138,H138:H142,0))</f>
        <v>2</v>
      </c>
      <c r="J138" s="52">
        <f>IF(I138&lt;5,H138,"")</f>
        <v>39</v>
      </c>
      <c r="K138" s="42">
        <v>30</v>
      </c>
      <c r="L138" s="5">
        <f>IF(K138&lt;37.1,0,IF(K138&lt;37.8,44,IF(K138&lt;38.5,45,IF(K138&lt;39.2,46,IF(K138&lt;39.9,47,IF(K138&lt;40.6,48,IF(K138&lt;41.3,49,IF(K138&lt;42,50,IF(K138&lt;42.7,51,IF(K138&lt;43.4,52,IF(K138&lt;44.1,53,IF(K138&lt;44.8,54,IF(K138&lt;45.5,55,IF(K138&lt;46.2,56,IF(K138&lt;46.9,57,IF(K138&lt;47.6,58,IF(K138&lt;48,59,IF(K138&lt;48.3,60,IF(K138&lt;49.7,61,IF(K138&lt;50.4,62,IF(K138&lt;51.1,63,IF(K138&lt;51.8,64,IF(K138&lt;52.5,65,IF(K138&lt;53.2,66,IF(K138&lt;53.9,67,IF(K138&lt;54.6,68,IF(K138&lt;55.3,69,IF(K138&lt;56,70,IF(K138&lt;56.7,71,IF(K138&lt;57.4,72,IF(K138&lt;58.1,73,IF(K138&lt;58.8,74,IF(K138&lt;59.5,75,IF(K138&lt;60.2,76,IF(K138&lt;60.9,77,IF(K138&lt;61.6,78,IF(K138&lt;62.3,79,IF(K138&lt;63,80,IF(K138&lt;63.7,81,IF(K138&lt;64.4,82,IF(K138&lt;65.1,83,IF(K138&lt;65.8,84,IF(K138&lt;66.5,85,IF(K138&lt;67.2,86,))))))))))))))))))))))))))))))))))))))))))))</f>
        <v>0</v>
      </c>
      <c r="M138" s="5">
        <f>IF(K138&lt;7,0,IF(K138&lt;7.7,1,IF(K138&lt;8.4,2,IF(K138&lt;9.1,3,IF(K138&lt;9.8,4,IF(K138&lt;10.5,5,IF(K138&lt;11.2,6,IF(K138&lt;11.9,7,IF(K138&lt;12.6,8,IF(K138&lt;13.3,9,IF(K138&lt;14,10,IF(K138&lt;14.7,11,IF(K138&lt;15.4,12,IF(K138&lt;16.1,13,IF(K138&lt;16.8,14,IF(K138&lt;17.5,15,IF(K138&lt;18.2,16,IF(K138&lt;18.9,17,IF(K138&lt;19.6,18,IF(K138&lt;20.3,19,IF(K138&lt;21,20,IF(K138&lt;21.7,21,IF(K138&lt;22.4,22,IF(K138&lt;23.1,23,IF(K138&lt;23.8,24,IF(K138&lt;24.5,25,IF(K138&lt;25.2,26,IF(K138&lt;25.9,27,IF(K138&lt;26.6,28,IF(K138&lt;27.3,29,IF(K138&lt;28,30,IF(K138&lt;28.7,31,IF(K138&lt;29.4,32,IF(K138&lt;30.1,33,IF(K138&lt;30.8,34,IF(K138&lt;31.5,35,IF(K138&lt;32.2,36,IF(K138&lt;32.9,37,IF(K138&lt;33.6,38,IF(K138&lt;34.3,39,IF(K138&lt;35,40,IF(K138&lt;35.7,41,IF(K138&lt;36.4,42,IF(K138&lt;37.1,43,))))))))))))))))))))))))))))))))))))))))))))</f>
        <v>33</v>
      </c>
      <c r="N138" s="5">
        <f t="shared" ref="N138:N142" si="403">L138+M138</f>
        <v>33</v>
      </c>
      <c r="O138" s="6">
        <f t="shared" ref="O138:O142" si="404">N138</f>
        <v>33</v>
      </c>
      <c r="P138" s="57">
        <f>IF(O138="","",RANK(O138,O138:O142,0))</f>
        <v>2</v>
      </c>
      <c r="Q138" s="57">
        <f>IF(P138&lt;5,O138,"")</f>
        <v>33</v>
      </c>
      <c r="R138" s="46"/>
      <c r="S138" s="7">
        <f>IF(R138&lt;466,0,IF(R138&lt;470,60,IF(R138&lt;474,61,IF(R138&lt;476,62,IF(R138&lt;482,63,IF(R138&lt;486,64,IF(R138&lt;490,65,IF(R138&lt;494,66,IF(R138&lt;498,67,IF(R138&lt;502,68,IF(R138&lt;506,69,IF(R138&lt;510,70,IF(R138&lt;514,71,IF(R138&lt;517,72,IF(R138&lt;521,73,IF(R138&lt;524,74,IF(R138&lt;527,75,IF(R138&lt;530,76,))))))))))))))))))</f>
        <v>0</v>
      </c>
      <c r="T138" s="7">
        <f>IF(R138&lt;293,0,IF(R138&lt;295,1,IF(R138&lt;297,2,IF(R138&lt;299,3,IF(R138&lt;301,4,IF(R138&lt;303,5,IF(R138&lt;305,6,IF(R138&lt;307,7,IF(R138&lt;309,8,IF(R138&lt;311,9,IF(R138&lt;313,10,IF(R138&lt;315,11,IF(R138&lt;317,12,IF(R138&lt;319,13,IF(R138&lt;321,14,IF(R138&lt;323,15,IF(R138&lt;325,16,IF(R138&lt;327,17,IF(R138&lt;329,18,IF(R138&lt;331,19,IF(R138&lt;333,20,IF(R138&lt;335,21,IF(R138&lt;337,22,IF(R138&lt;339,23,IF(R138&lt;341,24,IF(R138&lt;343,25,IF(R138&lt;345,26,IF(R138&lt;347,27,IF(R138&lt;350,28,IF(R138&lt;352,29,IF(R138&lt;356,30,IF(R138&lt;359,31,IF(R138&lt;362,32,IF(R138&lt;365,33,IF(R138&lt;368,34,IF(R138&lt;371,35,IF(R138&lt;374,36,IF(R138&lt;378,37,IF(R138&lt;382,38,IF(R138&lt;386,39,IF(R138&lt;390,40,IF(R138&lt;394,41,IF(R138&lt;398,42,IF(R138&lt;402,43,IF(R138&lt;406,44,IF(R138&lt;410,45,IF(R138&lt;414,46,IF(R138&lt;418,47,IF(R138&lt;422,48,IF(R138&lt;426,49,IF(R138&lt;430,50,IF(R138&lt;434,51,IF(R138&lt;438,52,IF(R138&lt;442,53,IF(R138&lt;446,54,IF(R138&lt;450,55,IF(R138&lt;454,56,IF(R138&lt;458,57,IF(R138&lt;462,58,IF(R138&lt;466,59,))))))))))))))))))))))))))))))))))))))))))))))))))))))))))))</f>
        <v>0</v>
      </c>
      <c r="U138" s="7">
        <f t="shared" ref="U138:U142" si="405">S138+T138</f>
        <v>0</v>
      </c>
      <c r="V138" s="6">
        <f t="shared" ref="V138:V142" si="406">U138</f>
        <v>0</v>
      </c>
      <c r="W138" s="52">
        <f>IF(V138="","",RANK(V138,V138:V142,0))</f>
        <v>1</v>
      </c>
      <c r="X138" s="52">
        <f>IF(W138&lt;5,V138,"")</f>
        <v>0</v>
      </c>
      <c r="Y138" s="42">
        <v>173</v>
      </c>
      <c r="Z138" s="110">
        <f>IFERROR(VLOOKUP(Y138,таблица!$A$6:$B$144,2,FALSE),0)</f>
        <v>21</v>
      </c>
      <c r="AA138" s="52">
        <f>IF(Z138="","",RANK(Z138,Z138:Z142,0))</f>
        <v>4</v>
      </c>
      <c r="AB138" s="52">
        <f>IF(AA138&lt;5,Z138,"")</f>
        <v>21</v>
      </c>
      <c r="AC138" s="8">
        <f t="shared" si="400"/>
        <v>93</v>
      </c>
      <c r="AD138" s="9">
        <f t="shared" ref="AD138:AD142" si="407">AC138</f>
        <v>93</v>
      </c>
      <c r="AE138" s="9">
        <f t="shared" si="399"/>
        <v>83</v>
      </c>
      <c r="AF138" s="124">
        <f>SUM(J138:J142,Q138:Q142,X138:X142,AB138:AB142)</f>
        <v>396</v>
      </c>
      <c r="AG138" s="59">
        <f t="shared" ref="AG138" si="408">AF138</f>
        <v>396</v>
      </c>
      <c r="AH138" s="127">
        <f>IF(ISNUMBER(AF138),RANK(AF138,$AF$6:$AF$251,0),"")</f>
        <v>18</v>
      </c>
    </row>
    <row r="139" spans="1:34" ht="15" customHeight="1" x14ac:dyDescent="0.25">
      <c r="A139" s="47">
        <v>2</v>
      </c>
      <c r="B139" s="76"/>
      <c r="C139" s="39">
        <v>45</v>
      </c>
      <c r="D139" s="40">
        <v>9.6999999999999993</v>
      </c>
      <c r="E139" s="5">
        <f t="shared" ref="E139:E142" si="409">IF(D139&gt;9.05,0,IF(D139&gt;9,44,IF(D139&gt;8.95,45,IF(D139&gt;8.9,46,IF(D139&gt;8.85,47,IF(D139&gt;8.8,48,IF(D139&gt;8.75,49,IF(D139&gt;8.7,50,IF(D139&gt;8.65,51,IF(D139&gt;8.6,52,IF(D139&gt;8.55,53,IF(D139&gt;8.5,54,IF(D139&gt;8.47,55,IF(D139&gt;8.45,56,IF(D139&gt;8.4,57,IF(D139&gt;8.37,58,IF(D139&gt;8.35,59,IF(D139&gt;8.3,60,IF(D139&gt;8.27,61,IF(D139&gt;8.25,62,IF(D139&gt;8.2,63,IF(D139&gt;8.17,64,IF(D139&gt;8.15,65,IF(D139&gt;8.1,66,IF(D139&gt;8.07,67,IF(D139&gt;8.05,68,IF(D139&gt;8,69,IF(D139&gt;7.98,70,IF(D139&gt;7.97,71,IF(D139&gt;7.95,72,IF(D139&gt;7.9,73,IF(D139&gt;7.88,74,IF(D139&gt;7.87,75,IF(D139&gt;7.85,76,IF(D139&gt;7.8,77,IF(D139&gt;7.78,78,IF(D139&gt;7.77,79,IF(D139&gt;7.75,80,IF(D139&gt;7.7,81,IF(D139&gt;7.68,82,IF(D139&gt;7.67,83,IF(D139&gt;7.65,84,IF(D139&gt;7.63,85,IF(D139&gt;7.6,86,))))))))))))))))))))))))))))))))))))))))))))</f>
        <v>0</v>
      </c>
      <c r="F139" s="5">
        <f t="shared" ref="F139:F142" si="410">IF(D139&gt;12,0,IF(D139&gt;11.9,1,IF(D139&gt;11.8,2,IF(D139&gt;11.7,3,IF(D139&gt;11.6,4,IF(D139&gt;11.5,5,IF(D139&gt;11.4,6,IF(D139&gt;11.3,7,IF(D139&gt;11.2,8,IF(D139&gt;11.15,9,IF(D139&gt;11.1,10,IF(D139&gt;11,11,IF(D139&gt;10.95,12,IF(D139&gt;10.9,13,IF(D139&gt;10.8,14,IF(D139&gt;10.75,15,IF(D139&gt;10.7,16,IF(D139&gt;10.6,17,IF(D139&gt;10.55,18,IF(D139&gt;10.5,19,IF(D139&gt;10.4,20,IF(D139&gt;10.35,21,IF(D139&gt;10.3,22,IF(D139&gt;10.2,23,IF(D139&gt;10.15,24,IF(D139&gt;10.1,25,IF(D139&gt;10,26,IF(D139&gt;9.95,27,IF(D139&gt;9.9,28,IF(D139&gt;9.8,29,IF(D139&gt;9.75,30,IF(D139&gt;9.7,31,IF(D139&gt;9.6,32,IF(D139&gt;9.55,33,IF(D139&gt;9.5,34,IF(D139&gt;9.45,35,IF(D139&gt;9.4,36,IF(D139&gt;9.35,37,IF(D139&gt;9.3,38,IF(D139&gt;9.25,39,IF(D139&gt;9.2,40,IF(D139&gt;9.15,41,IF(D139&gt;9.1,42,IF(D139&gt;9.05,43,))))))))))))))))))))))))))))))))))))))))))))</f>
        <v>32</v>
      </c>
      <c r="G139" s="5">
        <f t="shared" si="401"/>
        <v>32</v>
      </c>
      <c r="H139" s="6">
        <f t="shared" si="402"/>
        <v>32</v>
      </c>
      <c r="I139" s="52">
        <f>IF(H139="","",RANK(H139,H138:H142,0))</f>
        <v>3</v>
      </c>
      <c r="J139" s="52">
        <f t="shared" ref="J139:J142" si="411">IF(I139&lt;5,H139,"")</f>
        <v>32</v>
      </c>
      <c r="K139" s="42">
        <v>30</v>
      </c>
      <c r="L139" s="5">
        <f t="shared" ref="L139:L142" si="412">IF(K139&lt;37.1,0,IF(K139&lt;37.8,44,IF(K139&lt;38.5,45,IF(K139&lt;39.2,46,IF(K139&lt;39.9,47,IF(K139&lt;40.6,48,IF(K139&lt;41.3,49,IF(K139&lt;42,50,IF(K139&lt;42.7,51,IF(K139&lt;43.4,52,IF(K139&lt;44.1,53,IF(K139&lt;44.8,54,IF(K139&lt;45.5,55,IF(K139&lt;46.2,56,IF(K139&lt;46.9,57,IF(K139&lt;47.6,58,IF(K139&lt;48,59,IF(K139&lt;48.3,60,IF(K139&lt;49.7,61,IF(K139&lt;50.4,62,IF(K139&lt;51.1,63,IF(K139&lt;51.8,64,IF(K139&lt;52.5,65,IF(K139&lt;53.2,66,IF(K139&lt;53.9,67,IF(K139&lt;54.6,68,IF(K139&lt;55.3,69,IF(K139&lt;56,70,IF(K139&lt;56.7,71,IF(K139&lt;57.4,72,IF(K139&lt;58.1,73,IF(K139&lt;58.8,74,IF(K139&lt;59.5,75,IF(K139&lt;60.2,76,IF(K139&lt;60.9,77,IF(K139&lt;61.6,78,IF(K139&lt;62.3,79,IF(K139&lt;63,80,IF(K139&lt;63.7,81,IF(K139&lt;64.4,82,IF(K139&lt;65.1,83,IF(K139&lt;65.8,84,IF(K139&lt;66.5,85,IF(K139&lt;67.2,86,))))))))))))))))))))))))))))))))))))))))))))</f>
        <v>0</v>
      </c>
      <c r="M139" s="5">
        <f t="shared" ref="M139:M142" si="413">IF(K139&lt;7,0,IF(K139&lt;7.7,1,IF(K139&lt;8.4,2,IF(K139&lt;9.1,3,IF(K139&lt;9.8,4,IF(K139&lt;10.5,5,IF(K139&lt;11.2,6,IF(K139&lt;11.9,7,IF(K139&lt;12.6,8,IF(K139&lt;13.3,9,IF(K139&lt;14,10,IF(K139&lt;14.7,11,IF(K139&lt;15.4,12,IF(K139&lt;16.1,13,IF(K139&lt;16.8,14,IF(K139&lt;17.5,15,IF(K139&lt;18.2,16,IF(K139&lt;18.9,17,IF(K139&lt;19.6,18,IF(K139&lt;20.3,19,IF(K139&lt;21,20,IF(K139&lt;21.7,21,IF(K139&lt;22.4,22,IF(K139&lt;23.1,23,IF(K139&lt;23.8,24,IF(K139&lt;24.5,25,IF(K139&lt;25.2,26,IF(K139&lt;25.9,27,IF(K139&lt;26.6,28,IF(K139&lt;27.3,29,IF(K139&lt;28,30,IF(K139&lt;28.7,31,IF(K139&lt;29.4,32,IF(K139&lt;30.1,33,IF(K139&lt;30.8,34,IF(K139&lt;31.5,35,IF(K139&lt;32.2,36,IF(K139&lt;32.9,37,IF(K139&lt;33.6,38,IF(K139&lt;34.3,39,IF(K139&lt;35,40,IF(K139&lt;35.7,41,IF(K139&lt;36.4,42,IF(K139&lt;37.1,43,))))))))))))))))))))))))))))))))))))))))))))</f>
        <v>33</v>
      </c>
      <c r="N139" s="5">
        <f t="shared" si="403"/>
        <v>33</v>
      </c>
      <c r="O139" s="6">
        <f t="shared" si="404"/>
        <v>33</v>
      </c>
      <c r="P139" s="57">
        <f>IF(O139="","",RANK(O139,O138:O142,0))</f>
        <v>2</v>
      </c>
      <c r="Q139" s="57">
        <f t="shared" ref="Q139:Q142" si="414">IF(P139&lt;5,O139,"")</f>
        <v>33</v>
      </c>
      <c r="R139" s="46"/>
      <c r="S139" s="7">
        <f t="shared" ref="S139:S142" si="415">IF(R139&lt;466,0,IF(R139&lt;470,60,IF(R139&lt;474,61,IF(R139&lt;476,62,IF(R139&lt;482,63,IF(R139&lt;486,64,IF(R139&lt;490,65,IF(R139&lt;494,66,IF(R139&lt;498,67,IF(R139&lt;502,68,IF(R139&lt;506,69,IF(R139&lt;510,70,IF(R139&lt;514,71,IF(R139&lt;517,72,IF(R139&lt;521,73,IF(R139&lt;524,74,IF(R139&lt;527,75,IF(R139&lt;530,76,))))))))))))))))))</f>
        <v>0</v>
      </c>
      <c r="T139" s="7">
        <f t="shared" ref="T139:T142" si="416">IF(R139&lt;293,0,IF(R139&lt;295,1,IF(R139&lt;297,2,IF(R139&lt;299,3,IF(R139&lt;301,4,IF(R139&lt;303,5,IF(R139&lt;305,6,IF(R139&lt;307,7,IF(R139&lt;309,8,IF(R139&lt;311,9,IF(R139&lt;313,10,IF(R139&lt;315,11,IF(R139&lt;317,12,IF(R139&lt;319,13,IF(R139&lt;321,14,IF(R139&lt;323,15,IF(R139&lt;325,16,IF(R139&lt;327,17,IF(R139&lt;329,18,IF(R139&lt;331,19,IF(R139&lt;333,20,IF(R139&lt;335,21,IF(R139&lt;337,22,IF(R139&lt;339,23,IF(R139&lt;341,24,IF(R139&lt;343,25,IF(R139&lt;345,26,IF(R139&lt;347,27,IF(R139&lt;350,28,IF(R139&lt;352,29,IF(R139&lt;356,30,IF(R139&lt;359,31,IF(R139&lt;362,32,IF(R139&lt;365,33,IF(R139&lt;368,34,IF(R139&lt;371,35,IF(R139&lt;374,36,IF(R139&lt;378,37,IF(R139&lt;382,38,IF(R139&lt;386,39,IF(R139&lt;390,40,IF(R139&lt;394,41,IF(R139&lt;398,42,IF(R139&lt;402,43,IF(R139&lt;406,44,IF(R139&lt;410,45,IF(R139&lt;414,46,IF(R139&lt;418,47,IF(R139&lt;422,48,IF(R139&lt;426,49,IF(R139&lt;430,50,IF(R139&lt;434,51,IF(R139&lt;438,52,IF(R139&lt;442,53,IF(R139&lt;446,54,IF(R139&lt;450,55,IF(R139&lt;454,56,IF(R139&lt;458,57,IF(R139&lt;462,58,IF(R139&lt;466,59,))))))))))))))))))))))))))))))))))))))))))))))))))))))))))))</f>
        <v>0</v>
      </c>
      <c r="U139" s="7">
        <f t="shared" si="405"/>
        <v>0</v>
      </c>
      <c r="V139" s="6">
        <f t="shared" si="406"/>
        <v>0</v>
      </c>
      <c r="W139" s="52">
        <f>IF(V139="","",RANK(V139,V138:V142,0))</f>
        <v>1</v>
      </c>
      <c r="X139" s="52">
        <f t="shared" ref="X139:X142" si="417">IF(W139&lt;5,V139,"")</f>
        <v>0</v>
      </c>
      <c r="Y139" s="42">
        <v>205</v>
      </c>
      <c r="Z139" s="110">
        <f>IFERROR(VLOOKUP(Y139,таблица!$A$6:$B$144,2,FALSE),0)</f>
        <v>40</v>
      </c>
      <c r="AA139" s="52">
        <f>IF(Z139="","",RANK(Z139,Z138:Z142,0))</f>
        <v>1</v>
      </c>
      <c r="AB139" s="52">
        <f t="shared" ref="AB139:AB142" si="418">IF(AA139&lt;5,Z139,"")</f>
        <v>40</v>
      </c>
      <c r="AC139" s="8">
        <f t="shared" si="400"/>
        <v>105</v>
      </c>
      <c r="AD139" s="9">
        <f t="shared" si="407"/>
        <v>105</v>
      </c>
      <c r="AE139" s="9">
        <f t="shared" si="399"/>
        <v>57</v>
      </c>
      <c r="AF139" s="125"/>
      <c r="AG139" s="59"/>
      <c r="AH139" s="127"/>
    </row>
    <row r="140" spans="1:34" ht="15" customHeight="1" x14ac:dyDescent="0.25">
      <c r="A140" s="47">
        <v>3</v>
      </c>
      <c r="B140" s="76"/>
      <c r="C140" s="39">
        <v>45</v>
      </c>
      <c r="D140" s="40">
        <v>9.9</v>
      </c>
      <c r="E140" s="5">
        <f t="shared" si="409"/>
        <v>0</v>
      </c>
      <c r="F140" s="5">
        <f t="shared" si="410"/>
        <v>29</v>
      </c>
      <c r="G140" s="5">
        <f t="shared" si="401"/>
        <v>29</v>
      </c>
      <c r="H140" s="6">
        <f t="shared" si="402"/>
        <v>29</v>
      </c>
      <c r="I140" s="52">
        <f>IF(H140="","",RANK(H140,H138:H142,0))</f>
        <v>4</v>
      </c>
      <c r="J140" s="52">
        <f t="shared" si="411"/>
        <v>29</v>
      </c>
      <c r="K140" s="42">
        <v>22</v>
      </c>
      <c r="L140" s="5">
        <f t="shared" si="412"/>
        <v>0</v>
      </c>
      <c r="M140" s="5">
        <f t="shared" si="413"/>
        <v>22</v>
      </c>
      <c r="N140" s="5">
        <f t="shared" si="403"/>
        <v>22</v>
      </c>
      <c r="O140" s="6">
        <f t="shared" si="404"/>
        <v>22</v>
      </c>
      <c r="P140" s="57">
        <f>IF(O140="","",RANK(O140,O138:O142,0))</f>
        <v>4</v>
      </c>
      <c r="Q140" s="57">
        <f t="shared" si="414"/>
        <v>22</v>
      </c>
      <c r="R140" s="46"/>
      <c r="S140" s="7">
        <f t="shared" si="415"/>
        <v>0</v>
      </c>
      <c r="T140" s="7">
        <f t="shared" si="416"/>
        <v>0</v>
      </c>
      <c r="U140" s="7">
        <f t="shared" si="405"/>
        <v>0</v>
      </c>
      <c r="V140" s="6">
        <f t="shared" si="406"/>
        <v>0</v>
      </c>
      <c r="W140" s="52">
        <f>IF(V140="","",RANK(V140,V138:V142,0))</f>
        <v>1</v>
      </c>
      <c r="X140" s="52">
        <f t="shared" si="417"/>
        <v>0</v>
      </c>
      <c r="Y140" s="42">
        <v>170</v>
      </c>
      <c r="Z140" s="110">
        <f>IFERROR(VLOOKUP(Y140,таблица!$A$6:$B$144,2,FALSE),0)</f>
        <v>20</v>
      </c>
      <c r="AA140" s="52">
        <f>IF(Z140="","",RANK(Z140,Z138:Z142,0))</f>
        <v>5</v>
      </c>
      <c r="AB140" s="52" t="str">
        <f t="shared" si="418"/>
        <v/>
      </c>
      <c r="AC140" s="8">
        <f t="shared" si="400"/>
        <v>71</v>
      </c>
      <c r="AD140" s="9">
        <f t="shared" si="407"/>
        <v>71</v>
      </c>
      <c r="AE140" s="9">
        <f t="shared" si="399"/>
        <v>144</v>
      </c>
      <c r="AF140" s="125"/>
      <c r="AG140" s="59"/>
      <c r="AH140" s="127"/>
    </row>
    <row r="141" spans="1:34" ht="15" customHeight="1" x14ac:dyDescent="0.25">
      <c r="A141" s="47">
        <v>4</v>
      </c>
      <c r="B141" s="76"/>
      <c r="C141" s="39">
        <v>45</v>
      </c>
      <c r="D141" s="40">
        <v>10.199999999999999</v>
      </c>
      <c r="E141" s="5">
        <f t="shared" si="409"/>
        <v>0</v>
      </c>
      <c r="F141" s="5">
        <f t="shared" si="410"/>
        <v>24</v>
      </c>
      <c r="G141" s="5">
        <f t="shared" si="401"/>
        <v>24</v>
      </c>
      <c r="H141" s="6">
        <f t="shared" si="402"/>
        <v>24</v>
      </c>
      <c r="I141" s="52">
        <f>IF(H141="","",RANK(H141,H138:H142,0))</f>
        <v>5</v>
      </c>
      <c r="J141" s="52" t="str">
        <f t="shared" si="411"/>
        <v/>
      </c>
      <c r="K141" s="42">
        <v>21</v>
      </c>
      <c r="L141" s="5">
        <f t="shared" si="412"/>
        <v>0</v>
      </c>
      <c r="M141" s="5">
        <f t="shared" si="413"/>
        <v>21</v>
      </c>
      <c r="N141" s="5">
        <f t="shared" si="403"/>
        <v>21</v>
      </c>
      <c r="O141" s="6">
        <f t="shared" si="404"/>
        <v>21</v>
      </c>
      <c r="P141" s="57">
        <f>IF(O141="","",RANK(O141,O138:O142,0))</f>
        <v>5</v>
      </c>
      <c r="Q141" s="57" t="str">
        <f t="shared" si="414"/>
        <v/>
      </c>
      <c r="R141" s="46"/>
      <c r="S141" s="7">
        <f t="shared" si="415"/>
        <v>0</v>
      </c>
      <c r="T141" s="7">
        <f t="shared" si="416"/>
        <v>0</v>
      </c>
      <c r="U141" s="7">
        <f t="shared" si="405"/>
        <v>0</v>
      </c>
      <c r="V141" s="6">
        <f t="shared" si="406"/>
        <v>0</v>
      </c>
      <c r="W141" s="52">
        <f>IF(V141="","",RANK(V141,V138:V142,0))</f>
        <v>1</v>
      </c>
      <c r="X141" s="52">
        <f t="shared" si="417"/>
        <v>0</v>
      </c>
      <c r="Y141" s="42">
        <v>178</v>
      </c>
      <c r="Z141" s="110">
        <f>IFERROR(VLOOKUP(Y141,таблица!$A$6:$B$144,2,FALSE),0)</f>
        <v>24</v>
      </c>
      <c r="AA141" s="52">
        <f>IF(Z141="","",RANK(Z141,Z138:Z142,0))</f>
        <v>3</v>
      </c>
      <c r="AB141" s="52">
        <f t="shared" si="418"/>
        <v>24</v>
      </c>
      <c r="AC141" s="8">
        <f t="shared" si="400"/>
        <v>69</v>
      </c>
      <c r="AD141" s="9">
        <f t="shared" si="407"/>
        <v>69</v>
      </c>
      <c r="AE141" s="9">
        <f t="shared" si="399"/>
        <v>147</v>
      </c>
      <c r="AF141" s="125"/>
      <c r="AG141" s="59"/>
      <c r="AH141" s="127"/>
    </row>
    <row r="142" spans="1:34" ht="15" customHeight="1" x14ac:dyDescent="0.25">
      <c r="A142" s="47">
        <v>5</v>
      </c>
      <c r="B142" s="76"/>
      <c r="C142" s="39">
        <v>45</v>
      </c>
      <c r="D142" s="40">
        <v>9.1999999999999993</v>
      </c>
      <c r="E142" s="5">
        <f t="shared" si="409"/>
        <v>0</v>
      </c>
      <c r="F142" s="5">
        <f t="shared" si="410"/>
        <v>41</v>
      </c>
      <c r="G142" s="5">
        <f t="shared" si="401"/>
        <v>41</v>
      </c>
      <c r="H142" s="6">
        <f t="shared" si="402"/>
        <v>41</v>
      </c>
      <c r="I142" s="52">
        <f>IF(H142="","",RANK(H142,H138:H142,0))</f>
        <v>1</v>
      </c>
      <c r="J142" s="52">
        <f t="shared" si="411"/>
        <v>41</v>
      </c>
      <c r="K142" s="42">
        <v>45</v>
      </c>
      <c r="L142" s="5">
        <f t="shared" si="412"/>
        <v>55</v>
      </c>
      <c r="M142" s="5">
        <f t="shared" si="413"/>
        <v>0</v>
      </c>
      <c r="N142" s="5">
        <f t="shared" si="403"/>
        <v>55</v>
      </c>
      <c r="O142" s="6">
        <f t="shared" si="404"/>
        <v>55</v>
      </c>
      <c r="P142" s="57">
        <f>IF(O142="","",RANK(O142,O138:O142,0))</f>
        <v>1</v>
      </c>
      <c r="Q142" s="57">
        <f t="shared" si="414"/>
        <v>55</v>
      </c>
      <c r="R142" s="46"/>
      <c r="S142" s="7">
        <f t="shared" si="415"/>
        <v>0</v>
      </c>
      <c r="T142" s="7">
        <f t="shared" si="416"/>
        <v>0</v>
      </c>
      <c r="U142" s="7">
        <f t="shared" si="405"/>
        <v>0</v>
      </c>
      <c r="V142" s="6">
        <f t="shared" si="406"/>
        <v>0</v>
      </c>
      <c r="W142" s="52">
        <f>IF(V142="","",RANK(V142,V138:V142,0))</f>
        <v>1</v>
      </c>
      <c r="X142" s="52">
        <f t="shared" si="417"/>
        <v>0</v>
      </c>
      <c r="Y142" s="42">
        <v>184</v>
      </c>
      <c r="Z142" s="110">
        <f>IFERROR(VLOOKUP(Y142,таблица!$A$6:$B$144,2,FALSE),0)</f>
        <v>27</v>
      </c>
      <c r="AA142" s="52">
        <f>IF(Z142="","",RANK(Z142,Z138:Z142,0))</f>
        <v>2</v>
      </c>
      <c r="AB142" s="52">
        <f t="shared" si="418"/>
        <v>27</v>
      </c>
      <c r="AC142" s="8">
        <f t="shared" si="400"/>
        <v>123</v>
      </c>
      <c r="AD142" s="9">
        <f t="shared" si="407"/>
        <v>123</v>
      </c>
      <c r="AE142" s="9">
        <f t="shared" si="399"/>
        <v>17</v>
      </c>
      <c r="AF142" s="125"/>
      <c r="AG142" s="59"/>
      <c r="AH142" s="127"/>
    </row>
    <row r="143" spans="1:34" ht="26.25" customHeight="1" x14ac:dyDescent="0.25">
      <c r="A143" s="47"/>
      <c r="B143" s="76"/>
      <c r="C143" s="64"/>
      <c r="D143" s="40"/>
      <c r="E143" s="5"/>
      <c r="F143" s="5"/>
      <c r="G143" s="5"/>
      <c r="H143" s="53"/>
      <c r="I143" s="61" t="s">
        <v>23</v>
      </c>
      <c r="J143" s="62">
        <f>SUM(J138:J142)</f>
        <v>141</v>
      </c>
      <c r="K143" s="42"/>
      <c r="L143" s="5"/>
      <c r="M143" s="5"/>
      <c r="N143" s="5"/>
      <c r="O143" s="53"/>
      <c r="P143" s="61" t="s">
        <v>23</v>
      </c>
      <c r="Q143" s="63">
        <f>SUM(Q138:Q142)</f>
        <v>143</v>
      </c>
      <c r="R143" s="46"/>
      <c r="S143" s="7"/>
      <c r="T143" s="7"/>
      <c r="U143" s="7"/>
      <c r="V143" s="53"/>
      <c r="W143" s="61" t="s">
        <v>23</v>
      </c>
      <c r="X143" s="62">
        <f>SUM(X138:X142)</f>
        <v>0</v>
      </c>
      <c r="Y143" s="42"/>
      <c r="Z143" s="110"/>
      <c r="AA143" s="61" t="s">
        <v>23</v>
      </c>
      <c r="AB143" s="62">
        <f>SUM(AB138:AB142)</f>
        <v>112</v>
      </c>
      <c r="AC143" s="8"/>
      <c r="AD143" s="54"/>
      <c r="AE143" s="9" t="str">
        <f t="shared" si="399"/>
        <v/>
      </c>
      <c r="AF143" s="60"/>
      <c r="AG143" s="60"/>
      <c r="AH143" s="127"/>
    </row>
    <row r="144" spans="1:34" ht="15" customHeight="1" x14ac:dyDescent="0.25">
      <c r="A144" s="47">
        <v>1</v>
      </c>
      <c r="B144" s="76"/>
      <c r="C144" s="39">
        <v>46</v>
      </c>
      <c r="D144" s="40">
        <v>9.5</v>
      </c>
      <c r="E144" s="5">
        <f>IF(D144&gt;9.05,0,IF(D144&gt;9,44,IF(D144&gt;8.95,45,IF(D144&gt;8.9,46,IF(D144&gt;8.85,47,IF(D144&gt;8.8,48,IF(D144&gt;8.75,49,IF(D144&gt;8.7,50,IF(D144&gt;8.65,51,IF(D144&gt;8.6,52,IF(D144&gt;8.55,53,IF(D144&gt;8.5,54,IF(D144&gt;8.47,55,IF(D144&gt;8.45,56,IF(D144&gt;8.4,57,IF(D144&gt;8.37,58,IF(D144&gt;8.35,59,IF(D144&gt;8.3,60,IF(D144&gt;8.27,61,IF(D144&gt;8.25,62,IF(D144&gt;8.2,63,IF(D144&gt;8.17,64,IF(D144&gt;8.15,65,IF(D144&gt;8.1,66,IF(D144&gt;8.07,67,IF(D144&gt;8.05,68,IF(D144&gt;8,69,IF(D144&gt;7.98,70,IF(D144&gt;7.97,71,IF(D144&gt;7.95,72,IF(D144&gt;7.9,73,IF(D144&gt;7.88,74,IF(D144&gt;7.87,75,IF(D144&gt;7.85,76,IF(D144&gt;7.8,77,IF(D144&gt;7.78,78,IF(D144&gt;7.77,79,IF(D144&gt;7.75,80,IF(D144&gt;7.7,81,IF(D144&gt;7.68,82,IF(D144&gt;7.67,83,IF(D144&gt;7.65,84,IF(D144&gt;7.63,85,IF(D144&gt;7.6,86,))))))))))))))))))))))))))))))))))))))))))))</f>
        <v>0</v>
      </c>
      <c r="F144" s="5">
        <f>IF(D144&gt;12,0,IF(D144&gt;11.9,1,IF(D144&gt;11.8,2,IF(D144&gt;11.7,3,IF(D144&gt;11.6,4,IF(D144&gt;11.5,5,IF(D144&gt;11.4,6,IF(D144&gt;11.3,7,IF(D144&gt;11.2,8,IF(D144&gt;11.15,9,IF(D144&gt;11.1,10,IF(D144&gt;11,11,IF(D144&gt;10.95,12,IF(D144&gt;10.9,13,IF(D144&gt;10.8,14,IF(D144&gt;10.75,15,IF(D144&gt;10.7,16,IF(D144&gt;10.6,17,IF(D144&gt;10.55,18,IF(D144&gt;10.5,19,IF(D144&gt;10.4,20,IF(D144&gt;10.35,21,IF(D144&gt;10.3,22,IF(D144&gt;10.2,23,IF(D144&gt;10.15,24,IF(D144&gt;10.1,25,IF(D144&gt;10,26,IF(D144&gt;9.95,27,IF(D144&gt;9.9,28,IF(D144&gt;9.8,29,IF(D144&gt;9.75,30,IF(D144&gt;9.7,31,IF(D144&gt;9.6,32,IF(D144&gt;9.55,33,IF(D144&gt;9.5,34,IF(D144&gt;9.45,35,IF(D144&gt;9.4,36,IF(D144&gt;9.35,37,IF(D144&gt;9.3,38,IF(D144&gt;9.25,39,IF(D144&gt;9.2,40,IF(D144&gt;9.15,41,IF(D144&gt;9.1,42,IF(D144&gt;9.05,43,))))))))))))))))))))))))))))))))))))))))))))</f>
        <v>35</v>
      </c>
      <c r="G144" s="5">
        <f t="shared" ref="G144:G148" si="419">E144+F144</f>
        <v>35</v>
      </c>
      <c r="H144" s="6">
        <f t="shared" ref="H144:H148" si="420">G144</f>
        <v>35</v>
      </c>
      <c r="I144" s="52">
        <f>IF(H144="","",RANK(H144,H144:H148,0))</f>
        <v>3</v>
      </c>
      <c r="J144" s="52">
        <f>IF(I144&lt;5,H144,"")</f>
        <v>35</v>
      </c>
      <c r="K144" s="42">
        <v>29</v>
      </c>
      <c r="L144" s="5">
        <f>IF(K144&lt;37.1,0,IF(K144&lt;37.8,44,IF(K144&lt;38.5,45,IF(K144&lt;39.2,46,IF(K144&lt;39.9,47,IF(K144&lt;40.6,48,IF(K144&lt;41.3,49,IF(K144&lt;42,50,IF(K144&lt;42.7,51,IF(K144&lt;43.4,52,IF(K144&lt;44.1,53,IF(K144&lt;44.8,54,IF(K144&lt;45.5,55,IF(K144&lt;46.2,56,IF(K144&lt;46.9,57,IF(K144&lt;47.6,58,IF(K144&lt;48,59,IF(K144&lt;48.3,60,IF(K144&lt;49.7,61,IF(K144&lt;50.4,62,IF(K144&lt;51.1,63,IF(K144&lt;51.8,64,IF(K144&lt;52.5,65,IF(K144&lt;53.2,66,IF(K144&lt;53.9,67,IF(K144&lt;54.6,68,IF(K144&lt;55.3,69,IF(K144&lt;56,70,IF(K144&lt;56.7,71,IF(K144&lt;57.4,72,IF(K144&lt;58.1,73,IF(K144&lt;58.8,74,IF(K144&lt;59.5,75,IF(K144&lt;60.2,76,IF(K144&lt;60.9,77,IF(K144&lt;61.6,78,IF(K144&lt;62.3,79,IF(K144&lt;63,80,IF(K144&lt;63.7,81,IF(K144&lt;64.4,82,IF(K144&lt;65.1,83,IF(K144&lt;65.8,84,IF(K144&lt;66.5,85,IF(K144&lt;67.2,86,))))))))))))))))))))))))))))))))))))))))))))</f>
        <v>0</v>
      </c>
      <c r="M144" s="5">
        <f>IF(K144&lt;7,0,IF(K144&lt;7.7,1,IF(K144&lt;8.4,2,IF(K144&lt;9.1,3,IF(K144&lt;9.8,4,IF(K144&lt;10.5,5,IF(K144&lt;11.2,6,IF(K144&lt;11.9,7,IF(K144&lt;12.6,8,IF(K144&lt;13.3,9,IF(K144&lt;14,10,IF(K144&lt;14.7,11,IF(K144&lt;15.4,12,IF(K144&lt;16.1,13,IF(K144&lt;16.8,14,IF(K144&lt;17.5,15,IF(K144&lt;18.2,16,IF(K144&lt;18.9,17,IF(K144&lt;19.6,18,IF(K144&lt;20.3,19,IF(K144&lt;21,20,IF(K144&lt;21.7,21,IF(K144&lt;22.4,22,IF(K144&lt;23.1,23,IF(K144&lt;23.8,24,IF(K144&lt;24.5,25,IF(K144&lt;25.2,26,IF(K144&lt;25.9,27,IF(K144&lt;26.6,28,IF(K144&lt;27.3,29,IF(K144&lt;28,30,IF(K144&lt;28.7,31,IF(K144&lt;29.4,32,IF(K144&lt;30.1,33,IF(K144&lt;30.8,34,IF(K144&lt;31.5,35,IF(K144&lt;32.2,36,IF(K144&lt;32.9,37,IF(K144&lt;33.6,38,IF(K144&lt;34.3,39,IF(K144&lt;35,40,IF(K144&lt;35.7,41,IF(K144&lt;36.4,42,IF(K144&lt;37.1,43,))))))))))))))))))))))))))))))))))))))))))))</f>
        <v>32</v>
      </c>
      <c r="N144" s="5">
        <f t="shared" ref="N144:N148" si="421">L144+M144</f>
        <v>32</v>
      </c>
      <c r="O144" s="6">
        <f t="shared" ref="O144:O148" si="422">N144</f>
        <v>32</v>
      </c>
      <c r="P144" s="57">
        <f>IF(O144="","",RANK(O144,O144:O148,0))</f>
        <v>1</v>
      </c>
      <c r="Q144" s="57">
        <f>IF(P144&lt;5,O144,"")</f>
        <v>32</v>
      </c>
      <c r="R144" s="46"/>
      <c r="S144" s="7">
        <f>IF(R144&lt;466,0,IF(R144&lt;470,60,IF(R144&lt;474,61,IF(R144&lt;476,62,IF(R144&lt;482,63,IF(R144&lt;486,64,IF(R144&lt;490,65,IF(R144&lt;494,66,IF(R144&lt;498,67,IF(R144&lt;502,68,IF(R144&lt;506,69,IF(R144&lt;510,70,IF(R144&lt;514,71,IF(R144&lt;517,72,IF(R144&lt;521,73,IF(R144&lt;524,74,IF(R144&lt;527,75,IF(R144&lt;530,76,))))))))))))))))))</f>
        <v>0</v>
      </c>
      <c r="T144" s="7">
        <f>IF(R144&lt;293,0,IF(R144&lt;295,1,IF(R144&lt;297,2,IF(R144&lt;299,3,IF(R144&lt;301,4,IF(R144&lt;303,5,IF(R144&lt;305,6,IF(R144&lt;307,7,IF(R144&lt;309,8,IF(R144&lt;311,9,IF(R144&lt;313,10,IF(R144&lt;315,11,IF(R144&lt;317,12,IF(R144&lt;319,13,IF(R144&lt;321,14,IF(R144&lt;323,15,IF(R144&lt;325,16,IF(R144&lt;327,17,IF(R144&lt;329,18,IF(R144&lt;331,19,IF(R144&lt;333,20,IF(R144&lt;335,21,IF(R144&lt;337,22,IF(R144&lt;339,23,IF(R144&lt;341,24,IF(R144&lt;343,25,IF(R144&lt;345,26,IF(R144&lt;347,27,IF(R144&lt;350,28,IF(R144&lt;352,29,IF(R144&lt;356,30,IF(R144&lt;359,31,IF(R144&lt;362,32,IF(R144&lt;365,33,IF(R144&lt;368,34,IF(R144&lt;371,35,IF(R144&lt;374,36,IF(R144&lt;378,37,IF(R144&lt;382,38,IF(R144&lt;386,39,IF(R144&lt;390,40,IF(R144&lt;394,41,IF(R144&lt;398,42,IF(R144&lt;402,43,IF(R144&lt;406,44,IF(R144&lt;410,45,IF(R144&lt;414,46,IF(R144&lt;418,47,IF(R144&lt;422,48,IF(R144&lt;426,49,IF(R144&lt;430,50,IF(R144&lt;434,51,IF(R144&lt;438,52,IF(R144&lt;442,53,IF(R144&lt;446,54,IF(R144&lt;450,55,IF(R144&lt;454,56,IF(R144&lt;458,57,IF(R144&lt;462,58,IF(R144&lt;466,59,))))))))))))))))))))))))))))))))))))))))))))))))))))))))))))</f>
        <v>0</v>
      </c>
      <c r="U144" s="7">
        <f t="shared" ref="U144:U148" si="423">S144+T144</f>
        <v>0</v>
      </c>
      <c r="V144" s="6">
        <f t="shared" ref="V144:V148" si="424">U144</f>
        <v>0</v>
      </c>
      <c r="W144" s="52">
        <f>IF(V144="","",RANK(V144,V144:V148,0))</f>
        <v>1</v>
      </c>
      <c r="X144" s="52">
        <f>IF(W144&lt;5,V144,"")</f>
        <v>0</v>
      </c>
      <c r="Y144" s="42">
        <v>182</v>
      </c>
      <c r="Z144" s="110">
        <f>IFERROR(VLOOKUP(Y144,таблица!$A$6:$B$144,2,FALSE),0)</f>
        <v>26</v>
      </c>
      <c r="AA144" s="52">
        <f>IF(Z144="","",RANK(Z144,Z144:Z148,0))</f>
        <v>2</v>
      </c>
      <c r="AB144" s="52">
        <f>IF(AA144&lt;5,Z144,"")</f>
        <v>26</v>
      </c>
      <c r="AC144" s="8">
        <f t="shared" si="400"/>
        <v>93</v>
      </c>
      <c r="AD144" s="9">
        <f t="shared" ref="AD144:AD148" si="425">AC144</f>
        <v>93</v>
      </c>
      <c r="AE144" s="9">
        <f t="shared" si="399"/>
        <v>83</v>
      </c>
      <c r="AF144" s="124">
        <f>SUM(J144:J148,Q144:Q148,X144:X148,AB144:AB148)</f>
        <v>349</v>
      </c>
      <c r="AG144" s="59">
        <f t="shared" ref="AG144" si="426">AF144</f>
        <v>349</v>
      </c>
      <c r="AH144" s="127">
        <f>IF(ISNUMBER(AF144),RANK(AF144,$AF$6:$AF$251,0),"")</f>
        <v>30</v>
      </c>
    </row>
    <row r="145" spans="1:34" ht="15" customHeight="1" x14ac:dyDescent="0.25">
      <c r="A145" s="47">
        <v>2</v>
      </c>
      <c r="B145" s="76"/>
      <c r="C145" s="39">
        <v>46</v>
      </c>
      <c r="D145" s="40">
        <v>10.3</v>
      </c>
      <c r="E145" s="5">
        <f t="shared" ref="E145:E148" si="427">IF(D145&gt;9.05,0,IF(D145&gt;9,44,IF(D145&gt;8.95,45,IF(D145&gt;8.9,46,IF(D145&gt;8.85,47,IF(D145&gt;8.8,48,IF(D145&gt;8.75,49,IF(D145&gt;8.7,50,IF(D145&gt;8.65,51,IF(D145&gt;8.6,52,IF(D145&gt;8.55,53,IF(D145&gt;8.5,54,IF(D145&gt;8.47,55,IF(D145&gt;8.45,56,IF(D145&gt;8.4,57,IF(D145&gt;8.37,58,IF(D145&gt;8.35,59,IF(D145&gt;8.3,60,IF(D145&gt;8.27,61,IF(D145&gt;8.25,62,IF(D145&gt;8.2,63,IF(D145&gt;8.17,64,IF(D145&gt;8.15,65,IF(D145&gt;8.1,66,IF(D145&gt;8.07,67,IF(D145&gt;8.05,68,IF(D145&gt;8,69,IF(D145&gt;7.98,70,IF(D145&gt;7.97,71,IF(D145&gt;7.95,72,IF(D145&gt;7.9,73,IF(D145&gt;7.88,74,IF(D145&gt;7.87,75,IF(D145&gt;7.85,76,IF(D145&gt;7.8,77,IF(D145&gt;7.78,78,IF(D145&gt;7.77,79,IF(D145&gt;7.75,80,IF(D145&gt;7.7,81,IF(D145&gt;7.68,82,IF(D145&gt;7.67,83,IF(D145&gt;7.65,84,IF(D145&gt;7.63,85,IF(D145&gt;7.6,86,))))))))))))))))))))))))))))))))))))))))))))</f>
        <v>0</v>
      </c>
      <c r="F145" s="5">
        <f t="shared" ref="F145:F148" si="428">IF(D145&gt;12,0,IF(D145&gt;11.9,1,IF(D145&gt;11.8,2,IF(D145&gt;11.7,3,IF(D145&gt;11.6,4,IF(D145&gt;11.5,5,IF(D145&gt;11.4,6,IF(D145&gt;11.3,7,IF(D145&gt;11.2,8,IF(D145&gt;11.15,9,IF(D145&gt;11.1,10,IF(D145&gt;11,11,IF(D145&gt;10.95,12,IF(D145&gt;10.9,13,IF(D145&gt;10.8,14,IF(D145&gt;10.75,15,IF(D145&gt;10.7,16,IF(D145&gt;10.6,17,IF(D145&gt;10.55,18,IF(D145&gt;10.5,19,IF(D145&gt;10.4,20,IF(D145&gt;10.35,21,IF(D145&gt;10.3,22,IF(D145&gt;10.2,23,IF(D145&gt;10.15,24,IF(D145&gt;10.1,25,IF(D145&gt;10,26,IF(D145&gt;9.95,27,IF(D145&gt;9.9,28,IF(D145&gt;9.8,29,IF(D145&gt;9.75,30,IF(D145&gt;9.7,31,IF(D145&gt;9.6,32,IF(D145&gt;9.55,33,IF(D145&gt;9.5,34,IF(D145&gt;9.45,35,IF(D145&gt;9.4,36,IF(D145&gt;9.35,37,IF(D145&gt;9.3,38,IF(D145&gt;9.25,39,IF(D145&gt;9.2,40,IF(D145&gt;9.15,41,IF(D145&gt;9.1,42,IF(D145&gt;9.05,43,))))))))))))))))))))))))))))))))))))))))))))</f>
        <v>23</v>
      </c>
      <c r="G145" s="5">
        <f t="shared" si="419"/>
        <v>23</v>
      </c>
      <c r="H145" s="6">
        <f t="shared" si="420"/>
        <v>23</v>
      </c>
      <c r="I145" s="52">
        <f>IF(H145="","",RANK(H145,H144:H148,0))</f>
        <v>5</v>
      </c>
      <c r="J145" s="52" t="str">
        <f t="shared" ref="J145:J148" si="429">IF(I145&lt;5,H145,"")</f>
        <v/>
      </c>
      <c r="K145" s="42">
        <v>23</v>
      </c>
      <c r="L145" s="5">
        <f t="shared" ref="L145:L148" si="430">IF(K145&lt;37.1,0,IF(K145&lt;37.8,44,IF(K145&lt;38.5,45,IF(K145&lt;39.2,46,IF(K145&lt;39.9,47,IF(K145&lt;40.6,48,IF(K145&lt;41.3,49,IF(K145&lt;42,50,IF(K145&lt;42.7,51,IF(K145&lt;43.4,52,IF(K145&lt;44.1,53,IF(K145&lt;44.8,54,IF(K145&lt;45.5,55,IF(K145&lt;46.2,56,IF(K145&lt;46.9,57,IF(K145&lt;47.6,58,IF(K145&lt;48,59,IF(K145&lt;48.3,60,IF(K145&lt;49.7,61,IF(K145&lt;50.4,62,IF(K145&lt;51.1,63,IF(K145&lt;51.8,64,IF(K145&lt;52.5,65,IF(K145&lt;53.2,66,IF(K145&lt;53.9,67,IF(K145&lt;54.6,68,IF(K145&lt;55.3,69,IF(K145&lt;56,70,IF(K145&lt;56.7,71,IF(K145&lt;57.4,72,IF(K145&lt;58.1,73,IF(K145&lt;58.8,74,IF(K145&lt;59.5,75,IF(K145&lt;60.2,76,IF(K145&lt;60.9,77,IF(K145&lt;61.6,78,IF(K145&lt;62.3,79,IF(K145&lt;63,80,IF(K145&lt;63.7,81,IF(K145&lt;64.4,82,IF(K145&lt;65.1,83,IF(K145&lt;65.8,84,IF(K145&lt;66.5,85,IF(K145&lt;67.2,86,))))))))))))))))))))))))))))))))))))))))))))</f>
        <v>0</v>
      </c>
      <c r="M145" s="5">
        <f t="shared" ref="M145:M148" si="431">IF(K145&lt;7,0,IF(K145&lt;7.7,1,IF(K145&lt;8.4,2,IF(K145&lt;9.1,3,IF(K145&lt;9.8,4,IF(K145&lt;10.5,5,IF(K145&lt;11.2,6,IF(K145&lt;11.9,7,IF(K145&lt;12.6,8,IF(K145&lt;13.3,9,IF(K145&lt;14,10,IF(K145&lt;14.7,11,IF(K145&lt;15.4,12,IF(K145&lt;16.1,13,IF(K145&lt;16.8,14,IF(K145&lt;17.5,15,IF(K145&lt;18.2,16,IF(K145&lt;18.9,17,IF(K145&lt;19.6,18,IF(K145&lt;20.3,19,IF(K145&lt;21,20,IF(K145&lt;21.7,21,IF(K145&lt;22.4,22,IF(K145&lt;23.1,23,IF(K145&lt;23.8,24,IF(K145&lt;24.5,25,IF(K145&lt;25.2,26,IF(K145&lt;25.9,27,IF(K145&lt;26.6,28,IF(K145&lt;27.3,29,IF(K145&lt;28,30,IF(K145&lt;28.7,31,IF(K145&lt;29.4,32,IF(K145&lt;30.1,33,IF(K145&lt;30.8,34,IF(K145&lt;31.5,35,IF(K145&lt;32.2,36,IF(K145&lt;32.9,37,IF(K145&lt;33.6,38,IF(K145&lt;34.3,39,IF(K145&lt;35,40,IF(K145&lt;35.7,41,IF(K145&lt;36.4,42,IF(K145&lt;37.1,43,))))))))))))))))))))))))))))))))))))))))))))</f>
        <v>23</v>
      </c>
      <c r="N145" s="5">
        <f t="shared" si="421"/>
        <v>23</v>
      </c>
      <c r="O145" s="6">
        <f t="shared" si="422"/>
        <v>23</v>
      </c>
      <c r="P145" s="57">
        <f>IF(O145="","",RANK(O145,O144:O148,0))</f>
        <v>4</v>
      </c>
      <c r="Q145" s="57">
        <f t="shared" ref="Q145:Q148" si="432">IF(P145&lt;5,O145,"")</f>
        <v>23</v>
      </c>
      <c r="R145" s="46"/>
      <c r="S145" s="7">
        <f t="shared" ref="S145:S148" si="433">IF(R145&lt;466,0,IF(R145&lt;470,60,IF(R145&lt;474,61,IF(R145&lt;476,62,IF(R145&lt;482,63,IF(R145&lt;486,64,IF(R145&lt;490,65,IF(R145&lt;494,66,IF(R145&lt;498,67,IF(R145&lt;502,68,IF(R145&lt;506,69,IF(R145&lt;510,70,IF(R145&lt;514,71,IF(R145&lt;517,72,IF(R145&lt;521,73,IF(R145&lt;524,74,IF(R145&lt;527,75,IF(R145&lt;530,76,))))))))))))))))))</f>
        <v>0</v>
      </c>
      <c r="T145" s="7">
        <f t="shared" ref="T145:T148" si="434">IF(R145&lt;293,0,IF(R145&lt;295,1,IF(R145&lt;297,2,IF(R145&lt;299,3,IF(R145&lt;301,4,IF(R145&lt;303,5,IF(R145&lt;305,6,IF(R145&lt;307,7,IF(R145&lt;309,8,IF(R145&lt;311,9,IF(R145&lt;313,10,IF(R145&lt;315,11,IF(R145&lt;317,12,IF(R145&lt;319,13,IF(R145&lt;321,14,IF(R145&lt;323,15,IF(R145&lt;325,16,IF(R145&lt;327,17,IF(R145&lt;329,18,IF(R145&lt;331,19,IF(R145&lt;333,20,IF(R145&lt;335,21,IF(R145&lt;337,22,IF(R145&lt;339,23,IF(R145&lt;341,24,IF(R145&lt;343,25,IF(R145&lt;345,26,IF(R145&lt;347,27,IF(R145&lt;350,28,IF(R145&lt;352,29,IF(R145&lt;356,30,IF(R145&lt;359,31,IF(R145&lt;362,32,IF(R145&lt;365,33,IF(R145&lt;368,34,IF(R145&lt;371,35,IF(R145&lt;374,36,IF(R145&lt;378,37,IF(R145&lt;382,38,IF(R145&lt;386,39,IF(R145&lt;390,40,IF(R145&lt;394,41,IF(R145&lt;398,42,IF(R145&lt;402,43,IF(R145&lt;406,44,IF(R145&lt;410,45,IF(R145&lt;414,46,IF(R145&lt;418,47,IF(R145&lt;422,48,IF(R145&lt;426,49,IF(R145&lt;430,50,IF(R145&lt;434,51,IF(R145&lt;438,52,IF(R145&lt;442,53,IF(R145&lt;446,54,IF(R145&lt;450,55,IF(R145&lt;454,56,IF(R145&lt;458,57,IF(R145&lt;462,58,IF(R145&lt;466,59,))))))))))))))))))))))))))))))))))))))))))))))))))))))))))))</f>
        <v>0</v>
      </c>
      <c r="U145" s="7">
        <f t="shared" si="423"/>
        <v>0</v>
      </c>
      <c r="V145" s="6">
        <f t="shared" si="424"/>
        <v>0</v>
      </c>
      <c r="W145" s="52">
        <f>IF(V145="","",RANK(V145,V144:V148,0))</f>
        <v>1</v>
      </c>
      <c r="X145" s="52">
        <f t="shared" ref="X145:X148" si="435">IF(W145&lt;5,V145,"")</f>
        <v>0</v>
      </c>
      <c r="Y145" s="42">
        <v>176</v>
      </c>
      <c r="Z145" s="110">
        <f>IFERROR(VLOOKUP(Y145,таблица!$A$6:$B$144,2,FALSE),0)</f>
        <v>23</v>
      </c>
      <c r="AA145" s="52">
        <f>IF(Z145="","",RANK(Z145,Z144:Z148,0))</f>
        <v>3</v>
      </c>
      <c r="AB145" s="52">
        <f t="shared" ref="AB145:AB148" si="436">IF(AA145&lt;5,Z145,"")</f>
        <v>23</v>
      </c>
      <c r="AC145" s="8">
        <f t="shared" si="400"/>
        <v>69</v>
      </c>
      <c r="AD145" s="9">
        <f t="shared" si="425"/>
        <v>69</v>
      </c>
      <c r="AE145" s="9">
        <f t="shared" si="399"/>
        <v>147</v>
      </c>
      <c r="AF145" s="125"/>
      <c r="AG145" s="59"/>
      <c r="AH145" s="127"/>
    </row>
    <row r="146" spans="1:34" ht="15" customHeight="1" x14ac:dyDescent="0.25">
      <c r="A146" s="47">
        <v>3</v>
      </c>
      <c r="B146" s="76"/>
      <c r="C146" s="39">
        <v>46</v>
      </c>
      <c r="D146" s="40">
        <v>9.4</v>
      </c>
      <c r="E146" s="5">
        <f t="shared" si="427"/>
        <v>0</v>
      </c>
      <c r="F146" s="5">
        <f t="shared" si="428"/>
        <v>37</v>
      </c>
      <c r="G146" s="5">
        <f t="shared" si="419"/>
        <v>37</v>
      </c>
      <c r="H146" s="6">
        <f t="shared" si="420"/>
        <v>37</v>
      </c>
      <c r="I146" s="52">
        <f>IF(H146="","",RANK(H146,H144:H148,0))</f>
        <v>2</v>
      </c>
      <c r="J146" s="52">
        <f t="shared" si="429"/>
        <v>37</v>
      </c>
      <c r="K146" s="42">
        <v>19</v>
      </c>
      <c r="L146" s="5">
        <f t="shared" si="430"/>
        <v>0</v>
      </c>
      <c r="M146" s="5">
        <f t="shared" si="431"/>
        <v>18</v>
      </c>
      <c r="N146" s="5">
        <f t="shared" si="421"/>
        <v>18</v>
      </c>
      <c r="O146" s="6">
        <f t="shared" si="422"/>
        <v>18</v>
      </c>
      <c r="P146" s="57">
        <f>IF(O146="","",RANK(O146,O144:O148,0))</f>
        <v>5</v>
      </c>
      <c r="Q146" s="57" t="str">
        <f t="shared" si="432"/>
        <v/>
      </c>
      <c r="R146" s="46"/>
      <c r="S146" s="7">
        <f t="shared" si="433"/>
        <v>0</v>
      </c>
      <c r="T146" s="7">
        <f t="shared" si="434"/>
        <v>0</v>
      </c>
      <c r="U146" s="7">
        <f t="shared" si="423"/>
        <v>0</v>
      </c>
      <c r="V146" s="6">
        <f t="shared" si="424"/>
        <v>0</v>
      </c>
      <c r="W146" s="52">
        <f>IF(V146="","",RANK(V146,V144:V148,0))</f>
        <v>1</v>
      </c>
      <c r="X146" s="52">
        <f t="shared" si="435"/>
        <v>0</v>
      </c>
      <c r="Y146" s="42">
        <v>190</v>
      </c>
      <c r="Z146" s="110">
        <f>IFERROR(VLOOKUP(Y146,таблица!$A$6:$B$144,2,FALSE),0)</f>
        <v>30</v>
      </c>
      <c r="AA146" s="52">
        <f>IF(Z146="","",RANK(Z146,Z144:Z148,0))</f>
        <v>1</v>
      </c>
      <c r="AB146" s="52">
        <f t="shared" si="436"/>
        <v>30</v>
      </c>
      <c r="AC146" s="8">
        <f t="shared" si="400"/>
        <v>85</v>
      </c>
      <c r="AD146" s="9">
        <f t="shared" si="425"/>
        <v>85</v>
      </c>
      <c r="AE146" s="9">
        <f t="shared" si="399"/>
        <v>113</v>
      </c>
      <c r="AF146" s="125"/>
      <c r="AG146" s="59"/>
      <c r="AH146" s="127"/>
    </row>
    <row r="147" spans="1:34" ht="15" customHeight="1" x14ac:dyDescent="0.25">
      <c r="A147" s="47">
        <v>4</v>
      </c>
      <c r="B147" s="76"/>
      <c r="C147" s="39">
        <v>46</v>
      </c>
      <c r="D147" s="40">
        <v>9.1999999999999993</v>
      </c>
      <c r="E147" s="5">
        <f t="shared" si="427"/>
        <v>0</v>
      </c>
      <c r="F147" s="5">
        <f t="shared" si="428"/>
        <v>41</v>
      </c>
      <c r="G147" s="5">
        <f t="shared" si="419"/>
        <v>41</v>
      </c>
      <c r="H147" s="6">
        <f t="shared" si="420"/>
        <v>41</v>
      </c>
      <c r="I147" s="52">
        <f>IF(H147="","",RANK(H147,H144:H148,0))</f>
        <v>1</v>
      </c>
      <c r="J147" s="52">
        <f t="shared" si="429"/>
        <v>41</v>
      </c>
      <c r="K147" s="42">
        <v>25</v>
      </c>
      <c r="L147" s="5">
        <f t="shared" si="430"/>
        <v>0</v>
      </c>
      <c r="M147" s="5">
        <f t="shared" si="431"/>
        <v>26</v>
      </c>
      <c r="N147" s="5">
        <f t="shared" si="421"/>
        <v>26</v>
      </c>
      <c r="O147" s="6">
        <f t="shared" si="422"/>
        <v>26</v>
      </c>
      <c r="P147" s="57">
        <f>IF(O147="","",RANK(O147,O144:O148,0))</f>
        <v>2</v>
      </c>
      <c r="Q147" s="57">
        <f t="shared" si="432"/>
        <v>26</v>
      </c>
      <c r="R147" s="46"/>
      <c r="S147" s="7">
        <f t="shared" si="433"/>
        <v>0</v>
      </c>
      <c r="T147" s="7">
        <f t="shared" si="434"/>
        <v>0</v>
      </c>
      <c r="U147" s="7">
        <f t="shared" si="423"/>
        <v>0</v>
      </c>
      <c r="V147" s="6">
        <f t="shared" si="424"/>
        <v>0</v>
      </c>
      <c r="W147" s="52">
        <f>IF(V147="","",RANK(V147,V144:V148,0))</f>
        <v>1</v>
      </c>
      <c r="X147" s="52">
        <f t="shared" si="435"/>
        <v>0</v>
      </c>
      <c r="Y147" s="42">
        <v>173</v>
      </c>
      <c r="Z147" s="110">
        <f>IFERROR(VLOOKUP(Y147,таблица!$A$6:$B$144,2,FALSE),0)</f>
        <v>21</v>
      </c>
      <c r="AA147" s="52">
        <f>IF(Z147="","",RANK(Z147,Z144:Z148,0))</f>
        <v>4</v>
      </c>
      <c r="AB147" s="52">
        <f t="shared" si="436"/>
        <v>21</v>
      </c>
      <c r="AC147" s="8">
        <f t="shared" si="400"/>
        <v>88</v>
      </c>
      <c r="AD147" s="9">
        <f t="shared" si="425"/>
        <v>88</v>
      </c>
      <c r="AE147" s="9">
        <f t="shared" si="399"/>
        <v>102</v>
      </c>
      <c r="AF147" s="125"/>
      <c r="AG147" s="59"/>
      <c r="AH147" s="127"/>
    </row>
    <row r="148" spans="1:34" ht="15" customHeight="1" x14ac:dyDescent="0.25">
      <c r="A148" s="47">
        <v>5</v>
      </c>
      <c r="B148" s="76"/>
      <c r="C148" s="39">
        <v>46</v>
      </c>
      <c r="D148" s="40">
        <v>9.9</v>
      </c>
      <c r="E148" s="5">
        <f t="shared" si="427"/>
        <v>0</v>
      </c>
      <c r="F148" s="5">
        <f t="shared" si="428"/>
        <v>29</v>
      </c>
      <c r="G148" s="5">
        <f t="shared" si="419"/>
        <v>29</v>
      </c>
      <c r="H148" s="6">
        <f t="shared" si="420"/>
        <v>29</v>
      </c>
      <c r="I148" s="52">
        <f>IF(H148="","",RANK(H148,H144:H148,0))</f>
        <v>4</v>
      </c>
      <c r="J148" s="52">
        <f t="shared" si="429"/>
        <v>29</v>
      </c>
      <c r="K148" s="42">
        <v>25</v>
      </c>
      <c r="L148" s="5">
        <f t="shared" si="430"/>
        <v>0</v>
      </c>
      <c r="M148" s="5">
        <f t="shared" si="431"/>
        <v>26</v>
      </c>
      <c r="N148" s="5">
        <f t="shared" si="421"/>
        <v>26</v>
      </c>
      <c r="O148" s="6">
        <f t="shared" si="422"/>
        <v>26</v>
      </c>
      <c r="P148" s="57">
        <f>IF(O148="","",RANK(O148,O144:O148,0))</f>
        <v>2</v>
      </c>
      <c r="Q148" s="57">
        <f t="shared" si="432"/>
        <v>26</v>
      </c>
      <c r="R148" s="46"/>
      <c r="S148" s="7">
        <f t="shared" si="433"/>
        <v>0</v>
      </c>
      <c r="T148" s="7">
        <f t="shared" si="434"/>
        <v>0</v>
      </c>
      <c r="U148" s="7">
        <f t="shared" si="423"/>
        <v>0</v>
      </c>
      <c r="V148" s="6">
        <f t="shared" si="424"/>
        <v>0</v>
      </c>
      <c r="W148" s="52">
        <f>IF(V148="","",RANK(V148,V144:V148,0))</f>
        <v>1</v>
      </c>
      <c r="X148" s="52">
        <f t="shared" si="435"/>
        <v>0</v>
      </c>
      <c r="Y148" s="42">
        <v>150</v>
      </c>
      <c r="Z148" s="110">
        <f>IFERROR(VLOOKUP(Y148,таблица!$A$6:$B$144,2,FALSE),0)</f>
        <v>11</v>
      </c>
      <c r="AA148" s="52">
        <f>IF(Z148="","",RANK(Z148,Z144:Z148,0))</f>
        <v>5</v>
      </c>
      <c r="AB148" s="52" t="str">
        <f t="shared" si="436"/>
        <v/>
      </c>
      <c r="AC148" s="8">
        <f t="shared" si="400"/>
        <v>66</v>
      </c>
      <c r="AD148" s="9">
        <f t="shared" si="425"/>
        <v>66</v>
      </c>
      <c r="AE148" s="9">
        <f t="shared" si="399"/>
        <v>153</v>
      </c>
      <c r="AF148" s="125"/>
      <c r="AG148" s="59"/>
      <c r="AH148" s="127"/>
    </row>
    <row r="149" spans="1:34" ht="26.25" customHeight="1" x14ac:dyDescent="0.25">
      <c r="A149" s="47"/>
      <c r="B149" s="76"/>
      <c r="C149" s="64"/>
      <c r="D149" s="40"/>
      <c r="E149" s="5"/>
      <c r="F149" s="5"/>
      <c r="G149" s="5"/>
      <c r="H149" s="53"/>
      <c r="I149" s="61" t="s">
        <v>23</v>
      </c>
      <c r="J149" s="62">
        <f>SUM(J144:J148)</f>
        <v>142</v>
      </c>
      <c r="K149" s="42"/>
      <c r="L149" s="5"/>
      <c r="M149" s="5"/>
      <c r="N149" s="5"/>
      <c r="O149" s="53"/>
      <c r="P149" s="61" t="s">
        <v>23</v>
      </c>
      <c r="Q149" s="63">
        <f>SUM(Q144:Q148)</f>
        <v>107</v>
      </c>
      <c r="R149" s="46"/>
      <c r="S149" s="7"/>
      <c r="T149" s="7"/>
      <c r="U149" s="7"/>
      <c r="V149" s="53"/>
      <c r="W149" s="61" t="s">
        <v>23</v>
      </c>
      <c r="X149" s="62">
        <f>SUM(X144:X148)</f>
        <v>0</v>
      </c>
      <c r="Y149" s="42"/>
      <c r="Z149" s="110"/>
      <c r="AA149" s="61" t="s">
        <v>23</v>
      </c>
      <c r="AB149" s="62">
        <f>SUM(AB144:AB148)</f>
        <v>100</v>
      </c>
      <c r="AC149" s="8"/>
      <c r="AD149" s="54"/>
      <c r="AE149" s="9" t="str">
        <f t="shared" si="399"/>
        <v/>
      </c>
      <c r="AF149" s="60"/>
      <c r="AG149" s="60"/>
      <c r="AH149" s="127"/>
    </row>
    <row r="150" spans="1:34" ht="15" customHeight="1" x14ac:dyDescent="0.25">
      <c r="A150" s="47">
        <v>1</v>
      </c>
      <c r="B150" s="76"/>
      <c r="C150" s="39">
        <v>47</v>
      </c>
      <c r="D150" s="40">
        <v>9.1</v>
      </c>
      <c r="E150" s="5">
        <f>IF(D150&gt;9.05,0,IF(D150&gt;9,44,IF(D150&gt;8.95,45,IF(D150&gt;8.9,46,IF(D150&gt;8.85,47,IF(D150&gt;8.8,48,IF(D150&gt;8.75,49,IF(D150&gt;8.7,50,IF(D150&gt;8.65,51,IF(D150&gt;8.6,52,IF(D150&gt;8.55,53,IF(D150&gt;8.5,54,IF(D150&gt;8.47,55,IF(D150&gt;8.45,56,IF(D150&gt;8.4,57,IF(D150&gt;8.37,58,IF(D150&gt;8.35,59,IF(D150&gt;8.3,60,IF(D150&gt;8.27,61,IF(D150&gt;8.25,62,IF(D150&gt;8.2,63,IF(D150&gt;8.17,64,IF(D150&gt;8.15,65,IF(D150&gt;8.1,66,IF(D150&gt;8.07,67,IF(D150&gt;8.05,68,IF(D150&gt;8,69,IF(D150&gt;7.98,70,IF(D150&gt;7.97,71,IF(D150&gt;7.95,72,IF(D150&gt;7.9,73,IF(D150&gt;7.88,74,IF(D150&gt;7.87,75,IF(D150&gt;7.85,76,IF(D150&gt;7.8,77,IF(D150&gt;7.78,78,IF(D150&gt;7.77,79,IF(D150&gt;7.75,80,IF(D150&gt;7.7,81,IF(D150&gt;7.68,82,IF(D150&gt;7.67,83,IF(D150&gt;7.65,84,IF(D150&gt;7.63,85,IF(D150&gt;7.6,86,))))))))))))))))))))))))))))))))))))))))))))</f>
        <v>0</v>
      </c>
      <c r="F150" s="5">
        <f>IF(D150&gt;12,0,IF(D150&gt;11.9,1,IF(D150&gt;11.8,2,IF(D150&gt;11.7,3,IF(D150&gt;11.6,4,IF(D150&gt;11.5,5,IF(D150&gt;11.4,6,IF(D150&gt;11.3,7,IF(D150&gt;11.2,8,IF(D150&gt;11.15,9,IF(D150&gt;11.1,10,IF(D150&gt;11,11,IF(D150&gt;10.95,12,IF(D150&gt;10.9,13,IF(D150&gt;10.8,14,IF(D150&gt;10.75,15,IF(D150&gt;10.7,16,IF(D150&gt;10.6,17,IF(D150&gt;10.55,18,IF(D150&gt;10.5,19,IF(D150&gt;10.4,20,IF(D150&gt;10.35,21,IF(D150&gt;10.3,22,IF(D150&gt;10.2,23,IF(D150&gt;10.15,24,IF(D150&gt;10.1,25,IF(D150&gt;10,26,IF(D150&gt;9.95,27,IF(D150&gt;9.9,28,IF(D150&gt;9.8,29,IF(D150&gt;9.75,30,IF(D150&gt;9.7,31,IF(D150&gt;9.6,32,IF(D150&gt;9.55,33,IF(D150&gt;9.5,34,IF(D150&gt;9.45,35,IF(D150&gt;9.4,36,IF(D150&gt;9.35,37,IF(D150&gt;9.3,38,IF(D150&gt;9.25,39,IF(D150&gt;9.2,40,IF(D150&gt;9.15,41,IF(D150&gt;9.1,42,IF(D150&gt;9.05,43,))))))))))))))))))))))))))))))))))))))))))))</f>
        <v>43</v>
      </c>
      <c r="G150" s="5">
        <f t="shared" ref="G150:G154" si="437">E150+F150</f>
        <v>43</v>
      </c>
      <c r="H150" s="6">
        <f t="shared" ref="H150:H154" si="438">G150</f>
        <v>43</v>
      </c>
      <c r="I150" s="52">
        <f>IF(H150="","",RANK(H150,H150:H154,0))</f>
        <v>2</v>
      </c>
      <c r="J150" s="52">
        <f>IF(I150&lt;5,H150,"")</f>
        <v>43</v>
      </c>
      <c r="K150" s="42">
        <v>26</v>
      </c>
      <c r="L150" s="5">
        <f>IF(K150&lt;37.1,0,IF(K150&lt;37.8,44,IF(K150&lt;38.5,45,IF(K150&lt;39.2,46,IF(K150&lt;39.9,47,IF(K150&lt;40.6,48,IF(K150&lt;41.3,49,IF(K150&lt;42,50,IF(K150&lt;42.7,51,IF(K150&lt;43.4,52,IF(K150&lt;44.1,53,IF(K150&lt;44.8,54,IF(K150&lt;45.5,55,IF(K150&lt;46.2,56,IF(K150&lt;46.9,57,IF(K150&lt;47.6,58,IF(K150&lt;48,59,IF(K150&lt;48.3,60,IF(K150&lt;49.7,61,IF(K150&lt;50.4,62,IF(K150&lt;51.1,63,IF(K150&lt;51.8,64,IF(K150&lt;52.5,65,IF(K150&lt;53.2,66,IF(K150&lt;53.9,67,IF(K150&lt;54.6,68,IF(K150&lt;55.3,69,IF(K150&lt;56,70,IF(K150&lt;56.7,71,IF(K150&lt;57.4,72,IF(K150&lt;58.1,73,IF(K150&lt;58.8,74,IF(K150&lt;59.5,75,IF(K150&lt;60.2,76,IF(K150&lt;60.9,77,IF(K150&lt;61.6,78,IF(K150&lt;62.3,79,IF(K150&lt;63,80,IF(K150&lt;63.7,81,IF(K150&lt;64.4,82,IF(K150&lt;65.1,83,IF(K150&lt;65.8,84,IF(K150&lt;66.5,85,IF(K150&lt;67.2,86,))))))))))))))))))))))))))))))))))))))))))))</f>
        <v>0</v>
      </c>
      <c r="M150" s="5">
        <f>IF(K150&lt;7,0,IF(K150&lt;7.7,1,IF(K150&lt;8.4,2,IF(K150&lt;9.1,3,IF(K150&lt;9.8,4,IF(K150&lt;10.5,5,IF(K150&lt;11.2,6,IF(K150&lt;11.9,7,IF(K150&lt;12.6,8,IF(K150&lt;13.3,9,IF(K150&lt;14,10,IF(K150&lt;14.7,11,IF(K150&lt;15.4,12,IF(K150&lt;16.1,13,IF(K150&lt;16.8,14,IF(K150&lt;17.5,15,IF(K150&lt;18.2,16,IF(K150&lt;18.9,17,IF(K150&lt;19.6,18,IF(K150&lt;20.3,19,IF(K150&lt;21,20,IF(K150&lt;21.7,21,IF(K150&lt;22.4,22,IF(K150&lt;23.1,23,IF(K150&lt;23.8,24,IF(K150&lt;24.5,25,IF(K150&lt;25.2,26,IF(K150&lt;25.9,27,IF(K150&lt;26.6,28,IF(K150&lt;27.3,29,IF(K150&lt;28,30,IF(K150&lt;28.7,31,IF(K150&lt;29.4,32,IF(K150&lt;30.1,33,IF(K150&lt;30.8,34,IF(K150&lt;31.5,35,IF(K150&lt;32.2,36,IF(K150&lt;32.9,37,IF(K150&lt;33.6,38,IF(K150&lt;34.3,39,IF(K150&lt;35,40,IF(K150&lt;35.7,41,IF(K150&lt;36.4,42,IF(K150&lt;37.1,43,))))))))))))))))))))))))))))))))))))))))))))</f>
        <v>28</v>
      </c>
      <c r="N150" s="5">
        <f t="shared" ref="N150:N154" si="439">L150+M150</f>
        <v>28</v>
      </c>
      <c r="O150" s="6">
        <f t="shared" ref="O150:O154" si="440">N150</f>
        <v>28</v>
      </c>
      <c r="P150" s="57">
        <f>IF(O150="","",RANK(O150,O150:O154,0))</f>
        <v>5</v>
      </c>
      <c r="Q150" s="57" t="str">
        <f>IF(P150&lt;5,O150,"")</f>
        <v/>
      </c>
      <c r="R150" s="46"/>
      <c r="S150" s="7">
        <f>IF(R150&lt;466,0,IF(R150&lt;470,60,IF(R150&lt;474,61,IF(R150&lt;476,62,IF(R150&lt;482,63,IF(R150&lt;486,64,IF(R150&lt;490,65,IF(R150&lt;494,66,IF(R150&lt;498,67,IF(R150&lt;502,68,IF(R150&lt;506,69,IF(R150&lt;510,70,IF(R150&lt;514,71,IF(R150&lt;517,72,IF(R150&lt;521,73,IF(R150&lt;524,74,IF(R150&lt;527,75,IF(R150&lt;530,76,))))))))))))))))))</f>
        <v>0</v>
      </c>
      <c r="T150" s="7">
        <f>IF(R150&lt;293,0,IF(R150&lt;295,1,IF(R150&lt;297,2,IF(R150&lt;299,3,IF(R150&lt;301,4,IF(R150&lt;303,5,IF(R150&lt;305,6,IF(R150&lt;307,7,IF(R150&lt;309,8,IF(R150&lt;311,9,IF(R150&lt;313,10,IF(R150&lt;315,11,IF(R150&lt;317,12,IF(R150&lt;319,13,IF(R150&lt;321,14,IF(R150&lt;323,15,IF(R150&lt;325,16,IF(R150&lt;327,17,IF(R150&lt;329,18,IF(R150&lt;331,19,IF(R150&lt;333,20,IF(R150&lt;335,21,IF(R150&lt;337,22,IF(R150&lt;339,23,IF(R150&lt;341,24,IF(R150&lt;343,25,IF(R150&lt;345,26,IF(R150&lt;347,27,IF(R150&lt;350,28,IF(R150&lt;352,29,IF(R150&lt;356,30,IF(R150&lt;359,31,IF(R150&lt;362,32,IF(R150&lt;365,33,IF(R150&lt;368,34,IF(R150&lt;371,35,IF(R150&lt;374,36,IF(R150&lt;378,37,IF(R150&lt;382,38,IF(R150&lt;386,39,IF(R150&lt;390,40,IF(R150&lt;394,41,IF(R150&lt;398,42,IF(R150&lt;402,43,IF(R150&lt;406,44,IF(R150&lt;410,45,IF(R150&lt;414,46,IF(R150&lt;418,47,IF(R150&lt;422,48,IF(R150&lt;426,49,IF(R150&lt;430,50,IF(R150&lt;434,51,IF(R150&lt;438,52,IF(R150&lt;442,53,IF(R150&lt;446,54,IF(R150&lt;450,55,IF(R150&lt;454,56,IF(R150&lt;458,57,IF(R150&lt;462,58,IF(R150&lt;466,59,))))))))))))))))))))))))))))))))))))))))))))))))))))))))))))</f>
        <v>0</v>
      </c>
      <c r="U150" s="7">
        <f t="shared" ref="U150:U154" si="441">S150+T150</f>
        <v>0</v>
      </c>
      <c r="V150" s="6">
        <f t="shared" ref="V150:V154" si="442">U150</f>
        <v>0</v>
      </c>
      <c r="W150" s="52">
        <f>IF(V150="","",RANK(V150,V150:V154,0))</f>
        <v>1</v>
      </c>
      <c r="X150" s="52">
        <f>IF(W150&lt;5,V150,"")</f>
        <v>0</v>
      </c>
      <c r="Y150" s="42">
        <v>212</v>
      </c>
      <c r="Z150" s="110">
        <f>IFERROR(VLOOKUP(Y150,таблица!$A$6:$B$144,2,FALSE),0)</f>
        <v>47</v>
      </c>
      <c r="AA150" s="52">
        <f>IF(Z150="","",RANK(Z150,Z150:Z154,0))</f>
        <v>1</v>
      </c>
      <c r="AB150" s="52">
        <f>IF(AA150&lt;5,Z150,"")</f>
        <v>47</v>
      </c>
      <c r="AC150" s="8">
        <f t="shared" si="400"/>
        <v>118</v>
      </c>
      <c r="AD150" s="9">
        <f t="shared" ref="AD150:AD154" si="443">AC150</f>
        <v>118</v>
      </c>
      <c r="AE150" s="9">
        <f t="shared" si="399"/>
        <v>31</v>
      </c>
      <c r="AF150" s="124">
        <f>SUM(J150:J154,Q150:Q154,X150:X154,AB150:AB154)</f>
        <v>449</v>
      </c>
      <c r="AG150" s="59">
        <f t="shared" ref="AG150" si="444">AF150</f>
        <v>449</v>
      </c>
      <c r="AH150" s="127">
        <f>IF(ISNUMBER(AF150),RANK(AF150,$AF$6:$AF$251,0),"")</f>
        <v>9</v>
      </c>
    </row>
    <row r="151" spans="1:34" ht="15" customHeight="1" x14ac:dyDescent="0.25">
      <c r="A151" s="47">
        <v>2</v>
      </c>
      <c r="B151" s="76"/>
      <c r="C151" s="39">
        <v>47</v>
      </c>
      <c r="D151" s="40">
        <v>15.8</v>
      </c>
      <c r="E151" s="5">
        <f t="shared" ref="E151:E154" si="445">IF(D151&gt;9.05,0,IF(D151&gt;9,44,IF(D151&gt;8.95,45,IF(D151&gt;8.9,46,IF(D151&gt;8.85,47,IF(D151&gt;8.8,48,IF(D151&gt;8.75,49,IF(D151&gt;8.7,50,IF(D151&gt;8.65,51,IF(D151&gt;8.6,52,IF(D151&gt;8.55,53,IF(D151&gt;8.5,54,IF(D151&gt;8.47,55,IF(D151&gt;8.45,56,IF(D151&gt;8.4,57,IF(D151&gt;8.37,58,IF(D151&gt;8.35,59,IF(D151&gt;8.3,60,IF(D151&gt;8.27,61,IF(D151&gt;8.25,62,IF(D151&gt;8.2,63,IF(D151&gt;8.17,64,IF(D151&gt;8.15,65,IF(D151&gt;8.1,66,IF(D151&gt;8.07,67,IF(D151&gt;8.05,68,IF(D151&gt;8,69,IF(D151&gt;7.98,70,IF(D151&gt;7.97,71,IF(D151&gt;7.95,72,IF(D151&gt;7.9,73,IF(D151&gt;7.88,74,IF(D151&gt;7.87,75,IF(D151&gt;7.85,76,IF(D151&gt;7.8,77,IF(D151&gt;7.78,78,IF(D151&gt;7.77,79,IF(D151&gt;7.75,80,IF(D151&gt;7.7,81,IF(D151&gt;7.68,82,IF(D151&gt;7.67,83,IF(D151&gt;7.65,84,IF(D151&gt;7.63,85,IF(D151&gt;7.6,86,))))))))))))))))))))))))))))))))))))))))))))</f>
        <v>0</v>
      </c>
      <c r="F151" s="5">
        <f t="shared" ref="F151:F154" si="446">IF(D151&gt;12,0,IF(D151&gt;11.9,1,IF(D151&gt;11.8,2,IF(D151&gt;11.7,3,IF(D151&gt;11.6,4,IF(D151&gt;11.5,5,IF(D151&gt;11.4,6,IF(D151&gt;11.3,7,IF(D151&gt;11.2,8,IF(D151&gt;11.15,9,IF(D151&gt;11.1,10,IF(D151&gt;11,11,IF(D151&gt;10.95,12,IF(D151&gt;10.9,13,IF(D151&gt;10.8,14,IF(D151&gt;10.75,15,IF(D151&gt;10.7,16,IF(D151&gt;10.6,17,IF(D151&gt;10.55,18,IF(D151&gt;10.5,19,IF(D151&gt;10.4,20,IF(D151&gt;10.35,21,IF(D151&gt;10.3,22,IF(D151&gt;10.2,23,IF(D151&gt;10.15,24,IF(D151&gt;10.1,25,IF(D151&gt;10,26,IF(D151&gt;9.95,27,IF(D151&gt;9.9,28,IF(D151&gt;9.8,29,IF(D151&gt;9.75,30,IF(D151&gt;9.7,31,IF(D151&gt;9.6,32,IF(D151&gt;9.55,33,IF(D151&gt;9.5,34,IF(D151&gt;9.45,35,IF(D151&gt;9.4,36,IF(D151&gt;9.35,37,IF(D151&gt;9.3,38,IF(D151&gt;9.25,39,IF(D151&gt;9.2,40,IF(D151&gt;9.15,41,IF(D151&gt;9.1,42,IF(D151&gt;9.05,43,))))))))))))))))))))))))))))))))))))))))))))</f>
        <v>0</v>
      </c>
      <c r="G151" s="5">
        <f t="shared" si="437"/>
        <v>0</v>
      </c>
      <c r="H151" s="6">
        <f t="shared" si="438"/>
        <v>0</v>
      </c>
      <c r="I151" s="52">
        <f>IF(H151="","",RANK(H151,H150:H154,0))</f>
        <v>5</v>
      </c>
      <c r="J151" s="52" t="str">
        <f t="shared" ref="J151:J154" si="447">IF(I151&lt;5,H151,"")</f>
        <v/>
      </c>
      <c r="K151" s="42">
        <v>27</v>
      </c>
      <c r="L151" s="5">
        <f t="shared" ref="L151:L154" si="448">IF(K151&lt;37.1,0,IF(K151&lt;37.8,44,IF(K151&lt;38.5,45,IF(K151&lt;39.2,46,IF(K151&lt;39.9,47,IF(K151&lt;40.6,48,IF(K151&lt;41.3,49,IF(K151&lt;42,50,IF(K151&lt;42.7,51,IF(K151&lt;43.4,52,IF(K151&lt;44.1,53,IF(K151&lt;44.8,54,IF(K151&lt;45.5,55,IF(K151&lt;46.2,56,IF(K151&lt;46.9,57,IF(K151&lt;47.6,58,IF(K151&lt;48,59,IF(K151&lt;48.3,60,IF(K151&lt;49.7,61,IF(K151&lt;50.4,62,IF(K151&lt;51.1,63,IF(K151&lt;51.8,64,IF(K151&lt;52.5,65,IF(K151&lt;53.2,66,IF(K151&lt;53.9,67,IF(K151&lt;54.6,68,IF(K151&lt;55.3,69,IF(K151&lt;56,70,IF(K151&lt;56.7,71,IF(K151&lt;57.4,72,IF(K151&lt;58.1,73,IF(K151&lt;58.8,74,IF(K151&lt;59.5,75,IF(K151&lt;60.2,76,IF(K151&lt;60.9,77,IF(K151&lt;61.6,78,IF(K151&lt;62.3,79,IF(K151&lt;63,80,IF(K151&lt;63.7,81,IF(K151&lt;64.4,82,IF(K151&lt;65.1,83,IF(K151&lt;65.8,84,IF(K151&lt;66.5,85,IF(K151&lt;67.2,86,))))))))))))))))))))))))))))))))))))))))))))</f>
        <v>0</v>
      </c>
      <c r="M151" s="5">
        <f t="shared" ref="M151:M154" si="449">IF(K151&lt;7,0,IF(K151&lt;7.7,1,IF(K151&lt;8.4,2,IF(K151&lt;9.1,3,IF(K151&lt;9.8,4,IF(K151&lt;10.5,5,IF(K151&lt;11.2,6,IF(K151&lt;11.9,7,IF(K151&lt;12.6,8,IF(K151&lt;13.3,9,IF(K151&lt;14,10,IF(K151&lt;14.7,11,IF(K151&lt;15.4,12,IF(K151&lt;16.1,13,IF(K151&lt;16.8,14,IF(K151&lt;17.5,15,IF(K151&lt;18.2,16,IF(K151&lt;18.9,17,IF(K151&lt;19.6,18,IF(K151&lt;20.3,19,IF(K151&lt;21,20,IF(K151&lt;21.7,21,IF(K151&lt;22.4,22,IF(K151&lt;23.1,23,IF(K151&lt;23.8,24,IF(K151&lt;24.5,25,IF(K151&lt;25.2,26,IF(K151&lt;25.9,27,IF(K151&lt;26.6,28,IF(K151&lt;27.3,29,IF(K151&lt;28,30,IF(K151&lt;28.7,31,IF(K151&lt;29.4,32,IF(K151&lt;30.1,33,IF(K151&lt;30.8,34,IF(K151&lt;31.5,35,IF(K151&lt;32.2,36,IF(K151&lt;32.9,37,IF(K151&lt;33.6,38,IF(K151&lt;34.3,39,IF(K151&lt;35,40,IF(K151&lt;35.7,41,IF(K151&lt;36.4,42,IF(K151&lt;37.1,43,))))))))))))))))))))))))))))))))))))))))))))</f>
        <v>29</v>
      </c>
      <c r="N151" s="5">
        <f t="shared" si="439"/>
        <v>29</v>
      </c>
      <c r="O151" s="6">
        <f t="shared" si="440"/>
        <v>29</v>
      </c>
      <c r="P151" s="57">
        <f>IF(O151="","",RANK(O151,O150:O154,0))</f>
        <v>2</v>
      </c>
      <c r="Q151" s="57">
        <f t="shared" ref="Q151:Q154" si="450">IF(P151&lt;5,O151,"")</f>
        <v>29</v>
      </c>
      <c r="R151" s="46"/>
      <c r="S151" s="7">
        <f t="shared" ref="S151:S154" si="451">IF(R151&lt;466,0,IF(R151&lt;470,60,IF(R151&lt;474,61,IF(R151&lt;476,62,IF(R151&lt;482,63,IF(R151&lt;486,64,IF(R151&lt;490,65,IF(R151&lt;494,66,IF(R151&lt;498,67,IF(R151&lt;502,68,IF(R151&lt;506,69,IF(R151&lt;510,70,IF(R151&lt;514,71,IF(R151&lt;517,72,IF(R151&lt;521,73,IF(R151&lt;524,74,IF(R151&lt;527,75,IF(R151&lt;530,76,))))))))))))))))))</f>
        <v>0</v>
      </c>
      <c r="T151" s="7">
        <f t="shared" ref="T151:T154" si="452">IF(R151&lt;293,0,IF(R151&lt;295,1,IF(R151&lt;297,2,IF(R151&lt;299,3,IF(R151&lt;301,4,IF(R151&lt;303,5,IF(R151&lt;305,6,IF(R151&lt;307,7,IF(R151&lt;309,8,IF(R151&lt;311,9,IF(R151&lt;313,10,IF(R151&lt;315,11,IF(R151&lt;317,12,IF(R151&lt;319,13,IF(R151&lt;321,14,IF(R151&lt;323,15,IF(R151&lt;325,16,IF(R151&lt;327,17,IF(R151&lt;329,18,IF(R151&lt;331,19,IF(R151&lt;333,20,IF(R151&lt;335,21,IF(R151&lt;337,22,IF(R151&lt;339,23,IF(R151&lt;341,24,IF(R151&lt;343,25,IF(R151&lt;345,26,IF(R151&lt;347,27,IF(R151&lt;350,28,IF(R151&lt;352,29,IF(R151&lt;356,30,IF(R151&lt;359,31,IF(R151&lt;362,32,IF(R151&lt;365,33,IF(R151&lt;368,34,IF(R151&lt;371,35,IF(R151&lt;374,36,IF(R151&lt;378,37,IF(R151&lt;382,38,IF(R151&lt;386,39,IF(R151&lt;390,40,IF(R151&lt;394,41,IF(R151&lt;398,42,IF(R151&lt;402,43,IF(R151&lt;406,44,IF(R151&lt;410,45,IF(R151&lt;414,46,IF(R151&lt;418,47,IF(R151&lt;422,48,IF(R151&lt;426,49,IF(R151&lt;430,50,IF(R151&lt;434,51,IF(R151&lt;438,52,IF(R151&lt;442,53,IF(R151&lt;446,54,IF(R151&lt;450,55,IF(R151&lt;454,56,IF(R151&lt;458,57,IF(R151&lt;462,58,IF(R151&lt;466,59,))))))))))))))))))))))))))))))))))))))))))))))))))))))))))))</f>
        <v>0</v>
      </c>
      <c r="U151" s="7">
        <f t="shared" si="441"/>
        <v>0</v>
      </c>
      <c r="V151" s="6">
        <f t="shared" si="442"/>
        <v>0</v>
      </c>
      <c r="W151" s="52">
        <f>IF(V151="","",RANK(V151,V150:V154,0))</f>
        <v>1</v>
      </c>
      <c r="X151" s="52">
        <f t="shared" ref="X151:X154" si="453">IF(W151&lt;5,V151,"")</f>
        <v>0</v>
      </c>
      <c r="Y151" s="42">
        <v>209</v>
      </c>
      <c r="Z151" s="110">
        <f>IFERROR(VLOOKUP(Y151,таблица!$A$6:$B$144,2,FALSE),0)</f>
        <v>44</v>
      </c>
      <c r="AA151" s="52">
        <f>IF(Z151="","",RANK(Z151,Z150:Z154,0))</f>
        <v>2</v>
      </c>
      <c r="AB151" s="52">
        <f t="shared" ref="AB151:AB154" si="454">IF(AA151&lt;5,Z151,"")</f>
        <v>44</v>
      </c>
      <c r="AC151" s="8">
        <f t="shared" si="400"/>
        <v>73</v>
      </c>
      <c r="AD151" s="9">
        <f t="shared" si="443"/>
        <v>73</v>
      </c>
      <c r="AE151" s="9">
        <f t="shared" si="399"/>
        <v>142</v>
      </c>
      <c r="AF151" s="125"/>
      <c r="AG151" s="59"/>
      <c r="AH151" s="127"/>
    </row>
    <row r="152" spans="1:34" ht="15" customHeight="1" x14ac:dyDescent="0.25">
      <c r="A152" s="47">
        <v>3</v>
      </c>
      <c r="B152" s="76"/>
      <c r="C152" s="39">
        <v>47</v>
      </c>
      <c r="D152" s="40">
        <v>8.9</v>
      </c>
      <c r="E152" s="5">
        <f t="shared" si="445"/>
        <v>47</v>
      </c>
      <c r="F152" s="5">
        <f t="shared" si="446"/>
        <v>0</v>
      </c>
      <c r="G152" s="5">
        <f t="shared" si="437"/>
        <v>47</v>
      </c>
      <c r="H152" s="6">
        <f t="shared" si="438"/>
        <v>47</v>
      </c>
      <c r="I152" s="52">
        <f>IF(H152="","",RANK(H152,H150:H154,0))</f>
        <v>1</v>
      </c>
      <c r="J152" s="52">
        <f t="shared" si="447"/>
        <v>47</v>
      </c>
      <c r="K152" s="42">
        <v>27</v>
      </c>
      <c r="L152" s="5">
        <f t="shared" si="448"/>
        <v>0</v>
      </c>
      <c r="M152" s="5">
        <f t="shared" si="449"/>
        <v>29</v>
      </c>
      <c r="N152" s="5">
        <f t="shared" si="439"/>
        <v>29</v>
      </c>
      <c r="O152" s="6">
        <f t="shared" si="440"/>
        <v>29</v>
      </c>
      <c r="P152" s="57">
        <f>IF(O152="","",RANK(O152,O150:O154,0))</f>
        <v>2</v>
      </c>
      <c r="Q152" s="57">
        <f t="shared" si="450"/>
        <v>29</v>
      </c>
      <c r="R152" s="46"/>
      <c r="S152" s="7">
        <f t="shared" si="451"/>
        <v>0</v>
      </c>
      <c r="T152" s="7">
        <f t="shared" si="452"/>
        <v>0</v>
      </c>
      <c r="U152" s="7">
        <f t="shared" si="441"/>
        <v>0</v>
      </c>
      <c r="V152" s="6">
        <f t="shared" si="442"/>
        <v>0</v>
      </c>
      <c r="W152" s="52">
        <f>IF(V152="","",RANK(V152,V150:V154,0))</f>
        <v>1</v>
      </c>
      <c r="X152" s="52">
        <f t="shared" si="453"/>
        <v>0</v>
      </c>
      <c r="Y152" s="42">
        <v>203</v>
      </c>
      <c r="Z152" s="110">
        <f>IFERROR(VLOOKUP(Y152,таблица!$A$6:$B$144,2,FALSE),0)</f>
        <v>38</v>
      </c>
      <c r="AA152" s="52">
        <f>IF(Z152="","",RANK(Z152,Z150:Z154,0))</f>
        <v>3</v>
      </c>
      <c r="AB152" s="52">
        <f t="shared" si="454"/>
        <v>38</v>
      </c>
      <c r="AC152" s="8">
        <f t="shared" si="400"/>
        <v>114</v>
      </c>
      <c r="AD152" s="9">
        <f t="shared" si="443"/>
        <v>114</v>
      </c>
      <c r="AE152" s="9">
        <f t="shared" si="399"/>
        <v>39</v>
      </c>
      <c r="AF152" s="125"/>
      <c r="AG152" s="59"/>
      <c r="AH152" s="127"/>
    </row>
    <row r="153" spans="1:34" ht="15" customHeight="1" x14ac:dyDescent="0.25">
      <c r="A153" s="47">
        <v>4</v>
      </c>
      <c r="B153" s="76"/>
      <c r="C153" s="39">
        <v>47</v>
      </c>
      <c r="D153" s="40">
        <v>9.1</v>
      </c>
      <c r="E153" s="5">
        <f t="shared" si="445"/>
        <v>0</v>
      </c>
      <c r="F153" s="5">
        <f t="shared" si="446"/>
        <v>43</v>
      </c>
      <c r="G153" s="5">
        <f t="shared" si="437"/>
        <v>43</v>
      </c>
      <c r="H153" s="6">
        <f t="shared" si="438"/>
        <v>43</v>
      </c>
      <c r="I153" s="52">
        <f>IF(H153="","",RANK(H153,H150:H154,0))</f>
        <v>2</v>
      </c>
      <c r="J153" s="52">
        <f t="shared" si="447"/>
        <v>43</v>
      </c>
      <c r="K153" s="42">
        <v>27</v>
      </c>
      <c r="L153" s="5">
        <f t="shared" si="448"/>
        <v>0</v>
      </c>
      <c r="M153" s="5">
        <f t="shared" si="449"/>
        <v>29</v>
      </c>
      <c r="N153" s="5">
        <f t="shared" si="439"/>
        <v>29</v>
      </c>
      <c r="O153" s="6">
        <f t="shared" si="440"/>
        <v>29</v>
      </c>
      <c r="P153" s="57">
        <f>IF(O153="","",RANK(O153,O150:O154,0))</f>
        <v>2</v>
      </c>
      <c r="Q153" s="57">
        <f t="shared" si="450"/>
        <v>29</v>
      </c>
      <c r="R153" s="46"/>
      <c r="S153" s="7">
        <f t="shared" si="451"/>
        <v>0</v>
      </c>
      <c r="T153" s="7">
        <f t="shared" si="452"/>
        <v>0</v>
      </c>
      <c r="U153" s="7">
        <f t="shared" si="441"/>
        <v>0</v>
      </c>
      <c r="V153" s="6">
        <f t="shared" si="442"/>
        <v>0</v>
      </c>
      <c r="W153" s="52">
        <f>IF(V153="","",RANK(V153,V150:V154,0))</f>
        <v>1</v>
      </c>
      <c r="X153" s="52">
        <f t="shared" si="453"/>
        <v>0</v>
      </c>
      <c r="Y153" s="42">
        <v>199</v>
      </c>
      <c r="Z153" s="110">
        <f>IFERROR(VLOOKUP(Y153,таблица!$A$6:$B$144,2,FALSE),0)</f>
        <v>34</v>
      </c>
      <c r="AA153" s="52">
        <f>IF(Z153="","",RANK(Z153,Z150:Z154,0))</f>
        <v>4</v>
      </c>
      <c r="AB153" s="52">
        <f t="shared" si="454"/>
        <v>34</v>
      </c>
      <c r="AC153" s="8">
        <f t="shared" si="400"/>
        <v>106</v>
      </c>
      <c r="AD153" s="9">
        <f t="shared" si="443"/>
        <v>106</v>
      </c>
      <c r="AE153" s="9">
        <f t="shared" si="399"/>
        <v>53</v>
      </c>
      <c r="AF153" s="125"/>
      <c r="AG153" s="59"/>
      <c r="AH153" s="127"/>
    </row>
    <row r="154" spans="1:34" ht="15" customHeight="1" x14ac:dyDescent="0.25">
      <c r="A154" s="47">
        <v>5</v>
      </c>
      <c r="B154" s="76"/>
      <c r="C154" s="39">
        <v>47</v>
      </c>
      <c r="D154" s="40">
        <v>10</v>
      </c>
      <c r="E154" s="5">
        <f t="shared" si="445"/>
        <v>0</v>
      </c>
      <c r="F154" s="5">
        <f t="shared" si="446"/>
        <v>27</v>
      </c>
      <c r="G154" s="5">
        <f t="shared" si="437"/>
        <v>27</v>
      </c>
      <c r="H154" s="6">
        <f t="shared" si="438"/>
        <v>27</v>
      </c>
      <c r="I154" s="52">
        <f>IF(H154="","",RANK(H154,H150:H154,0))</f>
        <v>4</v>
      </c>
      <c r="J154" s="52">
        <f t="shared" si="447"/>
        <v>27</v>
      </c>
      <c r="K154" s="42">
        <v>34</v>
      </c>
      <c r="L154" s="5">
        <f t="shared" si="448"/>
        <v>0</v>
      </c>
      <c r="M154" s="5">
        <f t="shared" si="449"/>
        <v>39</v>
      </c>
      <c r="N154" s="5">
        <f t="shared" si="439"/>
        <v>39</v>
      </c>
      <c r="O154" s="6">
        <f t="shared" si="440"/>
        <v>39</v>
      </c>
      <c r="P154" s="57">
        <f>IF(O154="","",RANK(O154,O150:O154,0))</f>
        <v>1</v>
      </c>
      <c r="Q154" s="57">
        <f t="shared" si="450"/>
        <v>39</v>
      </c>
      <c r="R154" s="46"/>
      <c r="S154" s="7">
        <f t="shared" si="451"/>
        <v>0</v>
      </c>
      <c r="T154" s="7">
        <f t="shared" si="452"/>
        <v>0</v>
      </c>
      <c r="U154" s="7">
        <f t="shared" si="441"/>
        <v>0</v>
      </c>
      <c r="V154" s="6">
        <f t="shared" si="442"/>
        <v>0</v>
      </c>
      <c r="W154" s="52">
        <f>IF(V154="","",RANK(V154,V150:V154,0))</f>
        <v>1</v>
      </c>
      <c r="X154" s="52">
        <f t="shared" si="453"/>
        <v>0</v>
      </c>
      <c r="Y154" s="42">
        <v>185</v>
      </c>
      <c r="Z154" s="110">
        <f>IFERROR(VLOOKUP(Y154,таблица!$A$6:$B$144,2,FALSE),0)</f>
        <v>27</v>
      </c>
      <c r="AA154" s="52">
        <f>IF(Z154="","",RANK(Z154,Z150:Z154,0))</f>
        <v>5</v>
      </c>
      <c r="AB154" s="52" t="str">
        <f t="shared" si="454"/>
        <v/>
      </c>
      <c r="AC154" s="8">
        <f t="shared" si="400"/>
        <v>93</v>
      </c>
      <c r="AD154" s="9">
        <f t="shared" si="443"/>
        <v>93</v>
      </c>
      <c r="AE154" s="9">
        <f t="shared" si="399"/>
        <v>83</v>
      </c>
      <c r="AF154" s="125"/>
      <c r="AG154" s="59"/>
      <c r="AH154" s="127"/>
    </row>
    <row r="155" spans="1:34" ht="26.25" customHeight="1" x14ac:dyDescent="0.25">
      <c r="A155" s="47"/>
      <c r="B155" s="76"/>
      <c r="C155" s="64"/>
      <c r="D155" s="40"/>
      <c r="E155" s="5"/>
      <c r="F155" s="5"/>
      <c r="G155" s="5"/>
      <c r="H155" s="53"/>
      <c r="I155" s="61" t="s">
        <v>23</v>
      </c>
      <c r="J155" s="62">
        <f>SUM(J150:J154)</f>
        <v>160</v>
      </c>
      <c r="K155" s="42"/>
      <c r="L155" s="5"/>
      <c r="M155" s="5"/>
      <c r="N155" s="5"/>
      <c r="O155" s="53"/>
      <c r="P155" s="61" t="s">
        <v>23</v>
      </c>
      <c r="Q155" s="63">
        <f>SUM(Q150:Q154)</f>
        <v>126</v>
      </c>
      <c r="R155" s="46"/>
      <c r="S155" s="7"/>
      <c r="T155" s="7"/>
      <c r="U155" s="7"/>
      <c r="V155" s="53"/>
      <c r="W155" s="61" t="s">
        <v>23</v>
      </c>
      <c r="X155" s="62">
        <f>SUM(X150:X154)</f>
        <v>0</v>
      </c>
      <c r="Y155" s="42"/>
      <c r="Z155" s="110"/>
      <c r="AA155" s="61" t="s">
        <v>23</v>
      </c>
      <c r="AB155" s="62">
        <f>SUM(AB150:AB154)</f>
        <v>163</v>
      </c>
      <c r="AC155" s="8"/>
      <c r="AD155" s="54"/>
      <c r="AE155" s="9" t="str">
        <f t="shared" si="399"/>
        <v/>
      </c>
      <c r="AF155" s="60"/>
      <c r="AG155" s="60"/>
      <c r="AH155" s="127"/>
    </row>
    <row r="156" spans="1:34" ht="15" customHeight="1" x14ac:dyDescent="0.25">
      <c r="A156" s="47">
        <v>1</v>
      </c>
      <c r="B156" s="76"/>
      <c r="C156" s="39">
        <v>48</v>
      </c>
      <c r="D156" s="40">
        <v>8.4</v>
      </c>
      <c r="E156" s="5">
        <f>IF(D156&gt;9.05,0,IF(D156&gt;9,44,IF(D156&gt;8.95,45,IF(D156&gt;8.9,46,IF(D156&gt;8.85,47,IF(D156&gt;8.8,48,IF(D156&gt;8.75,49,IF(D156&gt;8.7,50,IF(D156&gt;8.65,51,IF(D156&gt;8.6,52,IF(D156&gt;8.55,53,IF(D156&gt;8.5,54,IF(D156&gt;8.47,55,IF(D156&gt;8.45,56,IF(D156&gt;8.4,57,IF(D156&gt;8.37,58,IF(D156&gt;8.35,59,IF(D156&gt;8.3,60,IF(D156&gt;8.27,61,IF(D156&gt;8.25,62,IF(D156&gt;8.2,63,IF(D156&gt;8.17,64,IF(D156&gt;8.15,65,IF(D156&gt;8.1,66,IF(D156&gt;8.07,67,IF(D156&gt;8.05,68,IF(D156&gt;8,69,IF(D156&gt;7.98,70,IF(D156&gt;7.97,71,IF(D156&gt;7.95,72,IF(D156&gt;7.9,73,IF(D156&gt;7.88,74,IF(D156&gt;7.87,75,IF(D156&gt;7.85,76,IF(D156&gt;7.8,77,IF(D156&gt;7.78,78,IF(D156&gt;7.77,79,IF(D156&gt;7.75,80,IF(D156&gt;7.7,81,IF(D156&gt;7.68,82,IF(D156&gt;7.67,83,IF(D156&gt;7.65,84,IF(D156&gt;7.63,85,IF(D156&gt;7.6,86,))))))))))))))))))))))))))))))))))))))))))))</f>
        <v>58</v>
      </c>
      <c r="F156" s="5">
        <f>IF(D156&gt;12,0,IF(D156&gt;11.9,1,IF(D156&gt;11.8,2,IF(D156&gt;11.7,3,IF(D156&gt;11.6,4,IF(D156&gt;11.5,5,IF(D156&gt;11.4,6,IF(D156&gt;11.3,7,IF(D156&gt;11.2,8,IF(D156&gt;11.15,9,IF(D156&gt;11.1,10,IF(D156&gt;11,11,IF(D156&gt;10.95,12,IF(D156&gt;10.9,13,IF(D156&gt;10.8,14,IF(D156&gt;10.75,15,IF(D156&gt;10.7,16,IF(D156&gt;10.6,17,IF(D156&gt;10.55,18,IF(D156&gt;10.5,19,IF(D156&gt;10.4,20,IF(D156&gt;10.35,21,IF(D156&gt;10.3,22,IF(D156&gt;10.2,23,IF(D156&gt;10.15,24,IF(D156&gt;10.1,25,IF(D156&gt;10,26,IF(D156&gt;9.95,27,IF(D156&gt;9.9,28,IF(D156&gt;9.8,29,IF(D156&gt;9.75,30,IF(D156&gt;9.7,31,IF(D156&gt;9.6,32,IF(D156&gt;9.55,33,IF(D156&gt;9.5,34,IF(D156&gt;9.45,35,IF(D156&gt;9.4,36,IF(D156&gt;9.35,37,IF(D156&gt;9.3,38,IF(D156&gt;9.25,39,IF(D156&gt;9.2,40,IF(D156&gt;9.15,41,IF(D156&gt;9.1,42,IF(D156&gt;9.05,43,))))))))))))))))))))))))))))))))))))))))))))</f>
        <v>0</v>
      </c>
      <c r="G156" s="5">
        <f t="shared" ref="G156:G160" si="455">E156+F156</f>
        <v>58</v>
      </c>
      <c r="H156" s="6">
        <f t="shared" ref="H156:H160" si="456">G156</f>
        <v>58</v>
      </c>
      <c r="I156" s="52">
        <f>IF(H156="","",RANK(H156,H156:H160,0))</f>
        <v>1</v>
      </c>
      <c r="J156" s="52">
        <f>IF(I156&lt;5,H156,"")</f>
        <v>58</v>
      </c>
      <c r="K156" s="42">
        <v>24</v>
      </c>
      <c r="L156" s="5">
        <f>IF(K156&lt;37.1,0,IF(K156&lt;37.8,44,IF(K156&lt;38.5,45,IF(K156&lt;39.2,46,IF(K156&lt;39.9,47,IF(K156&lt;40.6,48,IF(K156&lt;41.3,49,IF(K156&lt;42,50,IF(K156&lt;42.7,51,IF(K156&lt;43.4,52,IF(K156&lt;44.1,53,IF(K156&lt;44.8,54,IF(K156&lt;45.5,55,IF(K156&lt;46.2,56,IF(K156&lt;46.9,57,IF(K156&lt;47.6,58,IF(K156&lt;48,59,IF(K156&lt;48.3,60,IF(K156&lt;49.7,61,IF(K156&lt;50.4,62,IF(K156&lt;51.1,63,IF(K156&lt;51.8,64,IF(K156&lt;52.5,65,IF(K156&lt;53.2,66,IF(K156&lt;53.9,67,IF(K156&lt;54.6,68,IF(K156&lt;55.3,69,IF(K156&lt;56,70,IF(K156&lt;56.7,71,IF(K156&lt;57.4,72,IF(K156&lt;58.1,73,IF(K156&lt;58.8,74,IF(K156&lt;59.5,75,IF(K156&lt;60.2,76,IF(K156&lt;60.9,77,IF(K156&lt;61.6,78,IF(K156&lt;62.3,79,IF(K156&lt;63,80,IF(K156&lt;63.7,81,IF(K156&lt;64.4,82,IF(K156&lt;65.1,83,IF(K156&lt;65.8,84,IF(K156&lt;66.5,85,IF(K156&lt;67.2,86,))))))))))))))))))))))))))))))))))))))))))))</f>
        <v>0</v>
      </c>
      <c r="M156" s="5">
        <f>IF(K156&lt;7,0,IF(K156&lt;7.7,1,IF(K156&lt;8.4,2,IF(K156&lt;9.1,3,IF(K156&lt;9.8,4,IF(K156&lt;10.5,5,IF(K156&lt;11.2,6,IF(K156&lt;11.9,7,IF(K156&lt;12.6,8,IF(K156&lt;13.3,9,IF(K156&lt;14,10,IF(K156&lt;14.7,11,IF(K156&lt;15.4,12,IF(K156&lt;16.1,13,IF(K156&lt;16.8,14,IF(K156&lt;17.5,15,IF(K156&lt;18.2,16,IF(K156&lt;18.9,17,IF(K156&lt;19.6,18,IF(K156&lt;20.3,19,IF(K156&lt;21,20,IF(K156&lt;21.7,21,IF(K156&lt;22.4,22,IF(K156&lt;23.1,23,IF(K156&lt;23.8,24,IF(K156&lt;24.5,25,IF(K156&lt;25.2,26,IF(K156&lt;25.9,27,IF(K156&lt;26.6,28,IF(K156&lt;27.3,29,IF(K156&lt;28,30,IF(K156&lt;28.7,31,IF(K156&lt;29.4,32,IF(K156&lt;30.1,33,IF(K156&lt;30.8,34,IF(K156&lt;31.5,35,IF(K156&lt;32.2,36,IF(K156&lt;32.9,37,IF(K156&lt;33.6,38,IF(K156&lt;34.3,39,IF(K156&lt;35,40,IF(K156&lt;35.7,41,IF(K156&lt;36.4,42,IF(K156&lt;37.1,43,))))))))))))))))))))))))))))))))))))))))))))</f>
        <v>25</v>
      </c>
      <c r="N156" s="5">
        <f t="shared" ref="N156:N160" si="457">L156+M156</f>
        <v>25</v>
      </c>
      <c r="O156" s="6">
        <f t="shared" ref="O156:O160" si="458">N156</f>
        <v>25</v>
      </c>
      <c r="P156" s="57">
        <f>IF(O156="","",RANK(O156,O156:O160,0))</f>
        <v>2</v>
      </c>
      <c r="Q156" s="57">
        <f>IF(P156&lt;5,O156,"")</f>
        <v>25</v>
      </c>
      <c r="R156" s="46"/>
      <c r="S156" s="7">
        <f>IF(R156&lt;466,0,IF(R156&lt;470,60,IF(R156&lt;474,61,IF(R156&lt;476,62,IF(R156&lt;482,63,IF(R156&lt;486,64,IF(R156&lt;490,65,IF(R156&lt;494,66,IF(R156&lt;498,67,IF(R156&lt;502,68,IF(R156&lt;506,69,IF(R156&lt;510,70,IF(R156&lt;514,71,IF(R156&lt;517,72,IF(R156&lt;521,73,IF(R156&lt;524,74,IF(R156&lt;527,75,IF(R156&lt;530,76,))))))))))))))))))</f>
        <v>0</v>
      </c>
      <c r="T156" s="7">
        <f>IF(R156&lt;293,0,IF(R156&lt;295,1,IF(R156&lt;297,2,IF(R156&lt;299,3,IF(R156&lt;301,4,IF(R156&lt;303,5,IF(R156&lt;305,6,IF(R156&lt;307,7,IF(R156&lt;309,8,IF(R156&lt;311,9,IF(R156&lt;313,10,IF(R156&lt;315,11,IF(R156&lt;317,12,IF(R156&lt;319,13,IF(R156&lt;321,14,IF(R156&lt;323,15,IF(R156&lt;325,16,IF(R156&lt;327,17,IF(R156&lt;329,18,IF(R156&lt;331,19,IF(R156&lt;333,20,IF(R156&lt;335,21,IF(R156&lt;337,22,IF(R156&lt;339,23,IF(R156&lt;341,24,IF(R156&lt;343,25,IF(R156&lt;345,26,IF(R156&lt;347,27,IF(R156&lt;350,28,IF(R156&lt;352,29,IF(R156&lt;356,30,IF(R156&lt;359,31,IF(R156&lt;362,32,IF(R156&lt;365,33,IF(R156&lt;368,34,IF(R156&lt;371,35,IF(R156&lt;374,36,IF(R156&lt;378,37,IF(R156&lt;382,38,IF(R156&lt;386,39,IF(R156&lt;390,40,IF(R156&lt;394,41,IF(R156&lt;398,42,IF(R156&lt;402,43,IF(R156&lt;406,44,IF(R156&lt;410,45,IF(R156&lt;414,46,IF(R156&lt;418,47,IF(R156&lt;422,48,IF(R156&lt;426,49,IF(R156&lt;430,50,IF(R156&lt;434,51,IF(R156&lt;438,52,IF(R156&lt;442,53,IF(R156&lt;446,54,IF(R156&lt;450,55,IF(R156&lt;454,56,IF(R156&lt;458,57,IF(R156&lt;462,58,IF(R156&lt;466,59,))))))))))))))))))))))))))))))))))))))))))))))))))))))))))))</f>
        <v>0</v>
      </c>
      <c r="U156" s="7">
        <f t="shared" ref="U156:U160" si="459">S156+T156</f>
        <v>0</v>
      </c>
      <c r="V156" s="6">
        <f t="shared" ref="V156:V160" si="460">U156</f>
        <v>0</v>
      </c>
      <c r="W156" s="52">
        <f>IF(V156="","",RANK(V156,V156:V160,0))</f>
        <v>1</v>
      </c>
      <c r="X156" s="52">
        <f>IF(W156&lt;5,V156,"")</f>
        <v>0</v>
      </c>
      <c r="Y156" s="42">
        <v>220</v>
      </c>
      <c r="Z156" s="110">
        <f>IFERROR(VLOOKUP(Y156,таблица!$A$6:$B$144,2,FALSE),0)</f>
        <v>52</v>
      </c>
      <c r="AA156" s="52">
        <f>IF(Z156="","",RANK(Z156,Z156:Z160,0))</f>
        <v>2</v>
      </c>
      <c r="AB156" s="52">
        <f>IF(AA156&lt;5,Z156,"")</f>
        <v>52</v>
      </c>
      <c r="AC156" s="8">
        <f t="shared" si="400"/>
        <v>135</v>
      </c>
      <c r="AD156" s="9">
        <f t="shared" ref="AD156:AD160" si="461">AC156</f>
        <v>135</v>
      </c>
      <c r="AE156" s="9">
        <f t="shared" si="399"/>
        <v>5</v>
      </c>
      <c r="AF156" s="124">
        <f>SUM(J156:J160,Q156:Q160,X156:X160,AB156:AB160)</f>
        <v>439</v>
      </c>
      <c r="AG156" s="59">
        <f t="shared" ref="AG156" si="462">AF156</f>
        <v>439</v>
      </c>
      <c r="AH156" s="127">
        <f>IF(ISNUMBER(AF156),RANK(AF156,$AF$6:$AF$251,0),"")</f>
        <v>11</v>
      </c>
    </row>
    <row r="157" spans="1:34" ht="15" customHeight="1" x14ac:dyDescent="0.25">
      <c r="A157" s="47">
        <v>2</v>
      </c>
      <c r="B157" s="76"/>
      <c r="C157" s="39">
        <v>48</v>
      </c>
      <c r="D157" s="40">
        <v>9.1999999999999993</v>
      </c>
      <c r="E157" s="5">
        <f t="shared" ref="E157:E160" si="463">IF(D157&gt;9.05,0,IF(D157&gt;9,44,IF(D157&gt;8.95,45,IF(D157&gt;8.9,46,IF(D157&gt;8.85,47,IF(D157&gt;8.8,48,IF(D157&gt;8.75,49,IF(D157&gt;8.7,50,IF(D157&gt;8.65,51,IF(D157&gt;8.6,52,IF(D157&gt;8.55,53,IF(D157&gt;8.5,54,IF(D157&gt;8.47,55,IF(D157&gt;8.45,56,IF(D157&gt;8.4,57,IF(D157&gt;8.37,58,IF(D157&gt;8.35,59,IF(D157&gt;8.3,60,IF(D157&gt;8.27,61,IF(D157&gt;8.25,62,IF(D157&gt;8.2,63,IF(D157&gt;8.17,64,IF(D157&gt;8.15,65,IF(D157&gt;8.1,66,IF(D157&gt;8.07,67,IF(D157&gt;8.05,68,IF(D157&gt;8,69,IF(D157&gt;7.98,70,IF(D157&gt;7.97,71,IF(D157&gt;7.95,72,IF(D157&gt;7.9,73,IF(D157&gt;7.88,74,IF(D157&gt;7.87,75,IF(D157&gt;7.85,76,IF(D157&gt;7.8,77,IF(D157&gt;7.78,78,IF(D157&gt;7.77,79,IF(D157&gt;7.75,80,IF(D157&gt;7.7,81,IF(D157&gt;7.68,82,IF(D157&gt;7.67,83,IF(D157&gt;7.65,84,IF(D157&gt;7.63,85,IF(D157&gt;7.6,86,))))))))))))))))))))))))))))))))))))))))))))</f>
        <v>0</v>
      </c>
      <c r="F157" s="5">
        <f t="shared" ref="F157:F160" si="464">IF(D157&gt;12,0,IF(D157&gt;11.9,1,IF(D157&gt;11.8,2,IF(D157&gt;11.7,3,IF(D157&gt;11.6,4,IF(D157&gt;11.5,5,IF(D157&gt;11.4,6,IF(D157&gt;11.3,7,IF(D157&gt;11.2,8,IF(D157&gt;11.15,9,IF(D157&gt;11.1,10,IF(D157&gt;11,11,IF(D157&gt;10.95,12,IF(D157&gt;10.9,13,IF(D157&gt;10.8,14,IF(D157&gt;10.75,15,IF(D157&gt;10.7,16,IF(D157&gt;10.6,17,IF(D157&gt;10.55,18,IF(D157&gt;10.5,19,IF(D157&gt;10.4,20,IF(D157&gt;10.35,21,IF(D157&gt;10.3,22,IF(D157&gt;10.2,23,IF(D157&gt;10.15,24,IF(D157&gt;10.1,25,IF(D157&gt;10,26,IF(D157&gt;9.95,27,IF(D157&gt;9.9,28,IF(D157&gt;9.8,29,IF(D157&gt;9.75,30,IF(D157&gt;9.7,31,IF(D157&gt;9.6,32,IF(D157&gt;9.55,33,IF(D157&gt;9.5,34,IF(D157&gt;9.45,35,IF(D157&gt;9.4,36,IF(D157&gt;9.35,37,IF(D157&gt;9.3,38,IF(D157&gt;9.25,39,IF(D157&gt;9.2,40,IF(D157&gt;9.15,41,IF(D157&gt;9.1,42,IF(D157&gt;9.05,43,))))))))))))))))))))))))))))))))))))))))))))</f>
        <v>41</v>
      </c>
      <c r="G157" s="5">
        <f t="shared" si="455"/>
        <v>41</v>
      </c>
      <c r="H157" s="6">
        <f t="shared" si="456"/>
        <v>41</v>
      </c>
      <c r="I157" s="52">
        <f>IF(H157="","",RANK(H157,H156:H160,0))</f>
        <v>3</v>
      </c>
      <c r="J157" s="52">
        <f t="shared" ref="J157:J160" si="465">IF(I157&lt;5,H157,"")</f>
        <v>41</v>
      </c>
      <c r="K157" s="42">
        <v>23</v>
      </c>
      <c r="L157" s="5">
        <f t="shared" ref="L157:L160" si="466">IF(K157&lt;37.1,0,IF(K157&lt;37.8,44,IF(K157&lt;38.5,45,IF(K157&lt;39.2,46,IF(K157&lt;39.9,47,IF(K157&lt;40.6,48,IF(K157&lt;41.3,49,IF(K157&lt;42,50,IF(K157&lt;42.7,51,IF(K157&lt;43.4,52,IF(K157&lt;44.1,53,IF(K157&lt;44.8,54,IF(K157&lt;45.5,55,IF(K157&lt;46.2,56,IF(K157&lt;46.9,57,IF(K157&lt;47.6,58,IF(K157&lt;48,59,IF(K157&lt;48.3,60,IF(K157&lt;49.7,61,IF(K157&lt;50.4,62,IF(K157&lt;51.1,63,IF(K157&lt;51.8,64,IF(K157&lt;52.5,65,IF(K157&lt;53.2,66,IF(K157&lt;53.9,67,IF(K157&lt;54.6,68,IF(K157&lt;55.3,69,IF(K157&lt;56,70,IF(K157&lt;56.7,71,IF(K157&lt;57.4,72,IF(K157&lt;58.1,73,IF(K157&lt;58.8,74,IF(K157&lt;59.5,75,IF(K157&lt;60.2,76,IF(K157&lt;60.9,77,IF(K157&lt;61.6,78,IF(K157&lt;62.3,79,IF(K157&lt;63,80,IF(K157&lt;63.7,81,IF(K157&lt;64.4,82,IF(K157&lt;65.1,83,IF(K157&lt;65.8,84,IF(K157&lt;66.5,85,IF(K157&lt;67.2,86,))))))))))))))))))))))))))))))))))))))))))))</f>
        <v>0</v>
      </c>
      <c r="M157" s="5">
        <f t="shared" ref="M157:M160" si="467">IF(K157&lt;7,0,IF(K157&lt;7.7,1,IF(K157&lt;8.4,2,IF(K157&lt;9.1,3,IF(K157&lt;9.8,4,IF(K157&lt;10.5,5,IF(K157&lt;11.2,6,IF(K157&lt;11.9,7,IF(K157&lt;12.6,8,IF(K157&lt;13.3,9,IF(K157&lt;14,10,IF(K157&lt;14.7,11,IF(K157&lt;15.4,12,IF(K157&lt;16.1,13,IF(K157&lt;16.8,14,IF(K157&lt;17.5,15,IF(K157&lt;18.2,16,IF(K157&lt;18.9,17,IF(K157&lt;19.6,18,IF(K157&lt;20.3,19,IF(K157&lt;21,20,IF(K157&lt;21.7,21,IF(K157&lt;22.4,22,IF(K157&lt;23.1,23,IF(K157&lt;23.8,24,IF(K157&lt;24.5,25,IF(K157&lt;25.2,26,IF(K157&lt;25.9,27,IF(K157&lt;26.6,28,IF(K157&lt;27.3,29,IF(K157&lt;28,30,IF(K157&lt;28.7,31,IF(K157&lt;29.4,32,IF(K157&lt;30.1,33,IF(K157&lt;30.8,34,IF(K157&lt;31.5,35,IF(K157&lt;32.2,36,IF(K157&lt;32.9,37,IF(K157&lt;33.6,38,IF(K157&lt;34.3,39,IF(K157&lt;35,40,IF(K157&lt;35.7,41,IF(K157&lt;36.4,42,IF(K157&lt;37.1,43,))))))))))))))))))))))))))))))))))))))))))))</f>
        <v>23</v>
      </c>
      <c r="N157" s="5">
        <f t="shared" si="457"/>
        <v>23</v>
      </c>
      <c r="O157" s="6">
        <f t="shared" si="458"/>
        <v>23</v>
      </c>
      <c r="P157" s="57">
        <f>IF(O157="","",RANK(O157,O156:O160,0))</f>
        <v>3</v>
      </c>
      <c r="Q157" s="57">
        <f t="shared" ref="Q157:Q160" si="468">IF(P157&lt;5,O157,"")</f>
        <v>23</v>
      </c>
      <c r="R157" s="46"/>
      <c r="S157" s="7">
        <f t="shared" ref="S157:S160" si="469">IF(R157&lt;466,0,IF(R157&lt;470,60,IF(R157&lt;474,61,IF(R157&lt;476,62,IF(R157&lt;482,63,IF(R157&lt;486,64,IF(R157&lt;490,65,IF(R157&lt;494,66,IF(R157&lt;498,67,IF(R157&lt;502,68,IF(R157&lt;506,69,IF(R157&lt;510,70,IF(R157&lt;514,71,IF(R157&lt;517,72,IF(R157&lt;521,73,IF(R157&lt;524,74,IF(R157&lt;527,75,IF(R157&lt;530,76,))))))))))))))))))</f>
        <v>0</v>
      </c>
      <c r="T157" s="7">
        <f t="shared" ref="T157:T160" si="470">IF(R157&lt;293,0,IF(R157&lt;295,1,IF(R157&lt;297,2,IF(R157&lt;299,3,IF(R157&lt;301,4,IF(R157&lt;303,5,IF(R157&lt;305,6,IF(R157&lt;307,7,IF(R157&lt;309,8,IF(R157&lt;311,9,IF(R157&lt;313,10,IF(R157&lt;315,11,IF(R157&lt;317,12,IF(R157&lt;319,13,IF(R157&lt;321,14,IF(R157&lt;323,15,IF(R157&lt;325,16,IF(R157&lt;327,17,IF(R157&lt;329,18,IF(R157&lt;331,19,IF(R157&lt;333,20,IF(R157&lt;335,21,IF(R157&lt;337,22,IF(R157&lt;339,23,IF(R157&lt;341,24,IF(R157&lt;343,25,IF(R157&lt;345,26,IF(R157&lt;347,27,IF(R157&lt;350,28,IF(R157&lt;352,29,IF(R157&lt;356,30,IF(R157&lt;359,31,IF(R157&lt;362,32,IF(R157&lt;365,33,IF(R157&lt;368,34,IF(R157&lt;371,35,IF(R157&lt;374,36,IF(R157&lt;378,37,IF(R157&lt;382,38,IF(R157&lt;386,39,IF(R157&lt;390,40,IF(R157&lt;394,41,IF(R157&lt;398,42,IF(R157&lt;402,43,IF(R157&lt;406,44,IF(R157&lt;410,45,IF(R157&lt;414,46,IF(R157&lt;418,47,IF(R157&lt;422,48,IF(R157&lt;426,49,IF(R157&lt;430,50,IF(R157&lt;434,51,IF(R157&lt;438,52,IF(R157&lt;442,53,IF(R157&lt;446,54,IF(R157&lt;450,55,IF(R157&lt;454,56,IF(R157&lt;458,57,IF(R157&lt;462,58,IF(R157&lt;466,59,))))))))))))))))))))))))))))))))))))))))))))))))))))))))))))</f>
        <v>0</v>
      </c>
      <c r="U157" s="7">
        <f t="shared" si="459"/>
        <v>0</v>
      </c>
      <c r="V157" s="6">
        <f t="shared" si="460"/>
        <v>0</v>
      </c>
      <c r="W157" s="52">
        <f>IF(V157="","",RANK(V157,V156:V160,0))</f>
        <v>1</v>
      </c>
      <c r="X157" s="52">
        <f t="shared" ref="X157:X160" si="471">IF(W157&lt;5,V157,"")</f>
        <v>0</v>
      </c>
      <c r="Y157" s="42">
        <v>193</v>
      </c>
      <c r="Z157" s="110">
        <f>IFERROR(VLOOKUP(Y157,таблица!$A$6:$B$144,2,FALSE),0)</f>
        <v>31</v>
      </c>
      <c r="AA157" s="52">
        <f>IF(Z157="","",RANK(Z157,Z156:Z160,0))</f>
        <v>3</v>
      </c>
      <c r="AB157" s="52">
        <f t="shared" ref="AB157:AB160" si="472">IF(AA157&lt;5,Z157,"")</f>
        <v>31</v>
      </c>
      <c r="AC157" s="8">
        <f t="shared" si="400"/>
        <v>95</v>
      </c>
      <c r="AD157" s="9">
        <f t="shared" si="461"/>
        <v>95</v>
      </c>
      <c r="AE157" s="9">
        <f t="shared" si="399"/>
        <v>79</v>
      </c>
      <c r="AF157" s="125"/>
      <c r="AG157" s="59"/>
      <c r="AH157" s="127"/>
    </row>
    <row r="158" spans="1:34" ht="15" customHeight="1" x14ac:dyDescent="0.25">
      <c r="A158" s="47">
        <v>3</v>
      </c>
      <c r="B158" s="76"/>
      <c r="C158" s="39">
        <v>48</v>
      </c>
      <c r="D158" s="40">
        <v>10.1</v>
      </c>
      <c r="E158" s="5">
        <f t="shared" si="463"/>
        <v>0</v>
      </c>
      <c r="F158" s="5">
        <f t="shared" si="464"/>
        <v>26</v>
      </c>
      <c r="G158" s="5">
        <f t="shared" si="455"/>
        <v>26</v>
      </c>
      <c r="H158" s="6">
        <f t="shared" si="456"/>
        <v>26</v>
      </c>
      <c r="I158" s="52">
        <f>IF(H158="","",RANK(H158,H156:H160,0))</f>
        <v>4</v>
      </c>
      <c r="J158" s="52">
        <f t="shared" si="465"/>
        <v>26</v>
      </c>
      <c r="K158" s="42">
        <v>15</v>
      </c>
      <c r="L158" s="5">
        <f t="shared" si="466"/>
        <v>0</v>
      </c>
      <c r="M158" s="5">
        <f t="shared" si="467"/>
        <v>12</v>
      </c>
      <c r="N158" s="5">
        <f t="shared" si="457"/>
        <v>12</v>
      </c>
      <c r="O158" s="6">
        <f t="shared" si="458"/>
        <v>12</v>
      </c>
      <c r="P158" s="57">
        <f>IF(O158="","",RANK(O158,O156:O160,0))</f>
        <v>4</v>
      </c>
      <c r="Q158" s="57">
        <f t="shared" si="468"/>
        <v>12</v>
      </c>
      <c r="R158" s="46"/>
      <c r="S158" s="7">
        <f t="shared" si="469"/>
        <v>0</v>
      </c>
      <c r="T158" s="7">
        <f t="shared" si="470"/>
        <v>0</v>
      </c>
      <c r="U158" s="7">
        <f t="shared" si="459"/>
        <v>0</v>
      </c>
      <c r="V158" s="6">
        <f t="shared" si="460"/>
        <v>0</v>
      </c>
      <c r="W158" s="52">
        <f>IF(V158="","",RANK(V158,V156:V160,0))</f>
        <v>1</v>
      </c>
      <c r="X158" s="52">
        <f t="shared" si="471"/>
        <v>0</v>
      </c>
      <c r="Y158" s="42">
        <v>180</v>
      </c>
      <c r="Z158" s="110">
        <f>IFERROR(VLOOKUP(Y158,таблица!$A$6:$B$144,2,FALSE),0)</f>
        <v>25</v>
      </c>
      <c r="AA158" s="52">
        <f>IF(Z158="","",RANK(Z158,Z156:Z160,0))</f>
        <v>4</v>
      </c>
      <c r="AB158" s="52">
        <f t="shared" si="472"/>
        <v>25</v>
      </c>
      <c r="AC158" s="8">
        <f t="shared" si="400"/>
        <v>63</v>
      </c>
      <c r="AD158" s="9">
        <f t="shared" si="461"/>
        <v>63</v>
      </c>
      <c r="AE158" s="9">
        <f t="shared" si="399"/>
        <v>155</v>
      </c>
      <c r="AF158" s="125"/>
      <c r="AG158" s="59"/>
      <c r="AH158" s="127"/>
    </row>
    <row r="159" spans="1:34" ht="15" customHeight="1" x14ac:dyDescent="0.25">
      <c r="A159" s="47">
        <v>4</v>
      </c>
      <c r="B159" s="76"/>
      <c r="C159" s="39">
        <v>48</v>
      </c>
      <c r="D159" s="40">
        <v>8.4</v>
      </c>
      <c r="E159" s="5">
        <f t="shared" si="463"/>
        <v>58</v>
      </c>
      <c r="F159" s="5">
        <f t="shared" si="464"/>
        <v>0</v>
      </c>
      <c r="G159" s="5">
        <f t="shared" si="455"/>
        <v>58</v>
      </c>
      <c r="H159" s="6">
        <f t="shared" si="456"/>
        <v>58</v>
      </c>
      <c r="I159" s="52">
        <f>IF(H159="","",RANK(H159,H156:H160,0))</f>
        <v>1</v>
      </c>
      <c r="J159" s="52">
        <f t="shared" si="465"/>
        <v>58</v>
      </c>
      <c r="K159" s="42">
        <v>30</v>
      </c>
      <c r="L159" s="5">
        <f t="shared" si="466"/>
        <v>0</v>
      </c>
      <c r="M159" s="5">
        <f t="shared" si="467"/>
        <v>33</v>
      </c>
      <c r="N159" s="5">
        <f t="shared" si="457"/>
        <v>33</v>
      </c>
      <c r="O159" s="6">
        <f t="shared" si="458"/>
        <v>33</v>
      </c>
      <c r="P159" s="57">
        <f>IF(O159="","",RANK(O159,O156:O160,0))</f>
        <v>1</v>
      </c>
      <c r="Q159" s="57">
        <f t="shared" si="468"/>
        <v>33</v>
      </c>
      <c r="R159" s="46"/>
      <c r="S159" s="7">
        <f t="shared" si="469"/>
        <v>0</v>
      </c>
      <c r="T159" s="7">
        <f t="shared" si="470"/>
        <v>0</v>
      </c>
      <c r="U159" s="7">
        <f t="shared" si="459"/>
        <v>0</v>
      </c>
      <c r="V159" s="6">
        <f t="shared" si="460"/>
        <v>0</v>
      </c>
      <c r="W159" s="52">
        <f>IF(V159="","",RANK(V159,V156:V160,0))</f>
        <v>1</v>
      </c>
      <c r="X159" s="52">
        <f t="shared" si="471"/>
        <v>0</v>
      </c>
      <c r="Y159" s="42">
        <v>225</v>
      </c>
      <c r="Z159" s="110">
        <f>IFERROR(VLOOKUP(Y159,таблица!$A$6:$B$144,2,FALSE),0)</f>
        <v>55</v>
      </c>
      <c r="AA159" s="52">
        <f>IF(Z159="","",RANK(Z159,Z156:Z160,0))</f>
        <v>1</v>
      </c>
      <c r="AB159" s="52">
        <f t="shared" si="472"/>
        <v>55</v>
      </c>
      <c r="AC159" s="8">
        <f t="shared" si="400"/>
        <v>146</v>
      </c>
      <c r="AD159" s="9">
        <f t="shared" si="461"/>
        <v>146</v>
      </c>
      <c r="AE159" s="9">
        <f t="shared" si="399"/>
        <v>3</v>
      </c>
      <c r="AF159" s="125"/>
      <c r="AG159" s="59"/>
      <c r="AH159" s="127"/>
    </row>
    <row r="160" spans="1:34" ht="15" customHeight="1" x14ac:dyDescent="0.25">
      <c r="A160" s="47">
        <v>5</v>
      </c>
      <c r="B160" s="76"/>
      <c r="C160" s="39">
        <v>48</v>
      </c>
      <c r="D160" s="40"/>
      <c r="E160" s="5">
        <f t="shared" si="463"/>
        <v>0</v>
      </c>
      <c r="F160" s="5">
        <f t="shared" si="464"/>
        <v>0</v>
      </c>
      <c r="G160" s="5">
        <f t="shared" si="455"/>
        <v>0</v>
      </c>
      <c r="H160" s="6">
        <f t="shared" si="456"/>
        <v>0</v>
      </c>
      <c r="I160" s="52">
        <f>IF(H160="","",RANK(H160,H156:H160,0))</f>
        <v>5</v>
      </c>
      <c r="J160" s="52" t="str">
        <f t="shared" si="465"/>
        <v/>
      </c>
      <c r="K160" s="42"/>
      <c r="L160" s="5">
        <f t="shared" si="466"/>
        <v>0</v>
      </c>
      <c r="M160" s="5">
        <f t="shared" si="467"/>
        <v>0</v>
      </c>
      <c r="N160" s="5">
        <f t="shared" si="457"/>
        <v>0</v>
      </c>
      <c r="O160" s="6">
        <f t="shared" si="458"/>
        <v>0</v>
      </c>
      <c r="P160" s="57">
        <f>IF(O160="","",RANK(O160,O156:O160,0))</f>
        <v>5</v>
      </c>
      <c r="Q160" s="57" t="str">
        <f t="shared" si="468"/>
        <v/>
      </c>
      <c r="R160" s="46"/>
      <c r="S160" s="7">
        <f t="shared" si="469"/>
        <v>0</v>
      </c>
      <c r="T160" s="7">
        <f t="shared" si="470"/>
        <v>0</v>
      </c>
      <c r="U160" s="7">
        <f t="shared" si="459"/>
        <v>0</v>
      </c>
      <c r="V160" s="6">
        <f t="shared" si="460"/>
        <v>0</v>
      </c>
      <c r="W160" s="52">
        <f>IF(V160="","",RANK(V160,V156:V160,0))</f>
        <v>1</v>
      </c>
      <c r="X160" s="52">
        <f t="shared" si="471"/>
        <v>0</v>
      </c>
      <c r="Y160" s="42"/>
      <c r="Z160" s="110">
        <f>IFERROR(VLOOKUP(Y160,таблица!$A$6:$B$144,2,FALSE),0)</f>
        <v>0</v>
      </c>
      <c r="AA160" s="52">
        <f>IF(Z160="","",RANK(Z160,Z156:Z160,0))</f>
        <v>5</v>
      </c>
      <c r="AB160" s="52" t="str">
        <f t="shared" si="472"/>
        <v/>
      </c>
      <c r="AC160" s="8">
        <f t="shared" si="400"/>
        <v>0</v>
      </c>
      <c r="AD160" s="9">
        <f t="shared" si="461"/>
        <v>0</v>
      </c>
      <c r="AE160" s="9">
        <f t="shared" si="399"/>
        <v>165</v>
      </c>
      <c r="AF160" s="125"/>
      <c r="AG160" s="59"/>
      <c r="AH160" s="127"/>
    </row>
    <row r="161" spans="1:34" ht="26.25" customHeight="1" x14ac:dyDescent="0.25">
      <c r="A161" s="47"/>
      <c r="B161" s="76"/>
      <c r="C161" s="64"/>
      <c r="D161" s="40"/>
      <c r="E161" s="5"/>
      <c r="F161" s="5"/>
      <c r="G161" s="5"/>
      <c r="H161" s="53"/>
      <c r="I161" s="61" t="s">
        <v>23</v>
      </c>
      <c r="J161" s="62">
        <f>SUM(J156:J160)</f>
        <v>183</v>
      </c>
      <c r="K161" s="42"/>
      <c r="L161" s="5"/>
      <c r="M161" s="5"/>
      <c r="N161" s="5"/>
      <c r="O161" s="53"/>
      <c r="P161" s="61" t="s">
        <v>23</v>
      </c>
      <c r="Q161" s="63">
        <f>SUM(Q156:Q160)</f>
        <v>93</v>
      </c>
      <c r="R161" s="46"/>
      <c r="S161" s="7"/>
      <c r="T161" s="7"/>
      <c r="U161" s="7"/>
      <c r="V161" s="53"/>
      <c r="W161" s="61" t="s">
        <v>23</v>
      </c>
      <c r="X161" s="62">
        <f>SUM(X156:X160)</f>
        <v>0</v>
      </c>
      <c r="Y161" s="42"/>
      <c r="Z161" s="110"/>
      <c r="AA161" s="61" t="s">
        <v>23</v>
      </c>
      <c r="AB161" s="62">
        <f>SUM(AB156:AB160)</f>
        <v>163</v>
      </c>
      <c r="AC161" s="8"/>
      <c r="AD161" s="54"/>
      <c r="AE161" s="9" t="str">
        <f t="shared" si="399"/>
        <v/>
      </c>
      <c r="AF161" s="60"/>
      <c r="AG161" s="60"/>
      <c r="AH161" s="127"/>
    </row>
    <row r="162" spans="1:34" ht="15" customHeight="1" x14ac:dyDescent="0.25">
      <c r="A162" s="47">
        <v>1</v>
      </c>
      <c r="B162" s="76"/>
      <c r="C162" s="39">
        <v>49</v>
      </c>
      <c r="D162" s="40">
        <v>9.6999999999999993</v>
      </c>
      <c r="E162" s="5">
        <f>IF(D162&gt;9.05,0,IF(D162&gt;9,44,IF(D162&gt;8.95,45,IF(D162&gt;8.9,46,IF(D162&gt;8.85,47,IF(D162&gt;8.8,48,IF(D162&gt;8.75,49,IF(D162&gt;8.7,50,IF(D162&gt;8.65,51,IF(D162&gt;8.6,52,IF(D162&gt;8.55,53,IF(D162&gt;8.5,54,IF(D162&gt;8.47,55,IF(D162&gt;8.45,56,IF(D162&gt;8.4,57,IF(D162&gt;8.37,58,IF(D162&gt;8.35,59,IF(D162&gt;8.3,60,IF(D162&gt;8.27,61,IF(D162&gt;8.25,62,IF(D162&gt;8.2,63,IF(D162&gt;8.17,64,IF(D162&gt;8.15,65,IF(D162&gt;8.1,66,IF(D162&gt;8.07,67,IF(D162&gt;8.05,68,IF(D162&gt;8,69,IF(D162&gt;7.98,70,IF(D162&gt;7.97,71,IF(D162&gt;7.95,72,IF(D162&gt;7.9,73,IF(D162&gt;7.88,74,IF(D162&gt;7.87,75,IF(D162&gt;7.85,76,IF(D162&gt;7.8,77,IF(D162&gt;7.78,78,IF(D162&gt;7.77,79,IF(D162&gt;7.75,80,IF(D162&gt;7.7,81,IF(D162&gt;7.68,82,IF(D162&gt;7.67,83,IF(D162&gt;7.65,84,IF(D162&gt;7.63,85,IF(D162&gt;7.6,86,))))))))))))))))))))))))))))))))))))))))))))</f>
        <v>0</v>
      </c>
      <c r="F162" s="5">
        <f>IF(D162&gt;12,0,IF(D162&gt;11.9,1,IF(D162&gt;11.8,2,IF(D162&gt;11.7,3,IF(D162&gt;11.6,4,IF(D162&gt;11.5,5,IF(D162&gt;11.4,6,IF(D162&gt;11.3,7,IF(D162&gt;11.2,8,IF(D162&gt;11.15,9,IF(D162&gt;11.1,10,IF(D162&gt;11,11,IF(D162&gt;10.95,12,IF(D162&gt;10.9,13,IF(D162&gt;10.8,14,IF(D162&gt;10.75,15,IF(D162&gt;10.7,16,IF(D162&gt;10.6,17,IF(D162&gt;10.55,18,IF(D162&gt;10.5,19,IF(D162&gt;10.4,20,IF(D162&gt;10.35,21,IF(D162&gt;10.3,22,IF(D162&gt;10.2,23,IF(D162&gt;10.15,24,IF(D162&gt;10.1,25,IF(D162&gt;10,26,IF(D162&gt;9.95,27,IF(D162&gt;9.9,28,IF(D162&gt;9.8,29,IF(D162&gt;9.75,30,IF(D162&gt;9.7,31,IF(D162&gt;9.6,32,IF(D162&gt;9.55,33,IF(D162&gt;9.5,34,IF(D162&gt;9.45,35,IF(D162&gt;9.4,36,IF(D162&gt;9.35,37,IF(D162&gt;9.3,38,IF(D162&gt;9.25,39,IF(D162&gt;9.2,40,IF(D162&gt;9.15,41,IF(D162&gt;9.1,42,IF(D162&gt;9.05,43,))))))))))))))))))))))))))))))))))))))))))))</f>
        <v>32</v>
      </c>
      <c r="G162" s="5">
        <f t="shared" ref="G162:G166" si="473">E162+F162</f>
        <v>32</v>
      </c>
      <c r="H162" s="6">
        <f t="shared" ref="H162:H166" si="474">G162</f>
        <v>32</v>
      </c>
      <c r="I162" s="52">
        <f>IF(H162="","",RANK(H162,H162:H166,0))</f>
        <v>1</v>
      </c>
      <c r="J162" s="52">
        <f>IF(I162&lt;5,H162,"")</f>
        <v>32</v>
      </c>
      <c r="K162" s="42">
        <v>21</v>
      </c>
      <c r="L162" s="5">
        <f>IF(K162&lt;37.1,0,IF(K162&lt;37.8,44,IF(K162&lt;38.5,45,IF(K162&lt;39.2,46,IF(K162&lt;39.9,47,IF(K162&lt;40.6,48,IF(K162&lt;41.3,49,IF(K162&lt;42,50,IF(K162&lt;42.7,51,IF(K162&lt;43.4,52,IF(K162&lt;44.1,53,IF(K162&lt;44.8,54,IF(K162&lt;45.5,55,IF(K162&lt;46.2,56,IF(K162&lt;46.9,57,IF(K162&lt;47.6,58,IF(K162&lt;48,59,IF(K162&lt;48.3,60,IF(K162&lt;49.7,61,IF(K162&lt;50.4,62,IF(K162&lt;51.1,63,IF(K162&lt;51.8,64,IF(K162&lt;52.5,65,IF(K162&lt;53.2,66,IF(K162&lt;53.9,67,IF(K162&lt;54.6,68,IF(K162&lt;55.3,69,IF(K162&lt;56,70,IF(K162&lt;56.7,71,IF(K162&lt;57.4,72,IF(K162&lt;58.1,73,IF(K162&lt;58.8,74,IF(K162&lt;59.5,75,IF(K162&lt;60.2,76,IF(K162&lt;60.9,77,IF(K162&lt;61.6,78,IF(K162&lt;62.3,79,IF(K162&lt;63,80,IF(K162&lt;63.7,81,IF(K162&lt;64.4,82,IF(K162&lt;65.1,83,IF(K162&lt;65.8,84,IF(K162&lt;66.5,85,IF(K162&lt;67.2,86,))))))))))))))))))))))))))))))))))))))))))))</f>
        <v>0</v>
      </c>
      <c r="M162" s="5">
        <f>IF(K162&lt;7,0,IF(K162&lt;7.7,1,IF(K162&lt;8.4,2,IF(K162&lt;9.1,3,IF(K162&lt;9.8,4,IF(K162&lt;10.5,5,IF(K162&lt;11.2,6,IF(K162&lt;11.9,7,IF(K162&lt;12.6,8,IF(K162&lt;13.3,9,IF(K162&lt;14,10,IF(K162&lt;14.7,11,IF(K162&lt;15.4,12,IF(K162&lt;16.1,13,IF(K162&lt;16.8,14,IF(K162&lt;17.5,15,IF(K162&lt;18.2,16,IF(K162&lt;18.9,17,IF(K162&lt;19.6,18,IF(K162&lt;20.3,19,IF(K162&lt;21,20,IF(K162&lt;21.7,21,IF(K162&lt;22.4,22,IF(K162&lt;23.1,23,IF(K162&lt;23.8,24,IF(K162&lt;24.5,25,IF(K162&lt;25.2,26,IF(K162&lt;25.9,27,IF(K162&lt;26.6,28,IF(K162&lt;27.3,29,IF(K162&lt;28,30,IF(K162&lt;28.7,31,IF(K162&lt;29.4,32,IF(K162&lt;30.1,33,IF(K162&lt;30.8,34,IF(K162&lt;31.5,35,IF(K162&lt;32.2,36,IF(K162&lt;32.9,37,IF(K162&lt;33.6,38,IF(K162&lt;34.3,39,IF(K162&lt;35,40,IF(K162&lt;35.7,41,IF(K162&lt;36.4,42,IF(K162&lt;37.1,43,))))))))))))))))))))))))))))))))))))))))))))</f>
        <v>21</v>
      </c>
      <c r="N162" s="5">
        <f t="shared" ref="N162:N166" si="475">L162+M162</f>
        <v>21</v>
      </c>
      <c r="O162" s="6">
        <f t="shared" ref="O162:O166" si="476">N162</f>
        <v>21</v>
      </c>
      <c r="P162" s="57">
        <f>IF(O162="","",RANK(O162,O162:O166,0))</f>
        <v>3</v>
      </c>
      <c r="Q162" s="57">
        <f>IF(P162&lt;5,O162,"")</f>
        <v>21</v>
      </c>
      <c r="R162" s="46"/>
      <c r="S162" s="7">
        <f>IF(R162&lt;466,0,IF(R162&lt;470,60,IF(R162&lt;474,61,IF(R162&lt;476,62,IF(R162&lt;482,63,IF(R162&lt;486,64,IF(R162&lt;490,65,IF(R162&lt;494,66,IF(R162&lt;498,67,IF(R162&lt;502,68,IF(R162&lt;506,69,IF(R162&lt;510,70,IF(R162&lt;514,71,IF(R162&lt;517,72,IF(R162&lt;521,73,IF(R162&lt;524,74,IF(R162&lt;527,75,IF(R162&lt;530,76,))))))))))))))))))</f>
        <v>0</v>
      </c>
      <c r="T162" s="7">
        <f>IF(R162&lt;293,0,IF(R162&lt;295,1,IF(R162&lt;297,2,IF(R162&lt;299,3,IF(R162&lt;301,4,IF(R162&lt;303,5,IF(R162&lt;305,6,IF(R162&lt;307,7,IF(R162&lt;309,8,IF(R162&lt;311,9,IF(R162&lt;313,10,IF(R162&lt;315,11,IF(R162&lt;317,12,IF(R162&lt;319,13,IF(R162&lt;321,14,IF(R162&lt;323,15,IF(R162&lt;325,16,IF(R162&lt;327,17,IF(R162&lt;329,18,IF(R162&lt;331,19,IF(R162&lt;333,20,IF(R162&lt;335,21,IF(R162&lt;337,22,IF(R162&lt;339,23,IF(R162&lt;341,24,IF(R162&lt;343,25,IF(R162&lt;345,26,IF(R162&lt;347,27,IF(R162&lt;350,28,IF(R162&lt;352,29,IF(R162&lt;356,30,IF(R162&lt;359,31,IF(R162&lt;362,32,IF(R162&lt;365,33,IF(R162&lt;368,34,IF(R162&lt;371,35,IF(R162&lt;374,36,IF(R162&lt;378,37,IF(R162&lt;382,38,IF(R162&lt;386,39,IF(R162&lt;390,40,IF(R162&lt;394,41,IF(R162&lt;398,42,IF(R162&lt;402,43,IF(R162&lt;406,44,IF(R162&lt;410,45,IF(R162&lt;414,46,IF(R162&lt;418,47,IF(R162&lt;422,48,IF(R162&lt;426,49,IF(R162&lt;430,50,IF(R162&lt;434,51,IF(R162&lt;438,52,IF(R162&lt;442,53,IF(R162&lt;446,54,IF(R162&lt;450,55,IF(R162&lt;454,56,IF(R162&lt;458,57,IF(R162&lt;462,58,IF(R162&lt;466,59,))))))))))))))))))))))))))))))))))))))))))))))))))))))))))))</f>
        <v>0</v>
      </c>
      <c r="U162" s="7">
        <f t="shared" ref="U162:U166" si="477">S162+T162</f>
        <v>0</v>
      </c>
      <c r="V162" s="6">
        <f t="shared" ref="V162:V166" si="478">U162</f>
        <v>0</v>
      </c>
      <c r="W162" s="52">
        <f>IF(V162="","",RANK(V162,V162:V166,0))</f>
        <v>1</v>
      </c>
      <c r="X162" s="52">
        <f t="shared" ref="X162:X166" si="479">IF(W162&lt;5,V162,"")</f>
        <v>0</v>
      </c>
      <c r="Y162" s="42">
        <v>190</v>
      </c>
      <c r="Z162" s="110">
        <f>IFERROR(VLOOKUP(Y162,таблица!$A$6:$B$144,2,FALSE),0)</f>
        <v>30</v>
      </c>
      <c r="AA162" s="52">
        <f>IF(Z162="","",RANK(Z162,Z162:Z166,0))</f>
        <v>1</v>
      </c>
      <c r="AB162" s="52">
        <f t="shared" ref="AB162:AB166" si="480">IF(AA162&lt;5,Z162,"")</f>
        <v>30</v>
      </c>
      <c r="AC162" s="8">
        <f t="shared" si="400"/>
        <v>83</v>
      </c>
      <c r="AD162" s="9">
        <f t="shared" ref="AD162:AD166" si="481">AC162</f>
        <v>83</v>
      </c>
      <c r="AE162" s="9">
        <f t="shared" si="399"/>
        <v>117</v>
      </c>
      <c r="AF162" s="124">
        <f>SUM(J162:J166,Q162:Q166,X162:X166,AB162:AB166)</f>
        <v>267</v>
      </c>
      <c r="AG162" s="59">
        <f t="shared" ref="AG162" si="482">AF162</f>
        <v>267</v>
      </c>
      <c r="AH162" s="127">
        <f>IF(ISNUMBER(AF162),RANK(AF162,$AF$6:$AF$251,0),"")</f>
        <v>34</v>
      </c>
    </row>
    <row r="163" spans="1:34" ht="15" customHeight="1" x14ac:dyDescent="0.25">
      <c r="A163" s="47">
        <v>2</v>
      </c>
      <c r="B163" s="76"/>
      <c r="C163" s="39">
        <v>49</v>
      </c>
      <c r="D163" s="40">
        <v>10.1</v>
      </c>
      <c r="E163" s="5">
        <f t="shared" ref="E163:E166" si="483">IF(D163&gt;9.05,0,IF(D163&gt;9,44,IF(D163&gt;8.95,45,IF(D163&gt;8.9,46,IF(D163&gt;8.85,47,IF(D163&gt;8.8,48,IF(D163&gt;8.75,49,IF(D163&gt;8.7,50,IF(D163&gt;8.65,51,IF(D163&gt;8.6,52,IF(D163&gt;8.55,53,IF(D163&gt;8.5,54,IF(D163&gt;8.47,55,IF(D163&gt;8.45,56,IF(D163&gt;8.4,57,IF(D163&gt;8.37,58,IF(D163&gt;8.35,59,IF(D163&gt;8.3,60,IF(D163&gt;8.27,61,IF(D163&gt;8.25,62,IF(D163&gt;8.2,63,IF(D163&gt;8.17,64,IF(D163&gt;8.15,65,IF(D163&gt;8.1,66,IF(D163&gt;8.07,67,IF(D163&gt;8.05,68,IF(D163&gt;8,69,IF(D163&gt;7.98,70,IF(D163&gt;7.97,71,IF(D163&gt;7.95,72,IF(D163&gt;7.9,73,IF(D163&gt;7.88,74,IF(D163&gt;7.87,75,IF(D163&gt;7.85,76,IF(D163&gt;7.8,77,IF(D163&gt;7.78,78,IF(D163&gt;7.77,79,IF(D163&gt;7.75,80,IF(D163&gt;7.7,81,IF(D163&gt;7.68,82,IF(D163&gt;7.67,83,IF(D163&gt;7.65,84,IF(D163&gt;7.63,85,IF(D163&gt;7.6,86,))))))))))))))))))))))))))))))))))))))))))))</f>
        <v>0</v>
      </c>
      <c r="F163" s="5">
        <f t="shared" ref="F163:F166" si="484">IF(D163&gt;12,0,IF(D163&gt;11.9,1,IF(D163&gt;11.8,2,IF(D163&gt;11.7,3,IF(D163&gt;11.6,4,IF(D163&gt;11.5,5,IF(D163&gt;11.4,6,IF(D163&gt;11.3,7,IF(D163&gt;11.2,8,IF(D163&gt;11.15,9,IF(D163&gt;11.1,10,IF(D163&gt;11,11,IF(D163&gt;10.95,12,IF(D163&gt;10.9,13,IF(D163&gt;10.8,14,IF(D163&gt;10.75,15,IF(D163&gt;10.7,16,IF(D163&gt;10.6,17,IF(D163&gt;10.55,18,IF(D163&gt;10.5,19,IF(D163&gt;10.4,20,IF(D163&gt;10.35,21,IF(D163&gt;10.3,22,IF(D163&gt;10.2,23,IF(D163&gt;10.15,24,IF(D163&gt;10.1,25,IF(D163&gt;10,26,IF(D163&gt;9.95,27,IF(D163&gt;9.9,28,IF(D163&gt;9.8,29,IF(D163&gt;9.75,30,IF(D163&gt;9.7,31,IF(D163&gt;9.6,32,IF(D163&gt;9.55,33,IF(D163&gt;9.5,34,IF(D163&gt;9.45,35,IF(D163&gt;9.4,36,IF(D163&gt;9.35,37,IF(D163&gt;9.3,38,IF(D163&gt;9.25,39,IF(D163&gt;9.2,40,IF(D163&gt;9.15,41,IF(D163&gt;9.1,42,IF(D163&gt;9.05,43,))))))))))))))))))))))))))))))))))))))))))))</f>
        <v>26</v>
      </c>
      <c r="G163" s="5">
        <f t="shared" si="473"/>
        <v>26</v>
      </c>
      <c r="H163" s="6">
        <f t="shared" si="474"/>
        <v>26</v>
      </c>
      <c r="I163" s="52">
        <f>IF(H163="","",RANK(H163,H162:H166,0))</f>
        <v>3</v>
      </c>
      <c r="J163" s="52">
        <f t="shared" ref="J163:J166" si="485">IF(I163&lt;5,H163,"")</f>
        <v>26</v>
      </c>
      <c r="K163" s="42">
        <v>19</v>
      </c>
      <c r="L163" s="5">
        <f t="shared" ref="L163:L166" si="486">IF(K163&lt;37.1,0,IF(K163&lt;37.8,44,IF(K163&lt;38.5,45,IF(K163&lt;39.2,46,IF(K163&lt;39.9,47,IF(K163&lt;40.6,48,IF(K163&lt;41.3,49,IF(K163&lt;42,50,IF(K163&lt;42.7,51,IF(K163&lt;43.4,52,IF(K163&lt;44.1,53,IF(K163&lt;44.8,54,IF(K163&lt;45.5,55,IF(K163&lt;46.2,56,IF(K163&lt;46.9,57,IF(K163&lt;47.6,58,IF(K163&lt;48,59,IF(K163&lt;48.3,60,IF(K163&lt;49.7,61,IF(K163&lt;50.4,62,IF(K163&lt;51.1,63,IF(K163&lt;51.8,64,IF(K163&lt;52.5,65,IF(K163&lt;53.2,66,IF(K163&lt;53.9,67,IF(K163&lt;54.6,68,IF(K163&lt;55.3,69,IF(K163&lt;56,70,IF(K163&lt;56.7,71,IF(K163&lt;57.4,72,IF(K163&lt;58.1,73,IF(K163&lt;58.8,74,IF(K163&lt;59.5,75,IF(K163&lt;60.2,76,IF(K163&lt;60.9,77,IF(K163&lt;61.6,78,IF(K163&lt;62.3,79,IF(K163&lt;63,80,IF(K163&lt;63.7,81,IF(K163&lt;64.4,82,IF(K163&lt;65.1,83,IF(K163&lt;65.8,84,IF(K163&lt;66.5,85,IF(K163&lt;67.2,86,))))))))))))))))))))))))))))))))))))))))))))</f>
        <v>0</v>
      </c>
      <c r="M163" s="5">
        <f t="shared" ref="M163:M166" si="487">IF(K163&lt;7,0,IF(K163&lt;7.7,1,IF(K163&lt;8.4,2,IF(K163&lt;9.1,3,IF(K163&lt;9.8,4,IF(K163&lt;10.5,5,IF(K163&lt;11.2,6,IF(K163&lt;11.9,7,IF(K163&lt;12.6,8,IF(K163&lt;13.3,9,IF(K163&lt;14,10,IF(K163&lt;14.7,11,IF(K163&lt;15.4,12,IF(K163&lt;16.1,13,IF(K163&lt;16.8,14,IF(K163&lt;17.5,15,IF(K163&lt;18.2,16,IF(K163&lt;18.9,17,IF(K163&lt;19.6,18,IF(K163&lt;20.3,19,IF(K163&lt;21,20,IF(K163&lt;21.7,21,IF(K163&lt;22.4,22,IF(K163&lt;23.1,23,IF(K163&lt;23.8,24,IF(K163&lt;24.5,25,IF(K163&lt;25.2,26,IF(K163&lt;25.9,27,IF(K163&lt;26.6,28,IF(K163&lt;27.3,29,IF(K163&lt;28,30,IF(K163&lt;28.7,31,IF(K163&lt;29.4,32,IF(K163&lt;30.1,33,IF(K163&lt;30.8,34,IF(K163&lt;31.5,35,IF(K163&lt;32.2,36,IF(K163&lt;32.9,37,IF(K163&lt;33.6,38,IF(K163&lt;34.3,39,IF(K163&lt;35,40,IF(K163&lt;35.7,41,IF(K163&lt;36.4,42,IF(K163&lt;37.1,43,))))))))))))))))))))))))))))))))))))))))))))</f>
        <v>18</v>
      </c>
      <c r="N163" s="5">
        <f t="shared" si="475"/>
        <v>18</v>
      </c>
      <c r="O163" s="6">
        <f t="shared" si="476"/>
        <v>18</v>
      </c>
      <c r="P163" s="57">
        <f>IF(O163="","",RANK(O163,O162:O166,0))</f>
        <v>4</v>
      </c>
      <c r="Q163" s="57">
        <f t="shared" ref="Q163:Q166" si="488">IF(P163&lt;5,O163,"")</f>
        <v>18</v>
      </c>
      <c r="R163" s="46"/>
      <c r="S163" s="7">
        <f t="shared" ref="S163:S166" si="489">IF(R163&lt;466,0,IF(R163&lt;470,60,IF(R163&lt;474,61,IF(R163&lt;476,62,IF(R163&lt;482,63,IF(R163&lt;486,64,IF(R163&lt;490,65,IF(R163&lt;494,66,IF(R163&lt;498,67,IF(R163&lt;502,68,IF(R163&lt;506,69,IF(R163&lt;510,70,IF(R163&lt;514,71,IF(R163&lt;517,72,IF(R163&lt;521,73,IF(R163&lt;524,74,IF(R163&lt;527,75,IF(R163&lt;530,76,))))))))))))))))))</f>
        <v>0</v>
      </c>
      <c r="T163" s="7">
        <f t="shared" ref="T163:T166" si="490">IF(R163&lt;293,0,IF(R163&lt;295,1,IF(R163&lt;297,2,IF(R163&lt;299,3,IF(R163&lt;301,4,IF(R163&lt;303,5,IF(R163&lt;305,6,IF(R163&lt;307,7,IF(R163&lt;309,8,IF(R163&lt;311,9,IF(R163&lt;313,10,IF(R163&lt;315,11,IF(R163&lt;317,12,IF(R163&lt;319,13,IF(R163&lt;321,14,IF(R163&lt;323,15,IF(R163&lt;325,16,IF(R163&lt;327,17,IF(R163&lt;329,18,IF(R163&lt;331,19,IF(R163&lt;333,20,IF(R163&lt;335,21,IF(R163&lt;337,22,IF(R163&lt;339,23,IF(R163&lt;341,24,IF(R163&lt;343,25,IF(R163&lt;345,26,IF(R163&lt;347,27,IF(R163&lt;350,28,IF(R163&lt;352,29,IF(R163&lt;356,30,IF(R163&lt;359,31,IF(R163&lt;362,32,IF(R163&lt;365,33,IF(R163&lt;368,34,IF(R163&lt;371,35,IF(R163&lt;374,36,IF(R163&lt;378,37,IF(R163&lt;382,38,IF(R163&lt;386,39,IF(R163&lt;390,40,IF(R163&lt;394,41,IF(R163&lt;398,42,IF(R163&lt;402,43,IF(R163&lt;406,44,IF(R163&lt;410,45,IF(R163&lt;414,46,IF(R163&lt;418,47,IF(R163&lt;422,48,IF(R163&lt;426,49,IF(R163&lt;430,50,IF(R163&lt;434,51,IF(R163&lt;438,52,IF(R163&lt;442,53,IF(R163&lt;446,54,IF(R163&lt;450,55,IF(R163&lt;454,56,IF(R163&lt;458,57,IF(R163&lt;462,58,IF(R163&lt;466,59,))))))))))))))))))))))))))))))))))))))))))))))))))))))))))))</f>
        <v>0</v>
      </c>
      <c r="U163" s="7">
        <f t="shared" si="477"/>
        <v>0</v>
      </c>
      <c r="V163" s="6">
        <f t="shared" si="478"/>
        <v>0</v>
      </c>
      <c r="W163" s="52">
        <f>IF(V163="","",RANK(V163,V162:V166,0))</f>
        <v>1</v>
      </c>
      <c r="X163" s="52">
        <f t="shared" si="479"/>
        <v>0</v>
      </c>
      <c r="Y163" s="42">
        <v>159</v>
      </c>
      <c r="Z163" s="110">
        <f>IFERROR(VLOOKUP(Y163,таблица!$A$6:$B$144,2,FALSE),0)</f>
        <v>14</v>
      </c>
      <c r="AA163" s="52">
        <f>IF(Z163="","",RANK(Z163,Z162:Z166,0))</f>
        <v>3</v>
      </c>
      <c r="AB163" s="52">
        <f t="shared" si="480"/>
        <v>14</v>
      </c>
      <c r="AC163" s="8">
        <f t="shared" si="400"/>
        <v>58</v>
      </c>
      <c r="AD163" s="9">
        <f t="shared" si="481"/>
        <v>58</v>
      </c>
      <c r="AE163" s="9">
        <f t="shared" si="399"/>
        <v>159</v>
      </c>
      <c r="AF163" s="125"/>
      <c r="AG163" s="59"/>
      <c r="AH163" s="127"/>
    </row>
    <row r="164" spans="1:34" ht="15" customHeight="1" x14ac:dyDescent="0.25">
      <c r="A164" s="47">
        <v>3</v>
      </c>
      <c r="B164" s="76"/>
      <c r="C164" s="39">
        <v>49</v>
      </c>
      <c r="D164" s="40">
        <v>9.9</v>
      </c>
      <c r="E164" s="5">
        <f t="shared" si="483"/>
        <v>0</v>
      </c>
      <c r="F164" s="5">
        <f t="shared" si="484"/>
        <v>29</v>
      </c>
      <c r="G164" s="5">
        <f t="shared" si="473"/>
        <v>29</v>
      </c>
      <c r="H164" s="6">
        <f t="shared" si="474"/>
        <v>29</v>
      </c>
      <c r="I164" s="52">
        <f>IF(H164="","",RANK(H164,H162:H166,0))</f>
        <v>2</v>
      </c>
      <c r="J164" s="52">
        <f t="shared" si="485"/>
        <v>29</v>
      </c>
      <c r="K164" s="42">
        <v>25</v>
      </c>
      <c r="L164" s="5">
        <f t="shared" si="486"/>
        <v>0</v>
      </c>
      <c r="M164" s="5">
        <f t="shared" si="487"/>
        <v>26</v>
      </c>
      <c r="N164" s="5">
        <f t="shared" si="475"/>
        <v>26</v>
      </c>
      <c r="O164" s="6">
        <f t="shared" si="476"/>
        <v>26</v>
      </c>
      <c r="P164" s="57">
        <f>IF(O164="","",RANK(O164,O162:O166,0))</f>
        <v>1</v>
      </c>
      <c r="Q164" s="57">
        <f t="shared" si="488"/>
        <v>26</v>
      </c>
      <c r="R164" s="46"/>
      <c r="S164" s="7">
        <f t="shared" si="489"/>
        <v>0</v>
      </c>
      <c r="T164" s="7">
        <f t="shared" si="490"/>
        <v>0</v>
      </c>
      <c r="U164" s="7">
        <f t="shared" si="477"/>
        <v>0</v>
      </c>
      <c r="V164" s="6">
        <f t="shared" si="478"/>
        <v>0</v>
      </c>
      <c r="W164" s="52">
        <f>IF(V164="","",RANK(V164,V162:V166,0))</f>
        <v>1</v>
      </c>
      <c r="X164" s="52">
        <f t="shared" si="479"/>
        <v>0</v>
      </c>
      <c r="Y164" s="42">
        <v>176</v>
      </c>
      <c r="Z164" s="110">
        <f>IFERROR(VLOOKUP(Y164,таблица!$A$6:$B$144,2,FALSE),0)</f>
        <v>23</v>
      </c>
      <c r="AA164" s="52">
        <f>IF(Z164="","",RANK(Z164,Z162:Z166,0))</f>
        <v>2</v>
      </c>
      <c r="AB164" s="52">
        <f t="shared" si="480"/>
        <v>23</v>
      </c>
      <c r="AC164" s="8">
        <f t="shared" si="400"/>
        <v>78</v>
      </c>
      <c r="AD164" s="9">
        <f t="shared" si="481"/>
        <v>78</v>
      </c>
      <c r="AE164" s="9">
        <f t="shared" si="399"/>
        <v>128</v>
      </c>
      <c r="AF164" s="125"/>
      <c r="AG164" s="59"/>
      <c r="AH164" s="127"/>
    </row>
    <row r="165" spans="1:34" ht="15" customHeight="1" x14ac:dyDescent="0.25">
      <c r="A165" s="47">
        <v>4</v>
      </c>
      <c r="B165" s="76"/>
      <c r="C165" s="39">
        <v>49</v>
      </c>
      <c r="D165" s="40">
        <v>10.8</v>
      </c>
      <c r="E165" s="5">
        <f t="shared" si="483"/>
        <v>0</v>
      </c>
      <c r="F165" s="5">
        <f t="shared" si="484"/>
        <v>15</v>
      </c>
      <c r="G165" s="5">
        <f t="shared" si="473"/>
        <v>15</v>
      </c>
      <c r="H165" s="6">
        <f t="shared" si="474"/>
        <v>15</v>
      </c>
      <c r="I165" s="52">
        <f>IF(H165="","",RANK(H165,H162:H166,0))</f>
        <v>4</v>
      </c>
      <c r="J165" s="52">
        <f t="shared" si="485"/>
        <v>15</v>
      </c>
      <c r="K165" s="42">
        <v>24</v>
      </c>
      <c r="L165" s="5">
        <f t="shared" si="486"/>
        <v>0</v>
      </c>
      <c r="M165" s="5">
        <f t="shared" si="487"/>
        <v>25</v>
      </c>
      <c r="N165" s="5">
        <f t="shared" si="475"/>
        <v>25</v>
      </c>
      <c r="O165" s="6">
        <f t="shared" si="476"/>
        <v>25</v>
      </c>
      <c r="P165" s="57">
        <f>IF(O165="","",RANK(O165,O162:O166,0))</f>
        <v>2</v>
      </c>
      <c r="Q165" s="57">
        <f t="shared" si="488"/>
        <v>25</v>
      </c>
      <c r="R165" s="46"/>
      <c r="S165" s="7">
        <f t="shared" si="489"/>
        <v>0</v>
      </c>
      <c r="T165" s="7">
        <f t="shared" si="490"/>
        <v>0</v>
      </c>
      <c r="U165" s="7">
        <f t="shared" si="477"/>
        <v>0</v>
      </c>
      <c r="V165" s="6">
        <f t="shared" si="478"/>
        <v>0</v>
      </c>
      <c r="W165" s="52">
        <f>IF(V165="","",RANK(V165,V162:V166,0))</f>
        <v>1</v>
      </c>
      <c r="X165" s="52">
        <f t="shared" si="479"/>
        <v>0</v>
      </c>
      <c r="Y165" s="42">
        <v>140</v>
      </c>
      <c r="Z165" s="110">
        <f>IFERROR(VLOOKUP(Y165,таблица!$A$6:$B$144,2,FALSE),0)</f>
        <v>8</v>
      </c>
      <c r="AA165" s="52">
        <f>IF(Z165="","",RANK(Z165,Z162:Z166,0))</f>
        <v>4</v>
      </c>
      <c r="AB165" s="52">
        <f t="shared" si="480"/>
        <v>8</v>
      </c>
      <c r="AC165" s="8">
        <f t="shared" si="400"/>
        <v>48</v>
      </c>
      <c r="AD165" s="9">
        <f t="shared" si="481"/>
        <v>48</v>
      </c>
      <c r="AE165" s="9">
        <f t="shared" si="399"/>
        <v>164</v>
      </c>
      <c r="AF165" s="125"/>
      <c r="AG165" s="59"/>
      <c r="AH165" s="127"/>
    </row>
    <row r="166" spans="1:34" ht="15" customHeight="1" x14ac:dyDescent="0.25">
      <c r="A166" s="47">
        <v>5</v>
      </c>
      <c r="B166" s="76"/>
      <c r="C166" s="39">
        <v>49</v>
      </c>
      <c r="D166" s="40"/>
      <c r="E166" s="5">
        <f t="shared" si="483"/>
        <v>0</v>
      </c>
      <c r="F166" s="5">
        <f t="shared" si="484"/>
        <v>0</v>
      </c>
      <c r="G166" s="5">
        <f t="shared" si="473"/>
        <v>0</v>
      </c>
      <c r="H166" s="6">
        <f t="shared" si="474"/>
        <v>0</v>
      </c>
      <c r="I166" s="52">
        <f>IF(H166="","",RANK(H166,H162:H166,0))</f>
        <v>5</v>
      </c>
      <c r="J166" s="52" t="str">
        <f t="shared" si="485"/>
        <v/>
      </c>
      <c r="K166" s="42"/>
      <c r="L166" s="5">
        <f t="shared" si="486"/>
        <v>0</v>
      </c>
      <c r="M166" s="5">
        <f t="shared" si="487"/>
        <v>0</v>
      </c>
      <c r="N166" s="5">
        <f t="shared" si="475"/>
        <v>0</v>
      </c>
      <c r="O166" s="6">
        <f t="shared" si="476"/>
        <v>0</v>
      </c>
      <c r="P166" s="57">
        <f>IF(O166="","",RANK(O166,O162:O166,0))</f>
        <v>5</v>
      </c>
      <c r="Q166" s="57" t="str">
        <f t="shared" si="488"/>
        <v/>
      </c>
      <c r="R166" s="46"/>
      <c r="S166" s="7">
        <f t="shared" si="489"/>
        <v>0</v>
      </c>
      <c r="T166" s="7">
        <f t="shared" si="490"/>
        <v>0</v>
      </c>
      <c r="U166" s="7">
        <f t="shared" si="477"/>
        <v>0</v>
      </c>
      <c r="V166" s="6">
        <f t="shared" si="478"/>
        <v>0</v>
      </c>
      <c r="W166" s="52">
        <f>IF(V166="","",RANK(V166,V162:V166,0))</f>
        <v>1</v>
      </c>
      <c r="X166" s="52">
        <f t="shared" si="479"/>
        <v>0</v>
      </c>
      <c r="Y166" s="42"/>
      <c r="Z166" s="110">
        <f>IFERROR(VLOOKUP(Y166,таблица!$A$6:$B$144,2,FALSE),0)</f>
        <v>0</v>
      </c>
      <c r="AA166" s="52">
        <f>IF(Z166="","",RANK(Z166,Z162:Z166,0))</f>
        <v>5</v>
      </c>
      <c r="AB166" s="52" t="str">
        <f t="shared" si="480"/>
        <v/>
      </c>
      <c r="AC166" s="8">
        <f t="shared" si="400"/>
        <v>0</v>
      </c>
      <c r="AD166" s="9">
        <f t="shared" si="481"/>
        <v>0</v>
      </c>
      <c r="AE166" s="9">
        <f t="shared" si="399"/>
        <v>165</v>
      </c>
      <c r="AF166" s="125"/>
      <c r="AG166" s="59"/>
      <c r="AH166" s="127"/>
    </row>
    <row r="167" spans="1:34" ht="26.25" customHeight="1" x14ac:dyDescent="0.25">
      <c r="A167" s="47"/>
      <c r="B167" s="76"/>
      <c r="C167" s="64"/>
      <c r="D167" s="40"/>
      <c r="E167" s="5"/>
      <c r="F167" s="5"/>
      <c r="G167" s="5"/>
      <c r="H167" s="53"/>
      <c r="I167" s="61" t="s">
        <v>23</v>
      </c>
      <c r="J167" s="62">
        <f>SUM(J162:J166)</f>
        <v>102</v>
      </c>
      <c r="K167" s="42"/>
      <c r="L167" s="5"/>
      <c r="M167" s="5"/>
      <c r="N167" s="5"/>
      <c r="O167" s="53"/>
      <c r="P167" s="61" t="s">
        <v>23</v>
      </c>
      <c r="Q167" s="63">
        <f>SUM(Q162:Q166)</f>
        <v>90</v>
      </c>
      <c r="R167" s="46"/>
      <c r="S167" s="7"/>
      <c r="T167" s="7"/>
      <c r="U167" s="7"/>
      <c r="V167" s="53"/>
      <c r="W167" s="61" t="s">
        <v>23</v>
      </c>
      <c r="X167" s="62">
        <f>SUM(X162:X166)</f>
        <v>0</v>
      </c>
      <c r="Y167" s="42"/>
      <c r="Z167" s="110"/>
      <c r="AA167" s="61" t="s">
        <v>23</v>
      </c>
      <c r="AB167" s="62">
        <f>SUM(AB162:AB166)</f>
        <v>75</v>
      </c>
      <c r="AC167" s="8"/>
      <c r="AD167" s="54"/>
      <c r="AE167" s="9" t="str">
        <f t="shared" si="399"/>
        <v/>
      </c>
      <c r="AF167" s="60"/>
      <c r="AG167" s="60"/>
      <c r="AH167" s="127"/>
    </row>
    <row r="168" spans="1:34" ht="15" customHeight="1" x14ac:dyDescent="0.25">
      <c r="A168" s="47">
        <v>1</v>
      </c>
      <c r="B168" s="76"/>
      <c r="C168" s="39">
        <v>50</v>
      </c>
      <c r="D168" s="40">
        <v>9.4</v>
      </c>
      <c r="E168" s="5">
        <f>IF(D168&gt;9.05,0,IF(D168&gt;9,44,IF(D168&gt;8.95,45,IF(D168&gt;8.9,46,IF(D168&gt;8.85,47,IF(D168&gt;8.8,48,IF(D168&gt;8.75,49,IF(D168&gt;8.7,50,IF(D168&gt;8.65,51,IF(D168&gt;8.6,52,IF(D168&gt;8.55,53,IF(D168&gt;8.5,54,IF(D168&gt;8.47,55,IF(D168&gt;8.45,56,IF(D168&gt;8.4,57,IF(D168&gt;8.37,58,IF(D168&gt;8.35,59,IF(D168&gt;8.3,60,IF(D168&gt;8.27,61,IF(D168&gt;8.25,62,IF(D168&gt;8.2,63,IF(D168&gt;8.17,64,IF(D168&gt;8.15,65,IF(D168&gt;8.1,66,IF(D168&gt;8.07,67,IF(D168&gt;8.05,68,IF(D168&gt;8,69,IF(D168&gt;7.98,70,IF(D168&gt;7.97,71,IF(D168&gt;7.95,72,IF(D168&gt;7.9,73,IF(D168&gt;7.88,74,IF(D168&gt;7.87,75,IF(D168&gt;7.85,76,IF(D168&gt;7.8,77,IF(D168&gt;7.78,78,IF(D168&gt;7.77,79,IF(D168&gt;7.75,80,IF(D168&gt;7.7,81,IF(D168&gt;7.68,82,IF(D168&gt;7.67,83,IF(D168&gt;7.65,84,IF(D168&gt;7.63,85,IF(D168&gt;7.6,86,))))))))))))))))))))))))))))))))))))))))))))</f>
        <v>0</v>
      </c>
      <c r="F168" s="5">
        <f>IF(D168&gt;12,0,IF(D168&gt;11.9,1,IF(D168&gt;11.8,2,IF(D168&gt;11.7,3,IF(D168&gt;11.6,4,IF(D168&gt;11.5,5,IF(D168&gt;11.4,6,IF(D168&gt;11.3,7,IF(D168&gt;11.2,8,IF(D168&gt;11.15,9,IF(D168&gt;11.1,10,IF(D168&gt;11,11,IF(D168&gt;10.95,12,IF(D168&gt;10.9,13,IF(D168&gt;10.8,14,IF(D168&gt;10.75,15,IF(D168&gt;10.7,16,IF(D168&gt;10.6,17,IF(D168&gt;10.55,18,IF(D168&gt;10.5,19,IF(D168&gt;10.4,20,IF(D168&gt;10.35,21,IF(D168&gt;10.3,22,IF(D168&gt;10.2,23,IF(D168&gt;10.15,24,IF(D168&gt;10.1,25,IF(D168&gt;10,26,IF(D168&gt;9.95,27,IF(D168&gt;9.9,28,IF(D168&gt;9.8,29,IF(D168&gt;9.75,30,IF(D168&gt;9.7,31,IF(D168&gt;9.6,32,IF(D168&gt;9.55,33,IF(D168&gt;9.5,34,IF(D168&gt;9.45,35,IF(D168&gt;9.4,36,IF(D168&gt;9.35,37,IF(D168&gt;9.3,38,IF(D168&gt;9.25,39,IF(D168&gt;9.2,40,IF(D168&gt;9.15,41,IF(D168&gt;9.1,42,IF(D168&gt;9.05,43,))))))))))))))))))))))))))))))))))))))))))))</f>
        <v>37</v>
      </c>
      <c r="G168" s="5">
        <f t="shared" ref="G168:G172" si="491">E168+F168</f>
        <v>37</v>
      </c>
      <c r="H168" s="6">
        <f t="shared" ref="H168:H172" si="492">G168</f>
        <v>37</v>
      </c>
      <c r="I168" s="52">
        <f>IF(H168="","",RANK(H168,H168:H172,0))</f>
        <v>3</v>
      </c>
      <c r="J168" s="52">
        <f>IF(I168&lt;5,H168,"")</f>
        <v>37</v>
      </c>
      <c r="K168" s="42">
        <v>20</v>
      </c>
      <c r="L168" s="5">
        <f>IF(K168&lt;37.1,0,IF(K168&lt;37.8,44,IF(K168&lt;38.5,45,IF(K168&lt;39.2,46,IF(K168&lt;39.9,47,IF(K168&lt;40.6,48,IF(K168&lt;41.3,49,IF(K168&lt;42,50,IF(K168&lt;42.7,51,IF(K168&lt;43.4,52,IF(K168&lt;44.1,53,IF(K168&lt;44.8,54,IF(K168&lt;45.5,55,IF(K168&lt;46.2,56,IF(K168&lt;46.9,57,IF(K168&lt;47.6,58,IF(K168&lt;48,59,IF(K168&lt;48.3,60,IF(K168&lt;49.7,61,IF(K168&lt;50.4,62,IF(K168&lt;51.1,63,IF(K168&lt;51.8,64,IF(K168&lt;52.5,65,IF(K168&lt;53.2,66,IF(K168&lt;53.9,67,IF(K168&lt;54.6,68,IF(K168&lt;55.3,69,IF(K168&lt;56,70,IF(K168&lt;56.7,71,IF(K168&lt;57.4,72,IF(K168&lt;58.1,73,IF(K168&lt;58.8,74,IF(K168&lt;59.5,75,IF(K168&lt;60.2,76,IF(K168&lt;60.9,77,IF(K168&lt;61.6,78,IF(K168&lt;62.3,79,IF(K168&lt;63,80,IF(K168&lt;63.7,81,IF(K168&lt;64.4,82,IF(K168&lt;65.1,83,IF(K168&lt;65.8,84,IF(K168&lt;66.5,85,IF(K168&lt;67.2,86,))))))))))))))))))))))))))))))))))))))))))))</f>
        <v>0</v>
      </c>
      <c r="M168" s="5">
        <f>IF(K168&lt;7,0,IF(K168&lt;7.7,1,IF(K168&lt;8.4,2,IF(K168&lt;9.1,3,IF(K168&lt;9.8,4,IF(K168&lt;10.5,5,IF(K168&lt;11.2,6,IF(K168&lt;11.9,7,IF(K168&lt;12.6,8,IF(K168&lt;13.3,9,IF(K168&lt;14,10,IF(K168&lt;14.7,11,IF(K168&lt;15.4,12,IF(K168&lt;16.1,13,IF(K168&lt;16.8,14,IF(K168&lt;17.5,15,IF(K168&lt;18.2,16,IF(K168&lt;18.9,17,IF(K168&lt;19.6,18,IF(K168&lt;20.3,19,IF(K168&lt;21,20,IF(K168&lt;21.7,21,IF(K168&lt;22.4,22,IF(K168&lt;23.1,23,IF(K168&lt;23.8,24,IF(K168&lt;24.5,25,IF(K168&lt;25.2,26,IF(K168&lt;25.9,27,IF(K168&lt;26.6,28,IF(K168&lt;27.3,29,IF(K168&lt;28,30,IF(K168&lt;28.7,31,IF(K168&lt;29.4,32,IF(K168&lt;30.1,33,IF(K168&lt;30.8,34,IF(K168&lt;31.5,35,IF(K168&lt;32.2,36,IF(K168&lt;32.9,37,IF(K168&lt;33.6,38,IF(K168&lt;34.3,39,IF(K168&lt;35,40,IF(K168&lt;35.7,41,IF(K168&lt;36.4,42,IF(K168&lt;37.1,43,))))))))))))))))))))))))))))))))))))))))))))</f>
        <v>19</v>
      </c>
      <c r="N168" s="5">
        <f t="shared" ref="N168:N172" si="493">L168+M168</f>
        <v>19</v>
      </c>
      <c r="O168" s="6">
        <f t="shared" ref="O168:O172" si="494">N168</f>
        <v>19</v>
      </c>
      <c r="P168" s="57">
        <f>IF(O168="","",RANK(O168,O168:O172,0))</f>
        <v>4</v>
      </c>
      <c r="Q168" s="57"/>
      <c r="R168" s="46"/>
      <c r="S168" s="7">
        <f>IF(R168&lt;466,0,IF(R168&lt;470,60,IF(R168&lt;474,61,IF(R168&lt;476,62,IF(R168&lt;482,63,IF(R168&lt;486,64,IF(R168&lt;490,65,IF(R168&lt;494,66,IF(R168&lt;498,67,IF(R168&lt;502,68,IF(R168&lt;506,69,IF(R168&lt;510,70,IF(R168&lt;514,71,IF(R168&lt;517,72,IF(R168&lt;521,73,IF(R168&lt;524,74,IF(R168&lt;527,75,IF(R168&lt;530,76,))))))))))))))))))</f>
        <v>0</v>
      </c>
      <c r="T168" s="7">
        <f>IF(R168&lt;293,0,IF(R168&lt;295,1,IF(R168&lt;297,2,IF(R168&lt;299,3,IF(R168&lt;301,4,IF(R168&lt;303,5,IF(R168&lt;305,6,IF(R168&lt;307,7,IF(R168&lt;309,8,IF(R168&lt;311,9,IF(R168&lt;313,10,IF(R168&lt;315,11,IF(R168&lt;317,12,IF(R168&lt;319,13,IF(R168&lt;321,14,IF(R168&lt;323,15,IF(R168&lt;325,16,IF(R168&lt;327,17,IF(R168&lt;329,18,IF(R168&lt;331,19,IF(R168&lt;333,20,IF(R168&lt;335,21,IF(R168&lt;337,22,IF(R168&lt;339,23,IF(R168&lt;341,24,IF(R168&lt;343,25,IF(R168&lt;345,26,IF(R168&lt;347,27,IF(R168&lt;350,28,IF(R168&lt;352,29,IF(R168&lt;356,30,IF(R168&lt;359,31,IF(R168&lt;362,32,IF(R168&lt;365,33,IF(R168&lt;368,34,IF(R168&lt;371,35,IF(R168&lt;374,36,IF(R168&lt;378,37,IF(R168&lt;382,38,IF(R168&lt;386,39,IF(R168&lt;390,40,IF(R168&lt;394,41,IF(R168&lt;398,42,IF(R168&lt;402,43,IF(R168&lt;406,44,IF(R168&lt;410,45,IF(R168&lt;414,46,IF(R168&lt;418,47,IF(R168&lt;422,48,IF(R168&lt;426,49,IF(R168&lt;430,50,IF(R168&lt;434,51,IF(R168&lt;438,52,IF(R168&lt;442,53,IF(R168&lt;446,54,IF(R168&lt;450,55,IF(R168&lt;454,56,IF(R168&lt;458,57,IF(R168&lt;462,58,IF(R168&lt;466,59,))))))))))))))))))))))))))))))))))))))))))))))))))))))))))))</f>
        <v>0</v>
      </c>
      <c r="U168" s="7">
        <f t="shared" ref="U168:U172" si="495">S168+T168</f>
        <v>0</v>
      </c>
      <c r="V168" s="6">
        <f t="shared" ref="V168:V172" si="496">U168</f>
        <v>0</v>
      </c>
      <c r="W168" s="52">
        <f>IF(V168="","",RANK(V168,V168:V172,0))</f>
        <v>1</v>
      </c>
      <c r="X168" s="52">
        <f>IF(W168&lt;5,V168,"")</f>
        <v>0</v>
      </c>
      <c r="Y168" s="42">
        <v>192</v>
      </c>
      <c r="Z168" s="110">
        <f>IFERROR(VLOOKUP(Y168,таблица!$A$6:$B$144,2,FALSE),0)</f>
        <v>31</v>
      </c>
      <c r="AA168" s="52">
        <f>IF(Z168="","",RANK(Z168,Z168:Z172,0))</f>
        <v>2</v>
      </c>
      <c r="AB168" s="52">
        <f>IF(AA168&lt;5,Z168,"")</f>
        <v>31</v>
      </c>
      <c r="AC168" s="8">
        <f t="shared" si="400"/>
        <v>87</v>
      </c>
      <c r="AD168" s="9">
        <f t="shared" ref="AD168:AD172" si="497">AC168</f>
        <v>87</v>
      </c>
      <c r="AE168" s="9">
        <f t="shared" si="399"/>
        <v>105</v>
      </c>
      <c r="AF168" s="124">
        <f>SUM(J168:J172,Q168:Q172,X168:X172,AB168:AB172)</f>
        <v>383</v>
      </c>
      <c r="AG168" s="59">
        <f t="shared" ref="AG168" si="498">AF168</f>
        <v>383</v>
      </c>
      <c r="AH168" s="127">
        <f>IF(ISNUMBER(AF168),RANK(AF168,$AF$6:$AF$251,0),"")</f>
        <v>22</v>
      </c>
    </row>
    <row r="169" spans="1:34" ht="15" customHeight="1" x14ac:dyDescent="0.25">
      <c r="A169" s="47">
        <v>2</v>
      </c>
      <c r="B169" s="76"/>
      <c r="C169" s="39">
        <v>50</v>
      </c>
      <c r="D169" s="40">
        <v>9.6999999999999993</v>
      </c>
      <c r="E169" s="5">
        <f t="shared" ref="E169:E172" si="499">IF(D169&gt;9.05,0,IF(D169&gt;9,44,IF(D169&gt;8.95,45,IF(D169&gt;8.9,46,IF(D169&gt;8.85,47,IF(D169&gt;8.8,48,IF(D169&gt;8.75,49,IF(D169&gt;8.7,50,IF(D169&gt;8.65,51,IF(D169&gt;8.6,52,IF(D169&gt;8.55,53,IF(D169&gt;8.5,54,IF(D169&gt;8.47,55,IF(D169&gt;8.45,56,IF(D169&gt;8.4,57,IF(D169&gt;8.37,58,IF(D169&gt;8.35,59,IF(D169&gt;8.3,60,IF(D169&gt;8.27,61,IF(D169&gt;8.25,62,IF(D169&gt;8.2,63,IF(D169&gt;8.17,64,IF(D169&gt;8.15,65,IF(D169&gt;8.1,66,IF(D169&gt;8.07,67,IF(D169&gt;8.05,68,IF(D169&gt;8,69,IF(D169&gt;7.98,70,IF(D169&gt;7.97,71,IF(D169&gt;7.95,72,IF(D169&gt;7.9,73,IF(D169&gt;7.88,74,IF(D169&gt;7.87,75,IF(D169&gt;7.85,76,IF(D169&gt;7.8,77,IF(D169&gt;7.78,78,IF(D169&gt;7.77,79,IF(D169&gt;7.75,80,IF(D169&gt;7.7,81,IF(D169&gt;7.68,82,IF(D169&gt;7.67,83,IF(D169&gt;7.65,84,IF(D169&gt;7.63,85,IF(D169&gt;7.6,86,))))))))))))))))))))))))))))))))))))))))))))</f>
        <v>0</v>
      </c>
      <c r="F169" s="5">
        <f t="shared" ref="F169:F172" si="500">IF(D169&gt;12,0,IF(D169&gt;11.9,1,IF(D169&gt;11.8,2,IF(D169&gt;11.7,3,IF(D169&gt;11.6,4,IF(D169&gt;11.5,5,IF(D169&gt;11.4,6,IF(D169&gt;11.3,7,IF(D169&gt;11.2,8,IF(D169&gt;11.15,9,IF(D169&gt;11.1,10,IF(D169&gt;11,11,IF(D169&gt;10.95,12,IF(D169&gt;10.9,13,IF(D169&gt;10.8,14,IF(D169&gt;10.75,15,IF(D169&gt;10.7,16,IF(D169&gt;10.6,17,IF(D169&gt;10.55,18,IF(D169&gt;10.5,19,IF(D169&gt;10.4,20,IF(D169&gt;10.35,21,IF(D169&gt;10.3,22,IF(D169&gt;10.2,23,IF(D169&gt;10.15,24,IF(D169&gt;10.1,25,IF(D169&gt;10,26,IF(D169&gt;9.95,27,IF(D169&gt;9.9,28,IF(D169&gt;9.8,29,IF(D169&gt;9.75,30,IF(D169&gt;9.7,31,IF(D169&gt;9.6,32,IF(D169&gt;9.55,33,IF(D169&gt;9.5,34,IF(D169&gt;9.45,35,IF(D169&gt;9.4,36,IF(D169&gt;9.35,37,IF(D169&gt;9.3,38,IF(D169&gt;9.25,39,IF(D169&gt;9.2,40,IF(D169&gt;9.15,41,IF(D169&gt;9.1,42,IF(D169&gt;9.05,43,))))))))))))))))))))))))))))))))))))))))))))</f>
        <v>32</v>
      </c>
      <c r="G169" s="5">
        <f t="shared" si="491"/>
        <v>32</v>
      </c>
      <c r="H169" s="6">
        <f t="shared" si="492"/>
        <v>32</v>
      </c>
      <c r="I169" s="52">
        <f>IF(H169="","",RANK(H169,H168:H172,0))</f>
        <v>5</v>
      </c>
      <c r="J169" s="52" t="str">
        <f t="shared" ref="J169:J172" si="501">IF(I169&lt;5,H169,"")</f>
        <v/>
      </c>
      <c r="K169" s="42">
        <v>30</v>
      </c>
      <c r="L169" s="5">
        <f t="shared" ref="L169:L172" si="502">IF(K169&lt;37.1,0,IF(K169&lt;37.8,44,IF(K169&lt;38.5,45,IF(K169&lt;39.2,46,IF(K169&lt;39.9,47,IF(K169&lt;40.6,48,IF(K169&lt;41.3,49,IF(K169&lt;42,50,IF(K169&lt;42.7,51,IF(K169&lt;43.4,52,IF(K169&lt;44.1,53,IF(K169&lt;44.8,54,IF(K169&lt;45.5,55,IF(K169&lt;46.2,56,IF(K169&lt;46.9,57,IF(K169&lt;47.6,58,IF(K169&lt;48,59,IF(K169&lt;48.3,60,IF(K169&lt;49.7,61,IF(K169&lt;50.4,62,IF(K169&lt;51.1,63,IF(K169&lt;51.8,64,IF(K169&lt;52.5,65,IF(K169&lt;53.2,66,IF(K169&lt;53.9,67,IF(K169&lt;54.6,68,IF(K169&lt;55.3,69,IF(K169&lt;56,70,IF(K169&lt;56.7,71,IF(K169&lt;57.4,72,IF(K169&lt;58.1,73,IF(K169&lt;58.8,74,IF(K169&lt;59.5,75,IF(K169&lt;60.2,76,IF(K169&lt;60.9,77,IF(K169&lt;61.6,78,IF(K169&lt;62.3,79,IF(K169&lt;63,80,IF(K169&lt;63.7,81,IF(K169&lt;64.4,82,IF(K169&lt;65.1,83,IF(K169&lt;65.8,84,IF(K169&lt;66.5,85,IF(K169&lt;67.2,86,))))))))))))))))))))))))))))))))))))))))))))</f>
        <v>0</v>
      </c>
      <c r="M169" s="5">
        <f t="shared" ref="M169:M172" si="503">IF(K169&lt;7,0,IF(K169&lt;7.7,1,IF(K169&lt;8.4,2,IF(K169&lt;9.1,3,IF(K169&lt;9.8,4,IF(K169&lt;10.5,5,IF(K169&lt;11.2,6,IF(K169&lt;11.9,7,IF(K169&lt;12.6,8,IF(K169&lt;13.3,9,IF(K169&lt;14,10,IF(K169&lt;14.7,11,IF(K169&lt;15.4,12,IF(K169&lt;16.1,13,IF(K169&lt;16.8,14,IF(K169&lt;17.5,15,IF(K169&lt;18.2,16,IF(K169&lt;18.9,17,IF(K169&lt;19.6,18,IF(K169&lt;20.3,19,IF(K169&lt;21,20,IF(K169&lt;21.7,21,IF(K169&lt;22.4,22,IF(K169&lt;23.1,23,IF(K169&lt;23.8,24,IF(K169&lt;24.5,25,IF(K169&lt;25.2,26,IF(K169&lt;25.9,27,IF(K169&lt;26.6,28,IF(K169&lt;27.3,29,IF(K169&lt;28,30,IF(K169&lt;28.7,31,IF(K169&lt;29.4,32,IF(K169&lt;30.1,33,IF(K169&lt;30.8,34,IF(K169&lt;31.5,35,IF(K169&lt;32.2,36,IF(K169&lt;32.9,37,IF(K169&lt;33.6,38,IF(K169&lt;34.3,39,IF(K169&lt;35,40,IF(K169&lt;35.7,41,IF(K169&lt;36.4,42,IF(K169&lt;37.1,43,))))))))))))))))))))))))))))))))))))))))))))</f>
        <v>33</v>
      </c>
      <c r="N169" s="5">
        <f t="shared" si="493"/>
        <v>33</v>
      </c>
      <c r="O169" s="6">
        <f t="shared" si="494"/>
        <v>33</v>
      </c>
      <c r="P169" s="57">
        <f>IF(O169="","",RANK(O169,O168:O172,0))</f>
        <v>1</v>
      </c>
      <c r="Q169" s="57">
        <f t="shared" ref="Q169:Q172" si="504">IF(P169&lt;5,O169,"")</f>
        <v>33</v>
      </c>
      <c r="R169" s="46"/>
      <c r="S169" s="7">
        <f t="shared" ref="S169:S172" si="505">IF(R169&lt;466,0,IF(R169&lt;470,60,IF(R169&lt;474,61,IF(R169&lt;476,62,IF(R169&lt;482,63,IF(R169&lt;486,64,IF(R169&lt;490,65,IF(R169&lt;494,66,IF(R169&lt;498,67,IF(R169&lt;502,68,IF(R169&lt;506,69,IF(R169&lt;510,70,IF(R169&lt;514,71,IF(R169&lt;517,72,IF(R169&lt;521,73,IF(R169&lt;524,74,IF(R169&lt;527,75,IF(R169&lt;530,76,))))))))))))))))))</f>
        <v>0</v>
      </c>
      <c r="T169" s="7">
        <f t="shared" ref="T169:T172" si="506">IF(R169&lt;293,0,IF(R169&lt;295,1,IF(R169&lt;297,2,IF(R169&lt;299,3,IF(R169&lt;301,4,IF(R169&lt;303,5,IF(R169&lt;305,6,IF(R169&lt;307,7,IF(R169&lt;309,8,IF(R169&lt;311,9,IF(R169&lt;313,10,IF(R169&lt;315,11,IF(R169&lt;317,12,IF(R169&lt;319,13,IF(R169&lt;321,14,IF(R169&lt;323,15,IF(R169&lt;325,16,IF(R169&lt;327,17,IF(R169&lt;329,18,IF(R169&lt;331,19,IF(R169&lt;333,20,IF(R169&lt;335,21,IF(R169&lt;337,22,IF(R169&lt;339,23,IF(R169&lt;341,24,IF(R169&lt;343,25,IF(R169&lt;345,26,IF(R169&lt;347,27,IF(R169&lt;350,28,IF(R169&lt;352,29,IF(R169&lt;356,30,IF(R169&lt;359,31,IF(R169&lt;362,32,IF(R169&lt;365,33,IF(R169&lt;368,34,IF(R169&lt;371,35,IF(R169&lt;374,36,IF(R169&lt;378,37,IF(R169&lt;382,38,IF(R169&lt;386,39,IF(R169&lt;390,40,IF(R169&lt;394,41,IF(R169&lt;398,42,IF(R169&lt;402,43,IF(R169&lt;406,44,IF(R169&lt;410,45,IF(R169&lt;414,46,IF(R169&lt;418,47,IF(R169&lt;422,48,IF(R169&lt;426,49,IF(R169&lt;430,50,IF(R169&lt;434,51,IF(R169&lt;438,52,IF(R169&lt;442,53,IF(R169&lt;446,54,IF(R169&lt;450,55,IF(R169&lt;454,56,IF(R169&lt;458,57,IF(R169&lt;462,58,IF(R169&lt;466,59,))))))))))))))))))))))))))))))))))))))))))))))))))))))))))))</f>
        <v>0</v>
      </c>
      <c r="U169" s="7">
        <f t="shared" si="495"/>
        <v>0</v>
      </c>
      <c r="V169" s="6">
        <f t="shared" si="496"/>
        <v>0</v>
      </c>
      <c r="W169" s="52">
        <f>IF(V169="","",RANK(V169,V168:V172,0))</f>
        <v>1</v>
      </c>
      <c r="X169" s="52">
        <f t="shared" ref="X169:X172" si="507">IF(W169&lt;5,V169,"")</f>
        <v>0</v>
      </c>
      <c r="Y169" s="42">
        <v>175</v>
      </c>
      <c r="Z169" s="110">
        <f>IFERROR(VLOOKUP(Y169,таблица!$A$6:$B$144,2,FALSE),0)</f>
        <v>22</v>
      </c>
      <c r="AA169" s="52">
        <f>IF(Z169="","",RANK(Z169,Z168:Z172,0))</f>
        <v>5</v>
      </c>
      <c r="AB169" s="52" t="str">
        <f t="shared" ref="AB169:AB172" si="508">IF(AA169&lt;5,Z169,"")</f>
        <v/>
      </c>
      <c r="AC169" s="8">
        <f t="shared" si="400"/>
        <v>87</v>
      </c>
      <c r="AD169" s="9">
        <f t="shared" si="497"/>
        <v>87</v>
      </c>
      <c r="AE169" s="9">
        <f t="shared" si="399"/>
        <v>105</v>
      </c>
      <c r="AF169" s="125"/>
      <c r="AG169" s="59"/>
      <c r="AH169" s="127"/>
    </row>
    <row r="170" spans="1:34" ht="15" customHeight="1" x14ac:dyDescent="0.25">
      <c r="A170" s="47">
        <v>3</v>
      </c>
      <c r="B170" s="76"/>
      <c r="C170" s="39">
        <v>50</v>
      </c>
      <c r="D170" s="40">
        <v>9.5</v>
      </c>
      <c r="E170" s="5">
        <f t="shared" si="499"/>
        <v>0</v>
      </c>
      <c r="F170" s="5">
        <f t="shared" si="500"/>
        <v>35</v>
      </c>
      <c r="G170" s="5">
        <f t="shared" si="491"/>
        <v>35</v>
      </c>
      <c r="H170" s="6">
        <f t="shared" si="492"/>
        <v>35</v>
      </c>
      <c r="I170" s="52">
        <f>IF(H170="","",RANK(H170,H168:H172,0))</f>
        <v>4</v>
      </c>
      <c r="J170" s="52">
        <f t="shared" si="501"/>
        <v>35</v>
      </c>
      <c r="K170" s="42">
        <v>20</v>
      </c>
      <c r="L170" s="5">
        <f t="shared" si="502"/>
        <v>0</v>
      </c>
      <c r="M170" s="5">
        <f t="shared" si="503"/>
        <v>19</v>
      </c>
      <c r="N170" s="5">
        <f t="shared" si="493"/>
        <v>19</v>
      </c>
      <c r="O170" s="6">
        <f t="shared" si="494"/>
        <v>19</v>
      </c>
      <c r="P170" s="57">
        <f>IF(O170="","",RANK(O170,O168:O172,0))</f>
        <v>4</v>
      </c>
      <c r="Q170" s="57">
        <f t="shared" si="504"/>
        <v>19</v>
      </c>
      <c r="R170" s="46"/>
      <c r="S170" s="7">
        <f t="shared" si="505"/>
        <v>0</v>
      </c>
      <c r="T170" s="7">
        <f t="shared" si="506"/>
        <v>0</v>
      </c>
      <c r="U170" s="7">
        <f t="shared" si="495"/>
        <v>0</v>
      </c>
      <c r="V170" s="6">
        <f t="shared" si="496"/>
        <v>0</v>
      </c>
      <c r="W170" s="52">
        <f>IF(V170="","",RANK(V170,V168:V172,0))</f>
        <v>1</v>
      </c>
      <c r="X170" s="52">
        <f t="shared" si="507"/>
        <v>0</v>
      </c>
      <c r="Y170" s="42">
        <v>180</v>
      </c>
      <c r="Z170" s="110">
        <f>IFERROR(VLOOKUP(Y170,таблица!$A$6:$B$144,2,FALSE),0)</f>
        <v>25</v>
      </c>
      <c r="AA170" s="52">
        <f>IF(Z170="","",RANK(Z170,Z168:Z172,0))</f>
        <v>3</v>
      </c>
      <c r="AB170" s="52">
        <f t="shared" si="508"/>
        <v>25</v>
      </c>
      <c r="AC170" s="8">
        <f t="shared" si="400"/>
        <v>79</v>
      </c>
      <c r="AD170" s="9">
        <f t="shared" si="497"/>
        <v>79</v>
      </c>
      <c r="AE170" s="9">
        <f t="shared" si="399"/>
        <v>127</v>
      </c>
      <c r="AF170" s="125"/>
      <c r="AG170" s="59"/>
      <c r="AH170" s="127"/>
    </row>
    <row r="171" spans="1:34" ht="15" customHeight="1" x14ac:dyDescent="0.25">
      <c r="A171" s="47">
        <v>4</v>
      </c>
      <c r="B171" s="76"/>
      <c r="C171" s="39">
        <v>50</v>
      </c>
      <c r="D171" s="40">
        <v>9.1</v>
      </c>
      <c r="E171" s="5">
        <f t="shared" si="499"/>
        <v>0</v>
      </c>
      <c r="F171" s="5">
        <f t="shared" si="500"/>
        <v>43</v>
      </c>
      <c r="G171" s="5">
        <f t="shared" si="491"/>
        <v>43</v>
      </c>
      <c r="H171" s="6">
        <f t="shared" si="492"/>
        <v>43</v>
      </c>
      <c r="I171" s="52">
        <f>IF(H171="","",RANK(H171,H168:H172,0))</f>
        <v>2</v>
      </c>
      <c r="J171" s="52">
        <f t="shared" si="501"/>
        <v>43</v>
      </c>
      <c r="K171" s="42">
        <v>25</v>
      </c>
      <c r="L171" s="5">
        <f t="shared" si="502"/>
        <v>0</v>
      </c>
      <c r="M171" s="5">
        <f t="shared" si="503"/>
        <v>26</v>
      </c>
      <c r="N171" s="5">
        <f t="shared" si="493"/>
        <v>26</v>
      </c>
      <c r="O171" s="6">
        <f t="shared" si="494"/>
        <v>26</v>
      </c>
      <c r="P171" s="57">
        <f>IF(O171="","",RANK(O171,O168:O172,0))</f>
        <v>2</v>
      </c>
      <c r="Q171" s="57">
        <f t="shared" si="504"/>
        <v>26</v>
      </c>
      <c r="R171" s="46"/>
      <c r="S171" s="7">
        <f t="shared" si="505"/>
        <v>0</v>
      </c>
      <c r="T171" s="7">
        <f t="shared" si="506"/>
        <v>0</v>
      </c>
      <c r="U171" s="7">
        <f t="shared" si="495"/>
        <v>0</v>
      </c>
      <c r="V171" s="6">
        <f t="shared" si="496"/>
        <v>0</v>
      </c>
      <c r="W171" s="52">
        <f>IF(V171="","",RANK(V171,V168:V172,0))</f>
        <v>1</v>
      </c>
      <c r="X171" s="52">
        <f t="shared" si="507"/>
        <v>0</v>
      </c>
      <c r="Y171" s="42">
        <v>204</v>
      </c>
      <c r="Z171" s="110">
        <f>IFERROR(VLOOKUP(Y171,таблица!$A$6:$B$144,2,FALSE),0)</f>
        <v>39</v>
      </c>
      <c r="AA171" s="52">
        <f>IF(Z171="","",RANK(Z171,Z168:Z172,0))</f>
        <v>1</v>
      </c>
      <c r="AB171" s="52">
        <f t="shared" si="508"/>
        <v>39</v>
      </c>
      <c r="AC171" s="8">
        <f t="shared" si="400"/>
        <v>108</v>
      </c>
      <c r="AD171" s="9">
        <f t="shared" si="497"/>
        <v>108</v>
      </c>
      <c r="AE171" s="9">
        <f t="shared" si="399"/>
        <v>47</v>
      </c>
      <c r="AF171" s="125"/>
      <c r="AG171" s="59"/>
      <c r="AH171" s="127"/>
    </row>
    <row r="172" spans="1:34" ht="15" customHeight="1" x14ac:dyDescent="0.25">
      <c r="A172" s="47">
        <v>5</v>
      </c>
      <c r="B172" s="76"/>
      <c r="C172" s="39">
        <v>50</v>
      </c>
      <c r="D172" s="40">
        <v>9</v>
      </c>
      <c r="E172" s="5">
        <f t="shared" si="499"/>
        <v>45</v>
      </c>
      <c r="F172" s="5">
        <f t="shared" si="500"/>
        <v>0</v>
      </c>
      <c r="G172" s="5">
        <f t="shared" si="491"/>
        <v>45</v>
      </c>
      <c r="H172" s="6">
        <f t="shared" si="492"/>
        <v>45</v>
      </c>
      <c r="I172" s="52">
        <f>IF(H172="","",RANK(H172,H168:H172,0))</f>
        <v>1</v>
      </c>
      <c r="J172" s="52">
        <f t="shared" si="501"/>
        <v>45</v>
      </c>
      <c r="K172" s="42">
        <v>24</v>
      </c>
      <c r="L172" s="5">
        <f t="shared" si="502"/>
        <v>0</v>
      </c>
      <c r="M172" s="5">
        <f t="shared" si="503"/>
        <v>25</v>
      </c>
      <c r="N172" s="5">
        <f t="shared" si="493"/>
        <v>25</v>
      </c>
      <c r="O172" s="6">
        <f t="shared" si="494"/>
        <v>25</v>
      </c>
      <c r="P172" s="57">
        <f>IF(O172="","",RANK(O172,O168:O172,0))</f>
        <v>3</v>
      </c>
      <c r="Q172" s="57">
        <f t="shared" si="504"/>
        <v>25</v>
      </c>
      <c r="R172" s="46"/>
      <c r="S172" s="7">
        <f t="shared" si="505"/>
        <v>0</v>
      </c>
      <c r="T172" s="7">
        <f t="shared" si="506"/>
        <v>0</v>
      </c>
      <c r="U172" s="7">
        <f t="shared" si="495"/>
        <v>0</v>
      </c>
      <c r="V172" s="6">
        <f t="shared" si="496"/>
        <v>0</v>
      </c>
      <c r="W172" s="52">
        <f>IF(V172="","",RANK(V172,V168:V172,0))</f>
        <v>1</v>
      </c>
      <c r="X172" s="52">
        <f t="shared" si="507"/>
        <v>0</v>
      </c>
      <c r="Y172" s="42">
        <v>180</v>
      </c>
      <c r="Z172" s="110">
        <f>IFERROR(VLOOKUP(Y172,таблица!$A$6:$B$144,2,FALSE),0)</f>
        <v>25</v>
      </c>
      <c r="AA172" s="52">
        <f>IF(Z172="","",RANK(Z172,Z168:Z172,0))</f>
        <v>3</v>
      </c>
      <c r="AB172" s="52">
        <f t="shared" si="508"/>
        <v>25</v>
      </c>
      <c r="AC172" s="8">
        <f t="shared" si="400"/>
        <v>95</v>
      </c>
      <c r="AD172" s="9">
        <f t="shared" si="497"/>
        <v>95</v>
      </c>
      <c r="AE172" s="9">
        <f t="shared" si="399"/>
        <v>79</v>
      </c>
      <c r="AF172" s="125"/>
      <c r="AG172" s="59"/>
      <c r="AH172" s="127"/>
    </row>
    <row r="173" spans="1:34" ht="26.25" customHeight="1" x14ac:dyDescent="0.25">
      <c r="A173" s="47"/>
      <c r="B173" s="76"/>
      <c r="C173" s="64"/>
      <c r="D173" s="40"/>
      <c r="E173" s="5"/>
      <c r="F173" s="5"/>
      <c r="G173" s="5"/>
      <c r="H173" s="53"/>
      <c r="I173" s="61" t="s">
        <v>23</v>
      </c>
      <c r="J173" s="62">
        <f>SUM(J168:J172)</f>
        <v>160</v>
      </c>
      <c r="K173" s="42"/>
      <c r="L173" s="5"/>
      <c r="M173" s="5"/>
      <c r="N173" s="5"/>
      <c r="O173" s="53"/>
      <c r="P173" s="61" t="s">
        <v>23</v>
      </c>
      <c r="Q173" s="63">
        <f>SUM(Q168:Q172)</f>
        <v>103</v>
      </c>
      <c r="R173" s="46"/>
      <c r="S173" s="7"/>
      <c r="T173" s="7"/>
      <c r="U173" s="7"/>
      <c r="V173" s="53"/>
      <c r="W173" s="61" t="s">
        <v>23</v>
      </c>
      <c r="X173" s="62">
        <f>SUM(X168:X172)</f>
        <v>0</v>
      </c>
      <c r="Y173" s="42"/>
      <c r="Z173" s="110"/>
      <c r="AA173" s="61" t="s">
        <v>23</v>
      </c>
      <c r="AB173" s="62">
        <f>SUM(AB168:AB172)</f>
        <v>120</v>
      </c>
      <c r="AC173" s="8"/>
      <c r="AD173" s="54"/>
      <c r="AE173" s="9" t="str">
        <f t="shared" si="399"/>
        <v/>
      </c>
      <c r="AF173" s="60"/>
      <c r="AG173" s="60"/>
      <c r="AH173" s="127"/>
    </row>
    <row r="174" spans="1:34" ht="15" customHeight="1" x14ac:dyDescent="0.25">
      <c r="A174" s="47">
        <v>1</v>
      </c>
      <c r="B174" s="76"/>
      <c r="C174" s="39">
        <v>52</v>
      </c>
      <c r="D174" s="40">
        <v>10.199999999999999</v>
      </c>
      <c r="E174" s="5">
        <f>IF(D174&gt;9.05,0,IF(D174&gt;9,44,IF(D174&gt;8.95,45,IF(D174&gt;8.9,46,IF(D174&gt;8.85,47,IF(D174&gt;8.8,48,IF(D174&gt;8.75,49,IF(D174&gt;8.7,50,IF(D174&gt;8.65,51,IF(D174&gt;8.6,52,IF(D174&gt;8.55,53,IF(D174&gt;8.5,54,IF(D174&gt;8.47,55,IF(D174&gt;8.45,56,IF(D174&gt;8.4,57,IF(D174&gt;8.37,58,IF(D174&gt;8.35,59,IF(D174&gt;8.3,60,IF(D174&gt;8.27,61,IF(D174&gt;8.25,62,IF(D174&gt;8.2,63,IF(D174&gt;8.17,64,IF(D174&gt;8.15,65,IF(D174&gt;8.1,66,IF(D174&gt;8.07,67,IF(D174&gt;8.05,68,IF(D174&gt;8,69,IF(D174&gt;7.98,70,IF(D174&gt;7.97,71,IF(D174&gt;7.95,72,IF(D174&gt;7.9,73,IF(D174&gt;7.88,74,IF(D174&gt;7.87,75,IF(D174&gt;7.85,76,IF(D174&gt;7.8,77,IF(D174&gt;7.78,78,IF(D174&gt;7.77,79,IF(D174&gt;7.75,80,IF(D174&gt;7.7,81,IF(D174&gt;7.68,82,IF(D174&gt;7.67,83,IF(D174&gt;7.65,84,IF(D174&gt;7.63,85,IF(D174&gt;7.6,86,))))))))))))))))))))))))))))))))))))))))))))</f>
        <v>0</v>
      </c>
      <c r="F174" s="5">
        <f>IF(D174&gt;12,0,IF(D174&gt;11.9,1,IF(D174&gt;11.8,2,IF(D174&gt;11.7,3,IF(D174&gt;11.6,4,IF(D174&gt;11.5,5,IF(D174&gt;11.4,6,IF(D174&gt;11.3,7,IF(D174&gt;11.2,8,IF(D174&gt;11.15,9,IF(D174&gt;11.1,10,IF(D174&gt;11,11,IF(D174&gt;10.95,12,IF(D174&gt;10.9,13,IF(D174&gt;10.8,14,IF(D174&gt;10.75,15,IF(D174&gt;10.7,16,IF(D174&gt;10.6,17,IF(D174&gt;10.55,18,IF(D174&gt;10.5,19,IF(D174&gt;10.4,20,IF(D174&gt;10.35,21,IF(D174&gt;10.3,22,IF(D174&gt;10.2,23,IF(D174&gt;10.15,24,IF(D174&gt;10.1,25,IF(D174&gt;10,26,IF(D174&gt;9.95,27,IF(D174&gt;9.9,28,IF(D174&gt;9.8,29,IF(D174&gt;9.75,30,IF(D174&gt;9.7,31,IF(D174&gt;9.6,32,IF(D174&gt;9.55,33,IF(D174&gt;9.5,34,IF(D174&gt;9.45,35,IF(D174&gt;9.4,36,IF(D174&gt;9.35,37,IF(D174&gt;9.3,38,IF(D174&gt;9.25,39,IF(D174&gt;9.2,40,IF(D174&gt;9.15,41,IF(D174&gt;9.1,42,IF(D174&gt;9.05,43,))))))))))))))))))))))))))))))))))))))))))))</f>
        <v>24</v>
      </c>
      <c r="G174" s="5">
        <f t="shared" ref="G174:G178" si="509">E174+F174</f>
        <v>24</v>
      </c>
      <c r="H174" s="6">
        <f t="shared" ref="H174:H178" si="510">G174</f>
        <v>24</v>
      </c>
      <c r="I174" s="52">
        <f>IF(H174="","",RANK(H174,H174:H178,0))</f>
        <v>5</v>
      </c>
      <c r="J174" s="52" t="str">
        <f>IF(I174&lt;5,H174,"")</f>
        <v/>
      </c>
      <c r="K174" s="42">
        <v>25</v>
      </c>
      <c r="L174" s="5">
        <f>IF(K174&lt;37.1,0,IF(K174&lt;37.8,44,IF(K174&lt;38.5,45,IF(K174&lt;39.2,46,IF(K174&lt;39.9,47,IF(K174&lt;40.6,48,IF(K174&lt;41.3,49,IF(K174&lt;42,50,IF(K174&lt;42.7,51,IF(K174&lt;43.4,52,IF(K174&lt;44.1,53,IF(K174&lt;44.8,54,IF(K174&lt;45.5,55,IF(K174&lt;46.2,56,IF(K174&lt;46.9,57,IF(K174&lt;47.6,58,IF(K174&lt;48,59,IF(K174&lt;48.3,60,IF(K174&lt;49.7,61,IF(K174&lt;50.4,62,IF(K174&lt;51.1,63,IF(K174&lt;51.8,64,IF(K174&lt;52.5,65,IF(K174&lt;53.2,66,IF(K174&lt;53.9,67,IF(K174&lt;54.6,68,IF(K174&lt;55.3,69,IF(K174&lt;56,70,IF(K174&lt;56.7,71,IF(K174&lt;57.4,72,IF(K174&lt;58.1,73,IF(K174&lt;58.8,74,IF(K174&lt;59.5,75,IF(K174&lt;60.2,76,IF(K174&lt;60.9,77,IF(K174&lt;61.6,78,IF(K174&lt;62.3,79,IF(K174&lt;63,80,IF(K174&lt;63.7,81,IF(K174&lt;64.4,82,IF(K174&lt;65.1,83,IF(K174&lt;65.8,84,IF(K174&lt;66.5,85,IF(K174&lt;67.2,86,))))))))))))))))))))))))))))))))))))))))))))</f>
        <v>0</v>
      </c>
      <c r="M174" s="5">
        <f>IF(K174&lt;7,0,IF(K174&lt;7.7,1,IF(K174&lt;8.4,2,IF(K174&lt;9.1,3,IF(K174&lt;9.8,4,IF(K174&lt;10.5,5,IF(K174&lt;11.2,6,IF(K174&lt;11.9,7,IF(K174&lt;12.6,8,IF(K174&lt;13.3,9,IF(K174&lt;14,10,IF(K174&lt;14.7,11,IF(K174&lt;15.4,12,IF(K174&lt;16.1,13,IF(K174&lt;16.8,14,IF(K174&lt;17.5,15,IF(K174&lt;18.2,16,IF(K174&lt;18.9,17,IF(K174&lt;19.6,18,IF(K174&lt;20.3,19,IF(K174&lt;21,20,IF(K174&lt;21.7,21,IF(K174&lt;22.4,22,IF(K174&lt;23.1,23,IF(K174&lt;23.8,24,IF(K174&lt;24.5,25,IF(K174&lt;25.2,26,IF(K174&lt;25.9,27,IF(K174&lt;26.6,28,IF(K174&lt;27.3,29,IF(K174&lt;28,30,IF(K174&lt;28.7,31,IF(K174&lt;29.4,32,IF(K174&lt;30.1,33,IF(K174&lt;30.8,34,IF(K174&lt;31.5,35,IF(K174&lt;32.2,36,IF(K174&lt;32.9,37,IF(K174&lt;33.6,38,IF(K174&lt;34.3,39,IF(K174&lt;35,40,IF(K174&lt;35.7,41,IF(K174&lt;36.4,42,IF(K174&lt;37.1,43,))))))))))))))))))))))))))))))))))))))))))))</f>
        <v>26</v>
      </c>
      <c r="N174" s="5">
        <f t="shared" ref="N174:N178" si="511">L174+M174</f>
        <v>26</v>
      </c>
      <c r="O174" s="6">
        <f t="shared" ref="O174:O178" si="512">N174</f>
        <v>26</v>
      </c>
      <c r="P174" s="57">
        <f>IF(O174="","",RANK(O174,O174:O178,0))</f>
        <v>4</v>
      </c>
      <c r="Q174" s="57">
        <f>IF(P174&lt;5,O174,"")</f>
        <v>26</v>
      </c>
      <c r="R174" s="42"/>
      <c r="S174" s="7">
        <f>IF(R174&lt;466,0,IF(R174&lt;470,60,IF(R174&lt;474,61,IF(R174&lt;476,62,IF(R174&lt;482,63,IF(R174&lt;486,64,IF(R174&lt;490,65,IF(R174&lt;494,66,IF(R174&lt;498,67,IF(R174&lt;502,68,IF(R174&lt;506,69,IF(R174&lt;510,70,IF(R174&lt;514,71,IF(R174&lt;517,72,IF(R174&lt;521,73,IF(R174&lt;524,74,IF(R174&lt;527,75,IF(R174&lt;530,76,))))))))))))))))))</f>
        <v>0</v>
      </c>
      <c r="T174" s="7">
        <f>IF(R174&lt;293,0,IF(R174&lt;295,1,IF(R174&lt;297,2,IF(R174&lt;299,3,IF(R174&lt;301,4,IF(R174&lt;303,5,IF(R174&lt;305,6,IF(R174&lt;307,7,IF(R174&lt;309,8,IF(R174&lt;311,9,IF(R174&lt;313,10,IF(R174&lt;315,11,IF(R174&lt;317,12,IF(R174&lt;319,13,IF(R174&lt;321,14,IF(R174&lt;323,15,IF(R174&lt;325,16,IF(R174&lt;327,17,IF(R174&lt;329,18,IF(R174&lt;331,19,IF(R174&lt;333,20,IF(R174&lt;335,21,IF(R174&lt;337,22,IF(R174&lt;339,23,IF(R174&lt;341,24,IF(R174&lt;343,25,IF(R174&lt;345,26,IF(R174&lt;347,27,IF(R174&lt;350,28,IF(R174&lt;352,29,IF(R174&lt;356,30,IF(R174&lt;359,31,IF(R174&lt;362,32,IF(R174&lt;365,33,IF(R174&lt;368,34,IF(R174&lt;371,35,IF(R174&lt;374,36,IF(R174&lt;378,37,IF(R174&lt;382,38,IF(R174&lt;386,39,IF(R174&lt;390,40,IF(R174&lt;394,41,IF(R174&lt;398,42,IF(R174&lt;402,43,IF(R174&lt;406,44,IF(R174&lt;410,45,IF(R174&lt;414,46,IF(R174&lt;418,47,IF(R174&lt;422,48,IF(R174&lt;426,49,IF(R174&lt;430,50,IF(R174&lt;434,51,IF(R174&lt;438,52,IF(R174&lt;442,53,IF(R174&lt;446,54,IF(R174&lt;450,55,IF(R174&lt;454,56,IF(R174&lt;458,57,IF(R174&lt;462,58,IF(R174&lt;466,59,))))))))))))))))))))))))))))))))))))))))))))))))))))))))))))</f>
        <v>0</v>
      </c>
      <c r="U174" s="7">
        <f t="shared" ref="U174:U178" si="513">S174+T174</f>
        <v>0</v>
      </c>
      <c r="V174" s="6">
        <f t="shared" ref="V174:V178" si="514">U174</f>
        <v>0</v>
      </c>
      <c r="W174" s="52">
        <f>IF(V174="","",RANK(V174,V174:V178,0))</f>
        <v>1</v>
      </c>
      <c r="X174" s="52">
        <f>IF(W174&lt;5,V174,"")</f>
        <v>0</v>
      </c>
      <c r="Y174" s="42">
        <v>170</v>
      </c>
      <c r="Z174" s="110">
        <f>IFERROR(VLOOKUP(Y174,таблица!$A$6:$B$144,2,FALSE),0)</f>
        <v>20</v>
      </c>
      <c r="AA174" s="52">
        <f>IF(Z174="","",RANK(Z174,Z174:Z178,0))</f>
        <v>4</v>
      </c>
      <c r="AB174" s="52">
        <f>IF(AA174&lt;5,Z174,"")</f>
        <v>20</v>
      </c>
      <c r="AC174" s="8">
        <f t="shared" si="400"/>
        <v>70</v>
      </c>
      <c r="AD174" s="9">
        <f t="shared" ref="AD174:AD178" si="515">AC174</f>
        <v>70</v>
      </c>
      <c r="AE174" s="9">
        <f t="shared" si="399"/>
        <v>146</v>
      </c>
      <c r="AF174" s="124">
        <f>SUM(J174:J178,Q174:Q178,X174:X178,AB174:AB178)</f>
        <v>414</v>
      </c>
      <c r="AG174" s="59">
        <f t="shared" ref="AG174" si="516">AF174</f>
        <v>414</v>
      </c>
      <c r="AH174" s="127">
        <f>IF(ISNUMBER(AF174),RANK(AF174,$AF$6:$AF$251,0),"")</f>
        <v>16</v>
      </c>
    </row>
    <row r="175" spans="1:34" ht="15" customHeight="1" x14ac:dyDescent="0.25">
      <c r="A175" s="47">
        <v>2</v>
      </c>
      <c r="B175" s="76"/>
      <c r="C175" s="39">
        <v>52</v>
      </c>
      <c r="D175" s="40">
        <v>9.6999999999999993</v>
      </c>
      <c r="E175" s="5">
        <f t="shared" ref="E175:E178" si="517">IF(D175&gt;9.05,0,IF(D175&gt;9,44,IF(D175&gt;8.95,45,IF(D175&gt;8.9,46,IF(D175&gt;8.85,47,IF(D175&gt;8.8,48,IF(D175&gt;8.75,49,IF(D175&gt;8.7,50,IF(D175&gt;8.65,51,IF(D175&gt;8.6,52,IF(D175&gt;8.55,53,IF(D175&gt;8.5,54,IF(D175&gt;8.47,55,IF(D175&gt;8.45,56,IF(D175&gt;8.4,57,IF(D175&gt;8.37,58,IF(D175&gt;8.35,59,IF(D175&gt;8.3,60,IF(D175&gt;8.27,61,IF(D175&gt;8.25,62,IF(D175&gt;8.2,63,IF(D175&gt;8.17,64,IF(D175&gt;8.15,65,IF(D175&gt;8.1,66,IF(D175&gt;8.07,67,IF(D175&gt;8.05,68,IF(D175&gt;8,69,IF(D175&gt;7.98,70,IF(D175&gt;7.97,71,IF(D175&gt;7.95,72,IF(D175&gt;7.9,73,IF(D175&gt;7.88,74,IF(D175&gt;7.87,75,IF(D175&gt;7.85,76,IF(D175&gt;7.8,77,IF(D175&gt;7.78,78,IF(D175&gt;7.77,79,IF(D175&gt;7.75,80,IF(D175&gt;7.7,81,IF(D175&gt;7.68,82,IF(D175&gt;7.67,83,IF(D175&gt;7.65,84,IF(D175&gt;7.63,85,IF(D175&gt;7.6,86,))))))))))))))))))))))))))))))))))))))))))))</f>
        <v>0</v>
      </c>
      <c r="F175" s="5">
        <f t="shared" ref="F175:F178" si="518">IF(D175&gt;12,0,IF(D175&gt;11.9,1,IF(D175&gt;11.8,2,IF(D175&gt;11.7,3,IF(D175&gt;11.6,4,IF(D175&gt;11.5,5,IF(D175&gt;11.4,6,IF(D175&gt;11.3,7,IF(D175&gt;11.2,8,IF(D175&gt;11.15,9,IF(D175&gt;11.1,10,IF(D175&gt;11,11,IF(D175&gt;10.95,12,IF(D175&gt;10.9,13,IF(D175&gt;10.8,14,IF(D175&gt;10.75,15,IF(D175&gt;10.7,16,IF(D175&gt;10.6,17,IF(D175&gt;10.55,18,IF(D175&gt;10.5,19,IF(D175&gt;10.4,20,IF(D175&gt;10.35,21,IF(D175&gt;10.3,22,IF(D175&gt;10.2,23,IF(D175&gt;10.15,24,IF(D175&gt;10.1,25,IF(D175&gt;10,26,IF(D175&gt;9.95,27,IF(D175&gt;9.9,28,IF(D175&gt;9.8,29,IF(D175&gt;9.75,30,IF(D175&gt;9.7,31,IF(D175&gt;9.6,32,IF(D175&gt;9.55,33,IF(D175&gt;9.5,34,IF(D175&gt;9.45,35,IF(D175&gt;9.4,36,IF(D175&gt;9.35,37,IF(D175&gt;9.3,38,IF(D175&gt;9.25,39,IF(D175&gt;9.2,40,IF(D175&gt;9.15,41,IF(D175&gt;9.1,42,IF(D175&gt;9.05,43,))))))))))))))))))))))))))))))))))))))))))))</f>
        <v>32</v>
      </c>
      <c r="G175" s="5">
        <f t="shared" si="509"/>
        <v>32</v>
      </c>
      <c r="H175" s="6">
        <f t="shared" si="510"/>
        <v>32</v>
      </c>
      <c r="I175" s="52">
        <f>IF(H175="","",RANK(H175,H174:H178,0))</f>
        <v>4</v>
      </c>
      <c r="J175" s="52">
        <f t="shared" ref="J175:J178" si="519">IF(I175&lt;5,H175,"")</f>
        <v>32</v>
      </c>
      <c r="K175" s="42">
        <v>34</v>
      </c>
      <c r="L175" s="5">
        <f t="shared" ref="L175:L178" si="520">IF(K175&lt;37.1,0,IF(K175&lt;37.8,44,IF(K175&lt;38.5,45,IF(K175&lt;39.2,46,IF(K175&lt;39.9,47,IF(K175&lt;40.6,48,IF(K175&lt;41.3,49,IF(K175&lt;42,50,IF(K175&lt;42.7,51,IF(K175&lt;43.4,52,IF(K175&lt;44.1,53,IF(K175&lt;44.8,54,IF(K175&lt;45.5,55,IF(K175&lt;46.2,56,IF(K175&lt;46.9,57,IF(K175&lt;47.6,58,IF(K175&lt;48,59,IF(K175&lt;48.3,60,IF(K175&lt;49.7,61,IF(K175&lt;50.4,62,IF(K175&lt;51.1,63,IF(K175&lt;51.8,64,IF(K175&lt;52.5,65,IF(K175&lt;53.2,66,IF(K175&lt;53.9,67,IF(K175&lt;54.6,68,IF(K175&lt;55.3,69,IF(K175&lt;56,70,IF(K175&lt;56.7,71,IF(K175&lt;57.4,72,IF(K175&lt;58.1,73,IF(K175&lt;58.8,74,IF(K175&lt;59.5,75,IF(K175&lt;60.2,76,IF(K175&lt;60.9,77,IF(K175&lt;61.6,78,IF(K175&lt;62.3,79,IF(K175&lt;63,80,IF(K175&lt;63.7,81,IF(K175&lt;64.4,82,IF(K175&lt;65.1,83,IF(K175&lt;65.8,84,IF(K175&lt;66.5,85,IF(K175&lt;67.2,86,))))))))))))))))))))))))))))))))))))))))))))</f>
        <v>0</v>
      </c>
      <c r="M175" s="5">
        <f t="shared" ref="M175:M178" si="521">IF(K175&lt;7,0,IF(K175&lt;7.7,1,IF(K175&lt;8.4,2,IF(K175&lt;9.1,3,IF(K175&lt;9.8,4,IF(K175&lt;10.5,5,IF(K175&lt;11.2,6,IF(K175&lt;11.9,7,IF(K175&lt;12.6,8,IF(K175&lt;13.3,9,IF(K175&lt;14,10,IF(K175&lt;14.7,11,IF(K175&lt;15.4,12,IF(K175&lt;16.1,13,IF(K175&lt;16.8,14,IF(K175&lt;17.5,15,IF(K175&lt;18.2,16,IF(K175&lt;18.9,17,IF(K175&lt;19.6,18,IF(K175&lt;20.3,19,IF(K175&lt;21,20,IF(K175&lt;21.7,21,IF(K175&lt;22.4,22,IF(K175&lt;23.1,23,IF(K175&lt;23.8,24,IF(K175&lt;24.5,25,IF(K175&lt;25.2,26,IF(K175&lt;25.9,27,IF(K175&lt;26.6,28,IF(K175&lt;27.3,29,IF(K175&lt;28,30,IF(K175&lt;28.7,31,IF(K175&lt;29.4,32,IF(K175&lt;30.1,33,IF(K175&lt;30.8,34,IF(K175&lt;31.5,35,IF(K175&lt;32.2,36,IF(K175&lt;32.9,37,IF(K175&lt;33.6,38,IF(K175&lt;34.3,39,IF(K175&lt;35,40,IF(K175&lt;35.7,41,IF(K175&lt;36.4,42,IF(K175&lt;37.1,43,))))))))))))))))))))))))))))))))))))))))))))</f>
        <v>39</v>
      </c>
      <c r="N175" s="5">
        <f t="shared" si="511"/>
        <v>39</v>
      </c>
      <c r="O175" s="6">
        <f t="shared" si="512"/>
        <v>39</v>
      </c>
      <c r="P175" s="57">
        <f>IF(O175="","",RANK(O175,O174:O178,0))</f>
        <v>1</v>
      </c>
      <c r="Q175" s="57">
        <f t="shared" ref="Q175:Q178" si="522">IF(P175&lt;5,O175,"")</f>
        <v>39</v>
      </c>
      <c r="R175" s="42"/>
      <c r="S175" s="7">
        <f t="shared" ref="S175:S178" si="523">IF(R175&lt;466,0,IF(R175&lt;470,60,IF(R175&lt;474,61,IF(R175&lt;476,62,IF(R175&lt;482,63,IF(R175&lt;486,64,IF(R175&lt;490,65,IF(R175&lt;494,66,IF(R175&lt;498,67,IF(R175&lt;502,68,IF(R175&lt;506,69,IF(R175&lt;510,70,IF(R175&lt;514,71,IF(R175&lt;517,72,IF(R175&lt;521,73,IF(R175&lt;524,74,IF(R175&lt;527,75,IF(R175&lt;530,76,))))))))))))))))))</f>
        <v>0</v>
      </c>
      <c r="T175" s="7">
        <f t="shared" ref="T175:T178" si="524">IF(R175&lt;293,0,IF(R175&lt;295,1,IF(R175&lt;297,2,IF(R175&lt;299,3,IF(R175&lt;301,4,IF(R175&lt;303,5,IF(R175&lt;305,6,IF(R175&lt;307,7,IF(R175&lt;309,8,IF(R175&lt;311,9,IF(R175&lt;313,10,IF(R175&lt;315,11,IF(R175&lt;317,12,IF(R175&lt;319,13,IF(R175&lt;321,14,IF(R175&lt;323,15,IF(R175&lt;325,16,IF(R175&lt;327,17,IF(R175&lt;329,18,IF(R175&lt;331,19,IF(R175&lt;333,20,IF(R175&lt;335,21,IF(R175&lt;337,22,IF(R175&lt;339,23,IF(R175&lt;341,24,IF(R175&lt;343,25,IF(R175&lt;345,26,IF(R175&lt;347,27,IF(R175&lt;350,28,IF(R175&lt;352,29,IF(R175&lt;356,30,IF(R175&lt;359,31,IF(R175&lt;362,32,IF(R175&lt;365,33,IF(R175&lt;368,34,IF(R175&lt;371,35,IF(R175&lt;374,36,IF(R175&lt;378,37,IF(R175&lt;382,38,IF(R175&lt;386,39,IF(R175&lt;390,40,IF(R175&lt;394,41,IF(R175&lt;398,42,IF(R175&lt;402,43,IF(R175&lt;406,44,IF(R175&lt;410,45,IF(R175&lt;414,46,IF(R175&lt;418,47,IF(R175&lt;422,48,IF(R175&lt;426,49,IF(R175&lt;430,50,IF(R175&lt;434,51,IF(R175&lt;438,52,IF(R175&lt;442,53,IF(R175&lt;446,54,IF(R175&lt;450,55,IF(R175&lt;454,56,IF(R175&lt;458,57,IF(R175&lt;462,58,IF(R175&lt;466,59,))))))))))))))))))))))))))))))))))))))))))))))))))))))))))))</f>
        <v>0</v>
      </c>
      <c r="U175" s="7">
        <f t="shared" si="513"/>
        <v>0</v>
      </c>
      <c r="V175" s="6">
        <f t="shared" si="514"/>
        <v>0</v>
      </c>
      <c r="W175" s="52">
        <f>IF(V175="","",RANK(V175,V174:V178,0))</f>
        <v>1</v>
      </c>
      <c r="X175" s="52">
        <f t="shared" ref="X175:X178" si="525">IF(W175&lt;5,V175,"")</f>
        <v>0</v>
      </c>
      <c r="Y175" s="42">
        <v>193</v>
      </c>
      <c r="Z175" s="110">
        <f>IFERROR(VLOOKUP(Y175,таблица!$A$6:$B$144,2,FALSE),0)</f>
        <v>31</v>
      </c>
      <c r="AA175" s="52">
        <f>IF(Z175="","",RANK(Z175,Z174:Z178,0))</f>
        <v>3</v>
      </c>
      <c r="AB175" s="52">
        <f t="shared" ref="AB175:AB178" si="526">IF(AA175&lt;5,Z175,"")</f>
        <v>31</v>
      </c>
      <c r="AC175" s="8">
        <f t="shared" si="400"/>
        <v>102</v>
      </c>
      <c r="AD175" s="9">
        <f t="shared" si="515"/>
        <v>102</v>
      </c>
      <c r="AE175" s="9">
        <f t="shared" si="399"/>
        <v>61</v>
      </c>
      <c r="AF175" s="125"/>
      <c r="AG175" s="59"/>
      <c r="AH175" s="127"/>
    </row>
    <row r="176" spans="1:34" ht="15" customHeight="1" x14ac:dyDescent="0.25">
      <c r="A176" s="47">
        <v>3</v>
      </c>
      <c r="B176" s="76"/>
      <c r="C176" s="39">
        <v>52</v>
      </c>
      <c r="D176" s="40">
        <v>9.6</v>
      </c>
      <c r="E176" s="5">
        <f t="shared" si="517"/>
        <v>0</v>
      </c>
      <c r="F176" s="5">
        <f t="shared" si="518"/>
        <v>33</v>
      </c>
      <c r="G176" s="5">
        <f t="shared" si="509"/>
        <v>33</v>
      </c>
      <c r="H176" s="6">
        <f t="shared" si="510"/>
        <v>33</v>
      </c>
      <c r="I176" s="52">
        <f>IF(H176="","",RANK(H176,H174:H178,0))</f>
        <v>2</v>
      </c>
      <c r="J176" s="52">
        <f t="shared" si="519"/>
        <v>33</v>
      </c>
      <c r="K176" s="42">
        <v>30</v>
      </c>
      <c r="L176" s="5">
        <f t="shared" si="520"/>
        <v>0</v>
      </c>
      <c r="M176" s="5">
        <f t="shared" si="521"/>
        <v>33</v>
      </c>
      <c r="N176" s="5">
        <f t="shared" si="511"/>
        <v>33</v>
      </c>
      <c r="O176" s="6">
        <f t="shared" si="512"/>
        <v>33</v>
      </c>
      <c r="P176" s="57">
        <f>IF(O176="","",RANK(O176,O174:O178,0))</f>
        <v>2</v>
      </c>
      <c r="Q176" s="57">
        <f t="shared" si="522"/>
        <v>33</v>
      </c>
      <c r="R176" s="42"/>
      <c r="S176" s="7">
        <f t="shared" si="523"/>
        <v>0</v>
      </c>
      <c r="T176" s="7">
        <f t="shared" si="524"/>
        <v>0</v>
      </c>
      <c r="U176" s="7">
        <f t="shared" si="513"/>
        <v>0</v>
      </c>
      <c r="V176" s="6">
        <f t="shared" si="514"/>
        <v>0</v>
      </c>
      <c r="W176" s="52">
        <f>IF(V176="","",RANK(V176,V174:V178,0))</f>
        <v>1</v>
      </c>
      <c r="X176" s="52">
        <f t="shared" si="525"/>
        <v>0</v>
      </c>
      <c r="Y176" s="42">
        <v>209</v>
      </c>
      <c r="Z176" s="110">
        <f>IFERROR(VLOOKUP(Y176,таблица!$A$6:$B$144,2,FALSE),0)</f>
        <v>44</v>
      </c>
      <c r="AA176" s="52">
        <f>IF(Z176="","",RANK(Z176,Z174:Z178,0))</f>
        <v>1</v>
      </c>
      <c r="AB176" s="52">
        <f t="shared" si="526"/>
        <v>44</v>
      </c>
      <c r="AC176" s="8">
        <f t="shared" si="400"/>
        <v>110</v>
      </c>
      <c r="AD176" s="9">
        <f t="shared" si="515"/>
        <v>110</v>
      </c>
      <c r="AE176" s="9">
        <f t="shared" si="399"/>
        <v>43</v>
      </c>
      <c r="AF176" s="125"/>
      <c r="AG176" s="59"/>
      <c r="AH176" s="127"/>
    </row>
    <row r="177" spans="1:34" ht="15" customHeight="1" x14ac:dyDescent="0.25">
      <c r="A177" s="47">
        <v>4</v>
      </c>
      <c r="B177" s="76"/>
      <c r="C177" s="39">
        <v>52</v>
      </c>
      <c r="D177" s="40">
        <v>9.6</v>
      </c>
      <c r="E177" s="5">
        <f t="shared" si="517"/>
        <v>0</v>
      </c>
      <c r="F177" s="5">
        <f t="shared" si="518"/>
        <v>33</v>
      </c>
      <c r="G177" s="5">
        <f t="shared" si="509"/>
        <v>33</v>
      </c>
      <c r="H177" s="6">
        <f t="shared" si="510"/>
        <v>33</v>
      </c>
      <c r="I177" s="52">
        <f>IF(H177="","",RANK(H177,H174:H178,0))</f>
        <v>2</v>
      </c>
      <c r="J177" s="52">
        <f t="shared" si="519"/>
        <v>33</v>
      </c>
      <c r="K177" s="42">
        <v>21</v>
      </c>
      <c r="L177" s="5">
        <f t="shared" si="520"/>
        <v>0</v>
      </c>
      <c r="M177" s="5">
        <f t="shared" si="521"/>
        <v>21</v>
      </c>
      <c r="N177" s="5">
        <f t="shared" si="511"/>
        <v>21</v>
      </c>
      <c r="O177" s="6">
        <f t="shared" si="512"/>
        <v>21</v>
      </c>
      <c r="P177" s="57">
        <f>IF(O177="","",RANK(O177,O174:O178,0))</f>
        <v>5</v>
      </c>
      <c r="Q177" s="57" t="str">
        <f t="shared" si="522"/>
        <v/>
      </c>
      <c r="R177" s="42"/>
      <c r="S177" s="7">
        <f t="shared" si="523"/>
        <v>0</v>
      </c>
      <c r="T177" s="7">
        <f t="shared" si="524"/>
        <v>0</v>
      </c>
      <c r="U177" s="7">
        <f t="shared" si="513"/>
        <v>0</v>
      </c>
      <c r="V177" s="6">
        <f t="shared" si="514"/>
        <v>0</v>
      </c>
      <c r="W177" s="52">
        <f>IF(V177="","",RANK(V177,V174:V178,0))</f>
        <v>1</v>
      </c>
      <c r="X177" s="52">
        <f t="shared" si="525"/>
        <v>0</v>
      </c>
      <c r="Y177" s="42">
        <v>170</v>
      </c>
      <c r="Z177" s="110">
        <f>IFERROR(VLOOKUP(Y177,таблица!$A$6:$B$144,2,FALSE),0)</f>
        <v>20</v>
      </c>
      <c r="AA177" s="52">
        <f>IF(Z177="","",RANK(Z177,Z174:Z178,0))</f>
        <v>4</v>
      </c>
      <c r="AB177" s="52"/>
      <c r="AC177" s="8">
        <f t="shared" si="400"/>
        <v>74</v>
      </c>
      <c r="AD177" s="9">
        <f t="shared" si="515"/>
        <v>74</v>
      </c>
      <c r="AE177" s="9">
        <f t="shared" si="399"/>
        <v>140</v>
      </c>
      <c r="AF177" s="125"/>
      <c r="AG177" s="59"/>
      <c r="AH177" s="127"/>
    </row>
    <row r="178" spans="1:34" ht="15" customHeight="1" x14ac:dyDescent="0.25">
      <c r="A178" s="47">
        <v>5</v>
      </c>
      <c r="B178" s="76"/>
      <c r="C178" s="39">
        <v>52</v>
      </c>
      <c r="D178" s="40">
        <v>8.4</v>
      </c>
      <c r="E178" s="5">
        <f t="shared" si="517"/>
        <v>58</v>
      </c>
      <c r="F178" s="5">
        <f t="shared" si="518"/>
        <v>0</v>
      </c>
      <c r="G178" s="5">
        <f t="shared" si="509"/>
        <v>58</v>
      </c>
      <c r="H178" s="6">
        <f t="shared" si="510"/>
        <v>58</v>
      </c>
      <c r="I178" s="52">
        <f>IF(H178="","",RANK(H178,H174:H178,0))</f>
        <v>1</v>
      </c>
      <c r="J178" s="52">
        <f t="shared" si="519"/>
        <v>58</v>
      </c>
      <c r="K178" s="42">
        <v>29</v>
      </c>
      <c r="L178" s="5">
        <f t="shared" si="520"/>
        <v>0</v>
      </c>
      <c r="M178" s="5">
        <f t="shared" si="521"/>
        <v>32</v>
      </c>
      <c r="N178" s="5">
        <f t="shared" si="511"/>
        <v>32</v>
      </c>
      <c r="O178" s="6">
        <f t="shared" si="512"/>
        <v>32</v>
      </c>
      <c r="P178" s="57">
        <f>IF(O178="","",RANK(O178,O174:O178,0))</f>
        <v>3</v>
      </c>
      <c r="Q178" s="57">
        <f t="shared" si="522"/>
        <v>32</v>
      </c>
      <c r="R178" s="42"/>
      <c r="S178" s="7">
        <f t="shared" si="523"/>
        <v>0</v>
      </c>
      <c r="T178" s="7">
        <f t="shared" si="524"/>
        <v>0</v>
      </c>
      <c r="U178" s="7">
        <f t="shared" si="513"/>
        <v>0</v>
      </c>
      <c r="V178" s="6">
        <f t="shared" si="514"/>
        <v>0</v>
      </c>
      <c r="W178" s="52">
        <f>IF(V178="","",RANK(V178,V174:V178,0))</f>
        <v>1</v>
      </c>
      <c r="X178" s="52">
        <f t="shared" si="525"/>
        <v>0</v>
      </c>
      <c r="Y178" s="42">
        <v>197</v>
      </c>
      <c r="Z178" s="110">
        <f>IFERROR(VLOOKUP(Y178,таблица!$A$6:$B$144,2,FALSE),0)</f>
        <v>33</v>
      </c>
      <c r="AA178" s="52">
        <f>IF(Z178="","",RANK(Z178,Z174:Z178,0))</f>
        <v>2</v>
      </c>
      <c r="AB178" s="52">
        <f t="shared" si="526"/>
        <v>33</v>
      </c>
      <c r="AC178" s="8">
        <f t="shared" si="400"/>
        <v>123</v>
      </c>
      <c r="AD178" s="9">
        <f t="shared" si="515"/>
        <v>123</v>
      </c>
      <c r="AE178" s="9">
        <f t="shared" si="399"/>
        <v>17</v>
      </c>
      <c r="AF178" s="125"/>
      <c r="AG178" s="59"/>
      <c r="AH178" s="127"/>
    </row>
    <row r="179" spans="1:34" ht="26.25" customHeight="1" x14ac:dyDescent="0.25">
      <c r="A179" s="47"/>
      <c r="B179" s="76"/>
      <c r="C179" s="64"/>
      <c r="D179" s="40"/>
      <c r="E179" s="5"/>
      <c r="F179" s="5"/>
      <c r="G179" s="5"/>
      <c r="H179" s="53"/>
      <c r="I179" s="61" t="s">
        <v>23</v>
      </c>
      <c r="J179" s="62">
        <f>SUM(J174:J178)</f>
        <v>156</v>
      </c>
      <c r="K179" s="42"/>
      <c r="L179" s="5"/>
      <c r="M179" s="5"/>
      <c r="N179" s="5"/>
      <c r="O179" s="53"/>
      <c r="P179" s="61" t="s">
        <v>23</v>
      </c>
      <c r="Q179" s="63">
        <f>SUM(Q174:Q178)</f>
        <v>130</v>
      </c>
      <c r="R179" s="46"/>
      <c r="S179" s="7"/>
      <c r="T179" s="7"/>
      <c r="U179" s="7"/>
      <c r="V179" s="53"/>
      <c r="W179" s="61" t="s">
        <v>23</v>
      </c>
      <c r="X179" s="62">
        <f>SUM(X174:X178)</f>
        <v>0</v>
      </c>
      <c r="Y179" s="42"/>
      <c r="Z179" s="110"/>
      <c r="AA179" s="61" t="s">
        <v>23</v>
      </c>
      <c r="AB179" s="62">
        <f>SUM(AB174:AB178)</f>
        <v>128</v>
      </c>
      <c r="AC179" s="8"/>
      <c r="AD179" s="54"/>
      <c r="AE179" s="9" t="str">
        <f t="shared" si="399"/>
        <v/>
      </c>
      <c r="AF179" s="60"/>
      <c r="AG179" s="60"/>
      <c r="AH179" s="127"/>
    </row>
    <row r="180" spans="1:34" ht="15" customHeight="1" x14ac:dyDescent="0.25">
      <c r="A180" s="47">
        <v>1</v>
      </c>
      <c r="B180" s="76"/>
      <c r="C180" s="39">
        <v>53</v>
      </c>
      <c r="D180" s="40"/>
      <c r="E180" s="5">
        <f>IF(D180&gt;9.05,0,IF(D180&gt;9,44,IF(D180&gt;8.95,45,IF(D180&gt;8.9,46,IF(D180&gt;8.85,47,IF(D180&gt;8.8,48,IF(D180&gt;8.75,49,IF(D180&gt;8.7,50,IF(D180&gt;8.65,51,IF(D180&gt;8.6,52,IF(D180&gt;8.55,53,IF(D180&gt;8.5,54,IF(D180&gt;8.47,55,IF(D180&gt;8.45,56,IF(D180&gt;8.4,57,IF(D180&gt;8.37,58,IF(D180&gt;8.35,59,IF(D180&gt;8.3,60,IF(D180&gt;8.27,61,IF(D180&gt;8.25,62,IF(D180&gt;8.2,63,IF(D180&gt;8.17,64,IF(D180&gt;8.15,65,IF(D180&gt;8.1,66,IF(D180&gt;8.07,67,IF(D180&gt;8.05,68,IF(D180&gt;8,69,IF(D180&gt;7.98,70,IF(D180&gt;7.97,71,IF(D180&gt;7.95,72,IF(D180&gt;7.9,73,IF(D180&gt;7.88,74,IF(D180&gt;7.87,75,IF(D180&gt;7.85,76,IF(D180&gt;7.8,77,IF(D180&gt;7.78,78,IF(D180&gt;7.77,79,IF(D180&gt;7.75,80,IF(D180&gt;7.7,81,IF(D180&gt;7.68,82,IF(D180&gt;7.67,83,IF(D180&gt;7.65,84,IF(D180&gt;7.63,85,IF(D180&gt;7.6,86,))))))))))))))))))))))))))))))))))))))))))))</f>
        <v>0</v>
      </c>
      <c r="F180" s="5">
        <f>IF(D180&gt;12,0,IF(D180&gt;11.9,1,IF(D180&gt;11.8,2,IF(D180&gt;11.7,3,IF(D180&gt;11.6,4,IF(D180&gt;11.5,5,IF(D180&gt;11.4,6,IF(D180&gt;11.3,7,IF(D180&gt;11.2,8,IF(D180&gt;11.15,9,IF(D180&gt;11.1,10,IF(D180&gt;11,11,IF(D180&gt;10.95,12,IF(D180&gt;10.9,13,IF(D180&gt;10.8,14,IF(D180&gt;10.75,15,IF(D180&gt;10.7,16,IF(D180&gt;10.6,17,IF(D180&gt;10.55,18,IF(D180&gt;10.5,19,IF(D180&gt;10.4,20,IF(D180&gt;10.35,21,IF(D180&gt;10.3,22,IF(D180&gt;10.2,23,IF(D180&gt;10.15,24,IF(D180&gt;10.1,25,IF(D180&gt;10,26,IF(D180&gt;9.95,27,IF(D180&gt;9.9,28,IF(D180&gt;9.8,29,IF(D180&gt;9.75,30,IF(D180&gt;9.7,31,IF(D180&gt;9.6,32,IF(D180&gt;9.55,33,IF(D180&gt;9.5,34,IF(D180&gt;9.45,35,IF(D180&gt;9.4,36,IF(D180&gt;9.35,37,IF(D180&gt;9.3,38,IF(D180&gt;9.25,39,IF(D180&gt;9.2,40,IF(D180&gt;9.15,41,IF(D180&gt;9.1,42,IF(D180&gt;9.05,43,))))))))))))))))))))))))))))))))))))))))))))</f>
        <v>0</v>
      </c>
      <c r="G180" s="5">
        <f t="shared" ref="G180:G184" si="527">E180+F180</f>
        <v>0</v>
      </c>
      <c r="H180" s="6">
        <f t="shared" ref="H180:H184" si="528">G180</f>
        <v>0</v>
      </c>
      <c r="I180" s="52">
        <f>IF(H180="","",RANK(H180,H180:H184,0))</f>
        <v>1</v>
      </c>
      <c r="J180" s="52">
        <f>IF(I180&lt;5,H180,"")</f>
        <v>0</v>
      </c>
      <c r="K180" s="42"/>
      <c r="L180" s="5">
        <f>IF(K180&lt;37.1,0,IF(K180&lt;37.8,44,IF(K180&lt;38.5,45,IF(K180&lt;39.2,46,IF(K180&lt;39.9,47,IF(K180&lt;40.6,48,IF(K180&lt;41.3,49,IF(K180&lt;42,50,IF(K180&lt;42.7,51,IF(K180&lt;43.4,52,IF(K180&lt;44.1,53,IF(K180&lt;44.8,54,IF(K180&lt;45.5,55,IF(K180&lt;46.2,56,IF(K180&lt;46.9,57,IF(K180&lt;47.6,58,IF(K180&lt;48,59,IF(K180&lt;48.3,60,IF(K180&lt;49.7,61,IF(K180&lt;50.4,62,IF(K180&lt;51.1,63,IF(K180&lt;51.8,64,IF(K180&lt;52.5,65,IF(K180&lt;53.2,66,IF(K180&lt;53.9,67,IF(K180&lt;54.6,68,IF(K180&lt;55.3,69,IF(K180&lt;56,70,IF(K180&lt;56.7,71,IF(K180&lt;57.4,72,IF(K180&lt;58.1,73,IF(K180&lt;58.8,74,IF(K180&lt;59.5,75,IF(K180&lt;60.2,76,IF(K180&lt;60.9,77,IF(K180&lt;61.6,78,IF(K180&lt;62.3,79,IF(K180&lt;63,80,IF(K180&lt;63.7,81,IF(K180&lt;64.4,82,IF(K180&lt;65.1,83,IF(K180&lt;65.8,84,IF(K180&lt;66.5,85,IF(K180&lt;67.2,86,))))))))))))))))))))))))))))))))))))))))))))</f>
        <v>0</v>
      </c>
      <c r="M180" s="5">
        <f>IF(K180&lt;7,0,IF(K180&lt;7.7,1,IF(K180&lt;8.4,2,IF(K180&lt;9.1,3,IF(K180&lt;9.8,4,IF(K180&lt;10.5,5,IF(K180&lt;11.2,6,IF(K180&lt;11.9,7,IF(K180&lt;12.6,8,IF(K180&lt;13.3,9,IF(K180&lt;14,10,IF(K180&lt;14.7,11,IF(K180&lt;15.4,12,IF(K180&lt;16.1,13,IF(K180&lt;16.8,14,IF(K180&lt;17.5,15,IF(K180&lt;18.2,16,IF(K180&lt;18.9,17,IF(K180&lt;19.6,18,IF(K180&lt;20.3,19,IF(K180&lt;21,20,IF(K180&lt;21.7,21,IF(K180&lt;22.4,22,IF(K180&lt;23.1,23,IF(K180&lt;23.8,24,IF(K180&lt;24.5,25,IF(K180&lt;25.2,26,IF(K180&lt;25.9,27,IF(K180&lt;26.6,28,IF(K180&lt;27.3,29,IF(K180&lt;28,30,IF(K180&lt;28.7,31,IF(K180&lt;29.4,32,IF(K180&lt;30.1,33,IF(K180&lt;30.8,34,IF(K180&lt;31.5,35,IF(K180&lt;32.2,36,IF(K180&lt;32.9,37,IF(K180&lt;33.6,38,IF(K180&lt;34.3,39,IF(K180&lt;35,40,IF(K180&lt;35.7,41,IF(K180&lt;36.4,42,IF(K180&lt;37.1,43,))))))))))))))))))))))))))))))))))))))))))))</f>
        <v>0</v>
      </c>
      <c r="N180" s="5">
        <f t="shared" ref="N180:N184" si="529">L180+M180</f>
        <v>0</v>
      </c>
      <c r="O180" s="6">
        <f t="shared" ref="O180:O184" si="530">N180</f>
        <v>0</v>
      </c>
      <c r="P180" s="57">
        <f>IF(O180="","",RANK(O180,O180:O184,0))</f>
        <v>1</v>
      </c>
      <c r="Q180" s="57">
        <f>IF(P180&lt;5,O180,"")</f>
        <v>0</v>
      </c>
      <c r="R180" s="46"/>
      <c r="S180" s="7">
        <f>IF(R180&lt;466,0,IF(R180&lt;470,60,IF(R180&lt;474,61,IF(R180&lt;476,62,IF(R180&lt;482,63,IF(R180&lt;486,64,IF(R180&lt;490,65,IF(R180&lt;494,66,IF(R180&lt;498,67,IF(R180&lt;502,68,IF(R180&lt;506,69,IF(R180&lt;510,70,IF(R180&lt;514,71,IF(R180&lt;517,72,IF(R180&lt;521,73,IF(R180&lt;524,74,IF(R180&lt;527,75,IF(R180&lt;530,76,))))))))))))))))))</f>
        <v>0</v>
      </c>
      <c r="T180" s="7">
        <f>IF(R180&lt;293,0,IF(R180&lt;295,1,IF(R180&lt;297,2,IF(R180&lt;299,3,IF(R180&lt;301,4,IF(R180&lt;303,5,IF(R180&lt;305,6,IF(R180&lt;307,7,IF(R180&lt;309,8,IF(R180&lt;311,9,IF(R180&lt;313,10,IF(R180&lt;315,11,IF(R180&lt;317,12,IF(R180&lt;319,13,IF(R180&lt;321,14,IF(R180&lt;323,15,IF(R180&lt;325,16,IF(R180&lt;327,17,IF(R180&lt;329,18,IF(R180&lt;331,19,IF(R180&lt;333,20,IF(R180&lt;335,21,IF(R180&lt;337,22,IF(R180&lt;339,23,IF(R180&lt;341,24,IF(R180&lt;343,25,IF(R180&lt;345,26,IF(R180&lt;347,27,IF(R180&lt;350,28,IF(R180&lt;352,29,IF(R180&lt;356,30,IF(R180&lt;359,31,IF(R180&lt;362,32,IF(R180&lt;365,33,IF(R180&lt;368,34,IF(R180&lt;371,35,IF(R180&lt;374,36,IF(R180&lt;378,37,IF(R180&lt;382,38,IF(R180&lt;386,39,IF(R180&lt;390,40,IF(R180&lt;394,41,IF(R180&lt;398,42,IF(R180&lt;402,43,IF(R180&lt;406,44,IF(R180&lt;410,45,IF(R180&lt;414,46,IF(R180&lt;418,47,IF(R180&lt;422,48,IF(R180&lt;426,49,IF(R180&lt;430,50,IF(R180&lt;434,51,IF(R180&lt;438,52,IF(R180&lt;442,53,IF(R180&lt;446,54,IF(R180&lt;450,55,IF(R180&lt;454,56,IF(R180&lt;458,57,IF(R180&lt;462,58,IF(R180&lt;466,59,))))))))))))))))))))))))))))))))))))))))))))))))))))))))))))</f>
        <v>0</v>
      </c>
      <c r="U180" s="7">
        <f t="shared" ref="U180:U184" si="531">S180+T180</f>
        <v>0</v>
      </c>
      <c r="V180" s="6">
        <f t="shared" ref="V180:V184" si="532">U180</f>
        <v>0</v>
      </c>
      <c r="W180" s="52">
        <f>IF(V180="","",RANK(V180,V180:V184,0))</f>
        <v>1</v>
      </c>
      <c r="X180" s="52">
        <f>IF(W180&lt;5,V180,"")</f>
        <v>0</v>
      </c>
      <c r="Y180" s="42"/>
      <c r="Z180" s="110">
        <f>IFERROR(VLOOKUP(Y180,таблица!$A$6:$B$144,2,FALSE),0)</f>
        <v>0</v>
      </c>
      <c r="AA180" s="52">
        <f>IF(Z180="","",RANK(Z180,Z180:Z184,0))</f>
        <v>1</v>
      </c>
      <c r="AB180" s="52">
        <f>IF(AA180&lt;5,Z180,"")</f>
        <v>0</v>
      </c>
      <c r="AC180" s="8">
        <f t="shared" si="400"/>
        <v>0</v>
      </c>
      <c r="AD180" s="9">
        <f t="shared" ref="AD180:AD184" si="533">AC180</f>
        <v>0</v>
      </c>
      <c r="AE180" s="9">
        <f t="shared" si="399"/>
        <v>165</v>
      </c>
      <c r="AF180" s="124">
        <f>SUM(J180:J184,Q180:Q184,X180:X184,AB180:AB184)</f>
        <v>0</v>
      </c>
      <c r="AG180" s="59">
        <f t="shared" ref="AG180" si="534">AF180</f>
        <v>0</v>
      </c>
      <c r="AH180" s="127">
        <f>IF(ISNUMBER(AF180),RANK(AF180,$AF$6:$AF$251,0),"")</f>
        <v>35</v>
      </c>
    </row>
    <row r="181" spans="1:34" ht="15" customHeight="1" x14ac:dyDescent="0.25">
      <c r="A181" s="47">
        <v>2</v>
      </c>
      <c r="B181" s="76"/>
      <c r="C181" s="39">
        <v>53</v>
      </c>
      <c r="D181" s="40"/>
      <c r="E181" s="5">
        <f t="shared" ref="E181:E184" si="535">IF(D181&gt;9.05,0,IF(D181&gt;9,44,IF(D181&gt;8.95,45,IF(D181&gt;8.9,46,IF(D181&gt;8.85,47,IF(D181&gt;8.8,48,IF(D181&gt;8.75,49,IF(D181&gt;8.7,50,IF(D181&gt;8.65,51,IF(D181&gt;8.6,52,IF(D181&gt;8.55,53,IF(D181&gt;8.5,54,IF(D181&gt;8.47,55,IF(D181&gt;8.45,56,IF(D181&gt;8.4,57,IF(D181&gt;8.37,58,IF(D181&gt;8.35,59,IF(D181&gt;8.3,60,IF(D181&gt;8.27,61,IF(D181&gt;8.25,62,IF(D181&gt;8.2,63,IF(D181&gt;8.17,64,IF(D181&gt;8.15,65,IF(D181&gt;8.1,66,IF(D181&gt;8.07,67,IF(D181&gt;8.05,68,IF(D181&gt;8,69,IF(D181&gt;7.98,70,IF(D181&gt;7.97,71,IF(D181&gt;7.95,72,IF(D181&gt;7.9,73,IF(D181&gt;7.88,74,IF(D181&gt;7.87,75,IF(D181&gt;7.85,76,IF(D181&gt;7.8,77,IF(D181&gt;7.78,78,IF(D181&gt;7.77,79,IF(D181&gt;7.75,80,IF(D181&gt;7.7,81,IF(D181&gt;7.68,82,IF(D181&gt;7.67,83,IF(D181&gt;7.65,84,IF(D181&gt;7.63,85,IF(D181&gt;7.6,86,))))))))))))))))))))))))))))))))))))))))))))</f>
        <v>0</v>
      </c>
      <c r="F181" s="5">
        <f t="shared" ref="F181:F184" si="536">IF(D181&gt;12,0,IF(D181&gt;11.9,1,IF(D181&gt;11.8,2,IF(D181&gt;11.7,3,IF(D181&gt;11.6,4,IF(D181&gt;11.5,5,IF(D181&gt;11.4,6,IF(D181&gt;11.3,7,IF(D181&gt;11.2,8,IF(D181&gt;11.15,9,IF(D181&gt;11.1,10,IF(D181&gt;11,11,IF(D181&gt;10.95,12,IF(D181&gt;10.9,13,IF(D181&gt;10.8,14,IF(D181&gt;10.75,15,IF(D181&gt;10.7,16,IF(D181&gt;10.6,17,IF(D181&gt;10.55,18,IF(D181&gt;10.5,19,IF(D181&gt;10.4,20,IF(D181&gt;10.35,21,IF(D181&gt;10.3,22,IF(D181&gt;10.2,23,IF(D181&gt;10.15,24,IF(D181&gt;10.1,25,IF(D181&gt;10,26,IF(D181&gt;9.95,27,IF(D181&gt;9.9,28,IF(D181&gt;9.8,29,IF(D181&gt;9.75,30,IF(D181&gt;9.7,31,IF(D181&gt;9.6,32,IF(D181&gt;9.55,33,IF(D181&gt;9.5,34,IF(D181&gt;9.45,35,IF(D181&gt;9.4,36,IF(D181&gt;9.35,37,IF(D181&gt;9.3,38,IF(D181&gt;9.25,39,IF(D181&gt;9.2,40,IF(D181&gt;9.15,41,IF(D181&gt;9.1,42,IF(D181&gt;9.05,43,))))))))))))))))))))))))))))))))))))))))))))</f>
        <v>0</v>
      </c>
      <c r="G181" s="5">
        <f t="shared" si="527"/>
        <v>0</v>
      </c>
      <c r="H181" s="6">
        <f t="shared" si="528"/>
        <v>0</v>
      </c>
      <c r="I181" s="52">
        <f>IF(H181="","",RANK(H181,H180:H184,0))</f>
        <v>1</v>
      </c>
      <c r="J181" s="52">
        <f t="shared" ref="J181:J184" si="537">IF(I181&lt;5,H181,"")</f>
        <v>0</v>
      </c>
      <c r="K181" s="42"/>
      <c r="L181" s="5">
        <f t="shared" ref="L181:L184" si="538">IF(K181&lt;37.1,0,IF(K181&lt;37.8,44,IF(K181&lt;38.5,45,IF(K181&lt;39.2,46,IF(K181&lt;39.9,47,IF(K181&lt;40.6,48,IF(K181&lt;41.3,49,IF(K181&lt;42,50,IF(K181&lt;42.7,51,IF(K181&lt;43.4,52,IF(K181&lt;44.1,53,IF(K181&lt;44.8,54,IF(K181&lt;45.5,55,IF(K181&lt;46.2,56,IF(K181&lt;46.9,57,IF(K181&lt;47.6,58,IF(K181&lt;48,59,IF(K181&lt;48.3,60,IF(K181&lt;49.7,61,IF(K181&lt;50.4,62,IF(K181&lt;51.1,63,IF(K181&lt;51.8,64,IF(K181&lt;52.5,65,IF(K181&lt;53.2,66,IF(K181&lt;53.9,67,IF(K181&lt;54.6,68,IF(K181&lt;55.3,69,IF(K181&lt;56,70,IF(K181&lt;56.7,71,IF(K181&lt;57.4,72,IF(K181&lt;58.1,73,IF(K181&lt;58.8,74,IF(K181&lt;59.5,75,IF(K181&lt;60.2,76,IF(K181&lt;60.9,77,IF(K181&lt;61.6,78,IF(K181&lt;62.3,79,IF(K181&lt;63,80,IF(K181&lt;63.7,81,IF(K181&lt;64.4,82,IF(K181&lt;65.1,83,IF(K181&lt;65.8,84,IF(K181&lt;66.5,85,IF(K181&lt;67.2,86,))))))))))))))))))))))))))))))))))))))))))))</f>
        <v>0</v>
      </c>
      <c r="M181" s="5">
        <f t="shared" ref="M181:M184" si="539">IF(K181&lt;7,0,IF(K181&lt;7.7,1,IF(K181&lt;8.4,2,IF(K181&lt;9.1,3,IF(K181&lt;9.8,4,IF(K181&lt;10.5,5,IF(K181&lt;11.2,6,IF(K181&lt;11.9,7,IF(K181&lt;12.6,8,IF(K181&lt;13.3,9,IF(K181&lt;14,10,IF(K181&lt;14.7,11,IF(K181&lt;15.4,12,IF(K181&lt;16.1,13,IF(K181&lt;16.8,14,IF(K181&lt;17.5,15,IF(K181&lt;18.2,16,IF(K181&lt;18.9,17,IF(K181&lt;19.6,18,IF(K181&lt;20.3,19,IF(K181&lt;21,20,IF(K181&lt;21.7,21,IF(K181&lt;22.4,22,IF(K181&lt;23.1,23,IF(K181&lt;23.8,24,IF(K181&lt;24.5,25,IF(K181&lt;25.2,26,IF(K181&lt;25.9,27,IF(K181&lt;26.6,28,IF(K181&lt;27.3,29,IF(K181&lt;28,30,IF(K181&lt;28.7,31,IF(K181&lt;29.4,32,IF(K181&lt;30.1,33,IF(K181&lt;30.8,34,IF(K181&lt;31.5,35,IF(K181&lt;32.2,36,IF(K181&lt;32.9,37,IF(K181&lt;33.6,38,IF(K181&lt;34.3,39,IF(K181&lt;35,40,IF(K181&lt;35.7,41,IF(K181&lt;36.4,42,IF(K181&lt;37.1,43,))))))))))))))))))))))))))))))))))))))))))))</f>
        <v>0</v>
      </c>
      <c r="N181" s="5">
        <f t="shared" si="529"/>
        <v>0</v>
      </c>
      <c r="O181" s="6">
        <f t="shared" si="530"/>
        <v>0</v>
      </c>
      <c r="P181" s="57">
        <f>IF(O181="","",RANK(O181,O180:O184,0))</f>
        <v>1</v>
      </c>
      <c r="Q181" s="57">
        <f t="shared" ref="Q181:Q184" si="540">IF(P181&lt;5,O181,"")</f>
        <v>0</v>
      </c>
      <c r="R181" s="46"/>
      <c r="S181" s="7">
        <f t="shared" ref="S181:S184" si="541">IF(R181&lt;466,0,IF(R181&lt;470,60,IF(R181&lt;474,61,IF(R181&lt;476,62,IF(R181&lt;482,63,IF(R181&lt;486,64,IF(R181&lt;490,65,IF(R181&lt;494,66,IF(R181&lt;498,67,IF(R181&lt;502,68,IF(R181&lt;506,69,IF(R181&lt;510,70,IF(R181&lt;514,71,IF(R181&lt;517,72,IF(R181&lt;521,73,IF(R181&lt;524,74,IF(R181&lt;527,75,IF(R181&lt;530,76,))))))))))))))))))</f>
        <v>0</v>
      </c>
      <c r="T181" s="7">
        <f t="shared" ref="T181:T184" si="542">IF(R181&lt;293,0,IF(R181&lt;295,1,IF(R181&lt;297,2,IF(R181&lt;299,3,IF(R181&lt;301,4,IF(R181&lt;303,5,IF(R181&lt;305,6,IF(R181&lt;307,7,IF(R181&lt;309,8,IF(R181&lt;311,9,IF(R181&lt;313,10,IF(R181&lt;315,11,IF(R181&lt;317,12,IF(R181&lt;319,13,IF(R181&lt;321,14,IF(R181&lt;323,15,IF(R181&lt;325,16,IF(R181&lt;327,17,IF(R181&lt;329,18,IF(R181&lt;331,19,IF(R181&lt;333,20,IF(R181&lt;335,21,IF(R181&lt;337,22,IF(R181&lt;339,23,IF(R181&lt;341,24,IF(R181&lt;343,25,IF(R181&lt;345,26,IF(R181&lt;347,27,IF(R181&lt;350,28,IF(R181&lt;352,29,IF(R181&lt;356,30,IF(R181&lt;359,31,IF(R181&lt;362,32,IF(R181&lt;365,33,IF(R181&lt;368,34,IF(R181&lt;371,35,IF(R181&lt;374,36,IF(R181&lt;378,37,IF(R181&lt;382,38,IF(R181&lt;386,39,IF(R181&lt;390,40,IF(R181&lt;394,41,IF(R181&lt;398,42,IF(R181&lt;402,43,IF(R181&lt;406,44,IF(R181&lt;410,45,IF(R181&lt;414,46,IF(R181&lt;418,47,IF(R181&lt;422,48,IF(R181&lt;426,49,IF(R181&lt;430,50,IF(R181&lt;434,51,IF(R181&lt;438,52,IF(R181&lt;442,53,IF(R181&lt;446,54,IF(R181&lt;450,55,IF(R181&lt;454,56,IF(R181&lt;458,57,IF(R181&lt;462,58,IF(R181&lt;466,59,))))))))))))))))))))))))))))))))))))))))))))))))))))))))))))</f>
        <v>0</v>
      </c>
      <c r="U181" s="7">
        <f t="shared" si="531"/>
        <v>0</v>
      </c>
      <c r="V181" s="6">
        <f t="shared" si="532"/>
        <v>0</v>
      </c>
      <c r="W181" s="52">
        <f>IF(V181="","",RANK(V181,V180:V184,0))</f>
        <v>1</v>
      </c>
      <c r="X181" s="52">
        <f t="shared" ref="X181:X184" si="543">IF(W181&lt;5,V181,"")</f>
        <v>0</v>
      </c>
      <c r="Y181" s="42"/>
      <c r="Z181" s="110">
        <f>IFERROR(VLOOKUP(Y181,таблица!$A$6:$B$144,2,FALSE),0)</f>
        <v>0</v>
      </c>
      <c r="AA181" s="52">
        <f>IF(Z181="","",RANK(Z181,Z180:Z184,0))</f>
        <v>1</v>
      </c>
      <c r="AB181" s="52">
        <f t="shared" ref="AB181:AB184" si="544">IF(AA181&lt;5,Z181,"")</f>
        <v>0</v>
      </c>
      <c r="AC181" s="8">
        <f t="shared" si="400"/>
        <v>0</v>
      </c>
      <c r="AD181" s="9">
        <f t="shared" si="533"/>
        <v>0</v>
      </c>
      <c r="AE181" s="9">
        <f t="shared" si="399"/>
        <v>165</v>
      </c>
      <c r="AF181" s="125"/>
      <c r="AG181" s="59"/>
      <c r="AH181" s="127"/>
    </row>
    <row r="182" spans="1:34" ht="15" customHeight="1" x14ac:dyDescent="0.25">
      <c r="A182" s="47">
        <v>3</v>
      </c>
      <c r="B182" s="76"/>
      <c r="C182" s="39">
        <v>53</v>
      </c>
      <c r="D182" s="40"/>
      <c r="E182" s="5">
        <f t="shared" si="535"/>
        <v>0</v>
      </c>
      <c r="F182" s="5">
        <f t="shared" si="536"/>
        <v>0</v>
      </c>
      <c r="G182" s="5">
        <f t="shared" si="527"/>
        <v>0</v>
      </c>
      <c r="H182" s="6">
        <f t="shared" si="528"/>
        <v>0</v>
      </c>
      <c r="I182" s="52">
        <f>IF(H182="","",RANK(H182,H180:H184,0))</f>
        <v>1</v>
      </c>
      <c r="J182" s="52">
        <f t="shared" si="537"/>
        <v>0</v>
      </c>
      <c r="K182" s="42"/>
      <c r="L182" s="5">
        <f t="shared" si="538"/>
        <v>0</v>
      </c>
      <c r="M182" s="5">
        <f t="shared" si="539"/>
        <v>0</v>
      </c>
      <c r="N182" s="5">
        <f t="shared" si="529"/>
        <v>0</v>
      </c>
      <c r="O182" s="6">
        <f t="shared" si="530"/>
        <v>0</v>
      </c>
      <c r="P182" s="57">
        <f>IF(O182="","",RANK(O182,O180:O184,0))</f>
        <v>1</v>
      </c>
      <c r="Q182" s="57">
        <f t="shared" si="540"/>
        <v>0</v>
      </c>
      <c r="R182" s="46"/>
      <c r="S182" s="7">
        <f t="shared" si="541"/>
        <v>0</v>
      </c>
      <c r="T182" s="7">
        <f t="shared" si="542"/>
        <v>0</v>
      </c>
      <c r="U182" s="7">
        <f t="shared" si="531"/>
        <v>0</v>
      </c>
      <c r="V182" s="6">
        <f t="shared" si="532"/>
        <v>0</v>
      </c>
      <c r="W182" s="52">
        <f>IF(V182="","",RANK(V182,V180:V184,0))</f>
        <v>1</v>
      </c>
      <c r="X182" s="52">
        <f t="shared" si="543"/>
        <v>0</v>
      </c>
      <c r="Y182" s="42"/>
      <c r="Z182" s="110">
        <f>IFERROR(VLOOKUP(Y182,таблица!$A$6:$B$144,2,FALSE),0)</f>
        <v>0</v>
      </c>
      <c r="AA182" s="52">
        <f>IF(Z182="","",RANK(Z182,Z180:Z184,0))</f>
        <v>1</v>
      </c>
      <c r="AB182" s="52">
        <f t="shared" si="544"/>
        <v>0</v>
      </c>
      <c r="AC182" s="8">
        <f t="shared" si="400"/>
        <v>0</v>
      </c>
      <c r="AD182" s="9">
        <f t="shared" si="533"/>
        <v>0</v>
      </c>
      <c r="AE182" s="9">
        <f t="shared" si="399"/>
        <v>165</v>
      </c>
      <c r="AF182" s="125"/>
      <c r="AG182" s="59"/>
      <c r="AH182" s="127"/>
    </row>
    <row r="183" spans="1:34" ht="15" customHeight="1" x14ac:dyDescent="0.25">
      <c r="A183" s="47">
        <v>4</v>
      </c>
      <c r="B183" s="76"/>
      <c r="C183" s="39">
        <v>53</v>
      </c>
      <c r="D183" s="40"/>
      <c r="E183" s="5">
        <f t="shared" si="535"/>
        <v>0</v>
      </c>
      <c r="F183" s="5">
        <f t="shared" si="536"/>
        <v>0</v>
      </c>
      <c r="G183" s="5">
        <f t="shared" si="527"/>
        <v>0</v>
      </c>
      <c r="H183" s="6">
        <f t="shared" si="528"/>
        <v>0</v>
      </c>
      <c r="I183" s="52">
        <f>IF(H183="","",RANK(H183,H180:H184,0))</f>
        <v>1</v>
      </c>
      <c r="J183" s="52">
        <f t="shared" si="537"/>
        <v>0</v>
      </c>
      <c r="K183" s="42"/>
      <c r="L183" s="5">
        <f t="shared" si="538"/>
        <v>0</v>
      </c>
      <c r="M183" s="5">
        <f t="shared" si="539"/>
        <v>0</v>
      </c>
      <c r="N183" s="5">
        <f t="shared" si="529"/>
        <v>0</v>
      </c>
      <c r="O183" s="6">
        <f t="shared" si="530"/>
        <v>0</v>
      </c>
      <c r="P183" s="57">
        <f>IF(O183="","",RANK(O183,O180:O184,0))</f>
        <v>1</v>
      </c>
      <c r="Q183" s="57">
        <f t="shared" si="540"/>
        <v>0</v>
      </c>
      <c r="R183" s="46"/>
      <c r="S183" s="7">
        <f t="shared" si="541"/>
        <v>0</v>
      </c>
      <c r="T183" s="7">
        <f t="shared" si="542"/>
        <v>0</v>
      </c>
      <c r="U183" s="7">
        <f t="shared" si="531"/>
        <v>0</v>
      </c>
      <c r="V183" s="6">
        <f t="shared" si="532"/>
        <v>0</v>
      </c>
      <c r="W183" s="52">
        <f>IF(V183="","",RANK(V183,V180:V184,0))</f>
        <v>1</v>
      </c>
      <c r="X183" s="52">
        <f t="shared" si="543"/>
        <v>0</v>
      </c>
      <c r="Y183" s="42"/>
      <c r="Z183" s="110">
        <f>IFERROR(VLOOKUP(Y183,таблица!$A$6:$B$144,2,FALSE),0)</f>
        <v>0</v>
      </c>
      <c r="AA183" s="52">
        <f>IF(Z183="","",RANK(Z183,Z180:Z184,0))</f>
        <v>1</v>
      </c>
      <c r="AB183" s="52">
        <f t="shared" si="544"/>
        <v>0</v>
      </c>
      <c r="AC183" s="8">
        <f t="shared" si="400"/>
        <v>0</v>
      </c>
      <c r="AD183" s="9">
        <f t="shared" si="533"/>
        <v>0</v>
      </c>
      <c r="AE183" s="9">
        <f t="shared" si="399"/>
        <v>165</v>
      </c>
      <c r="AF183" s="125"/>
      <c r="AG183" s="59"/>
      <c r="AH183" s="127"/>
    </row>
    <row r="184" spans="1:34" ht="15" customHeight="1" x14ac:dyDescent="0.25">
      <c r="A184" s="47">
        <v>5</v>
      </c>
      <c r="B184" s="76"/>
      <c r="C184" s="39">
        <v>53</v>
      </c>
      <c r="D184" s="40"/>
      <c r="E184" s="5">
        <f t="shared" si="535"/>
        <v>0</v>
      </c>
      <c r="F184" s="5">
        <f t="shared" si="536"/>
        <v>0</v>
      </c>
      <c r="G184" s="5">
        <f t="shared" si="527"/>
        <v>0</v>
      </c>
      <c r="H184" s="6">
        <f t="shared" si="528"/>
        <v>0</v>
      </c>
      <c r="I184" s="52">
        <f>IF(H184="","",RANK(H184,H180:H184,0))</f>
        <v>1</v>
      </c>
      <c r="J184" s="52">
        <f t="shared" si="537"/>
        <v>0</v>
      </c>
      <c r="K184" s="42"/>
      <c r="L184" s="5">
        <f t="shared" si="538"/>
        <v>0</v>
      </c>
      <c r="M184" s="5">
        <f t="shared" si="539"/>
        <v>0</v>
      </c>
      <c r="N184" s="5">
        <f t="shared" si="529"/>
        <v>0</v>
      </c>
      <c r="O184" s="6">
        <f t="shared" si="530"/>
        <v>0</v>
      </c>
      <c r="P184" s="57">
        <f>IF(O184="","",RANK(O184,O180:O184,0))</f>
        <v>1</v>
      </c>
      <c r="Q184" s="57">
        <f t="shared" si="540"/>
        <v>0</v>
      </c>
      <c r="R184" s="46"/>
      <c r="S184" s="7">
        <f t="shared" si="541"/>
        <v>0</v>
      </c>
      <c r="T184" s="7">
        <f t="shared" si="542"/>
        <v>0</v>
      </c>
      <c r="U184" s="7">
        <f t="shared" si="531"/>
        <v>0</v>
      </c>
      <c r="V184" s="6">
        <f t="shared" si="532"/>
        <v>0</v>
      </c>
      <c r="W184" s="52">
        <f>IF(V184="","",RANK(V184,V180:V184,0))</f>
        <v>1</v>
      </c>
      <c r="X184" s="52">
        <f t="shared" si="543"/>
        <v>0</v>
      </c>
      <c r="Y184" s="42"/>
      <c r="Z184" s="110">
        <f>IFERROR(VLOOKUP(Y184,таблица!$A$6:$B$144,2,FALSE),0)</f>
        <v>0</v>
      </c>
      <c r="AA184" s="52">
        <f>IF(Z184="","",RANK(Z184,Z180:Z184,0))</f>
        <v>1</v>
      </c>
      <c r="AB184" s="52">
        <f t="shared" si="544"/>
        <v>0</v>
      </c>
      <c r="AC184" s="8">
        <f t="shared" si="400"/>
        <v>0</v>
      </c>
      <c r="AD184" s="9">
        <f t="shared" si="533"/>
        <v>0</v>
      </c>
      <c r="AE184" s="9">
        <f t="shared" si="399"/>
        <v>165</v>
      </c>
      <c r="AF184" s="125"/>
      <c r="AG184" s="59"/>
      <c r="AH184" s="127"/>
    </row>
    <row r="185" spans="1:34" ht="26.25" customHeight="1" x14ac:dyDescent="0.25">
      <c r="A185" s="47"/>
      <c r="B185" s="76"/>
      <c r="C185" s="64"/>
      <c r="D185" s="40"/>
      <c r="E185" s="5"/>
      <c r="F185" s="5"/>
      <c r="G185" s="5"/>
      <c r="H185" s="53"/>
      <c r="I185" s="61" t="s">
        <v>23</v>
      </c>
      <c r="J185" s="62">
        <f>SUM(J180:J184)</f>
        <v>0</v>
      </c>
      <c r="K185" s="42"/>
      <c r="L185" s="5"/>
      <c r="M185" s="5"/>
      <c r="N185" s="5"/>
      <c r="O185" s="53"/>
      <c r="P185" s="61" t="s">
        <v>23</v>
      </c>
      <c r="Q185" s="63">
        <f>SUM(Q180:Q184)</f>
        <v>0</v>
      </c>
      <c r="R185" s="46"/>
      <c r="S185" s="7"/>
      <c r="T185" s="7"/>
      <c r="U185" s="7"/>
      <c r="V185" s="53"/>
      <c r="W185" s="61" t="s">
        <v>23</v>
      </c>
      <c r="X185" s="62">
        <f>SUM(X180:X184)</f>
        <v>0</v>
      </c>
      <c r="Y185" s="42"/>
      <c r="Z185" s="110"/>
      <c r="AA185" s="61" t="s">
        <v>23</v>
      </c>
      <c r="AB185" s="62">
        <f>SUM(AB180:AB184)</f>
        <v>0</v>
      </c>
      <c r="AC185" s="8"/>
      <c r="AD185" s="54"/>
      <c r="AE185" s="9" t="str">
        <f t="shared" si="399"/>
        <v/>
      </c>
      <c r="AF185" s="60"/>
      <c r="AG185" s="60"/>
      <c r="AH185" s="127"/>
    </row>
    <row r="186" spans="1:34" ht="15" customHeight="1" x14ac:dyDescent="0.25">
      <c r="A186" s="47">
        <v>1</v>
      </c>
      <c r="B186" s="76"/>
      <c r="C186" s="39">
        <v>55</v>
      </c>
      <c r="D186" s="40">
        <v>10</v>
      </c>
      <c r="E186" s="5">
        <f>IF(D186&gt;9.05,0,IF(D186&gt;9,44,IF(D186&gt;8.95,45,IF(D186&gt;8.9,46,IF(D186&gt;8.85,47,IF(D186&gt;8.8,48,IF(D186&gt;8.75,49,IF(D186&gt;8.7,50,IF(D186&gt;8.65,51,IF(D186&gt;8.6,52,IF(D186&gt;8.55,53,IF(D186&gt;8.5,54,IF(D186&gt;8.47,55,IF(D186&gt;8.45,56,IF(D186&gt;8.4,57,IF(D186&gt;8.37,58,IF(D186&gt;8.35,59,IF(D186&gt;8.3,60,IF(D186&gt;8.27,61,IF(D186&gt;8.25,62,IF(D186&gt;8.2,63,IF(D186&gt;8.17,64,IF(D186&gt;8.15,65,IF(D186&gt;8.1,66,IF(D186&gt;8.07,67,IF(D186&gt;8.05,68,IF(D186&gt;8,69,IF(D186&gt;7.98,70,IF(D186&gt;7.97,71,IF(D186&gt;7.95,72,IF(D186&gt;7.9,73,IF(D186&gt;7.88,74,IF(D186&gt;7.87,75,IF(D186&gt;7.85,76,IF(D186&gt;7.8,77,IF(D186&gt;7.78,78,IF(D186&gt;7.77,79,IF(D186&gt;7.75,80,IF(D186&gt;7.7,81,IF(D186&gt;7.68,82,IF(D186&gt;7.67,83,IF(D186&gt;7.65,84,IF(D186&gt;7.63,85,IF(D186&gt;7.6,86,))))))))))))))))))))))))))))))))))))))))))))</f>
        <v>0</v>
      </c>
      <c r="F186" s="5">
        <f>IF(D186&gt;12,0,IF(D186&gt;11.9,1,IF(D186&gt;11.8,2,IF(D186&gt;11.7,3,IF(D186&gt;11.6,4,IF(D186&gt;11.5,5,IF(D186&gt;11.4,6,IF(D186&gt;11.3,7,IF(D186&gt;11.2,8,IF(D186&gt;11.15,9,IF(D186&gt;11.1,10,IF(D186&gt;11,11,IF(D186&gt;10.95,12,IF(D186&gt;10.9,13,IF(D186&gt;10.8,14,IF(D186&gt;10.75,15,IF(D186&gt;10.7,16,IF(D186&gt;10.6,17,IF(D186&gt;10.55,18,IF(D186&gt;10.5,19,IF(D186&gt;10.4,20,IF(D186&gt;10.35,21,IF(D186&gt;10.3,22,IF(D186&gt;10.2,23,IF(D186&gt;10.15,24,IF(D186&gt;10.1,25,IF(D186&gt;10,26,IF(D186&gt;9.95,27,IF(D186&gt;9.9,28,IF(D186&gt;9.8,29,IF(D186&gt;9.75,30,IF(D186&gt;9.7,31,IF(D186&gt;9.6,32,IF(D186&gt;9.55,33,IF(D186&gt;9.5,34,IF(D186&gt;9.45,35,IF(D186&gt;9.4,36,IF(D186&gt;9.35,37,IF(D186&gt;9.3,38,IF(D186&gt;9.25,39,IF(D186&gt;9.2,40,IF(D186&gt;9.15,41,IF(D186&gt;9.1,42,IF(D186&gt;9.05,43,))))))))))))))))))))))))))))))))))))))))))))</f>
        <v>27</v>
      </c>
      <c r="G186" s="5">
        <f t="shared" ref="G186:G190" si="545">E186+F186</f>
        <v>27</v>
      </c>
      <c r="H186" s="6">
        <f t="shared" ref="H186:H190" si="546">G186</f>
        <v>27</v>
      </c>
      <c r="I186" s="52">
        <f>IF(H186="","",RANK(H186,H186:H190,0))</f>
        <v>2</v>
      </c>
      <c r="J186" s="52">
        <f>IF(I186&lt;5,H186,"")</f>
        <v>27</v>
      </c>
      <c r="K186" s="42">
        <v>30</v>
      </c>
      <c r="L186" s="5">
        <f>IF(K186&lt;37.1,0,IF(K186&lt;37.8,44,IF(K186&lt;38.5,45,IF(K186&lt;39.2,46,IF(K186&lt;39.9,47,IF(K186&lt;40.6,48,IF(K186&lt;41.3,49,IF(K186&lt;42,50,IF(K186&lt;42.7,51,IF(K186&lt;43.4,52,IF(K186&lt;44.1,53,IF(K186&lt;44.8,54,IF(K186&lt;45.5,55,IF(K186&lt;46.2,56,IF(K186&lt;46.9,57,IF(K186&lt;47.6,58,IF(K186&lt;48,59,IF(K186&lt;48.3,60,IF(K186&lt;49.7,61,IF(K186&lt;50.4,62,IF(K186&lt;51.1,63,IF(K186&lt;51.8,64,IF(K186&lt;52.5,65,IF(K186&lt;53.2,66,IF(K186&lt;53.9,67,IF(K186&lt;54.6,68,IF(K186&lt;55.3,69,IF(K186&lt;56,70,IF(K186&lt;56.7,71,IF(K186&lt;57.4,72,IF(K186&lt;58.1,73,IF(K186&lt;58.8,74,IF(K186&lt;59.5,75,IF(K186&lt;60.2,76,IF(K186&lt;60.9,77,IF(K186&lt;61.6,78,IF(K186&lt;62.3,79,IF(K186&lt;63,80,IF(K186&lt;63.7,81,IF(K186&lt;64.4,82,IF(K186&lt;65.1,83,IF(K186&lt;65.8,84,IF(K186&lt;66.5,85,IF(K186&lt;67.2,86,))))))))))))))))))))))))))))))))))))))))))))</f>
        <v>0</v>
      </c>
      <c r="M186" s="5">
        <f>IF(K186&lt;7,0,IF(K186&lt;7.7,1,IF(K186&lt;8.4,2,IF(K186&lt;9.1,3,IF(K186&lt;9.8,4,IF(K186&lt;10.5,5,IF(K186&lt;11.2,6,IF(K186&lt;11.9,7,IF(K186&lt;12.6,8,IF(K186&lt;13.3,9,IF(K186&lt;14,10,IF(K186&lt;14.7,11,IF(K186&lt;15.4,12,IF(K186&lt;16.1,13,IF(K186&lt;16.8,14,IF(K186&lt;17.5,15,IF(K186&lt;18.2,16,IF(K186&lt;18.9,17,IF(K186&lt;19.6,18,IF(K186&lt;20.3,19,IF(K186&lt;21,20,IF(K186&lt;21.7,21,IF(K186&lt;22.4,22,IF(K186&lt;23.1,23,IF(K186&lt;23.8,24,IF(K186&lt;24.5,25,IF(K186&lt;25.2,26,IF(K186&lt;25.9,27,IF(K186&lt;26.6,28,IF(K186&lt;27.3,29,IF(K186&lt;28,30,IF(K186&lt;28.7,31,IF(K186&lt;29.4,32,IF(K186&lt;30.1,33,IF(K186&lt;30.8,34,IF(K186&lt;31.5,35,IF(K186&lt;32.2,36,IF(K186&lt;32.9,37,IF(K186&lt;33.6,38,IF(K186&lt;34.3,39,IF(K186&lt;35,40,IF(K186&lt;35.7,41,IF(K186&lt;36.4,42,IF(K186&lt;37.1,43,))))))))))))))))))))))))))))))))))))))))))))</f>
        <v>33</v>
      </c>
      <c r="N186" s="5">
        <f t="shared" ref="N186:N190" si="547">L186+M186</f>
        <v>33</v>
      </c>
      <c r="O186" s="6">
        <f t="shared" ref="O186:O190" si="548">N186</f>
        <v>33</v>
      </c>
      <c r="P186" s="57">
        <f>IF(O186="","",RANK(O186,O186:O190,0))</f>
        <v>2</v>
      </c>
      <c r="Q186" s="57">
        <f>IF(P186&lt;5,O186,"")</f>
        <v>33</v>
      </c>
      <c r="R186" s="46"/>
      <c r="S186" s="7">
        <f>IF(R186&lt;466,0,IF(R186&lt;470,60,IF(R186&lt;474,61,IF(R186&lt;476,62,IF(R186&lt;482,63,IF(R186&lt;486,64,IF(R186&lt;490,65,IF(R186&lt;494,66,IF(R186&lt;498,67,IF(R186&lt;502,68,IF(R186&lt;506,69,IF(R186&lt;510,70,IF(R186&lt;514,71,IF(R186&lt;517,72,IF(R186&lt;521,73,IF(R186&lt;524,74,IF(R186&lt;527,75,IF(R186&lt;530,76,))))))))))))))))))</f>
        <v>0</v>
      </c>
      <c r="T186" s="7">
        <f>IF(R186&lt;293,0,IF(R186&lt;295,1,IF(R186&lt;297,2,IF(R186&lt;299,3,IF(R186&lt;301,4,IF(R186&lt;303,5,IF(R186&lt;305,6,IF(R186&lt;307,7,IF(R186&lt;309,8,IF(R186&lt;311,9,IF(R186&lt;313,10,IF(R186&lt;315,11,IF(R186&lt;317,12,IF(R186&lt;319,13,IF(R186&lt;321,14,IF(R186&lt;323,15,IF(R186&lt;325,16,IF(R186&lt;327,17,IF(R186&lt;329,18,IF(R186&lt;331,19,IF(R186&lt;333,20,IF(R186&lt;335,21,IF(R186&lt;337,22,IF(R186&lt;339,23,IF(R186&lt;341,24,IF(R186&lt;343,25,IF(R186&lt;345,26,IF(R186&lt;347,27,IF(R186&lt;350,28,IF(R186&lt;352,29,IF(R186&lt;356,30,IF(R186&lt;359,31,IF(R186&lt;362,32,IF(R186&lt;365,33,IF(R186&lt;368,34,IF(R186&lt;371,35,IF(R186&lt;374,36,IF(R186&lt;378,37,IF(R186&lt;382,38,IF(R186&lt;386,39,IF(R186&lt;390,40,IF(R186&lt;394,41,IF(R186&lt;398,42,IF(R186&lt;402,43,IF(R186&lt;406,44,IF(R186&lt;410,45,IF(R186&lt;414,46,IF(R186&lt;418,47,IF(R186&lt;422,48,IF(R186&lt;426,49,IF(R186&lt;430,50,IF(R186&lt;434,51,IF(R186&lt;438,52,IF(R186&lt;442,53,IF(R186&lt;446,54,IF(R186&lt;450,55,IF(R186&lt;454,56,IF(R186&lt;458,57,IF(R186&lt;462,58,IF(R186&lt;466,59,))))))))))))))))))))))))))))))))))))))))))))))))))))))))))))</f>
        <v>0</v>
      </c>
      <c r="U186" s="7">
        <f t="shared" ref="U186:U190" si="549">S186+T186</f>
        <v>0</v>
      </c>
      <c r="V186" s="6">
        <f t="shared" ref="V186:V190" si="550">U186</f>
        <v>0</v>
      </c>
      <c r="W186" s="52">
        <f>IF(V186="","",RANK(V186,V186:V190,0))</f>
        <v>1</v>
      </c>
      <c r="X186" s="52">
        <f>IF(W186&lt;5,V186,"")</f>
        <v>0</v>
      </c>
      <c r="Y186" s="42">
        <v>159</v>
      </c>
      <c r="Z186" s="110">
        <f>IFERROR(VLOOKUP(Y186,таблица!$A$6:$B$144,2,FALSE),0)</f>
        <v>14</v>
      </c>
      <c r="AA186" s="52">
        <f>IF(Z186="","",RANK(Z186,Z186:Z190,0))</f>
        <v>4</v>
      </c>
      <c r="AB186" s="52">
        <f>IF(AA186&lt;5,Z186,"")</f>
        <v>14</v>
      </c>
      <c r="AC186" s="8">
        <f t="shared" si="400"/>
        <v>74</v>
      </c>
      <c r="AD186" s="9">
        <f t="shared" ref="AD186:AD190" si="551">AC186</f>
        <v>74</v>
      </c>
      <c r="AE186" s="9">
        <f t="shared" si="399"/>
        <v>140</v>
      </c>
      <c r="AF186" s="124">
        <f>SUM(J186:J190,Q186:Q190,X186:X190,AB186:AB190)</f>
        <v>302</v>
      </c>
      <c r="AG186" s="59">
        <f t="shared" ref="AG186" si="552">AF186</f>
        <v>302</v>
      </c>
      <c r="AH186" s="127">
        <f>IF(ISNUMBER(AF186),RANK(AF186,$AF$6:$AF$251,0),"")</f>
        <v>33</v>
      </c>
    </row>
    <row r="187" spans="1:34" ht="15" customHeight="1" x14ac:dyDescent="0.25">
      <c r="A187" s="47">
        <v>2</v>
      </c>
      <c r="B187" s="76"/>
      <c r="C187" s="39">
        <v>55</v>
      </c>
      <c r="D187" s="40">
        <v>9.5</v>
      </c>
      <c r="E187" s="5">
        <f t="shared" ref="E187:E190" si="553">IF(D187&gt;9.05,0,IF(D187&gt;9,44,IF(D187&gt;8.95,45,IF(D187&gt;8.9,46,IF(D187&gt;8.85,47,IF(D187&gt;8.8,48,IF(D187&gt;8.75,49,IF(D187&gt;8.7,50,IF(D187&gt;8.65,51,IF(D187&gt;8.6,52,IF(D187&gt;8.55,53,IF(D187&gt;8.5,54,IF(D187&gt;8.47,55,IF(D187&gt;8.45,56,IF(D187&gt;8.4,57,IF(D187&gt;8.37,58,IF(D187&gt;8.35,59,IF(D187&gt;8.3,60,IF(D187&gt;8.27,61,IF(D187&gt;8.25,62,IF(D187&gt;8.2,63,IF(D187&gt;8.17,64,IF(D187&gt;8.15,65,IF(D187&gt;8.1,66,IF(D187&gt;8.07,67,IF(D187&gt;8.05,68,IF(D187&gt;8,69,IF(D187&gt;7.98,70,IF(D187&gt;7.97,71,IF(D187&gt;7.95,72,IF(D187&gt;7.9,73,IF(D187&gt;7.88,74,IF(D187&gt;7.87,75,IF(D187&gt;7.85,76,IF(D187&gt;7.8,77,IF(D187&gt;7.78,78,IF(D187&gt;7.77,79,IF(D187&gt;7.75,80,IF(D187&gt;7.7,81,IF(D187&gt;7.68,82,IF(D187&gt;7.67,83,IF(D187&gt;7.65,84,IF(D187&gt;7.63,85,IF(D187&gt;7.6,86,))))))))))))))))))))))))))))))))))))))))))))</f>
        <v>0</v>
      </c>
      <c r="F187" s="5">
        <f t="shared" ref="F187:F190" si="554">IF(D187&gt;12,0,IF(D187&gt;11.9,1,IF(D187&gt;11.8,2,IF(D187&gt;11.7,3,IF(D187&gt;11.6,4,IF(D187&gt;11.5,5,IF(D187&gt;11.4,6,IF(D187&gt;11.3,7,IF(D187&gt;11.2,8,IF(D187&gt;11.15,9,IF(D187&gt;11.1,10,IF(D187&gt;11,11,IF(D187&gt;10.95,12,IF(D187&gt;10.9,13,IF(D187&gt;10.8,14,IF(D187&gt;10.75,15,IF(D187&gt;10.7,16,IF(D187&gt;10.6,17,IF(D187&gt;10.55,18,IF(D187&gt;10.5,19,IF(D187&gt;10.4,20,IF(D187&gt;10.35,21,IF(D187&gt;10.3,22,IF(D187&gt;10.2,23,IF(D187&gt;10.15,24,IF(D187&gt;10.1,25,IF(D187&gt;10,26,IF(D187&gt;9.95,27,IF(D187&gt;9.9,28,IF(D187&gt;9.8,29,IF(D187&gt;9.75,30,IF(D187&gt;9.7,31,IF(D187&gt;9.6,32,IF(D187&gt;9.55,33,IF(D187&gt;9.5,34,IF(D187&gt;9.45,35,IF(D187&gt;9.4,36,IF(D187&gt;9.35,37,IF(D187&gt;9.3,38,IF(D187&gt;9.25,39,IF(D187&gt;9.2,40,IF(D187&gt;9.15,41,IF(D187&gt;9.1,42,IF(D187&gt;9.05,43,))))))))))))))))))))))))))))))))))))))))))))</f>
        <v>35</v>
      </c>
      <c r="G187" s="5">
        <f t="shared" si="545"/>
        <v>35</v>
      </c>
      <c r="H187" s="6">
        <f t="shared" si="546"/>
        <v>35</v>
      </c>
      <c r="I187" s="52">
        <f>IF(H187="","",RANK(H187,H186:H190,0))</f>
        <v>1</v>
      </c>
      <c r="J187" s="52">
        <f t="shared" ref="J187:J190" si="555">IF(I187&lt;5,H187,"")</f>
        <v>35</v>
      </c>
      <c r="K187" s="42">
        <v>23</v>
      </c>
      <c r="L187" s="5">
        <f t="shared" ref="L187:L190" si="556">IF(K187&lt;37.1,0,IF(K187&lt;37.8,44,IF(K187&lt;38.5,45,IF(K187&lt;39.2,46,IF(K187&lt;39.9,47,IF(K187&lt;40.6,48,IF(K187&lt;41.3,49,IF(K187&lt;42,50,IF(K187&lt;42.7,51,IF(K187&lt;43.4,52,IF(K187&lt;44.1,53,IF(K187&lt;44.8,54,IF(K187&lt;45.5,55,IF(K187&lt;46.2,56,IF(K187&lt;46.9,57,IF(K187&lt;47.6,58,IF(K187&lt;48,59,IF(K187&lt;48.3,60,IF(K187&lt;49.7,61,IF(K187&lt;50.4,62,IF(K187&lt;51.1,63,IF(K187&lt;51.8,64,IF(K187&lt;52.5,65,IF(K187&lt;53.2,66,IF(K187&lt;53.9,67,IF(K187&lt;54.6,68,IF(K187&lt;55.3,69,IF(K187&lt;56,70,IF(K187&lt;56.7,71,IF(K187&lt;57.4,72,IF(K187&lt;58.1,73,IF(K187&lt;58.8,74,IF(K187&lt;59.5,75,IF(K187&lt;60.2,76,IF(K187&lt;60.9,77,IF(K187&lt;61.6,78,IF(K187&lt;62.3,79,IF(K187&lt;63,80,IF(K187&lt;63.7,81,IF(K187&lt;64.4,82,IF(K187&lt;65.1,83,IF(K187&lt;65.8,84,IF(K187&lt;66.5,85,IF(K187&lt;67.2,86,))))))))))))))))))))))))))))))))))))))))))))</f>
        <v>0</v>
      </c>
      <c r="M187" s="5">
        <f t="shared" ref="M187:M190" si="557">IF(K187&lt;7,0,IF(K187&lt;7.7,1,IF(K187&lt;8.4,2,IF(K187&lt;9.1,3,IF(K187&lt;9.8,4,IF(K187&lt;10.5,5,IF(K187&lt;11.2,6,IF(K187&lt;11.9,7,IF(K187&lt;12.6,8,IF(K187&lt;13.3,9,IF(K187&lt;14,10,IF(K187&lt;14.7,11,IF(K187&lt;15.4,12,IF(K187&lt;16.1,13,IF(K187&lt;16.8,14,IF(K187&lt;17.5,15,IF(K187&lt;18.2,16,IF(K187&lt;18.9,17,IF(K187&lt;19.6,18,IF(K187&lt;20.3,19,IF(K187&lt;21,20,IF(K187&lt;21.7,21,IF(K187&lt;22.4,22,IF(K187&lt;23.1,23,IF(K187&lt;23.8,24,IF(K187&lt;24.5,25,IF(K187&lt;25.2,26,IF(K187&lt;25.9,27,IF(K187&lt;26.6,28,IF(K187&lt;27.3,29,IF(K187&lt;28,30,IF(K187&lt;28.7,31,IF(K187&lt;29.4,32,IF(K187&lt;30.1,33,IF(K187&lt;30.8,34,IF(K187&lt;31.5,35,IF(K187&lt;32.2,36,IF(K187&lt;32.9,37,IF(K187&lt;33.6,38,IF(K187&lt;34.3,39,IF(K187&lt;35,40,IF(K187&lt;35.7,41,IF(K187&lt;36.4,42,IF(K187&lt;37.1,43,))))))))))))))))))))))))))))))))))))))))))))</f>
        <v>23</v>
      </c>
      <c r="N187" s="5">
        <f t="shared" si="547"/>
        <v>23</v>
      </c>
      <c r="O187" s="6">
        <f t="shared" si="548"/>
        <v>23</v>
      </c>
      <c r="P187" s="57">
        <f>IF(O187="","",RANK(O187,O186:O190,0))</f>
        <v>4</v>
      </c>
      <c r="Q187" s="57">
        <f t="shared" ref="Q187:Q190" si="558">IF(P187&lt;5,O187,"")</f>
        <v>23</v>
      </c>
      <c r="R187" s="46"/>
      <c r="S187" s="7">
        <f t="shared" ref="S187:S190" si="559">IF(R187&lt;466,0,IF(R187&lt;470,60,IF(R187&lt;474,61,IF(R187&lt;476,62,IF(R187&lt;482,63,IF(R187&lt;486,64,IF(R187&lt;490,65,IF(R187&lt;494,66,IF(R187&lt;498,67,IF(R187&lt;502,68,IF(R187&lt;506,69,IF(R187&lt;510,70,IF(R187&lt;514,71,IF(R187&lt;517,72,IF(R187&lt;521,73,IF(R187&lt;524,74,IF(R187&lt;527,75,IF(R187&lt;530,76,))))))))))))))))))</f>
        <v>0</v>
      </c>
      <c r="T187" s="7">
        <f t="shared" ref="T187:T190" si="560">IF(R187&lt;293,0,IF(R187&lt;295,1,IF(R187&lt;297,2,IF(R187&lt;299,3,IF(R187&lt;301,4,IF(R187&lt;303,5,IF(R187&lt;305,6,IF(R187&lt;307,7,IF(R187&lt;309,8,IF(R187&lt;311,9,IF(R187&lt;313,10,IF(R187&lt;315,11,IF(R187&lt;317,12,IF(R187&lt;319,13,IF(R187&lt;321,14,IF(R187&lt;323,15,IF(R187&lt;325,16,IF(R187&lt;327,17,IF(R187&lt;329,18,IF(R187&lt;331,19,IF(R187&lt;333,20,IF(R187&lt;335,21,IF(R187&lt;337,22,IF(R187&lt;339,23,IF(R187&lt;341,24,IF(R187&lt;343,25,IF(R187&lt;345,26,IF(R187&lt;347,27,IF(R187&lt;350,28,IF(R187&lt;352,29,IF(R187&lt;356,30,IF(R187&lt;359,31,IF(R187&lt;362,32,IF(R187&lt;365,33,IF(R187&lt;368,34,IF(R187&lt;371,35,IF(R187&lt;374,36,IF(R187&lt;378,37,IF(R187&lt;382,38,IF(R187&lt;386,39,IF(R187&lt;390,40,IF(R187&lt;394,41,IF(R187&lt;398,42,IF(R187&lt;402,43,IF(R187&lt;406,44,IF(R187&lt;410,45,IF(R187&lt;414,46,IF(R187&lt;418,47,IF(R187&lt;422,48,IF(R187&lt;426,49,IF(R187&lt;430,50,IF(R187&lt;434,51,IF(R187&lt;438,52,IF(R187&lt;442,53,IF(R187&lt;446,54,IF(R187&lt;450,55,IF(R187&lt;454,56,IF(R187&lt;458,57,IF(R187&lt;462,58,IF(R187&lt;466,59,))))))))))))))))))))))))))))))))))))))))))))))))))))))))))))</f>
        <v>0</v>
      </c>
      <c r="U187" s="7">
        <f t="shared" si="549"/>
        <v>0</v>
      </c>
      <c r="V187" s="6">
        <f t="shared" si="550"/>
        <v>0</v>
      </c>
      <c r="W187" s="52">
        <f>IF(V187="","",RANK(V187,V186:V190,0))</f>
        <v>1</v>
      </c>
      <c r="X187" s="52">
        <f t="shared" ref="X187:X190" si="561">IF(W187&lt;5,V187,"")</f>
        <v>0</v>
      </c>
      <c r="Y187" s="42">
        <v>170</v>
      </c>
      <c r="Z187" s="110">
        <f>IFERROR(VLOOKUP(Y187,таблица!$A$6:$B$144,2,FALSE),0)</f>
        <v>20</v>
      </c>
      <c r="AA187" s="52">
        <f>IF(Z187="","",RANK(Z187,Z186:Z190,0))</f>
        <v>3</v>
      </c>
      <c r="AB187" s="52">
        <f t="shared" ref="AB187:AB190" si="562">IF(AA187&lt;5,Z187,"")</f>
        <v>20</v>
      </c>
      <c r="AC187" s="8">
        <f t="shared" si="400"/>
        <v>78</v>
      </c>
      <c r="AD187" s="9">
        <f t="shared" si="551"/>
        <v>78</v>
      </c>
      <c r="AE187" s="9">
        <f t="shared" si="399"/>
        <v>128</v>
      </c>
      <c r="AF187" s="125"/>
      <c r="AG187" s="59"/>
      <c r="AH187" s="127"/>
    </row>
    <row r="188" spans="1:34" ht="15" customHeight="1" x14ac:dyDescent="0.25">
      <c r="A188" s="47">
        <v>3</v>
      </c>
      <c r="B188" s="76"/>
      <c r="C188" s="39">
        <v>55</v>
      </c>
      <c r="D188" s="40">
        <v>10.1</v>
      </c>
      <c r="E188" s="5">
        <f t="shared" si="553"/>
        <v>0</v>
      </c>
      <c r="F188" s="5">
        <f t="shared" si="554"/>
        <v>26</v>
      </c>
      <c r="G188" s="5">
        <f t="shared" si="545"/>
        <v>26</v>
      </c>
      <c r="H188" s="6">
        <f t="shared" si="546"/>
        <v>26</v>
      </c>
      <c r="I188" s="52">
        <f>IF(H188="","",RANK(H188,H186:H190,0))</f>
        <v>3</v>
      </c>
      <c r="J188" s="52">
        <f t="shared" si="555"/>
        <v>26</v>
      </c>
      <c r="K188" s="42">
        <v>32</v>
      </c>
      <c r="L188" s="5">
        <f t="shared" si="556"/>
        <v>0</v>
      </c>
      <c r="M188" s="5">
        <f t="shared" si="557"/>
        <v>36</v>
      </c>
      <c r="N188" s="5">
        <f t="shared" si="547"/>
        <v>36</v>
      </c>
      <c r="O188" s="6">
        <f t="shared" si="548"/>
        <v>36</v>
      </c>
      <c r="P188" s="57">
        <f>IF(O188="","",RANK(O188,O186:O190,0))</f>
        <v>1</v>
      </c>
      <c r="Q188" s="57">
        <f t="shared" si="558"/>
        <v>36</v>
      </c>
      <c r="R188" s="46"/>
      <c r="S188" s="7">
        <f t="shared" si="559"/>
        <v>0</v>
      </c>
      <c r="T188" s="7">
        <f t="shared" si="560"/>
        <v>0</v>
      </c>
      <c r="U188" s="7">
        <f t="shared" si="549"/>
        <v>0</v>
      </c>
      <c r="V188" s="6">
        <f t="shared" si="550"/>
        <v>0</v>
      </c>
      <c r="W188" s="52">
        <f>IF(V188="","",RANK(V188,V186:V190,0))</f>
        <v>1</v>
      </c>
      <c r="X188" s="52">
        <f t="shared" si="561"/>
        <v>0</v>
      </c>
      <c r="Y188" s="42">
        <v>193</v>
      </c>
      <c r="Z188" s="110">
        <f>IFERROR(VLOOKUP(Y188,таблица!$A$6:$B$144,2,FALSE),0)</f>
        <v>31</v>
      </c>
      <c r="AA188" s="52">
        <f>IF(Z188="","",RANK(Z188,Z186:Z190,0))</f>
        <v>1</v>
      </c>
      <c r="AB188" s="52">
        <f t="shared" si="562"/>
        <v>31</v>
      </c>
      <c r="AC188" s="8">
        <f t="shared" si="400"/>
        <v>93</v>
      </c>
      <c r="AD188" s="9">
        <f t="shared" si="551"/>
        <v>93</v>
      </c>
      <c r="AE188" s="9">
        <f t="shared" si="399"/>
        <v>83</v>
      </c>
      <c r="AF188" s="125"/>
      <c r="AG188" s="59"/>
      <c r="AH188" s="127"/>
    </row>
    <row r="189" spans="1:34" ht="15" customHeight="1" x14ac:dyDescent="0.25">
      <c r="A189" s="47">
        <v>4</v>
      </c>
      <c r="B189" s="76"/>
      <c r="C189" s="39">
        <v>55</v>
      </c>
      <c r="D189" s="40">
        <v>11.8</v>
      </c>
      <c r="E189" s="5">
        <f t="shared" si="553"/>
        <v>0</v>
      </c>
      <c r="F189" s="5">
        <f t="shared" si="554"/>
        <v>3</v>
      </c>
      <c r="G189" s="5">
        <f t="shared" si="545"/>
        <v>3</v>
      </c>
      <c r="H189" s="6">
        <f t="shared" si="546"/>
        <v>3</v>
      </c>
      <c r="I189" s="52">
        <f>IF(H189="","",RANK(H189,H186:H190,0))</f>
        <v>4</v>
      </c>
      <c r="J189" s="52">
        <f t="shared" si="555"/>
        <v>3</v>
      </c>
      <c r="K189" s="42">
        <v>29</v>
      </c>
      <c r="L189" s="5">
        <f t="shared" si="556"/>
        <v>0</v>
      </c>
      <c r="M189" s="5">
        <f t="shared" si="557"/>
        <v>32</v>
      </c>
      <c r="N189" s="5">
        <f t="shared" si="547"/>
        <v>32</v>
      </c>
      <c r="O189" s="6">
        <f t="shared" si="548"/>
        <v>32</v>
      </c>
      <c r="P189" s="57">
        <f>IF(O189="","",RANK(O189,O186:O190,0))</f>
        <v>3</v>
      </c>
      <c r="Q189" s="57">
        <f t="shared" si="558"/>
        <v>32</v>
      </c>
      <c r="R189" s="46"/>
      <c r="S189" s="7">
        <f t="shared" si="559"/>
        <v>0</v>
      </c>
      <c r="T189" s="7">
        <f t="shared" si="560"/>
        <v>0</v>
      </c>
      <c r="U189" s="7">
        <f t="shared" si="549"/>
        <v>0</v>
      </c>
      <c r="V189" s="6">
        <f t="shared" si="550"/>
        <v>0</v>
      </c>
      <c r="W189" s="52">
        <f>IF(V189="","",RANK(V189,V186:V190,0))</f>
        <v>1</v>
      </c>
      <c r="X189" s="52">
        <f t="shared" si="561"/>
        <v>0</v>
      </c>
      <c r="Y189" s="42">
        <v>175</v>
      </c>
      <c r="Z189" s="110">
        <f>IFERROR(VLOOKUP(Y189,таблица!$A$6:$B$144,2,FALSE),0)</f>
        <v>22</v>
      </c>
      <c r="AA189" s="52">
        <f>IF(Z189="","",RANK(Z189,Z186:Z190,0))</f>
        <v>2</v>
      </c>
      <c r="AB189" s="52">
        <f t="shared" si="562"/>
        <v>22</v>
      </c>
      <c r="AC189" s="8">
        <f t="shared" si="400"/>
        <v>57</v>
      </c>
      <c r="AD189" s="9">
        <f t="shared" si="551"/>
        <v>57</v>
      </c>
      <c r="AE189" s="9">
        <f t="shared" si="399"/>
        <v>160</v>
      </c>
      <c r="AF189" s="125"/>
      <c r="AG189" s="59"/>
      <c r="AH189" s="127"/>
    </row>
    <row r="190" spans="1:34" ht="15" customHeight="1" x14ac:dyDescent="0.25">
      <c r="A190" s="47">
        <v>5</v>
      </c>
      <c r="B190" s="76"/>
      <c r="C190" s="39">
        <v>55</v>
      </c>
      <c r="D190" s="40"/>
      <c r="E190" s="5">
        <f t="shared" si="553"/>
        <v>0</v>
      </c>
      <c r="F190" s="5">
        <f t="shared" si="554"/>
        <v>0</v>
      </c>
      <c r="G190" s="5">
        <f t="shared" si="545"/>
        <v>0</v>
      </c>
      <c r="H190" s="6">
        <f t="shared" si="546"/>
        <v>0</v>
      </c>
      <c r="I190" s="52">
        <f>IF(H190="","",RANK(H190,H186:H190,0))</f>
        <v>5</v>
      </c>
      <c r="J190" s="52" t="str">
        <f t="shared" si="555"/>
        <v/>
      </c>
      <c r="K190" s="42"/>
      <c r="L190" s="5">
        <f t="shared" si="556"/>
        <v>0</v>
      </c>
      <c r="M190" s="5">
        <f t="shared" si="557"/>
        <v>0</v>
      </c>
      <c r="N190" s="5">
        <f t="shared" si="547"/>
        <v>0</v>
      </c>
      <c r="O190" s="6">
        <f t="shared" si="548"/>
        <v>0</v>
      </c>
      <c r="P190" s="57">
        <f>IF(O190="","",RANK(O190,O186:O190,0))</f>
        <v>5</v>
      </c>
      <c r="Q190" s="57" t="str">
        <f t="shared" si="558"/>
        <v/>
      </c>
      <c r="R190" s="46"/>
      <c r="S190" s="7">
        <f t="shared" si="559"/>
        <v>0</v>
      </c>
      <c r="T190" s="7">
        <f t="shared" si="560"/>
        <v>0</v>
      </c>
      <c r="U190" s="7">
        <f t="shared" si="549"/>
        <v>0</v>
      </c>
      <c r="V190" s="6">
        <f t="shared" si="550"/>
        <v>0</v>
      </c>
      <c r="W190" s="52">
        <f>IF(V190="","",RANK(V190,V186:V190,0))</f>
        <v>1</v>
      </c>
      <c r="X190" s="52">
        <f t="shared" si="561"/>
        <v>0</v>
      </c>
      <c r="Y190" s="42"/>
      <c r="Z190" s="110">
        <f>IFERROR(VLOOKUP(Y190,таблица!$A$6:$B$144,2,FALSE),0)</f>
        <v>0</v>
      </c>
      <c r="AA190" s="52">
        <f>IF(Z190="","",RANK(Z190,Z186:Z190,0))</f>
        <v>5</v>
      </c>
      <c r="AB190" s="52" t="str">
        <f t="shared" si="562"/>
        <v/>
      </c>
      <c r="AC190" s="8">
        <f t="shared" si="400"/>
        <v>0</v>
      </c>
      <c r="AD190" s="9">
        <f t="shared" si="551"/>
        <v>0</v>
      </c>
      <c r="AE190" s="9">
        <f t="shared" si="399"/>
        <v>165</v>
      </c>
      <c r="AF190" s="125"/>
      <c r="AG190" s="59"/>
      <c r="AH190" s="127"/>
    </row>
    <row r="191" spans="1:34" ht="26.25" customHeight="1" x14ac:dyDescent="0.25">
      <c r="A191" s="47"/>
      <c r="B191" s="76"/>
      <c r="C191" s="64"/>
      <c r="D191" s="40"/>
      <c r="E191" s="5"/>
      <c r="F191" s="5"/>
      <c r="G191" s="5"/>
      <c r="H191" s="53"/>
      <c r="I191" s="61" t="s">
        <v>23</v>
      </c>
      <c r="J191" s="62">
        <f>SUM(J186:J190)</f>
        <v>91</v>
      </c>
      <c r="K191" s="42"/>
      <c r="L191" s="5"/>
      <c r="M191" s="5"/>
      <c r="N191" s="5"/>
      <c r="O191" s="53"/>
      <c r="P191" s="61" t="s">
        <v>23</v>
      </c>
      <c r="Q191" s="63">
        <f>SUM(Q186:Q190)</f>
        <v>124</v>
      </c>
      <c r="R191" s="46"/>
      <c r="S191" s="7"/>
      <c r="T191" s="7"/>
      <c r="U191" s="7"/>
      <c r="V191" s="53"/>
      <c r="W191" s="61" t="s">
        <v>23</v>
      </c>
      <c r="X191" s="62">
        <f>SUM(X186:X190)</f>
        <v>0</v>
      </c>
      <c r="Y191" s="42"/>
      <c r="Z191" s="110"/>
      <c r="AA191" s="61" t="s">
        <v>23</v>
      </c>
      <c r="AB191" s="62">
        <f>SUM(AB186:AB190)</f>
        <v>87</v>
      </c>
      <c r="AC191" s="8"/>
      <c r="AD191" s="54"/>
      <c r="AE191" s="9" t="str">
        <f t="shared" si="399"/>
        <v/>
      </c>
      <c r="AF191" s="60"/>
      <c r="AG191" s="60"/>
      <c r="AH191" s="127"/>
    </row>
    <row r="192" spans="1:34" ht="15" customHeight="1" x14ac:dyDescent="0.25">
      <c r="A192" s="47">
        <v>1</v>
      </c>
      <c r="B192" s="76"/>
      <c r="C192" s="39">
        <v>56</v>
      </c>
      <c r="D192" s="40">
        <v>8.6</v>
      </c>
      <c r="E192" s="5">
        <f>IF(D192&gt;9.05,0,IF(D192&gt;9,44,IF(D192&gt;8.95,45,IF(D192&gt;8.9,46,IF(D192&gt;8.85,47,IF(D192&gt;8.8,48,IF(D192&gt;8.75,49,IF(D192&gt;8.7,50,IF(D192&gt;8.65,51,IF(D192&gt;8.6,52,IF(D192&gt;8.55,53,IF(D192&gt;8.5,54,IF(D192&gt;8.47,55,IF(D192&gt;8.45,56,IF(D192&gt;8.4,57,IF(D192&gt;8.37,58,IF(D192&gt;8.35,59,IF(D192&gt;8.3,60,IF(D192&gt;8.27,61,IF(D192&gt;8.25,62,IF(D192&gt;8.2,63,IF(D192&gt;8.17,64,IF(D192&gt;8.15,65,IF(D192&gt;8.1,66,IF(D192&gt;8.07,67,IF(D192&gt;8.05,68,IF(D192&gt;8,69,IF(D192&gt;7.98,70,IF(D192&gt;7.97,71,IF(D192&gt;7.95,72,IF(D192&gt;7.9,73,IF(D192&gt;7.88,74,IF(D192&gt;7.87,75,IF(D192&gt;7.85,76,IF(D192&gt;7.8,77,IF(D192&gt;7.78,78,IF(D192&gt;7.77,79,IF(D192&gt;7.75,80,IF(D192&gt;7.7,81,IF(D192&gt;7.68,82,IF(D192&gt;7.67,83,IF(D192&gt;7.65,84,IF(D192&gt;7.63,85,IF(D192&gt;7.6,86,))))))))))))))))))))))))))))))))))))))))))))</f>
        <v>53</v>
      </c>
      <c r="F192" s="5">
        <f>IF(D192&gt;12,0,IF(D192&gt;11.9,1,IF(D192&gt;11.8,2,IF(D192&gt;11.7,3,IF(D192&gt;11.6,4,IF(D192&gt;11.5,5,IF(D192&gt;11.4,6,IF(D192&gt;11.3,7,IF(D192&gt;11.2,8,IF(D192&gt;11.15,9,IF(D192&gt;11.1,10,IF(D192&gt;11,11,IF(D192&gt;10.95,12,IF(D192&gt;10.9,13,IF(D192&gt;10.8,14,IF(D192&gt;10.75,15,IF(D192&gt;10.7,16,IF(D192&gt;10.6,17,IF(D192&gt;10.55,18,IF(D192&gt;10.5,19,IF(D192&gt;10.4,20,IF(D192&gt;10.35,21,IF(D192&gt;10.3,22,IF(D192&gt;10.2,23,IF(D192&gt;10.15,24,IF(D192&gt;10.1,25,IF(D192&gt;10,26,IF(D192&gt;9.95,27,IF(D192&gt;9.9,28,IF(D192&gt;9.8,29,IF(D192&gt;9.75,30,IF(D192&gt;9.7,31,IF(D192&gt;9.6,32,IF(D192&gt;9.55,33,IF(D192&gt;9.5,34,IF(D192&gt;9.45,35,IF(D192&gt;9.4,36,IF(D192&gt;9.35,37,IF(D192&gt;9.3,38,IF(D192&gt;9.25,39,IF(D192&gt;9.2,40,IF(D192&gt;9.15,41,IF(D192&gt;9.1,42,IF(D192&gt;9.05,43,))))))))))))))))))))))))))))))))))))))))))))</f>
        <v>0</v>
      </c>
      <c r="G192" s="5">
        <f t="shared" ref="G192:G196" si="563">E192+F192</f>
        <v>53</v>
      </c>
      <c r="H192" s="6">
        <f t="shared" ref="H192:H196" si="564">G192</f>
        <v>53</v>
      </c>
      <c r="I192" s="52">
        <f>IF(H192="","",RANK(H192,H192:H196,0))</f>
        <v>3</v>
      </c>
      <c r="J192" s="52">
        <f>IF(I192&lt;5,H192,"")</f>
        <v>53</v>
      </c>
      <c r="K192" s="42">
        <v>29</v>
      </c>
      <c r="L192" s="5">
        <f>IF(K192&lt;37.1,0,IF(K192&lt;37.8,44,IF(K192&lt;38.5,45,IF(K192&lt;39.2,46,IF(K192&lt;39.9,47,IF(K192&lt;40.6,48,IF(K192&lt;41.3,49,IF(K192&lt;42,50,IF(K192&lt;42.7,51,IF(K192&lt;43.4,52,IF(K192&lt;44.1,53,IF(K192&lt;44.8,54,IF(K192&lt;45.5,55,IF(K192&lt;46.2,56,IF(K192&lt;46.9,57,IF(K192&lt;47.6,58,IF(K192&lt;48,59,IF(K192&lt;48.3,60,IF(K192&lt;49.7,61,IF(K192&lt;50.4,62,IF(K192&lt;51.1,63,IF(K192&lt;51.8,64,IF(K192&lt;52.5,65,IF(K192&lt;53.2,66,IF(K192&lt;53.9,67,IF(K192&lt;54.6,68,IF(K192&lt;55.3,69,IF(K192&lt;56,70,IF(K192&lt;56.7,71,IF(K192&lt;57.4,72,IF(K192&lt;58.1,73,IF(K192&lt;58.8,74,IF(K192&lt;59.5,75,IF(K192&lt;60.2,76,IF(K192&lt;60.9,77,IF(K192&lt;61.6,78,IF(K192&lt;62.3,79,IF(K192&lt;63,80,IF(K192&lt;63.7,81,IF(K192&lt;64.4,82,IF(K192&lt;65.1,83,IF(K192&lt;65.8,84,IF(K192&lt;66.5,85,IF(K192&lt;67.2,86,))))))))))))))))))))))))))))))))))))))))))))</f>
        <v>0</v>
      </c>
      <c r="M192" s="5">
        <f>IF(K192&lt;7,0,IF(K192&lt;7.7,1,IF(K192&lt;8.4,2,IF(K192&lt;9.1,3,IF(K192&lt;9.8,4,IF(K192&lt;10.5,5,IF(K192&lt;11.2,6,IF(K192&lt;11.9,7,IF(K192&lt;12.6,8,IF(K192&lt;13.3,9,IF(K192&lt;14,10,IF(K192&lt;14.7,11,IF(K192&lt;15.4,12,IF(K192&lt;16.1,13,IF(K192&lt;16.8,14,IF(K192&lt;17.5,15,IF(K192&lt;18.2,16,IF(K192&lt;18.9,17,IF(K192&lt;19.6,18,IF(K192&lt;20.3,19,IF(K192&lt;21,20,IF(K192&lt;21.7,21,IF(K192&lt;22.4,22,IF(K192&lt;23.1,23,IF(K192&lt;23.8,24,IF(K192&lt;24.5,25,IF(K192&lt;25.2,26,IF(K192&lt;25.9,27,IF(K192&lt;26.6,28,IF(K192&lt;27.3,29,IF(K192&lt;28,30,IF(K192&lt;28.7,31,IF(K192&lt;29.4,32,IF(K192&lt;30.1,33,IF(K192&lt;30.8,34,IF(K192&lt;31.5,35,IF(K192&lt;32.2,36,IF(K192&lt;32.9,37,IF(K192&lt;33.6,38,IF(K192&lt;34.3,39,IF(K192&lt;35,40,IF(K192&lt;35.7,41,IF(K192&lt;36.4,42,IF(K192&lt;37.1,43,))))))))))))))))))))))))))))))))))))))))))))</f>
        <v>32</v>
      </c>
      <c r="N192" s="5">
        <f t="shared" ref="N192:N196" si="565">L192+M192</f>
        <v>32</v>
      </c>
      <c r="O192" s="6">
        <f t="shared" ref="O192:O196" si="566">N192</f>
        <v>32</v>
      </c>
      <c r="P192" s="57">
        <f>IF(O192="","",RANK(O192,O192:O196,0))</f>
        <v>3</v>
      </c>
      <c r="Q192" s="57">
        <f>IF(P192&lt;5,O192,"")</f>
        <v>32</v>
      </c>
      <c r="R192" s="46"/>
      <c r="S192" s="7">
        <f>IF(R192&lt;466,0,IF(R192&lt;470,60,IF(R192&lt;474,61,IF(R192&lt;476,62,IF(R192&lt;482,63,IF(R192&lt;486,64,IF(R192&lt;490,65,IF(R192&lt;494,66,IF(R192&lt;498,67,IF(R192&lt;502,68,IF(R192&lt;506,69,IF(R192&lt;510,70,IF(R192&lt;514,71,IF(R192&lt;517,72,IF(R192&lt;521,73,IF(R192&lt;524,74,IF(R192&lt;527,75,IF(R192&lt;530,76,))))))))))))))))))</f>
        <v>0</v>
      </c>
      <c r="T192" s="7">
        <f>IF(R192&lt;293,0,IF(R192&lt;295,1,IF(R192&lt;297,2,IF(R192&lt;299,3,IF(R192&lt;301,4,IF(R192&lt;303,5,IF(R192&lt;305,6,IF(R192&lt;307,7,IF(R192&lt;309,8,IF(R192&lt;311,9,IF(R192&lt;313,10,IF(R192&lt;315,11,IF(R192&lt;317,12,IF(R192&lt;319,13,IF(R192&lt;321,14,IF(R192&lt;323,15,IF(R192&lt;325,16,IF(R192&lt;327,17,IF(R192&lt;329,18,IF(R192&lt;331,19,IF(R192&lt;333,20,IF(R192&lt;335,21,IF(R192&lt;337,22,IF(R192&lt;339,23,IF(R192&lt;341,24,IF(R192&lt;343,25,IF(R192&lt;345,26,IF(R192&lt;347,27,IF(R192&lt;350,28,IF(R192&lt;352,29,IF(R192&lt;356,30,IF(R192&lt;359,31,IF(R192&lt;362,32,IF(R192&lt;365,33,IF(R192&lt;368,34,IF(R192&lt;371,35,IF(R192&lt;374,36,IF(R192&lt;378,37,IF(R192&lt;382,38,IF(R192&lt;386,39,IF(R192&lt;390,40,IF(R192&lt;394,41,IF(R192&lt;398,42,IF(R192&lt;402,43,IF(R192&lt;406,44,IF(R192&lt;410,45,IF(R192&lt;414,46,IF(R192&lt;418,47,IF(R192&lt;422,48,IF(R192&lt;426,49,IF(R192&lt;430,50,IF(R192&lt;434,51,IF(R192&lt;438,52,IF(R192&lt;442,53,IF(R192&lt;446,54,IF(R192&lt;450,55,IF(R192&lt;454,56,IF(R192&lt;458,57,IF(R192&lt;462,58,IF(R192&lt;466,59,))))))))))))))))))))))))))))))))))))))))))))))))))))))))))))</f>
        <v>0</v>
      </c>
      <c r="U192" s="7">
        <f t="shared" ref="U192:U196" si="567">S192+T192</f>
        <v>0</v>
      </c>
      <c r="V192" s="6">
        <f t="shared" ref="V192:V202" si="568">U192</f>
        <v>0</v>
      </c>
      <c r="W192" s="52">
        <f>IF(V192="","",RANK(V192,V192:V196,0))</f>
        <v>1</v>
      </c>
      <c r="X192" s="52">
        <f>IF(W192&lt;5,V192,"")</f>
        <v>0</v>
      </c>
      <c r="Y192" s="42">
        <v>200</v>
      </c>
      <c r="Z192" s="110">
        <f>IFERROR(VLOOKUP(Y192,таблица!$A$6:$B$144,2,FALSE),0)</f>
        <v>35</v>
      </c>
      <c r="AA192" s="52">
        <f>IF(Z192="","",RANK(Z192,Z192:Z196,0))</f>
        <v>3</v>
      </c>
      <c r="AB192" s="52">
        <f>IF(AA192&lt;5,Z192,"")</f>
        <v>35</v>
      </c>
      <c r="AC192" s="8">
        <f t="shared" si="400"/>
        <v>120</v>
      </c>
      <c r="AD192" s="9">
        <f t="shared" ref="AD192:AD196" si="569">AC192</f>
        <v>120</v>
      </c>
      <c r="AE192" s="9">
        <f t="shared" si="399"/>
        <v>23</v>
      </c>
      <c r="AF192" s="124">
        <f>SUM(J192:J196,Q192:Q196,X192:X196,AB192:AB196)</f>
        <v>512</v>
      </c>
      <c r="AG192" s="59">
        <f t="shared" ref="AG192" si="570">AF192</f>
        <v>512</v>
      </c>
      <c r="AH192" s="127">
        <f>IF(ISNUMBER(AF192),RANK(AF192,$AF$6:$AF$251,0),"")</f>
        <v>2</v>
      </c>
    </row>
    <row r="193" spans="1:34" ht="15" customHeight="1" x14ac:dyDescent="0.25">
      <c r="A193" s="47">
        <v>2</v>
      </c>
      <c r="B193" s="76"/>
      <c r="C193" s="39">
        <v>56</v>
      </c>
      <c r="D193" s="40">
        <v>9.3000000000000007</v>
      </c>
      <c r="E193" s="5">
        <f t="shared" ref="E193:E196" si="571">IF(D193&gt;9.05,0,IF(D193&gt;9,44,IF(D193&gt;8.95,45,IF(D193&gt;8.9,46,IF(D193&gt;8.85,47,IF(D193&gt;8.8,48,IF(D193&gt;8.75,49,IF(D193&gt;8.7,50,IF(D193&gt;8.65,51,IF(D193&gt;8.6,52,IF(D193&gt;8.55,53,IF(D193&gt;8.5,54,IF(D193&gt;8.47,55,IF(D193&gt;8.45,56,IF(D193&gt;8.4,57,IF(D193&gt;8.37,58,IF(D193&gt;8.35,59,IF(D193&gt;8.3,60,IF(D193&gt;8.27,61,IF(D193&gt;8.25,62,IF(D193&gt;8.2,63,IF(D193&gt;8.17,64,IF(D193&gt;8.15,65,IF(D193&gt;8.1,66,IF(D193&gt;8.07,67,IF(D193&gt;8.05,68,IF(D193&gt;8,69,IF(D193&gt;7.98,70,IF(D193&gt;7.97,71,IF(D193&gt;7.95,72,IF(D193&gt;7.9,73,IF(D193&gt;7.88,74,IF(D193&gt;7.87,75,IF(D193&gt;7.85,76,IF(D193&gt;7.8,77,IF(D193&gt;7.78,78,IF(D193&gt;7.77,79,IF(D193&gt;7.75,80,IF(D193&gt;7.7,81,IF(D193&gt;7.68,82,IF(D193&gt;7.67,83,IF(D193&gt;7.65,84,IF(D193&gt;7.63,85,IF(D193&gt;7.6,86,))))))))))))))))))))))))))))))))))))))))))))</f>
        <v>0</v>
      </c>
      <c r="F193" s="5">
        <f t="shared" ref="F193:F196" si="572">IF(D193&gt;12,0,IF(D193&gt;11.9,1,IF(D193&gt;11.8,2,IF(D193&gt;11.7,3,IF(D193&gt;11.6,4,IF(D193&gt;11.5,5,IF(D193&gt;11.4,6,IF(D193&gt;11.3,7,IF(D193&gt;11.2,8,IF(D193&gt;11.15,9,IF(D193&gt;11.1,10,IF(D193&gt;11,11,IF(D193&gt;10.95,12,IF(D193&gt;10.9,13,IF(D193&gt;10.8,14,IF(D193&gt;10.75,15,IF(D193&gt;10.7,16,IF(D193&gt;10.6,17,IF(D193&gt;10.55,18,IF(D193&gt;10.5,19,IF(D193&gt;10.4,20,IF(D193&gt;10.35,21,IF(D193&gt;10.3,22,IF(D193&gt;10.2,23,IF(D193&gt;10.15,24,IF(D193&gt;10.1,25,IF(D193&gt;10,26,IF(D193&gt;9.95,27,IF(D193&gt;9.9,28,IF(D193&gt;9.8,29,IF(D193&gt;9.75,30,IF(D193&gt;9.7,31,IF(D193&gt;9.6,32,IF(D193&gt;9.55,33,IF(D193&gt;9.5,34,IF(D193&gt;9.45,35,IF(D193&gt;9.4,36,IF(D193&gt;9.35,37,IF(D193&gt;9.3,38,IF(D193&gt;9.25,39,IF(D193&gt;9.2,40,IF(D193&gt;9.15,41,IF(D193&gt;9.1,42,IF(D193&gt;9.05,43,))))))))))))))))))))))))))))))))))))))))))))</f>
        <v>39</v>
      </c>
      <c r="G193" s="5">
        <f t="shared" si="563"/>
        <v>39</v>
      </c>
      <c r="H193" s="6">
        <f t="shared" si="564"/>
        <v>39</v>
      </c>
      <c r="I193" s="52">
        <f>IF(H193="","",RANK(H193,H192:H196,0))</f>
        <v>5</v>
      </c>
      <c r="J193" s="52" t="str">
        <f t="shared" ref="J193:J196" si="573">IF(I193&lt;5,H193,"")</f>
        <v/>
      </c>
      <c r="K193" s="42">
        <v>35</v>
      </c>
      <c r="L193" s="5">
        <f t="shared" ref="L193:L196" si="574">IF(K193&lt;37.1,0,IF(K193&lt;37.8,44,IF(K193&lt;38.5,45,IF(K193&lt;39.2,46,IF(K193&lt;39.9,47,IF(K193&lt;40.6,48,IF(K193&lt;41.3,49,IF(K193&lt;42,50,IF(K193&lt;42.7,51,IF(K193&lt;43.4,52,IF(K193&lt;44.1,53,IF(K193&lt;44.8,54,IF(K193&lt;45.5,55,IF(K193&lt;46.2,56,IF(K193&lt;46.9,57,IF(K193&lt;47.6,58,IF(K193&lt;48,59,IF(K193&lt;48.3,60,IF(K193&lt;49.7,61,IF(K193&lt;50.4,62,IF(K193&lt;51.1,63,IF(K193&lt;51.8,64,IF(K193&lt;52.5,65,IF(K193&lt;53.2,66,IF(K193&lt;53.9,67,IF(K193&lt;54.6,68,IF(K193&lt;55.3,69,IF(K193&lt;56,70,IF(K193&lt;56.7,71,IF(K193&lt;57.4,72,IF(K193&lt;58.1,73,IF(K193&lt;58.8,74,IF(K193&lt;59.5,75,IF(K193&lt;60.2,76,IF(K193&lt;60.9,77,IF(K193&lt;61.6,78,IF(K193&lt;62.3,79,IF(K193&lt;63,80,IF(K193&lt;63.7,81,IF(K193&lt;64.4,82,IF(K193&lt;65.1,83,IF(K193&lt;65.8,84,IF(K193&lt;66.5,85,IF(K193&lt;67.2,86,))))))))))))))))))))))))))))))))))))))))))))</f>
        <v>0</v>
      </c>
      <c r="M193" s="5">
        <f t="shared" ref="M193:M196" si="575">IF(K193&lt;7,0,IF(K193&lt;7.7,1,IF(K193&lt;8.4,2,IF(K193&lt;9.1,3,IF(K193&lt;9.8,4,IF(K193&lt;10.5,5,IF(K193&lt;11.2,6,IF(K193&lt;11.9,7,IF(K193&lt;12.6,8,IF(K193&lt;13.3,9,IF(K193&lt;14,10,IF(K193&lt;14.7,11,IF(K193&lt;15.4,12,IF(K193&lt;16.1,13,IF(K193&lt;16.8,14,IF(K193&lt;17.5,15,IF(K193&lt;18.2,16,IF(K193&lt;18.9,17,IF(K193&lt;19.6,18,IF(K193&lt;20.3,19,IF(K193&lt;21,20,IF(K193&lt;21.7,21,IF(K193&lt;22.4,22,IF(K193&lt;23.1,23,IF(K193&lt;23.8,24,IF(K193&lt;24.5,25,IF(K193&lt;25.2,26,IF(K193&lt;25.9,27,IF(K193&lt;26.6,28,IF(K193&lt;27.3,29,IF(K193&lt;28,30,IF(K193&lt;28.7,31,IF(K193&lt;29.4,32,IF(K193&lt;30.1,33,IF(K193&lt;30.8,34,IF(K193&lt;31.5,35,IF(K193&lt;32.2,36,IF(K193&lt;32.9,37,IF(K193&lt;33.6,38,IF(K193&lt;34.3,39,IF(K193&lt;35,40,IF(K193&lt;35.7,41,IF(K193&lt;36.4,42,IF(K193&lt;37.1,43,))))))))))))))))))))))))))))))))))))))))))))</f>
        <v>41</v>
      </c>
      <c r="N193" s="5">
        <f t="shared" si="565"/>
        <v>41</v>
      </c>
      <c r="O193" s="6">
        <f t="shared" si="566"/>
        <v>41</v>
      </c>
      <c r="P193" s="57">
        <f>IF(O193="","",RANK(O193,O192:O196,0))</f>
        <v>1</v>
      </c>
      <c r="Q193" s="57">
        <f t="shared" ref="Q193:Q196" si="576">IF(P193&lt;5,O193,"")</f>
        <v>41</v>
      </c>
      <c r="R193" s="46"/>
      <c r="S193" s="7">
        <f t="shared" ref="S193:S196" si="577">IF(R193&lt;466,0,IF(R193&lt;470,60,IF(R193&lt;474,61,IF(R193&lt;476,62,IF(R193&lt;482,63,IF(R193&lt;486,64,IF(R193&lt;490,65,IF(R193&lt;494,66,IF(R193&lt;498,67,IF(R193&lt;502,68,IF(R193&lt;506,69,IF(R193&lt;510,70,IF(R193&lt;514,71,IF(R193&lt;517,72,IF(R193&lt;521,73,IF(R193&lt;524,74,IF(R193&lt;527,75,IF(R193&lt;530,76,))))))))))))))))))</f>
        <v>0</v>
      </c>
      <c r="T193" s="7">
        <f t="shared" ref="T193:T196" si="578">IF(R193&lt;293,0,IF(R193&lt;295,1,IF(R193&lt;297,2,IF(R193&lt;299,3,IF(R193&lt;301,4,IF(R193&lt;303,5,IF(R193&lt;305,6,IF(R193&lt;307,7,IF(R193&lt;309,8,IF(R193&lt;311,9,IF(R193&lt;313,10,IF(R193&lt;315,11,IF(R193&lt;317,12,IF(R193&lt;319,13,IF(R193&lt;321,14,IF(R193&lt;323,15,IF(R193&lt;325,16,IF(R193&lt;327,17,IF(R193&lt;329,18,IF(R193&lt;331,19,IF(R193&lt;333,20,IF(R193&lt;335,21,IF(R193&lt;337,22,IF(R193&lt;339,23,IF(R193&lt;341,24,IF(R193&lt;343,25,IF(R193&lt;345,26,IF(R193&lt;347,27,IF(R193&lt;350,28,IF(R193&lt;352,29,IF(R193&lt;356,30,IF(R193&lt;359,31,IF(R193&lt;362,32,IF(R193&lt;365,33,IF(R193&lt;368,34,IF(R193&lt;371,35,IF(R193&lt;374,36,IF(R193&lt;378,37,IF(R193&lt;382,38,IF(R193&lt;386,39,IF(R193&lt;390,40,IF(R193&lt;394,41,IF(R193&lt;398,42,IF(R193&lt;402,43,IF(R193&lt;406,44,IF(R193&lt;410,45,IF(R193&lt;414,46,IF(R193&lt;418,47,IF(R193&lt;422,48,IF(R193&lt;426,49,IF(R193&lt;430,50,IF(R193&lt;434,51,IF(R193&lt;438,52,IF(R193&lt;442,53,IF(R193&lt;446,54,IF(R193&lt;450,55,IF(R193&lt;454,56,IF(R193&lt;458,57,IF(R193&lt;462,58,IF(R193&lt;466,59,))))))))))))))))))))))))))))))))))))))))))))))))))))))))))))</f>
        <v>0</v>
      </c>
      <c r="U193" s="7">
        <f t="shared" si="567"/>
        <v>0</v>
      </c>
      <c r="V193" s="6">
        <f t="shared" si="568"/>
        <v>0</v>
      </c>
      <c r="W193" s="52">
        <f>IF(V193="","",RANK(V193,V192:V196,0))</f>
        <v>1</v>
      </c>
      <c r="X193" s="52">
        <f t="shared" ref="X193:X196" si="579">IF(W193&lt;5,V193,"")</f>
        <v>0</v>
      </c>
      <c r="Y193" s="42">
        <v>180</v>
      </c>
      <c r="Z193" s="110">
        <f>IFERROR(VLOOKUP(Y193,таблица!$A$6:$B$144,2,FALSE),0)</f>
        <v>25</v>
      </c>
      <c r="AA193" s="52">
        <f>IF(Z193="","",RANK(Z193,Z192:Z196,0))</f>
        <v>5</v>
      </c>
      <c r="AB193" s="52" t="str">
        <f t="shared" ref="AB193:AB196" si="580">IF(AA193&lt;5,Z193,"")</f>
        <v/>
      </c>
      <c r="AC193" s="8">
        <f t="shared" si="400"/>
        <v>105</v>
      </c>
      <c r="AD193" s="9">
        <f t="shared" si="569"/>
        <v>105</v>
      </c>
      <c r="AE193" s="9">
        <f t="shared" si="399"/>
        <v>57</v>
      </c>
      <c r="AF193" s="125"/>
      <c r="AG193" s="59"/>
      <c r="AH193" s="127"/>
    </row>
    <row r="194" spans="1:34" ht="15" customHeight="1" x14ac:dyDescent="0.25">
      <c r="A194" s="47">
        <v>3</v>
      </c>
      <c r="B194" s="76"/>
      <c r="C194" s="39">
        <v>56</v>
      </c>
      <c r="D194" s="40">
        <v>9.1</v>
      </c>
      <c r="E194" s="5">
        <f t="shared" si="571"/>
        <v>0</v>
      </c>
      <c r="F194" s="5">
        <f t="shared" si="572"/>
        <v>43</v>
      </c>
      <c r="G194" s="5">
        <f t="shared" si="563"/>
        <v>43</v>
      </c>
      <c r="H194" s="6">
        <f t="shared" si="564"/>
        <v>43</v>
      </c>
      <c r="I194" s="52">
        <f>IF(H194="","",RANK(H194,H192:H196,0))</f>
        <v>4</v>
      </c>
      <c r="J194" s="52">
        <f t="shared" si="573"/>
        <v>43</v>
      </c>
      <c r="K194" s="42">
        <v>26</v>
      </c>
      <c r="L194" s="5">
        <f t="shared" si="574"/>
        <v>0</v>
      </c>
      <c r="M194" s="5">
        <f t="shared" si="575"/>
        <v>28</v>
      </c>
      <c r="N194" s="5">
        <f t="shared" si="565"/>
        <v>28</v>
      </c>
      <c r="O194" s="6">
        <f t="shared" si="566"/>
        <v>28</v>
      </c>
      <c r="P194" s="57">
        <f>IF(O194="","",RANK(O194,O192:O196,0))</f>
        <v>4</v>
      </c>
      <c r="Q194" s="57">
        <f t="shared" si="576"/>
        <v>28</v>
      </c>
      <c r="R194" s="46"/>
      <c r="S194" s="7">
        <f t="shared" si="577"/>
        <v>0</v>
      </c>
      <c r="T194" s="7">
        <f t="shared" si="578"/>
        <v>0</v>
      </c>
      <c r="U194" s="7">
        <f t="shared" si="567"/>
        <v>0</v>
      </c>
      <c r="V194" s="6">
        <f t="shared" si="568"/>
        <v>0</v>
      </c>
      <c r="W194" s="52">
        <f>IF(V194="","",RANK(V194,V192:V196,0))</f>
        <v>1</v>
      </c>
      <c r="X194" s="52">
        <f t="shared" si="579"/>
        <v>0</v>
      </c>
      <c r="Y194" s="42">
        <v>186</v>
      </c>
      <c r="Z194" s="110">
        <f>IFERROR(VLOOKUP(Y194,таблица!$A$6:$B$144,2,FALSE),0)</f>
        <v>28</v>
      </c>
      <c r="AA194" s="52">
        <f>IF(Z194="","",RANK(Z194,Z192:Z196,0))</f>
        <v>4</v>
      </c>
      <c r="AB194" s="52">
        <f t="shared" si="580"/>
        <v>28</v>
      </c>
      <c r="AC194" s="8">
        <f t="shared" si="400"/>
        <v>99</v>
      </c>
      <c r="AD194" s="9">
        <f t="shared" si="569"/>
        <v>99</v>
      </c>
      <c r="AE194" s="9">
        <f t="shared" si="399"/>
        <v>68</v>
      </c>
      <c r="AF194" s="125"/>
      <c r="AG194" s="59"/>
      <c r="AH194" s="127"/>
    </row>
    <row r="195" spans="1:34" ht="15" customHeight="1" x14ac:dyDescent="0.25">
      <c r="A195" s="47">
        <v>4</v>
      </c>
      <c r="B195" s="76"/>
      <c r="C195" s="39">
        <v>56</v>
      </c>
      <c r="D195" s="40">
        <v>8.1999999999999993</v>
      </c>
      <c r="E195" s="5">
        <f t="shared" si="571"/>
        <v>64</v>
      </c>
      <c r="F195" s="5">
        <f t="shared" si="572"/>
        <v>0</v>
      </c>
      <c r="G195" s="5">
        <f t="shared" si="563"/>
        <v>64</v>
      </c>
      <c r="H195" s="6">
        <f t="shared" si="564"/>
        <v>64</v>
      </c>
      <c r="I195" s="52">
        <f>IF(H195="","",RANK(H195,H192:H196,0))</f>
        <v>1</v>
      </c>
      <c r="J195" s="52">
        <f t="shared" si="573"/>
        <v>64</v>
      </c>
      <c r="K195" s="42">
        <v>21</v>
      </c>
      <c r="L195" s="5">
        <f t="shared" si="574"/>
        <v>0</v>
      </c>
      <c r="M195" s="5">
        <f t="shared" si="575"/>
        <v>21</v>
      </c>
      <c r="N195" s="5">
        <f t="shared" si="565"/>
        <v>21</v>
      </c>
      <c r="O195" s="6">
        <f t="shared" si="566"/>
        <v>21</v>
      </c>
      <c r="P195" s="57">
        <f>IF(O195="","",RANK(O195,O192:O196,0))</f>
        <v>5</v>
      </c>
      <c r="Q195" s="57" t="str">
        <f t="shared" si="576"/>
        <v/>
      </c>
      <c r="R195" s="46"/>
      <c r="S195" s="7">
        <f t="shared" si="577"/>
        <v>0</v>
      </c>
      <c r="T195" s="7">
        <f t="shared" si="578"/>
        <v>0</v>
      </c>
      <c r="U195" s="7">
        <f t="shared" si="567"/>
        <v>0</v>
      </c>
      <c r="V195" s="6">
        <f t="shared" si="568"/>
        <v>0</v>
      </c>
      <c r="W195" s="52">
        <f>IF(V195="","",RANK(V195,V192:V196,0))</f>
        <v>1</v>
      </c>
      <c r="X195" s="52">
        <f t="shared" si="579"/>
        <v>0</v>
      </c>
      <c r="Y195" s="42">
        <v>206</v>
      </c>
      <c r="Z195" s="110">
        <f>IFERROR(VLOOKUP(Y195,таблица!$A$6:$B$144,2,FALSE),0)</f>
        <v>41</v>
      </c>
      <c r="AA195" s="52">
        <f>IF(Z195="","",RANK(Z195,Z192:Z196,0))</f>
        <v>2</v>
      </c>
      <c r="AB195" s="52">
        <f t="shared" si="580"/>
        <v>41</v>
      </c>
      <c r="AC195" s="8">
        <f t="shared" si="400"/>
        <v>126</v>
      </c>
      <c r="AD195" s="9">
        <f t="shared" si="569"/>
        <v>126</v>
      </c>
      <c r="AE195" s="9">
        <f t="shared" si="399"/>
        <v>11</v>
      </c>
      <c r="AF195" s="125"/>
      <c r="AG195" s="59"/>
      <c r="AH195" s="127"/>
    </row>
    <row r="196" spans="1:34" ht="15" customHeight="1" x14ac:dyDescent="0.25">
      <c r="A196" s="47">
        <v>5</v>
      </c>
      <c r="B196" s="76"/>
      <c r="C196" s="39">
        <v>56</v>
      </c>
      <c r="D196" s="40">
        <v>8.3000000000000007</v>
      </c>
      <c r="E196" s="5">
        <f t="shared" si="571"/>
        <v>61</v>
      </c>
      <c r="F196" s="5">
        <f t="shared" si="572"/>
        <v>0</v>
      </c>
      <c r="G196" s="5">
        <f t="shared" si="563"/>
        <v>61</v>
      </c>
      <c r="H196" s="6">
        <f t="shared" si="564"/>
        <v>61</v>
      </c>
      <c r="I196" s="52">
        <f>IF(H196="","",RANK(H196,H192:H196,0))</f>
        <v>2</v>
      </c>
      <c r="J196" s="52">
        <f t="shared" si="573"/>
        <v>61</v>
      </c>
      <c r="K196" s="42">
        <v>30</v>
      </c>
      <c r="L196" s="5">
        <f t="shared" si="574"/>
        <v>0</v>
      </c>
      <c r="M196" s="5">
        <f t="shared" si="575"/>
        <v>33</v>
      </c>
      <c r="N196" s="5">
        <f t="shared" si="565"/>
        <v>33</v>
      </c>
      <c r="O196" s="6">
        <f t="shared" si="566"/>
        <v>33</v>
      </c>
      <c r="P196" s="57">
        <f>IF(O196="","",RANK(O196,O192:O196,0))</f>
        <v>2</v>
      </c>
      <c r="Q196" s="57">
        <f t="shared" si="576"/>
        <v>33</v>
      </c>
      <c r="R196" s="46"/>
      <c r="S196" s="7">
        <f t="shared" si="577"/>
        <v>0</v>
      </c>
      <c r="T196" s="7">
        <f t="shared" si="578"/>
        <v>0</v>
      </c>
      <c r="U196" s="7">
        <f t="shared" si="567"/>
        <v>0</v>
      </c>
      <c r="V196" s="6">
        <f t="shared" si="568"/>
        <v>0</v>
      </c>
      <c r="W196" s="52">
        <f>IF(V196="","",RANK(V196,V192:V196,0))</f>
        <v>1</v>
      </c>
      <c r="X196" s="52">
        <f t="shared" si="579"/>
        <v>0</v>
      </c>
      <c r="Y196" s="42">
        <v>222</v>
      </c>
      <c r="Z196" s="110">
        <f>IFERROR(VLOOKUP(Y196,таблица!$A$6:$B$144,2,FALSE),0)</f>
        <v>53</v>
      </c>
      <c r="AA196" s="52">
        <f>IF(Z196="","",RANK(Z196,Z192:Z196,0))</f>
        <v>1</v>
      </c>
      <c r="AB196" s="52">
        <f t="shared" si="580"/>
        <v>53</v>
      </c>
      <c r="AC196" s="8">
        <f t="shared" si="400"/>
        <v>147</v>
      </c>
      <c r="AD196" s="9">
        <f t="shared" si="569"/>
        <v>147</v>
      </c>
      <c r="AE196" s="9">
        <f t="shared" si="399"/>
        <v>2</v>
      </c>
      <c r="AF196" s="125"/>
      <c r="AG196" s="59"/>
      <c r="AH196" s="127"/>
    </row>
    <row r="197" spans="1:34" ht="26.25" customHeight="1" x14ac:dyDescent="0.25">
      <c r="A197" s="47"/>
      <c r="B197" s="76"/>
      <c r="C197" s="64"/>
      <c r="D197" s="40"/>
      <c r="E197" s="5"/>
      <c r="F197" s="5"/>
      <c r="G197" s="5"/>
      <c r="H197" s="53"/>
      <c r="I197" s="61" t="s">
        <v>23</v>
      </c>
      <c r="J197" s="62">
        <f>SUM(J192:J196)</f>
        <v>221</v>
      </c>
      <c r="K197" s="42"/>
      <c r="L197" s="5"/>
      <c r="M197" s="5"/>
      <c r="N197" s="5"/>
      <c r="O197" s="53"/>
      <c r="P197" s="61" t="s">
        <v>23</v>
      </c>
      <c r="Q197" s="63">
        <f>SUM(Q192:Q196)</f>
        <v>134</v>
      </c>
      <c r="R197" s="46"/>
      <c r="S197" s="7"/>
      <c r="T197" s="7"/>
      <c r="U197" s="7"/>
      <c r="V197" s="53"/>
      <c r="W197" s="61" t="s">
        <v>23</v>
      </c>
      <c r="X197" s="62">
        <f>SUM(X192:X196)</f>
        <v>0</v>
      </c>
      <c r="Y197" s="42"/>
      <c r="Z197" s="110"/>
      <c r="AA197" s="61" t="s">
        <v>23</v>
      </c>
      <c r="AB197" s="62">
        <f>SUM(AB192:AB196)</f>
        <v>157</v>
      </c>
      <c r="AC197" s="8"/>
      <c r="AD197" s="54"/>
      <c r="AE197" s="9" t="str">
        <f t="shared" si="399"/>
        <v/>
      </c>
      <c r="AF197" s="60"/>
      <c r="AG197" s="60"/>
      <c r="AH197" s="127"/>
    </row>
    <row r="198" spans="1:34" ht="15" customHeight="1" x14ac:dyDescent="0.25">
      <c r="A198" s="47">
        <v>1</v>
      </c>
      <c r="B198" s="76"/>
      <c r="C198" s="39">
        <v>58</v>
      </c>
      <c r="D198" s="40"/>
      <c r="E198" s="5">
        <f>IF(D198&gt;9.05,0,IF(D198&gt;9,44,IF(D198&gt;8.95,45,IF(D198&gt;8.9,46,IF(D198&gt;8.85,47,IF(D198&gt;8.8,48,IF(D198&gt;8.75,49,IF(D198&gt;8.7,50,IF(D198&gt;8.65,51,IF(D198&gt;8.6,52,IF(D198&gt;8.55,53,IF(D198&gt;8.5,54,IF(D198&gt;8.47,55,IF(D198&gt;8.45,56,IF(D198&gt;8.4,57,IF(D198&gt;8.37,58,IF(D198&gt;8.35,59,IF(D198&gt;8.3,60,IF(D198&gt;8.27,61,IF(D198&gt;8.25,62,IF(D198&gt;8.2,63,IF(D198&gt;8.17,64,IF(D198&gt;8.15,65,IF(D198&gt;8.1,66,IF(D198&gt;8.07,67,IF(D198&gt;8.05,68,IF(D198&gt;8,69,IF(D198&gt;7.98,70,IF(D198&gt;7.97,71,IF(D198&gt;7.95,72,IF(D198&gt;7.9,73,IF(D198&gt;7.88,74,IF(D198&gt;7.87,75,IF(D198&gt;7.85,76,IF(D198&gt;7.8,77,IF(D198&gt;7.78,78,IF(D198&gt;7.77,79,IF(D198&gt;7.75,80,IF(D198&gt;7.7,81,IF(D198&gt;7.68,82,IF(D198&gt;7.67,83,IF(D198&gt;7.65,84,IF(D198&gt;7.63,85,IF(D198&gt;7.6,86,))))))))))))))))))))))))))))))))))))))))))))</f>
        <v>0</v>
      </c>
      <c r="F198" s="5">
        <f>IF(D198&gt;12,0,IF(D198&gt;11.9,1,IF(D198&gt;11.8,2,IF(D198&gt;11.7,3,IF(D198&gt;11.6,4,IF(D198&gt;11.5,5,IF(D198&gt;11.4,6,IF(D198&gt;11.3,7,IF(D198&gt;11.2,8,IF(D198&gt;11.15,9,IF(D198&gt;11.1,10,IF(D198&gt;11,11,IF(D198&gt;10.95,12,IF(D198&gt;10.9,13,IF(D198&gt;10.8,14,IF(D198&gt;10.75,15,IF(D198&gt;10.7,16,IF(D198&gt;10.6,17,IF(D198&gt;10.55,18,IF(D198&gt;10.5,19,IF(D198&gt;10.4,20,IF(D198&gt;10.35,21,IF(D198&gt;10.3,22,IF(D198&gt;10.2,23,IF(D198&gt;10.15,24,IF(D198&gt;10.1,25,IF(D198&gt;10,26,IF(D198&gt;9.95,27,IF(D198&gt;9.9,28,IF(D198&gt;9.8,29,IF(D198&gt;9.75,30,IF(D198&gt;9.7,31,IF(D198&gt;9.6,32,IF(D198&gt;9.55,33,IF(D198&gt;9.5,34,IF(D198&gt;9.45,35,IF(D198&gt;9.4,36,IF(D198&gt;9.35,37,IF(D198&gt;9.3,38,IF(D198&gt;9.25,39,IF(D198&gt;9.2,40,IF(D198&gt;9.15,41,IF(D198&gt;9.1,42,IF(D198&gt;9.05,43,))))))))))))))))))))))))))))))))))))))))))))</f>
        <v>0</v>
      </c>
      <c r="G198" s="5">
        <f t="shared" ref="G198:G202" si="581">E198+F198</f>
        <v>0</v>
      </c>
      <c r="H198" s="6">
        <f t="shared" ref="H198:H202" si="582">G198</f>
        <v>0</v>
      </c>
      <c r="I198" s="52">
        <f>IF(H198="","",RANK(H198,H198:H202,0))</f>
        <v>1</v>
      </c>
      <c r="J198" s="52">
        <f>IF(I198&lt;5,H198,"")</f>
        <v>0</v>
      </c>
      <c r="K198" s="42"/>
      <c r="L198" s="5">
        <f>IF(K198&lt;37.1,0,IF(K198&lt;37.8,44,IF(K198&lt;38.5,45,IF(K198&lt;39.2,46,IF(K198&lt;39.9,47,IF(K198&lt;40.6,48,IF(K198&lt;41.3,49,IF(K198&lt;42,50,IF(K198&lt;42.7,51,IF(K198&lt;43.4,52,IF(K198&lt;44.1,53,IF(K198&lt;44.8,54,IF(K198&lt;45.5,55,IF(K198&lt;46.2,56,IF(K198&lt;46.9,57,IF(K198&lt;47.6,58,IF(K198&lt;48,59,IF(K198&lt;48.3,60,IF(K198&lt;49.7,61,IF(K198&lt;50.4,62,IF(K198&lt;51.1,63,IF(K198&lt;51.8,64,IF(K198&lt;52.5,65,IF(K198&lt;53.2,66,IF(K198&lt;53.9,67,IF(K198&lt;54.6,68,IF(K198&lt;55.3,69,IF(K198&lt;56,70,IF(K198&lt;56.7,71,IF(K198&lt;57.4,72,IF(K198&lt;58.1,73,IF(K198&lt;58.8,74,IF(K198&lt;59.5,75,IF(K198&lt;60.2,76,IF(K198&lt;60.9,77,IF(K198&lt;61.6,78,IF(K198&lt;62.3,79,IF(K198&lt;63,80,IF(K198&lt;63.7,81,IF(K198&lt;64.4,82,IF(K198&lt;65.1,83,IF(K198&lt;65.8,84,IF(K198&lt;66.5,85,IF(K198&lt;67.2,86,))))))))))))))))))))))))))))))))))))))))))))</f>
        <v>0</v>
      </c>
      <c r="M198" s="5">
        <f>IF(K198&lt;7,0,IF(K198&lt;7.7,1,IF(K198&lt;8.4,2,IF(K198&lt;9.1,3,IF(K198&lt;9.8,4,IF(K198&lt;10.5,5,IF(K198&lt;11.2,6,IF(K198&lt;11.9,7,IF(K198&lt;12.6,8,IF(K198&lt;13.3,9,IF(K198&lt;14,10,IF(K198&lt;14.7,11,IF(K198&lt;15.4,12,IF(K198&lt;16.1,13,IF(K198&lt;16.8,14,IF(K198&lt;17.5,15,IF(K198&lt;18.2,16,IF(K198&lt;18.9,17,IF(K198&lt;19.6,18,IF(K198&lt;20.3,19,IF(K198&lt;21,20,IF(K198&lt;21.7,21,IF(K198&lt;22.4,22,IF(K198&lt;23.1,23,IF(K198&lt;23.8,24,IF(K198&lt;24.5,25,IF(K198&lt;25.2,26,IF(K198&lt;25.9,27,IF(K198&lt;26.6,28,IF(K198&lt;27.3,29,IF(K198&lt;28,30,IF(K198&lt;28.7,31,IF(K198&lt;29.4,32,IF(K198&lt;30.1,33,IF(K198&lt;30.8,34,IF(K198&lt;31.5,35,IF(K198&lt;32.2,36,IF(K198&lt;32.9,37,IF(K198&lt;33.6,38,IF(K198&lt;34.3,39,IF(K198&lt;35,40,IF(K198&lt;35.7,41,IF(K198&lt;36.4,42,IF(K198&lt;37.1,43,))))))))))))))))))))))))))))))))))))))))))))</f>
        <v>0</v>
      </c>
      <c r="N198" s="5">
        <f t="shared" ref="N198:N202" si="583">L198+M198</f>
        <v>0</v>
      </c>
      <c r="O198" s="6">
        <f t="shared" ref="O198:O202" si="584">N198</f>
        <v>0</v>
      </c>
      <c r="P198" s="57">
        <f>IF(O198="","",RANK(O198,O198:O202,0))</f>
        <v>1</v>
      </c>
      <c r="Q198" s="57">
        <f>IF(P198&lt;5,O198,"")</f>
        <v>0</v>
      </c>
      <c r="R198" s="46"/>
      <c r="S198" s="7">
        <f>IF(R198&lt;466,0,IF(R198&lt;470,60,IF(R198&lt;474,61,IF(R198&lt;476,62,IF(R198&lt;482,63,IF(R198&lt;486,64,IF(R198&lt;490,65,IF(R198&lt;494,66,IF(R198&lt;498,67,IF(R198&lt;502,68,IF(R198&lt;506,69,IF(R198&lt;510,70,IF(R198&lt;514,71,IF(R198&lt;517,72,IF(R198&lt;521,73,IF(R198&lt;524,74,IF(R198&lt;527,75,IF(R198&lt;530,76,))))))))))))))))))</f>
        <v>0</v>
      </c>
      <c r="T198" s="7">
        <f>IF(R198&lt;293,0,IF(R198&lt;295,1,IF(R198&lt;297,2,IF(R198&lt;299,3,IF(R198&lt;301,4,IF(R198&lt;303,5,IF(R198&lt;305,6,IF(R198&lt;307,7,IF(R198&lt;309,8,IF(R198&lt;311,9,IF(R198&lt;313,10,IF(R198&lt;315,11,IF(R198&lt;317,12,IF(R198&lt;319,13,IF(R198&lt;321,14,IF(R198&lt;323,15,IF(R198&lt;325,16,IF(R198&lt;327,17,IF(R198&lt;329,18,IF(R198&lt;331,19,IF(R198&lt;333,20,IF(R198&lt;335,21,IF(R198&lt;337,22,IF(R198&lt;339,23,IF(R198&lt;341,24,IF(R198&lt;343,25,IF(R198&lt;345,26,IF(R198&lt;347,27,IF(R198&lt;350,28,IF(R198&lt;352,29,IF(R198&lt;356,30,IF(R198&lt;359,31,IF(R198&lt;362,32,IF(R198&lt;365,33,IF(R198&lt;368,34,IF(R198&lt;371,35,IF(R198&lt;374,36,IF(R198&lt;378,37,IF(R198&lt;382,38,IF(R198&lt;386,39,IF(R198&lt;390,40,IF(R198&lt;394,41,IF(R198&lt;398,42,IF(R198&lt;402,43,IF(R198&lt;406,44,IF(R198&lt;410,45,IF(R198&lt;414,46,IF(R198&lt;418,47,IF(R198&lt;422,48,IF(R198&lt;426,49,IF(R198&lt;430,50,IF(R198&lt;434,51,IF(R198&lt;438,52,IF(R198&lt;442,53,IF(R198&lt;446,54,IF(R198&lt;450,55,IF(R198&lt;454,56,IF(R198&lt;458,57,IF(R198&lt;462,58,IF(R198&lt;466,59,))))))))))))))))))))))))))))))))))))))))))))))))))))))))))))</f>
        <v>0</v>
      </c>
      <c r="U198" s="7">
        <f t="shared" ref="U198:U202" si="585">S198+T198</f>
        <v>0</v>
      </c>
      <c r="V198" s="6">
        <f t="shared" si="568"/>
        <v>0</v>
      </c>
      <c r="W198" s="52">
        <f>IF(V198="","",RANK(V198,V198:V202,0))</f>
        <v>1</v>
      </c>
      <c r="X198" s="52">
        <f>IF(W198&lt;5,V198,"")</f>
        <v>0</v>
      </c>
      <c r="Y198" s="42"/>
      <c r="Z198" s="110">
        <f>IFERROR(VLOOKUP(Y198,таблица!$A$6:$B$144,2,FALSE),0)</f>
        <v>0</v>
      </c>
      <c r="AA198" s="52">
        <f>IF(Z198="","",RANK(Z198,Z198:Z202,0))</f>
        <v>1</v>
      </c>
      <c r="AB198" s="52">
        <f>IF(AA198&lt;5,Z198,"")</f>
        <v>0</v>
      </c>
      <c r="AC198" s="8">
        <f t="shared" si="400"/>
        <v>0</v>
      </c>
      <c r="AD198" s="9">
        <f t="shared" ref="AD198:AD202" si="586">AC198</f>
        <v>0</v>
      </c>
      <c r="AE198" s="9">
        <f t="shared" ref="AE198:AE251" si="587">IF(ISNUMBER(AD198),RANK(AD198,$AD$6:$AD$251,0),"")</f>
        <v>165</v>
      </c>
      <c r="AF198" s="124">
        <f>SUM(J198:J202,Q198:Q202,X198:X202,AB198:AB202)</f>
        <v>0</v>
      </c>
      <c r="AG198" s="59">
        <f t="shared" ref="AG198" si="588">AF198</f>
        <v>0</v>
      </c>
      <c r="AH198" s="127">
        <f>IF(ISNUMBER(AF198),RANK(AF198,$AF$6:$AF$251,0),"")</f>
        <v>35</v>
      </c>
    </row>
    <row r="199" spans="1:34" ht="15" customHeight="1" x14ac:dyDescent="0.25">
      <c r="A199" s="47">
        <v>2</v>
      </c>
      <c r="B199" s="76"/>
      <c r="C199" s="39">
        <v>58</v>
      </c>
      <c r="D199" s="40"/>
      <c r="E199" s="5">
        <f t="shared" ref="E199:E202" si="589">IF(D199&gt;9.05,0,IF(D199&gt;9,44,IF(D199&gt;8.95,45,IF(D199&gt;8.9,46,IF(D199&gt;8.85,47,IF(D199&gt;8.8,48,IF(D199&gt;8.75,49,IF(D199&gt;8.7,50,IF(D199&gt;8.65,51,IF(D199&gt;8.6,52,IF(D199&gt;8.55,53,IF(D199&gt;8.5,54,IF(D199&gt;8.47,55,IF(D199&gt;8.45,56,IF(D199&gt;8.4,57,IF(D199&gt;8.37,58,IF(D199&gt;8.35,59,IF(D199&gt;8.3,60,IF(D199&gt;8.27,61,IF(D199&gt;8.25,62,IF(D199&gt;8.2,63,IF(D199&gt;8.17,64,IF(D199&gt;8.15,65,IF(D199&gt;8.1,66,IF(D199&gt;8.07,67,IF(D199&gt;8.05,68,IF(D199&gt;8,69,IF(D199&gt;7.98,70,IF(D199&gt;7.97,71,IF(D199&gt;7.95,72,IF(D199&gt;7.9,73,IF(D199&gt;7.88,74,IF(D199&gt;7.87,75,IF(D199&gt;7.85,76,IF(D199&gt;7.8,77,IF(D199&gt;7.78,78,IF(D199&gt;7.77,79,IF(D199&gt;7.75,80,IF(D199&gt;7.7,81,IF(D199&gt;7.68,82,IF(D199&gt;7.67,83,IF(D199&gt;7.65,84,IF(D199&gt;7.63,85,IF(D199&gt;7.6,86,))))))))))))))))))))))))))))))))))))))))))))</f>
        <v>0</v>
      </c>
      <c r="F199" s="5">
        <f t="shared" ref="F199:F202" si="590">IF(D199&gt;12,0,IF(D199&gt;11.9,1,IF(D199&gt;11.8,2,IF(D199&gt;11.7,3,IF(D199&gt;11.6,4,IF(D199&gt;11.5,5,IF(D199&gt;11.4,6,IF(D199&gt;11.3,7,IF(D199&gt;11.2,8,IF(D199&gt;11.15,9,IF(D199&gt;11.1,10,IF(D199&gt;11,11,IF(D199&gt;10.95,12,IF(D199&gt;10.9,13,IF(D199&gt;10.8,14,IF(D199&gt;10.75,15,IF(D199&gt;10.7,16,IF(D199&gt;10.6,17,IF(D199&gt;10.55,18,IF(D199&gt;10.5,19,IF(D199&gt;10.4,20,IF(D199&gt;10.35,21,IF(D199&gt;10.3,22,IF(D199&gt;10.2,23,IF(D199&gt;10.15,24,IF(D199&gt;10.1,25,IF(D199&gt;10,26,IF(D199&gt;9.95,27,IF(D199&gt;9.9,28,IF(D199&gt;9.8,29,IF(D199&gt;9.75,30,IF(D199&gt;9.7,31,IF(D199&gt;9.6,32,IF(D199&gt;9.55,33,IF(D199&gt;9.5,34,IF(D199&gt;9.45,35,IF(D199&gt;9.4,36,IF(D199&gt;9.35,37,IF(D199&gt;9.3,38,IF(D199&gt;9.25,39,IF(D199&gt;9.2,40,IF(D199&gt;9.15,41,IF(D199&gt;9.1,42,IF(D199&gt;9.05,43,))))))))))))))))))))))))))))))))))))))))))))</f>
        <v>0</v>
      </c>
      <c r="G199" s="5">
        <f t="shared" si="581"/>
        <v>0</v>
      </c>
      <c r="H199" s="6">
        <f t="shared" si="582"/>
        <v>0</v>
      </c>
      <c r="I199" s="52">
        <f>IF(H199="","",RANK(H199,H198:H202,0))</f>
        <v>1</v>
      </c>
      <c r="J199" s="52">
        <f t="shared" ref="J199:J202" si="591">IF(I199&lt;5,H199,"")</f>
        <v>0</v>
      </c>
      <c r="K199" s="42"/>
      <c r="L199" s="5">
        <f t="shared" ref="L199:L202" si="592">IF(K199&lt;37.1,0,IF(K199&lt;37.8,44,IF(K199&lt;38.5,45,IF(K199&lt;39.2,46,IF(K199&lt;39.9,47,IF(K199&lt;40.6,48,IF(K199&lt;41.3,49,IF(K199&lt;42,50,IF(K199&lt;42.7,51,IF(K199&lt;43.4,52,IF(K199&lt;44.1,53,IF(K199&lt;44.8,54,IF(K199&lt;45.5,55,IF(K199&lt;46.2,56,IF(K199&lt;46.9,57,IF(K199&lt;47.6,58,IF(K199&lt;48,59,IF(K199&lt;48.3,60,IF(K199&lt;49.7,61,IF(K199&lt;50.4,62,IF(K199&lt;51.1,63,IF(K199&lt;51.8,64,IF(K199&lt;52.5,65,IF(K199&lt;53.2,66,IF(K199&lt;53.9,67,IF(K199&lt;54.6,68,IF(K199&lt;55.3,69,IF(K199&lt;56,70,IF(K199&lt;56.7,71,IF(K199&lt;57.4,72,IF(K199&lt;58.1,73,IF(K199&lt;58.8,74,IF(K199&lt;59.5,75,IF(K199&lt;60.2,76,IF(K199&lt;60.9,77,IF(K199&lt;61.6,78,IF(K199&lt;62.3,79,IF(K199&lt;63,80,IF(K199&lt;63.7,81,IF(K199&lt;64.4,82,IF(K199&lt;65.1,83,IF(K199&lt;65.8,84,IF(K199&lt;66.5,85,IF(K199&lt;67.2,86,))))))))))))))))))))))))))))))))))))))))))))</f>
        <v>0</v>
      </c>
      <c r="M199" s="5">
        <f t="shared" ref="M199:M202" si="593">IF(K199&lt;7,0,IF(K199&lt;7.7,1,IF(K199&lt;8.4,2,IF(K199&lt;9.1,3,IF(K199&lt;9.8,4,IF(K199&lt;10.5,5,IF(K199&lt;11.2,6,IF(K199&lt;11.9,7,IF(K199&lt;12.6,8,IF(K199&lt;13.3,9,IF(K199&lt;14,10,IF(K199&lt;14.7,11,IF(K199&lt;15.4,12,IF(K199&lt;16.1,13,IF(K199&lt;16.8,14,IF(K199&lt;17.5,15,IF(K199&lt;18.2,16,IF(K199&lt;18.9,17,IF(K199&lt;19.6,18,IF(K199&lt;20.3,19,IF(K199&lt;21,20,IF(K199&lt;21.7,21,IF(K199&lt;22.4,22,IF(K199&lt;23.1,23,IF(K199&lt;23.8,24,IF(K199&lt;24.5,25,IF(K199&lt;25.2,26,IF(K199&lt;25.9,27,IF(K199&lt;26.6,28,IF(K199&lt;27.3,29,IF(K199&lt;28,30,IF(K199&lt;28.7,31,IF(K199&lt;29.4,32,IF(K199&lt;30.1,33,IF(K199&lt;30.8,34,IF(K199&lt;31.5,35,IF(K199&lt;32.2,36,IF(K199&lt;32.9,37,IF(K199&lt;33.6,38,IF(K199&lt;34.3,39,IF(K199&lt;35,40,IF(K199&lt;35.7,41,IF(K199&lt;36.4,42,IF(K199&lt;37.1,43,))))))))))))))))))))))))))))))))))))))))))))</f>
        <v>0</v>
      </c>
      <c r="N199" s="5">
        <f t="shared" si="583"/>
        <v>0</v>
      </c>
      <c r="O199" s="6">
        <f t="shared" si="584"/>
        <v>0</v>
      </c>
      <c r="P199" s="57">
        <f>IF(O199="","",RANK(O199,O198:O202,0))</f>
        <v>1</v>
      </c>
      <c r="Q199" s="57">
        <f t="shared" ref="Q199:Q202" si="594">IF(P199&lt;5,O199,"")</f>
        <v>0</v>
      </c>
      <c r="R199" s="46"/>
      <c r="S199" s="7">
        <f t="shared" ref="S199:S202" si="595">IF(R199&lt;466,0,IF(R199&lt;470,60,IF(R199&lt;474,61,IF(R199&lt;476,62,IF(R199&lt;482,63,IF(R199&lt;486,64,IF(R199&lt;490,65,IF(R199&lt;494,66,IF(R199&lt;498,67,IF(R199&lt;502,68,IF(R199&lt;506,69,IF(R199&lt;510,70,IF(R199&lt;514,71,IF(R199&lt;517,72,IF(R199&lt;521,73,IF(R199&lt;524,74,IF(R199&lt;527,75,IF(R199&lt;530,76,))))))))))))))))))</f>
        <v>0</v>
      </c>
      <c r="T199" s="7">
        <f t="shared" ref="T199:T202" si="596">IF(R199&lt;293,0,IF(R199&lt;295,1,IF(R199&lt;297,2,IF(R199&lt;299,3,IF(R199&lt;301,4,IF(R199&lt;303,5,IF(R199&lt;305,6,IF(R199&lt;307,7,IF(R199&lt;309,8,IF(R199&lt;311,9,IF(R199&lt;313,10,IF(R199&lt;315,11,IF(R199&lt;317,12,IF(R199&lt;319,13,IF(R199&lt;321,14,IF(R199&lt;323,15,IF(R199&lt;325,16,IF(R199&lt;327,17,IF(R199&lt;329,18,IF(R199&lt;331,19,IF(R199&lt;333,20,IF(R199&lt;335,21,IF(R199&lt;337,22,IF(R199&lt;339,23,IF(R199&lt;341,24,IF(R199&lt;343,25,IF(R199&lt;345,26,IF(R199&lt;347,27,IF(R199&lt;350,28,IF(R199&lt;352,29,IF(R199&lt;356,30,IF(R199&lt;359,31,IF(R199&lt;362,32,IF(R199&lt;365,33,IF(R199&lt;368,34,IF(R199&lt;371,35,IF(R199&lt;374,36,IF(R199&lt;378,37,IF(R199&lt;382,38,IF(R199&lt;386,39,IF(R199&lt;390,40,IF(R199&lt;394,41,IF(R199&lt;398,42,IF(R199&lt;402,43,IF(R199&lt;406,44,IF(R199&lt;410,45,IF(R199&lt;414,46,IF(R199&lt;418,47,IF(R199&lt;422,48,IF(R199&lt;426,49,IF(R199&lt;430,50,IF(R199&lt;434,51,IF(R199&lt;438,52,IF(R199&lt;442,53,IF(R199&lt;446,54,IF(R199&lt;450,55,IF(R199&lt;454,56,IF(R199&lt;458,57,IF(R199&lt;462,58,IF(R199&lt;466,59,))))))))))))))))))))))))))))))))))))))))))))))))))))))))))))</f>
        <v>0</v>
      </c>
      <c r="U199" s="7">
        <f t="shared" si="585"/>
        <v>0</v>
      </c>
      <c r="V199" s="6">
        <f t="shared" si="568"/>
        <v>0</v>
      </c>
      <c r="W199" s="52">
        <f>IF(V199="","",RANK(V199,V198:V202,0))</f>
        <v>1</v>
      </c>
      <c r="X199" s="52">
        <f t="shared" ref="X199:X202" si="597">IF(W199&lt;5,V199,"")</f>
        <v>0</v>
      </c>
      <c r="Y199" s="42"/>
      <c r="Z199" s="110">
        <f>IFERROR(VLOOKUP(Y199,таблица!$A$6:$B$144,2,FALSE),0)</f>
        <v>0</v>
      </c>
      <c r="AA199" s="52">
        <f>IF(Z199="","",RANK(Z199,Z198:Z202,0))</f>
        <v>1</v>
      </c>
      <c r="AB199" s="52">
        <f t="shared" ref="AB199:AB202" si="598">IF(AA199&lt;5,Z199,"")</f>
        <v>0</v>
      </c>
      <c r="AC199" s="8">
        <f t="shared" ref="AC199:AC250" si="599">H199+O199+V199+Z199</f>
        <v>0</v>
      </c>
      <c r="AD199" s="9">
        <f t="shared" si="586"/>
        <v>0</v>
      </c>
      <c r="AE199" s="9">
        <f t="shared" si="587"/>
        <v>165</v>
      </c>
      <c r="AF199" s="125"/>
      <c r="AG199" s="59"/>
      <c r="AH199" s="127"/>
    </row>
    <row r="200" spans="1:34" ht="15" customHeight="1" x14ac:dyDescent="0.25">
      <c r="A200" s="47">
        <v>3</v>
      </c>
      <c r="B200" s="76"/>
      <c r="C200" s="39">
        <v>58</v>
      </c>
      <c r="D200" s="40"/>
      <c r="E200" s="5">
        <f t="shared" si="589"/>
        <v>0</v>
      </c>
      <c r="F200" s="5">
        <f t="shared" si="590"/>
        <v>0</v>
      </c>
      <c r="G200" s="5">
        <f t="shared" si="581"/>
        <v>0</v>
      </c>
      <c r="H200" s="6">
        <f t="shared" si="582"/>
        <v>0</v>
      </c>
      <c r="I200" s="52">
        <f>IF(H200="","",RANK(H200,H198:H202,0))</f>
        <v>1</v>
      </c>
      <c r="J200" s="52">
        <f t="shared" si="591"/>
        <v>0</v>
      </c>
      <c r="K200" s="42"/>
      <c r="L200" s="5">
        <f t="shared" si="592"/>
        <v>0</v>
      </c>
      <c r="M200" s="5">
        <f t="shared" si="593"/>
        <v>0</v>
      </c>
      <c r="N200" s="5">
        <f t="shared" si="583"/>
        <v>0</v>
      </c>
      <c r="O200" s="6">
        <f t="shared" si="584"/>
        <v>0</v>
      </c>
      <c r="P200" s="57">
        <f>IF(O200="","",RANK(O200,O198:O202,0))</f>
        <v>1</v>
      </c>
      <c r="Q200" s="57">
        <f t="shared" si="594"/>
        <v>0</v>
      </c>
      <c r="R200" s="46"/>
      <c r="S200" s="7">
        <f t="shared" si="595"/>
        <v>0</v>
      </c>
      <c r="T200" s="7">
        <f t="shared" si="596"/>
        <v>0</v>
      </c>
      <c r="U200" s="7">
        <f t="shared" si="585"/>
        <v>0</v>
      </c>
      <c r="V200" s="6">
        <f t="shared" si="568"/>
        <v>0</v>
      </c>
      <c r="W200" s="52">
        <f>IF(V200="","",RANK(V200,V198:V202,0))</f>
        <v>1</v>
      </c>
      <c r="X200" s="52">
        <f t="shared" si="597"/>
        <v>0</v>
      </c>
      <c r="Y200" s="42"/>
      <c r="Z200" s="110">
        <f>IFERROR(VLOOKUP(Y200,таблица!$A$6:$B$144,2,FALSE),0)</f>
        <v>0</v>
      </c>
      <c r="AA200" s="52">
        <f>IF(Z200="","",RANK(Z200,Z198:Z202,0))</f>
        <v>1</v>
      </c>
      <c r="AB200" s="52">
        <f t="shared" si="598"/>
        <v>0</v>
      </c>
      <c r="AC200" s="8">
        <f t="shared" si="599"/>
        <v>0</v>
      </c>
      <c r="AD200" s="9">
        <f t="shared" si="586"/>
        <v>0</v>
      </c>
      <c r="AE200" s="9">
        <f t="shared" si="587"/>
        <v>165</v>
      </c>
      <c r="AF200" s="125"/>
      <c r="AG200" s="59"/>
      <c r="AH200" s="127"/>
    </row>
    <row r="201" spans="1:34" ht="15" customHeight="1" x14ac:dyDescent="0.25">
      <c r="A201" s="47">
        <v>4</v>
      </c>
      <c r="B201" s="76"/>
      <c r="C201" s="39">
        <v>58</v>
      </c>
      <c r="D201" s="40"/>
      <c r="E201" s="5">
        <f t="shared" si="589"/>
        <v>0</v>
      </c>
      <c r="F201" s="5">
        <f t="shared" si="590"/>
        <v>0</v>
      </c>
      <c r="G201" s="5">
        <f t="shared" si="581"/>
        <v>0</v>
      </c>
      <c r="H201" s="6">
        <f t="shared" si="582"/>
        <v>0</v>
      </c>
      <c r="I201" s="52">
        <f>IF(H201="","",RANK(H201,H198:H202,0))</f>
        <v>1</v>
      </c>
      <c r="J201" s="52">
        <f t="shared" si="591"/>
        <v>0</v>
      </c>
      <c r="K201" s="42"/>
      <c r="L201" s="5">
        <f t="shared" si="592"/>
        <v>0</v>
      </c>
      <c r="M201" s="5">
        <f t="shared" si="593"/>
        <v>0</v>
      </c>
      <c r="N201" s="5">
        <f t="shared" si="583"/>
        <v>0</v>
      </c>
      <c r="O201" s="6">
        <f t="shared" si="584"/>
        <v>0</v>
      </c>
      <c r="P201" s="57">
        <f>IF(O201="","",RANK(O201,O198:O202,0))</f>
        <v>1</v>
      </c>
      <c r="Q201" s="57">
        <f t="shared" si="594"/>
        <v>0</v>
      </c>
      <c r="R201" s="46"/>
      <c r="S201" s="7">
        <f t="shared" si="595"/>
        <v>0</v>
      </c>
      <c r="T201" s="7">
        <f t="shared" si="596"/>
        <v>0</v>
      </c>
      <c r="U201" s="7">
        <f t="shared" si="585"/>
        <v>0</v>
      </c>
      <c r="V201" s="6">
        <f t="shared" si="568"/>
        <v>0</v>
      </c>
      <c r="W201" s="52">
        <f>IF(V201="","",RANK(V201,V198:V202,0))</f>
        <v>1</v>
      </c>
      <c r="X201" s="52">
        <f t="shared" si="597"/>
        <v>0</v>
      </c>
      <c r="Y201" s="42"/>
      <c r="Z201" s="110">
        <f>IFERROR(VLOOKUP(Y201,таблица!$A$6:$B$144,2,FALSE),0)</f>
        <v>0</v>
      </c>
      <c r="AA201" s="52">
        <f>IF(Z201="","",RANK(Z201,Z198:Z202,0))</f>
        <v>1</v>
      </c>
      <c r="AB201" s="52">
        <f t="shared" si="598"/>
        <v>0</v>
      </c>
      <c r="AC201" s="8">
        <f t="shared" si="599"/>
        <v>0</v>
      </c>
      <c r="AD201" s="9">
        <f t="shared" si="586"/>
        <v>0</v>
      </c>
      <c r="AE201" s="9">
        <f t="shared" si="587"/>
        <v>165</v>
      </c>
      <c r="AF201" s="125"/>
      <c r="AG201" s="59"/>
      <c r="AH201" s="127"/>
    </row>
    <row r="202" spans="1:34" ht="15" customHeight="1" x14ac:dyDescent="0.25">
      <c r="A202" s="47">
        <v>5</v>
      </c>
      <c r="B202" s="76"/>
      <c r="C202" s="39">
        <v>58</v>
      </c>
      <c r="D202" s="40"/>
      <c r="E202" s="5">
        <f t="shared" si="589"/>
        <v>0</v>
      </c>
      <c r="F202" s="5">
        <f t="shared" si="590"/>
        <v>0</v>
      </c>
      <c r="G202" s="5">
        <f t="shared" si="581"/>
        <v>0</v>
      </c>
      <c r="H202" s="6">
        <f t="shared" si="582"/>
        <v>0</v>
      </c>
      <c r="I202" s="52">
        <f>IF(H202="","",RANK(H202,H198:H202,0))</f>
        <v>1</v>
      </c>
      <c r="J202" s="52">
        <f t="shared" si="591"/>
        <v>0</v>
      </c>
      <c r="K202" s="42"/>
      <c r="L202" s="5">
        <f t="shared" si="592"/>
        <v>0</v>
      </c>
      <c r="M202" s="5">
        <f t="shared" si="593"/>
        <v>0</v>
      </c>
      <c r="N202" s="5">
        <f t="shared" si="583"/>
        <v>0</v>
      </c>
      <c r="O202" s="6">
        <f t="shared" si="584"/>
        <v>0</v>
      </c>
      <c r="P202" s="57">
        <f>IF(O202="","",RANK(O202,O198:O202,0))</f>
        <v>1</v>
      </c>
      <c r="Q202" s="57">
        <f t="shared" si="594"/>
        <v>0</v>
      </c>
      <c r="R202" s="46"/>
      <c r="S202" s="7">
        <f t="shared" si="595"/>
        <v>0</v>
      </c>
      <c r="T202" s="7">
        <f t="shared" si="596"/>
        <v>0</v>
      </c>
      <c r="U202" s="7">
        <f t="shared" si="585"/>
        <v>0</v>
      </c>
      <c r="V202" s="6">
        <f t="shared" si="568"/>
        <v>0</v>
      </c>
      <c r="W202" s="52">
        <f>IF(V202="","",RANK(V202,V198:V202,0))</f>
        <v>1</v>
      </c>
      <c r="X202" s="52">
        <f t="shared" si="597"/>
        <v>0</v>
      </c>
      <c r="Y202" s="42"/>
      <c r="Z202" s="110">
        <f>IFERROR(VLOOKUP(Y202,таблица!$A$6:$B$144,2,FALSE),0)</f>
        <v>0</v>
      </c>
      <c r="AA202" s="52">
        <f>IF(Z202="","",RANK(Z202,Z198:Z202,0))</f>
        <v>1</v>
      </c>
      <c r="AB202" s="52">
        <f t="shared" si="598"/>
        <v>0</v>
      </c>
      <c r="AC202" s="8">
        <f t="shared" si="599"/>
        <v>0</v>
      </c>
      <c r="AD202" s="9">
        <f t="shared" si="586"/>
        <v>0</v>
      </c>
      <c r="AE202" s="9">
        <f t="shared" si="587"/>
        <v>165</v>
      </c>
      <c r="AF202" s="125"/>
      <c r="AG202" s="59"/>
      <c r="AH202" s="127"/>
    </row>
    <row r="203" spans="1:34" ht="26.25" customHeight="1" x14ac:dyDescent="0.25">
      <c r="A203" s="47"/>
      <c r="B203" s="76"/>
      <c r="C203" s="64"/>
      <c r="D203" s="40"/>
      <c r="E203" s="5"/>
      <c r="F203" s="5"/>
      <c r="G203" s="5"/>
      <c r="H203" s="53"/>
      <c r="I203" s="61" t="s">
        <v>23</v>
      </c>
      <c r="J203" s="62">
        <f>SUM(J198:J202)</f>
        <v>0</v>
      </c>
      <c r="K203" s="42"/>
      <c r="L203" s="5"/>
      <c r="M203" s="5"/>
      <c r="N203" s="5"/>
      <c r="O203" s="53"/>
      <c r="P203" s="61" t="s">
        <v>23</v>
      </c>
      <c r="Q203" s="63">
        <f>SUM(Q198:Q202)</f>
        <v>0</v>
      </c>
      <c r="R203" s="46"/>
      <c r="S203" s="7"/>
      <c r="T203" s="7"/>
      <c r="U203" s="7"/>
      <c r="V203" s="53"/>
      <c r="W203" s="61" t="s">
        <v>23</v>
      </c>
      <c r="X203" s="62">
        <f>SUM(X198:X202)</f>
        <v>0</v>
      </c>
      <c r="Y203" s="42"/>
      <c r="Z203" s="110"/>
      <c r="AA203" s="61" t="s">
        <v>23</v>
      </c>
      <c r="AB203" s="62">
        <f>SUM(AB198:AB202)</f>
        <v>0</v>
      </c>
      <c r="AC203" s="8"/>
      <c r="AD203" s="54"/>
      <c r="AE203" s="9" t="str">
        <f t="shared" si="587"/>
        <v/>
      </c>
      <c r="AF203" s="60"/>
      <c r="AG203" s="60"/>
      <c r="AH203" s="127"/>
    </row>
    <row r="204" spans="1:34" ht="15" customHeight="1" x14ac:dyDescent="0.25">
      <c r="A204" s="47">
        <v>1</v>
      </c>
      <c r="B204" s="76"/>
      <c r="C204" s="39">
        <v>59</v>
      </c>
      <c r="D204" s="40">
        <v>9.1999999999999993</v>
      </c>
      <c r="E204" s="5">
        <f>IF(D204&gt;9.05,0,IF(D204&gt;9,44,IF(D204&gt;8.95,45,IF(D204&gt;8.9,46,IF(D204&gt;8.85,47,IF(D204&gt;8.8,48,IF(D204&gt;8.75,49,IF(D204&gt;8.7,50,IF(D204&gt;8.65,51,IF(D204&gt;8.6,52,IF(D204&gt;8.55,53,IF(D204&gt;8.5,54,IF(D204&gt;8.47,55,IF(D204&gt;8.45,56,IF(D204&gt;8.4,57,IF(D204&gt;8.37,58,IF(D204&gt;8.35,59,IF(D204&gt;8.3,60,IF(D204&gt;8.27,61,IF(D204&gt;8.25,62,IF(D204&gt;8.2,63,IF(D204&gt;8.17,64,IF(D204&gt;8.15,65,IF(D204&gt;8.1,66,IF(D204&gt;8.07,67,IF(D204&gt;8.05,68,IF(D204&gt;8,69,IF(D204&gt;7.98,70,IF(D204&gt;7.97,71,IF(D204&gt;7.95,72,IF(D204&gt;7.9,73,IF(D204&gt;7.88,74,IF(D204&gt;7.87,75,IF(D204&gt;7.85,76,IF(D204&gt;7.8,77,IF(D204&gt;7.78,78,IF(D204&gt;7.77,79,IF(D204&gt;7.75,80,IF(D204&gt;7.7,81,IF(D204&gt;7.68,82,IF(D204&gt;7.67,83,IF(D204&gt;7.65,84,IF(D204&gt;7.63,85,IF(D204&gt;7.6,86,))))))))))))))))))))))))))))))))))))))))))))</f>
        <v>0</v>
      </c>
      <c r="F204" s="5">
        <f>IF(D204&gt;12,0,IF(D204&gt;11.9,1,IF(D204&gt;11.8,2,IF(D204&gt;11.7,3,IF(D204&gt;11.6,4,IF(D204&gt;11.5,5,IF(D204&gt;11.4,6,IF(D204&gt;11.3,7,IF(D204&gt;11.2,8,IF(D204&gt;11.15,9,IF(D204&gt;11.1,10,IF(D204&gt;11,11,IF(D204&gt;10.95,12,IF(D204&gt;10.9,13,IF(D204&gt;10.8,14,IF(D204&gt;10.75,15,IF(D204&gt;10.7,16,IF(D204&gt;10.6,17,IF(D204&gt;10.55,18,IF(D204&gt;10.5,19,IF(D204&gt;10.4,20,IF(D204&gt;10.35,21,IF(D204&gt;10.3,22,IF(D204&gt;10.2,23,IF(D204&gt;10.15,24,IF(D204&gt;10.1,25,IF(D204&gt;10,26,IF(D204&gt;9.95,27,IF(D204&gt;9.9,28,IF(D204&gt;9.8,29,IF(D204&gt;9.75,30,IF(D204&gt;9.7,31,IF(D204&gt;9.6,32,IF(D204&gt;9.55,33,IF(D204&gt;9.5,34,IF(D204&gt;9.45,35,IF(D204&gt;9.4,36,IF(D204&gt;9.35,37,IF(D204&gt;9.3,38,IF(D204&gt;9.25,39,IF(D204&gt;9.2,40,IF(D204&gt;9.15,41,IF(D204&gt;9.1,42,IF(D204&gt;9.05,43,))))))))))))))))))))))))))))))))))))))))))))</f>
        <v>41</v>
      </c>
      <c r="G204" s="5">
        <f t="shared" ref="G204:G208" si="600">E204+F204</f>
        <v>41</v>
      </c>
      <c r="H204" s="6">
        <f t="shared" ref="H204:H208" si="601">G204</f>
        <v>41</v>
      </c>
      <c r="I204" s="52">
        <f>IF(H204="","",RANK(H204,H204:H208,0))</f>
        <v>1</v>
      </c>
      <c r="J204" s="52">
        <f>IF(I204&lt;5,H204,"")</f>
        <v>41</v>
      </c>
      <c r="K204" s="42">
        <v>25</v>
      </c>
      <c r="L204" s="5">
        <f>IF(K204&lt;37.1,0,IF(K204&lt;37.8,44,IF(K204&lt;38.5,45,IF(K204&lt;39.2,46,IF(K204&lt;39.9,47,IF(K204&lt;40.6,48,IF(K204&lt;41.3,49,IF(K204&lt;42,50,IF(K204&lt;42.7,51,IF(K204&lt;43.4,52,IF(K204&lt;44.1,53,IF(K204&lt;44.8,54,IF(K204&lt;45.5,55,IF(K204&lt;46.2,56,IF(K204&lt;46.9,57,IF(K204&lt;47.6,58,IF(K204&lt;48,59,IF(K204&lt;48.3,60,IF(K204&lt;49.7,61,IF(K204&lt;50.4,62,IF(K204&lt;51.1,63,IF(K204&lt;51.8,64,IF(K204&lt;52.5,65,IF(K204&lt;53.2,66,IF(K204&lt;53.9,67,IF(K204&lt;54.6,68,IF(K204&lt;55.3,69,IF(K204&lt;56,70,IF(K204&lt;56.7,71,IF(K204&lt;57.4,72,IF(K204&lt;58.1,73,IF(K204&lt;58.8,74,IF(K204&lt;59.5,75,IF(K204&lt;60.2,76,IF(K204&lt;60.9,77,IF(K204&lt;61.6,78,IF(K204&lt;62.3,79,IF(K204&lt;63,80,IF(K204&lt;63.7,81,IF(K204&lt;64.4,82,IF(K204&lt;65.1,83,IF(K204&lt;65.8,84,IF(K204&lt;66.5,85,IF(K204&lt;67.2,86,))))))))))))))))))))))))))))))))))))))))))))</f>
        <v>0</v>
      </c>
      <c r="M204" s="5">
        <f>IF(K204&lt;7,0,IF(K204&lt;7.7,1,IF(K204&lt;8.4,2,IF(K204&lt;9.1,3,IF(K204&lt;9.8,4,IF(K204&lt;10.5,5,IF(K204&lt;11.2,6,IF(K204&lt;11.9,7,IF(K204&lt;12.6,8,IF(K204&lt;13.3,9,IF(K204&lt;14,10,IF(K204&lt;14.7,11,IF(K204&lt;15.4,12,IF(K204&lt;16.1,13,IF(K204&lt;16.8,14,IF(K204&lt;17.5,15,IF(K204&lt;18.2,16,IF(K204&lt;18.9,17,IF(K204&lt;19.6,18,IF(K204&lt;20.3,19,IF(K204&lt;21,20,IF(K204&lt;21.7,21,IF(K204&lt;22.4,22,IF(K204&lt;23.1,23,IF(K204&lt;23.8,24,IF(K204&lt;24.5,25,IF(K204&lt;25.2,26,IF(K204&lt;25.9,27,IF(K204&lt;26.6,28,IF(K204&lt;27.3,29,IF(K204&lt;28,30,IF(K204&lt;28.7,31,IF(K204&lt;29.4,32,IF(K204&lt;30.1,33,IF(K204&lt;30.8,34,IF(K204&lt;31.5,35,IF(K204&lt;32.2,36,IF(K204&lt;32.9,37,IF(K204&lt;33.6,38,IF(K204&lt;34.3,39,IF(K204&lt;35,40,IF(K204&lt;35.7,41,IF(K204&lt;36.4,42,IF(K204&lt;37.1,43,))))))))))))))))))))))))))))))))))))))))))))</f>
        <v>26</v>
      </c>
      <c r="N204" s="5">
        <f t="shared" ref="N204:N208" si="602">L204+M204</f>
        <v>26</v>
      </c>
      <c r="O204" s="6">
        <f t="shared" ref="O204:O208" si="603">N204</f>
        <v>26</v>
      </c>
      <c r="P204" s="57">
        <f>IF(O204="","",RANK(O204,O204:O208,0))</f>
        <v>4</v>
      </c>
      <c r="Q204" s="57">
        <f>IF(P204&lt;5,O204,"")</f>
        <v>26</v>
      </c>
      <c r="R204" s="46"/>
      <c r="S204" s="7">
        <f>IF(R204&lt;466,0,IF(R204&lt;470,60,IF(R204&lt;474,61,IF(R204&lt;476,62,IF(R204&lt;482,63,IF(R204&lt;486,64,IF(R204&lt;490,65,IF(R204&lt;494,66,IF(R204&lt;498,67,IF(R204&lt;502,68,IF(R204&lt;506,69,IF(R204&lt;510,70,IF(R204&lt;514,71,IF(R204&lt;517,72,IF(R204&lt;521,73,IF(R204&lt;524,74,IF(R204&lt;527,75,IF(R204&lt;530,76,))))))))))))))))))</f>
        <v>0</v>
      </c>
      <c r="T204" s="7">
        <f>IF(R204&lt;293,0,IF(R204&lt;295,1,IF(R204&lt;297,2,IF(R204&lt;299,3,IF(R204&lt;301,4,IF(R204&lt;303,5,IF(R204&lt;305,6,IF(R204&lt;307,7,IF(R204&lt;309,8,IF(R204&lt;311,9,IF(R204&lt;313,10,IF(R204&lt;315,11,IF(R204&lt;317,12,IF(R204&lt;319,13,IF(R204&lt;321,14,IF(R204&lt;323,15,IF(R204&lt;325,16,IF(R204&lt;327,17,IF(R204&lt;329,18,IF(R204&lt;331,19,IF(R204&lt;333,20,IF(R204&lt;335,21,IF(R204&lt;337,22,IF(R204&lt;339,23,IF(R204&lt;341,24,IF(R204&lt;343,25,IF(R204&lt;345,26,IF(R204&lt;347,27,IF(R204&lt;350,28,IF(R204&lt;352,29,IF(R204&lt;356,30,IF(R204&lt;359,31,IF(R204&lt;362,32,IF(R204&lt;365,33,IF(R204&lt;368,34,IF(R204&lt;371,35,IF(R204&lt;374,36,IF(R204&lt;378,37,IF(R204&lt;382,38,IF(R204&lt;386,39,IF(R204&lt;390,40,IF(R204&lt;394,41,IF(R204&lt;398,42,IF(R204&lt;402,43,IF(R204&lt;406,44,IF(R204&lt;410,45,IF(R204&lt;414,46,IF(R204&lt;418,47,IF(R204&lt;422,48,IF(R204&lt;426,49,IF(R204&lt;430,50,IF(R204&lt;434,51,IF(R204&lt;438,52,IF(R204&lt;442,53,IF(R204&lt;446,54,IF(R204&lt;450,55,IF(R204&lt;454,56,IF(R204&lt;458,57,IF(R204&lt;462,58,IF(R204&lt;466,59,))))))))))))))))))))))))))))))))))))))))))))))))))))))))))))</f>
        <v>0</v>
      </c>
      <c r="U204" s="7">
        <f t="shared" ref="U204:U208" si="604">S204+T204</f>
        <v>0</v>
      </c>
      <c r="V204" s="6">
        <f t="shared" ref="V204:V208" si="605">U204</f>
        <v>0</v>
      </c>
      <c r="W204" s="52">
        <f>IF(V204="","",RANK(V204,V204:V208,0))</f>
        <v>1</v>
      </c>
      <c r="X204" s="52">
        <f>IF(W204&lt;5,V204,"")</f>
        <v>0</v>
      </c>
      <c r="Y204" s="42">
        <v>206</v>
      </c>
      <c r="Z204" s="110">
        <f>IFERROR(VLOOKUP(Y204,таблица!$A$6:$B$144,2,FALSE),0)</f>
        <v>41</v>
      </c>
      <c r="AA204" s="52">
        <f>IF(Z204="","",RANK(Z204,Z204:Z208,0))</f>
        <v>1</v>
      </c>
      <c r="AB204" s="52">
        <f>IF(AA204&lt;5,Z204,"")</f>
        <v>41</v>
      </c>
      <c r="AC204" s="8">
        <f t="shared" si="599"/>
        <v>108</v>
      </c>
      <c r="AD204" s="9">
        <f t="shared" ref="AD204:AD208" si="606">AC204</f>
        <v>108</v>
      </c>
      <c r="AE204" s="9">
        <f t="shared" si="587"/>
        <v>47</v>
      </c>
      <c r="AF204" s="124">
        <f>SUM(J204:J208,Q204:Q208,X204:X208,AB204:AB208)</f>
        <v>358</v>
      </c>
      <c r="AG204" s="59">
        <f t="shared" ref="AG204" si="607">AF204</f>
        <v>358</v>
      </c>
      <c r="AH204" s="127">
        <f>IF(ISNUMBER(AF204),RANK(AF204,$AF$6:$AF$251,0),"")</f>
        <v>28</v>
      </c>
    </row>
    <row r="205" spans="1:34" ht="15" customHeight="1" x14ac:dyDescent="0.25">
      <c r="A205" s="47">
        <v>2</v>
      </c>
      <c r="B205" s="76"/>
      <c r="C205" s="39">
        <v>59</v>
      </c>
      <c r="D205" s="40">
        <v>10.1</v>
      </c>
      <c r="E205" s="5">
        <f t="shared" ref="E205:E208" si="608">IF(D205&gt;9.05,0,IF(D205&gt;9,44,IF(D205&gt;8.95,45,IF(D205&gt;8.9,46,IF(D205&gt;8.85,47,IF(D205&gt;8.8,48,IF(D205&gt;8.75,49,IF(D205&gt;8.7,50,IF(D205&gt;8.65,51,IF(D205&gt;8.6,52,IF(D205&gt;8.55,53,IF(D205&gt;8.5,54,IF(D205&gt;8.47,55,IF(D205&gt;8.45,56,IF(D205&gt;8.4,57,IF(D205&gt;8.37,58,IF(D205&gt;8.35,59,IF(D205&gt;8.3,60,IF(D205&gt;8.27,61,IF(D205&gt;8.25,62,IF(D205&gt;8.2,63,IF(D205&gt;8.17,64,IF(D205&gt;8.15,65,IF(D205&gt;8.1,66,IF(D205&gt;8.07,67,IF(D205&gt;8.05,68,IF(D205&gt;8,69,IF(D205&gt;7.98,70,IF(D205&gt;7.97,71,IF(D205&gt;7.95,72,IF(D205&gt;7.9,73,IF(D205&gt;7.88,74,IF(D205&gt;7.87,75,IF(D205&gt;7.85,76,IF(D205&gt;7.8,77,IF(D205&gt;7.78,78,IF(D205&gt;7.77,79,IF(D205&gt;7.75,80,IF(D205&gt;7.7,81,IF(D205&gt;7.68,82,IF(D205&gt;7.67,83,IF(D205&gt;7.65,84,IF(D205&gt;7.63,85,IF(D205&gt;7.6,86,))))))))))))))))))))))))))))))))))))))))))))</f>
        <v>0</v>
      </c>
      <c r="F205" s="5">
        <f t="shared" ref="F205:F208" si="609">IF(D205&gt;12,0,IF(D205&gt;11.9,1,IF(D205&gt;11.8,2,IF(D205&gt;11.7,3,IF(D205&gt;11.6,4,IF(D205&gt;11.5,5,IF(D205&gt;11.4,6,IF(D205&gt;11.3,7,IF(D205&gt;11.2,8,IF(D205&gt;11.15,9,IF(D205&gt;11.1,10,IF(D205&gt;11,11,IF(D205&gt;10.95,12,IF(D205&gt;10.9,13,IF(D205&gt;10.8,14,IF(D205&gt;10.75,15,IF(D205&gt;10.7,16,IF(D205&gt;10.6,17,IF(D205&gt;10.55,18,IF(D205&gt;10.5,19,IF(D205&gt;10.4,20,IF(D205&gt;10.35,21,IF(D205&gt;10.3,22,IF(D205&gt;10.2,23,IF(D205&gt;10.15,24,IF(D205&gt;10.1,25,IF(D205&gt;10,26,IF(D205&gt;9.95,27,IF(D205&gt;9.9,28,IF(D205&gt;9.8,29,IF(D205&gt;9.75,30,IF(D205&gt;9.7,31,IF(D205&gt;9.6,32,IF(D205&gt;9.55,33,IF(D205&gt;9.5,34,IF(D205&gt;9.45,35,IF(D205&gt;9.4,36,IF(D205&gt;9.35,37,IF(D205&gt;9.3,38,IF(D205&gt;9.25,39,IF(D205&gt;9.2,40,IF(D205&gt;9.15,41,IF(D205&gt;9.1,42,IF(D205&gt;9.05,43,))))))))))))))))))))))))))))))))))))))))))))</f>
        <v>26</v>
      </c>
      <c r="G205" s="5">
        <f t="shared" si="600"/>
        <v>26</v>
      </c>
      <c r="H205" s="6">
        <f t="shared" si="601"/>
        <v>26</v>
      </c>
      <c r="I205" s="52">
        <f>IF(H205="","",RANK(H205,H204:H208,0))</f>
        <v>4</v>
      </c>
      <c r="J205" s="52">
        <f t="shared" ref="J205:J208" si="610">IF(I205&lt;5,H205,"")</f>
        <v>26</v>
      </c>
      <c r="K205" s="42">
        <v>27</v>
      </c>
      <c r="L205" s="5">
        <f t="shared" ref="L205:L208" si="611">IF(K205&lt;37.1,0,IF(K205&lt;37.8,44,IF(K205&lt;38.5,45,IF(K205&lt;39.2,46,IF(K205&lt;39.9,47,IF(K205&lt;40.6,48,IF(K205&lt;41.3,49,IF(K205&lt;42,50,IF(K205&lt;42.7,51,IF(K205&lt;43.4,52,IF(K205&lt;44.1,53,IF(K205&lt;44.8,54,IF(K205&lt;45.5,55,IF(K205&lt;46.2,56,IF(K205&lt;46.9,57,IF(K205&lt;47.6,58,IF(K205&lt;48,59,IF(K205&lt;48.3,60,IF(K205&lt;49.7,61,IF(K205&lt;50.4,62,IF(K205&lt;51.1,63,IF(K205&lt;51.8,64,IF(K205&lt;52.5,65,IF(K205&lt;53.2,66,IF(K205&lt;53.9,67,IF(K205&lt;54.6,68,IF(K205&lt;55.3,69,IF(K205&lt;56,70,IF(K205&lt;56.7,71,IF(K205&lt;57.4,72,IF(K205&lt;58.1,73,IF(K205&lt;58.8,74,IF(K205&lt;59.5,75,IF(K205&lt;60.2,76,IF(K205&lt;60.9,77,IF(K205&lt;61.6,78,IF(K205&lt;62.3,79,IF(K205&lt;63,80,IF(K205&lt;63.7,81,IF(K205&lt;64.4,82,IF(K205&lt;65.1,83,IF(K205&lt;65.8,84,IF(K205&lt;66.5,85,IF(K205&lt;67.2,86,))))))))))))))))))))))))))))))))))))))))))))</f>
        <v>0</v>
      </c>
      <c r="M205" s="5">
        <f t="shared" ref="M205:M208" si="612">IF(K205&lt;7,0,IF(K205&lt;7.7,1,IF(K205&lt;8.4,2,IF(K205&lt;9.1,3,IF(K205&lt;9.8,4,IF(K205&lt;10.5,5,IF(K205&lt;11.2,6,IF(K205&lt;11.9,7,IF(K205&lt;12.6,8,IF(K205&lt;13.3,9,IF(K205&lt;14,10,IF(K205&lt;14.7,11,IF(K205&lt;15.4,12,IF(K205&lt;16.1,13,IF(K205&lt;16.8,14,IF(K205&lt;17.5,15,IF(K205&lt;18.2,16,IF(K205&lt;18.9,17,IF(K205&lt;19.6,18,IF(K205&lt;20.3,19,IF(K205&lt;21,20,IF(K205&lt;21.7,21,IF(K205&lt;22.4,22,IF(K205&lt;23.1,23,IF(K205&lt;23.8,24,IF(K205&lt;24.5,25,IF(K205&lt;25.2,26,IF(K205&lt;25.9,27,IF(K205&lt;26.6,28,IF(K205&lt;27.3,29,IF(K205&lt;28,30,IF(K205&lt;28.7,31,IF(K205&lt;29.4,32,IF(K205&lt;30.1,33,IF(K205&lt;30.8,34,IF(K205&lt;31.5,35,IF(K205&lt;32.2,36,IF(K205&lt;32.9,37,IF(K205&lt;33.6,38,IF(K205&lt;34.3,39,IF(K205&lt;35,40,IF(K205&lt;35.7,41,IF(K205&lt;36.4,42,IF(K205&lt;37.1,43,))))))))))))))))))))))))))))))))))))))))))))</f>
        <v>29</v>
      </c>
      <c r="N205" s="5">
        <f t="shared" si="602"/>
        <v>29</v>
      </c>
      <c r="O205" s="6">
        <f t="shared" si="603"/>
        <v>29</v>
      </c>
      <c r="P205" s="57">
        <f>IF(O205="","",RANK(O205,O204:O208,0))</f>
        <v>3</v>
      </c>
      <c r="Q205" s="57">
        <f t="shared" ref="Q205:Q208" si="613">IF(P205&lt;5,O205,"")</f>
        <v>29</v>
      </c>
      <c r="R205" s="46"/>
      <c r="S205" s="7">
        <f t="shared" ref="S205:S208" si="614">IF(R205&lt;466,0,IF(R205&lt;470,60,IF(R205&lt;474,61,IF(R205&lt;476,62,IF(R205&lt;482,63,IF(R205&lt;486,64,IF(R205&lt;490,65,IF(R205&lt;494,66,IF(R205&lt;498,67,IF(R205&lt;502,68,IF(R205&lt;506,69,IF(R205&lt;510,70,IF(R205&lt;514,71,IF(R205&lt;517,72,IF(R205&lt;521,73,IF(R205&lt;524,74,IF(R205&lt;527,75,IF(R205&lt;530,76,))))))))))))))))))</f>
        <v>0</v>
      </c>
      <c r="T205" s="7">
        <f t="shared" ref="T205:T208" si="615">IF(R205&lt;293,0,IF(R205&lt;295,1,IF(R205&lt;297,2,IF(R205&lt;299,3,IF(R205&lt;301,4,IF(R205&lt;303,5,IF(R205&lt;305,6,IF(R205&lt;307,7,IF(R205&lt;309,8,IF(R205&lt;311,9,IF(R205&lt;313,10,IF(R205&lt;315,11,IF(R205&lt;317,12,IF(R205&lt;319,13,IF(R205&lt;321,14,IF(R205&lt;323,15,IF(R205&lt;325,16,IF(R205&lt;327,17,IF(R205&lt;329,18,IF(R205&lt;331,19,IF(R205&lt;333,20,IF(R205&lt;335,21,IF(R205&lt;337,22,IF(R205&lt;339,23,IF(R205&lt;341,24,IF(R205&lt;343,25,IF(R205&lt;345,26,IF(R205&lt;347,27,IF(R205&lt;350,28,IF(R205&lt;352,29,IF(R205&lt;356,30,IF(R205&lt;359,31,IF(R205&lt;362,32,IF(R205&lt;365,33,IF(R205&lt;368,34,IF(R205&lt;371,35,IF(R205&lt;374,36,IF(R205&lt;378,37,IF(R205&lt;382,38,IF(R205&lt;386,39,IF(R205&lt;390,40,IF(R205&lt;394,41,IF(R205&lt;398,42,IF(R205&lt;402,43,IF(R205&lt;406,44,IF(R205&lt;410,45,IF(R205&lt;414,46,IF(R205&lt;418,47,IF(R205&lt;422,48,IF(R205&lt;426,49,IF(R205&lt;430,50,IF(R205&lt;434,51,IF(R205&lt;438,52,IF(R205&lt;442,53,IF(R205&lt;446,54,IF(R205&lt;450,55,IF(R205&lt;454,56,IF(R205&lt;458,57,IF(R205&lt;462,58,IF(R205&lt;466,59,))))))))))))))))))))))))))))))))))))))))))))))))))))))))))))</f>
        <v>0</v>
      </c>
      <c r="U205" s="7">
        <f t="shared" si="604"/>
        <v>0</v>
      </c>
      <c r="V205" s="6">
        <f t="shared" si="605"/>
        <v>0</v>
      </c>
      <c r="W205" s="52">
        <f>IF(V205="","",RANK(V205,V204:V208,0))</f>
        <v>1</v>
      </c>
      <c r="X205" s="52">
        <f t="shared" ref="X205:X208" si="616">IF(W205&lt;5,V205,"")</f>
        <v>0</v>
      </c>
      <c r="Y205" s="42">
        <v>156</v>
      </c>
      <c r="Z205" s="110">
        <f>IFERROR(VLOOKUP(Y205,таблица!$A$6:$B$144,2,FALSE),0)</f>
        <v>13</v>
      </c>
      <c r="AA205" s="52">
        <f>IF(Z205="","",RANK(Z205,Z204:Z208,0))</f>
        <v>3</v>
      </c>
      <c r="AB205" s="52">
        <f t="shared" ref="AB205:AB207" si="617">IF(AA205&lt;5,Z205,"")</f>
        <v>13</v>
      </c>
      <c r="AC205" s="8">
        <f t="shared" si="599"/>
        <v>68</v>
      </c>
      <c r="AD205" s="9">
        <f t="shared" si="606"/>
        <v>68</v>
      </c>
      <c r="AE205" s="9">
        <f t="shared" si="587"/>
        <v>152</v>
      </c>
      <c r="AF205" s="125"/>
      <c r="AG205" s="59"/>
      <c r="AH205" s="127"/>
    </row>
    <row r="206" spans="1:34" ht="15" customHeight="1" x14ac:dyDescent="0.25">
      <c r="A206" s="47">
        <v>3</v>
      </c>
      <c r="B206" s="76"/>
      <c r="C206" s="39">
        <v>59</v>
      </c>
      <c r="D206" s="40">
        <v>9.4</v>
      </c>
      <c r="E206" s="5">
        <f t="shared" si="608"/>
        <v>0</v>
      </c>
      <c r="F206" s="5">
        <f t="shared" si="609"/>
        <v>37</v>
      </c>
      <c r="G206" s="5">
        <f t="shared" si="600"/>
        <v>37</v>
      </c>
      <c r="H206" s="6">
        <f t="shared" si="601"/>
        <v>37</v>
      </c>
      <c r="I206" s="52">
        <f>IF(H206="","",RANK(H206,H204:H208,0))</f>
        <v>2</v>
      </c>
      <c r="J206" s="52">
        <f t="shared" si="610"/>
        <v>37</v>
      </c>
      <c r="K206" s="42">
        <v>37</v>
      </c>
      <c r="L206" s="5">
        <f t="shared" si="611"/>
        <v>0</v>
      </c>
      <c r="M206" s="5">
        <f t="shared" si="612"/>
        <v>43</v>
      </c>
      <c r="N206" s="5">
        <f t="shared" si="602"/>
        <v>43</v>
      </c>
      <c r="O206" s="6">
        <f t="shared" si="603"/>
        <v>43</v>
      </c>
      <c r="P206" s="57">
        <f>IF(O206="","",RANK(O206,O204:O208,0))</f>
        <v>1</v>
      </c>
      <c r="Q206" s="57">
        <f t="shared" si="613"/>
        <v>43</v>
      </c>
      <c r="R206" s="46"/>
      <c r="S206" s="7">
        <f t="shared" si="614"/>
        <v>0</v>
      </c>
      <c r="T206" s="7">
        <f t="shared" si="615"/>
        <v>0</v>
      </c>
      <c r="U206" s="7">
        <f t="shared" si="604"/>
        <v>0</v>
      </c>
      <c r="V206" s="6">
        <f t="shared" si="605"/>
        <v>0</v>
      </c>
      <c r="W206" s="52">
        <f>IF(V206="","",RANK(V206,V204:V208,0))</f>
        <v>1</v>
      </c>
      <c r="X206" s="52">
        <f t="shared" si="616"/>
        <v>0</v>
      </c>
      <c r="Y206" s="42">
        <v>156</v>
      </c>
      <c r="Z206" s="110">
        <f>IFERROR(VLOOKUP(Y206,таблица!$A$6:$B$144,2,FALSE),0)</f>
        <v>13</v>
      </c>
      <c r="AA206" s="52">
        <f>IF(Z206="","",RANK(Z206,Z204:Z208,0))</f>
        <v>3</v>
      </c>
      <c r="AB206" s="52">
        <f t="shared" si="617"/>
        <v>13</v>
      </c>
      <c r="AC206" s="8">
        <f t="shared" si="599"/>
        <v>93</v>
      </c>
      <c r="AD206" s="9">
        <f t="shared" si="606"/>
        <v>93</v>
      </c>
      <c r="AE206" s="9">
        <f t="shared" si="587"/>
        <v>83</v>
      </c>
      <c r="AF206" s="125"/>
      <c r="AG206" s="59"/>
      <c r="AH206" s="127"/>
    </row>
    <row r="207" spans="1:34" ht="15" customHeight="1" x14ac:dyDescent="0.25">
      <c r="A207" s="47">
        <v>4</v>
      </c>
      <c r="B207" s="76"/>
      <c r="C207" s="39">
        <v>59</v>
      </c>
      <c r="D207" s="40">
        <v>9.5</v>
      </c>
      <c r="E207" s="5">
        <f t="shared" si="608"/>
        <v>0</v>
      </c>
      <c r="F207" s="5">
        <f t="shared" si="609"/>
        <v>35</v>
      </c>
      <c r="G207" s="5">
        <f t="shared" si="600"/>
        <v>35</v>
      </c>
      <c r="H207" s="6">
        <f t="shared" si="601"/>
        <v>35</v>
      </c>
      <c r="I207" s="52">
        <f>IF(H207="","",RANK(H207,H204:H208,0))</f>
        <v>3</v>
      </c>
      <c r="J207" s="52">
        <f t="shared" si="610"/>
        <v>35</v>
      </c>
      <c r="K207" s="42">
        <v>30</v>
      </c>
      <c r="L207" s="5">
        <f t="shared" si="611"/>
        <v>0</v>
      </c>
      <c r="M207" s="5">
        <f t="shared" si="612"/>
        <v>33</v>
      </c>
      <c r="N207" s="5">
        <f t="shared" si="602"/>
        <v>33</v>
      </c>
      <c r="O207" s="6">
        <f t="shared" si="603"/>
        <v>33</v>
      </c>
      <c r="P207" s="57">
        <f>IF(O207="","",RANK(O207,O204:O208,0))</f>
        <v>2</v>
      </c>
      <c r="Q207" s="57">
        <f t="shared" si="613"/>
        <v>33</v>
      </c>
      <c r="R207" s="46"/>
      <c r="S207" s="7">
        <f t="shared" si="614"/>
        <v>0</v>
      </c>
      <c r="T207" s="7">
        <f t="shared" si="615"/>
        <v>0</v>
      </c>
      <c r="U207" s="7">
        <f t="shared" si="604"/>
        <v>0</v>
      </c>
      <c r="V207" s="6">
        <f t="shared" si="605"/>
        <v>0</v>
      </c>
      <c r="W207" s="52">
        <f>IF(V207="","",RANK(V207,V204:V208,0))</f>
        <v>1</v>
      </c>
      <c r="X207" s="52">
        <f t="shared" si="616"/>
        <v>0</v>
      </c>
      <c r="Y207" s="42">
        <v>173</v>
      </c>
      <c r="Z207" s="110">
        <f>IFERROR(VLOOKUP(Y207,таблица!$A$6:$B$144,2,FALSE),0)</f>
        <v>21</v>
      </c>
      <c r="AA207" s="52">
        <f>IF(Z207="","",RANK(Z207,Z204:Z208,0))</f>
        <v>2</v>
      </c>
      <c r="AB207" s="52">
        <f t="shared" si="617"/>
        <v>21</v>
      </c>
      <c r="AC207" s="8">
        <f t="shared" si="599"/>
        <v>89</v>
      </c>
      <c r="AD207" s="9">
        <f t="shared" si="606"/>
        <v>89</v>
      </c>
      <c r="AE207" s="9">
        <f t="shared" si="587"/>
        <v>98</v>
      </c>
      <c r="AF207" s="125"/>
      <c r="AG207" s="59"/>
      <c r="AH207" s="127"/>
    </row>
    <row r="208" spans="1:34" ht="15" customHeight="1" x14ac:dyDescent="0.25">
      <c r="A208" s="47">
        <v>5</v>
      </c>
      <c r="B208" s="76"/>
      <c r="C208" s="39">
        <v>59</v>
      </c>
      <c r="D208" s="40"/>
      <c r="E208" s="5">
        <f t="shared" si="608"/>
        <v>0</v>
      </c>
      <c r="F208" s="5">
        <f t="shared" si="609"/>
        <v>0</v>
      </c>
      <c r="G208" s="5">
        <f t="shared" si="600"/>
        <v>0</v>
      </c>
      <c r="H208" s="6">
        <f t="shared" si="601"/>
        <v>0</v>
      </c>
      <c r="I208" s="52">
        <f>IF(H208="","",RANK(H208,H204:H208,0))</f>
        <v>5</v>
      </c>
      <c r="J208" s="52" t="str">
        <f t="shared" si="610"/>
        <v/>
      </c>
      <c r="K208" s="42"/>
      <c r="L208" s="5">
        <f t="shared" si="611"/>
        <v>0</v>
      </c>
      <c r="M208" s="5">
        <f t="shared" si="612"/>
        <v>0</v>
      </c>
      <c r="N208" s="5">
        <f t="shared" si="602"/>
        <v>0</v>
      </c>
      <c r="O208" s="6">
        <f t="shared" si="603"/>
        <v>0</v>
      </c>
      <c r="P208" s="57">
        <f>IF(O208="","",RANK(O208,O204:O208,0))</f>
        <v>5</v>
      </c>
      <c r="Q208" s="57" t="str">
        <f t="shared" si="613"/>
        <v/>
      </c>
      <c r="R208" s="46"/>
      <c r="S208" s="7">
        <f t="shared" si="614"/>
        <v>0</v>
      </c>
      <c r="T208" s="7">
        <f t="shared" si="615"/>
        <v>0</v>
      </c>
      <c r="U208" s="7">
        <f t="shared" si="604"/>
        <v>0</v>
      </c>
      <c r="V208" s="6">
        <f t="shared" si="605"/>
        <v>0</v>
      </c>
      <c r="W208" s="52">
        <f>IF(V208="","",RANK(V208,V204:V208,0))</f>
        <v>1</v>
      </c>
      <c r="X208" s="52">
        <f t="shared" si="616"/>
        <v>0</v>
      </c>
      <c r="Y208" s="42"/>
      <c r="Z208" s="110">
        <f>IFERROR(VLOOKUP(Y208,таблица!$A$6:$B$144,2,FALSE),0)</f>
        <v>0</v>
      </c>
      <c r="AA208" s="52">
        <f>IF(Z208="","",RANK(Z208,Z204:Z208,0))</f>
        <v>5</v>
      </c>
      <c r="AB208" s="52"/>
      <c r="AC208" s="8">
        <f t="shared" si="599"/>
        <v>0</v>
      </c>
      <c r="AD208" s="9">
        <f t="shared" si="606"/>
        <v>0</v>
      </c>
      <c r="AE208" s="9">
        <f t="shared" si="587"/>
        <v>165</v>
      </c>
      <c r="AF208" s="125"/>
      <c r="AG208" s="59"/>
      <c r="AH208" s="127"/>
    </row>
    <row r="209" spans="1:34" ht="26.25" customHeight="1" x14ac:dyDescent="0.25">
      <c r="A209" s="47"/>
      <c r="B209" s="76"/>
      <c r="C209" s="64"/>
      <c r="D209" s="40"/>
      <c r="E209" s="5"/>
      <c r="F209" s="5"/>
      <c r="G209" s="5"/>
      <c r="H209" s="53"/>
      <c r="I209" s="61" t="s">
        <v>23</v>
      </c>
      <c r="J209" s="62">
        <f>SUM(J204:J208)</f>
        <v>139</v>
      </c>
      <c r="K209" s="42"/>
      <c r="L209" s="5"/>
      <c r="M209" s="5"/>
      <c r="N209" s="5"/>
      <c r="O209" s="53"/>
      <c r="P209" s="61" t="s">
        <v>23</v>
      </c>
      <c r="Q209" s="63">
        <f>SUM(Q204:Q208)</f>
        <v>131</v>
      </c>
      <c r="R209" s="46"/>
      <c r="S209" s="7"/>
      <c r="T209" s="7"/>
      <c r="U209" s="7"/>
      <c r="V209" s="53"/>
      <c r="W209" s="61" t="s">
        <v>23</v>
      </c>
      <c r="X209" s="62">
        <f>SUM(X204:X208)</f>
        <v>0</v>
      </c>
      <c r="Y209" s="42"/>
      <c r="Z209" s="110"/>
      <c r="AA209" s="61" t="s">
        <v>23</v>
      </c>
      <c r="AB209" s="62">
        <f>SUM(AB204:AB208)</f>
        <v>88</v>
      </c>
      <c r="AC209" s="8"/>
      <c r="AD209" s="54"/>
      <c r="AE209" s="9" t="str">
        <f t="shared" si="587"/>
        <v/>
      </c>
      <c r="AF209" s="60"/>
      <c r="AG209" s="60"/>
      <c r="AH209" s="127"/>
    </row>
    <row r="210" spans="1:34" ht="15" customHeight="1" x14ac:dyDescent="0.25">
      <c r="A210" s="47">
        <v>1</v>
      </c>
      <c r="B210" s="76"/>
      <c r="C210" s="39">
        <v>63</v>
      </c>
      <c r="D210" s="40"/>
      <c r="E210" s="5">
        <f>IF(D210&gt;9.05,0,IF(D210&gt;9,44,IF(D210&gt;8.95,45,IF(D210&gt;8.9,46,IF(D210&gt;8.85,47,IF(D210&gt;8.8,48,IF(D210&gt;8.75,49,IF(D210&gt;8.7,50,IF(D210&gt;8.65,51,IF(D210&gt;8.6,52,IF(D210&gt;8.55,53,IF(D210&gt;8.5,54,IF(D210&gt;8.47,55,IF(D210&gt;8.45,56,IF(D210&gt;8.4,57,IF(D210&gt;8.37,58,IF(D210&gt;8.35,59,IF(D210&gt;8.3,60,IF(D210&gt;8.27,61,IF(D210&gt;8.25,62,IF(D210&gt;8.2,63,IF(D210&gt;8.17,64,IF(D210&gt;8.15,65,IF(D210&gt;8.1,66,IF(D210&gt;8.07,67,IF(D210&gt;8.05,68,IF(D210&gt;8,69,IF(D210&gt;7.98,70,IF(D210&gt;7.97,71,IF(D210&gt;7.95,72,IF(D210&gt;7.9,73,IF(D210&gt;7.88,74,IF(D210&gt;7.87,75,IF(D210&gt;7.85,76,IF(D210&gt;7.8,77,IF(D210&gt;7.78,78,IF(D210&gt;7.77,79,IF(D210&gt;7.75,80,IF(D210&gt;7.7,81,IF(D210&gt;7.68,82,IF(D210&gt;7.67,83,IF(D210&gt;7.65,84,IF(D210&gt;7.63,85,IF(D210&gt;7.6,86,))))))))))))))))))))))))))))))))))))))))))))</f>
        <v>0</v>
      </c>
      <c r="F210" s="5">
        <f>IF(D210&gt;12,0,IF(D210&gt;11.9,1,IF(D210&gt;11.8,2,IF(D210&gt;11.7,3,IF(D210&gt;11.6,4,IF(D210&gt;11.5,5,IF(D210&gt;11.4,6,IF(D210&gt;11.3,7,IF(D210&gt;11.2,8,IF(D210&gt;11.15,9,IF(D210&gt;11.1,10,IF(D210&gt;11,11,IF(D210&gt;10.95,12,IF(D210&gt;10.9,13,IF(D210&gt;10.8,14,IF(D210&gt;10.75,15,IF(D210&gt;10.7,16,IF(D210&gt;10.6,17,IF(D210&gt;10.55,18,IF(D210&gt;10.5,19,IF(D210&gt;10.4,20,IF(D210&gt;10.35,21,IF(D210&gt;10.3,22,IF(D210&gt;10.2,23,IF(D210&gt;10.15,24,IF(D210&gt;10.1,25,IF(D210&gt;10,26,IF(D210&gt;9.95,27,IF(D210&gt;9.9,28,IF(D210&gt;9.8,29,IF(D210&gt;9.75,30,IF(D210&gt;9.7,31,IF(D210&gt;9.6,32,IF(D210&gt;9.55,33,IF(D210&gt;9.5,34,IF(D210&gt;9.45,35,IF(D210&gt;9.4,36,IF(D210&gt;9.35,37,IF(D210&gt;9.3,38,IF(D210&gt;9.25,39,IF(D210&gt;9.2,40,IF(D210&gt;9.15,41,IF(D210&gt;9.1,42,IF(D210&gt;9.05,43,))))))))))))))))))))))))))))))))))))))))))))</f>
        <v>0</v>
      </c>
      <c r="G210" s="5">
        <f t="shared" ref="G210:G214" si="618">E210+F210</f>
        <v>0</v>
      </c>
      <c r="H210" s="6">
        <f t="shared" ref="H210:H214" si="619">G210</f>
        <v>0</v>
      </c>
      <c r="I210" s="52">
        <f>IF(H210="","",RANK(H210,H210:H214,0))</f>
        <v>1</v>
      </c>
      <c r="J210" s="52">
        <f>IF(I210&lt;5,H210,"")</f>
        <v>0</v>
      </c>
      <c r="K210" s="42"/>
      <c r="L210" s="5">
        <f>IF(K210&lt;37.1,0,IF(K210&lt;37.8,44,IF(K210&lt;38.5,45,IF(K210&lt;39.2,46,IF(K210&lt;39.9,47,IF(K210&lt;40.6,48,IF(K210&lt;41.3,49,IF(K210&lt;42,50,IF(K210&lt;42.7,51,IF(K210&lt;43.4,52,IF(K210&lt;44.1,53,IF(K210&lt;44.8,54,IF(K210&lt;45.5,55,IF(K210&lt;46.2,56,IF(K210&lt;46.9,57,IF(K210&lt;47.6,58,IF(K210&lt;48,59,IF(K210&lt;48.3,60,IF(K210&lt;49.7,61,IF(K210&lt;50.4,62,IF(K210&lt;51.1,63,IF(K210&lt;51.8,64,IF(K210&lt;52.5,65,IF(K210&lt;53.2,66,IF(K210&lt;53.9,67,IF(K210&lt;54.6,68,IF(K210&lt;55.3,69,IF(K210&lt;56,70,IF(K210&lt;56.7,71,IF(K210&lt;57.4,72,IF(K210&lt;58.1,73,IF(K210&lt;58.8,74,IF(K210&lt;59.5,75,IF(K210&lt;60.2,76,IF(K210&lt;60.9,77,IF(K210&lt;61.6,78,IF(K210&lt;62.3,79,IF(K210&lt;63,80,IF(K210&lt;63.7,81,IF(K210&lt;64.4,82,IF(K210&lt;65.1,83,IF(K210&lt;65.8,84,IF(K210&lt;66.5,85,IF(K210&lt;67.2,86,))))))))))))))))))))))))))))))))))))))))))))</f>
        <v>0</v>
      </c>
      <c r="M210" s="5">
        <f>IF(K210&lt;7,0,IF(K210&lt;7.7,1,IF(K210&lt;8.4,2,IF(K210&lt;9.1,3,IF(K210&lt;9.8,4,IF(K210&lt;10.5,5,IF(K210&lt;11.2,6,IF(K210&lt;11.9,7,IF(K210&lt;12.6,8,IF(K210&lt;13.3,9,IF(K210&lt;14,10,IF(K210&lt;14.7,11,IF(K210&lt;15.4,12,IF(K210&lt;16.1,13,IF(K210&lt;16.8,14,IF(K210&lt;17.5,15,IF(K210&lt;18.2,16,IF(K210&lt;18.9,17,IF(K210&lt;19.6,18,IF(K210&lt;20.3,19,IF(K210&lt;21,20,IF(K210&lt;21.7,21,IF(K210&lt;22.4,22,IF(K210&lt;23.1,23,IF(K210&lt;23.8,24,IF(K210&lt;24.5,25,IF(K210&lt;25.2,26,IF(K210&lt;25.9,27,IF(K210&lt;26.6,28,IF(K210&lt;27.3,29,IF(K210&lt;28,30,IF(K210&lt;28.7,31,IF(K210&lt;29.4,32,IF(K210&lt;30.1,33,IF(K210&lt;30.8,34,IF(K210&lt;31.5,35,IF(K210&lt;32.2,36,IF(K210&lt;32.9,37,IF(K210&lt;33.6,38,IF(K210&lt;34.3,39,IF(K210&lt;35,40,IF(K210&lt;35.7,41,IF(K210&lt;36.4,42,IF(K210&lt;37.1,43,))))))))))))))))))))))))))))))))))))))))))))</f>
        <v>0</v>
      </c>
      <c r="N210" s="5">
        <f t="shared" ref="N210:N214" si="620">L210+M210</f>
        <v>0</v>
      </c>
      <c r="O210" s="6">
        <f t="shared" ref="O210:O214" si="621">N210</f>
        <v>0</v>
      </c>
      <c r="P210" s="57">
        <f>IF(O210="","",RANK(O210,O210:O214,0))</f>
        <v>1</v>
      </c>
      <c r="Q210" s="57">
        <f>IF(P210&lt;5,O210,"")</f>
        <v>0</v>
      </c>
      <c r="R210" s="46"/>
      <c r="S210" s="7">
        <f>IF(R210&lt;466,0,IF(R210&lt;470,60,IF(R210&lt;474,61,IF(R210&lt;476,62,IF(R210&lt;482,63,IF(R210&lt;486,64,IF(R210&lt;490,65,IF(R210&lt;494,66,IF(R210&lt;498,67,IF(R210&lt;502,68,IF(R210&lt;506,69,IF(R210&lt;510,70,IF(R210&lt;514,71,IF(R210&lt;517,72,IF(R210&lt;521,73,IF(R210&lt;524,74,IF(R210&lt;527,75,IF(R210&lt;530,76,))))))))))))))))))</f>
        <v>0</v>
      </c>
      <c r="T210" s="7">
        <f>IF(R210&lt;293,0,IF(R210&lt;295,1,IF(R210&lt;297,2,IF(R210&lt;299,3,IF(R210&lt;301,4,IF(R210&lt;303,5,IF(R210&lt;305,6,IF(R210&lt;307,7,IF(R210&lt;309,8,IF(R210&lt;311,9,IF(R210&lt;313,10,IF(R210&lt;315,11,IF(R210&lt;317,12,IF(R210&lt;319,13,IF(R210&lt;321,14,IF(R210&lt;323,15,IF(R210&lt;325,16,IF(R210&lt;327,17,IF(R210&lt;329,18,IF(R210&lt;331,19,IF(R210&lt;333,20,IF(R210&lt;335,21,IF(R210&lt;337,22,IF(R210&lt;339,23,IF(R210&lt;341,24,IF(R210&lt;343,25,IF(R210&lt;345,26,IF(R210&lt;347,27,IF(R210&lt;350,28,IF(R210&lt;352,29,IF(R210&lt;356,30,IF(R210&lt;359,31,IF(R210&lt;362,32,IF(R210&lt;365,33,IF(R210&lt;368,34,IF(R210&lt;371,35,IF(R210&lt;374,36,IF(R210&lt;378,37,IF(R210&lt;382,38,IF(R210&lt;386,39,IF(R210&lt;390,40,IF(R210&lt;394,41,IF(R210&lt;398,42,IF(R210&lt;402,43,IF(R210&lt;406,44,IF(R210&lt;410,45,IF(R210&lt;414,46,IF(R210&lt;418,47,IF(R210&lt;422,48,IF(R210&lt;426,49,IF(R210&lt;430,50,IF(R210&lt;434,51,IF(R210&lt;438,52,IF(R210&lt;442,53,IF(R210&lt;446,54,IF(R210&lt;450,55,IF(R210&lt;454,56,IF(R210&lt;458,57,IF(R210&lt;462,58,IF(R210&lt;466,59,))))))))))))))))))))))))))))))))))))))))))))))))))))))))))))</f>
        <v>0</v>
      </c>
      <c r="U210" s="7">
        <f t="shared" ref="U210:U214" si="622">S210+T210</f>
        <v>0</v>
      </c>
      <c r="V210" s="6">
        <f t="shared" ref="V210:V214" si="623">U210</f>
        <v>0</v>
      </c>
      <c r="W210" s="52">
        <f>IF(V210="","",RANK(V210,V210:V214,0))</f>
        <v>1</v>
      </c>
      <c r="X210" s="52">
        <f>IF(W210&lt;5,V210,"")</f>
        <v>0</v>
      </c>
      <c r="Y210" s="42"/>
      <c r="Z210" s="110">
        <f>IFERROR(VLOOKUP(Y210,таблица!$A$6:$B$144,2,FALSE),0)</f>
        <v>0</v>
      </c>
      <c r="AA210" s="52">
        <f>IF(Z210="","",RANK(Z210,Z210:Z214,0))</f>
        <v>1</v>
      </c>
      <c r="AB210" s="52">
        <f>IF(AA210&lt;5,Z210,"")</f>
        <v>0</v>
      </c>
      <c r="AC210" s="8">
        <f t="shared" si="599"/>
        <v>0</v>
      </c>
      <c r="AD210" s="9">
        <f t="shared" ref="AD210:AD214" si="624">AC210</f>
        <v>0</v>
      </c>
      <c r="AE210" s="9">
        <f t="shared" si="587"/>
        <v>165</v>
      </c>
      <c r="AF210" s="124">
        <f>SUM(J210:J214,Q210:Q214,X210:X214,AB210:AB214)</f>
        <v>0</v>
      </c>
      <c r="AG210" s="59">
        <f t="shared" ref="AG210" si="625">AF210</f>
        <v>0</v>
      </c>
      <c r="AH210" s="127">
        <f>IF(ISNUMBER(AF210),RANK(AF210,$AF$6:$AF$251,0),"")</f>
        <v>35</v>
      </c>
    </row>
    <row r="211" spans="1:34" ht="15" customHeight="1" x14ac:dyDescent="0.25">
      <c r="A211" s="47">
        <v>2</v>
      </c>
      <c r="B211" s="76"/>
      <c r="C211" s="39">
        <v>63</v>
      </c>
      <c r="D211" s="40"/>
      <c r="E211" s="5">
        <f t="shared" ref="E211:E214" si="626">IF(D211&gt;9.05,0,IF(D211&gt;9,44,IF(D211&gt;8.95,45,IF(D211&gt;8.9,46,IF(D211&gt;8.85,47,IF(D211&gt;8.8,48,IF(D211&gt;8.75,49,IF(D211&gt;8.7,50,IF(D211&gt;8.65,51,IF(D211&gt;8.6,52,IF(D211&gt;8.55,53,IF(D211&gt;8.5,54,IF(D211&gt;8.47,55,IF(D211&gt;8.45,56,IF(D211&gt;8.4,57,IF(D211&gt;8.37,58,IF(D211&gt;8.35,59,IF(D211&gt;8.3,60,IF(D211&gt;8.27,61,IF(D211&gt;8.25,62,IF(D211&gt;8.2,63,IF(D211&gt;8.17,64,IF(D211&gt;8.15,65,IF(D211&gt;8.1,66,IF(D211&gt;8.07,67,IF(D211&gt;8.05,68,IF(D211&gt;8,69,IF(D211&gt;7.98,70,IF(D211&gt;7.97,71,IF(D211&gt;7.95,72,IF(D211&gt;7.9,73,IF(D211&gt;7.88,74,IF(D211&gt;7.87,75,IF(D211&gt;7.85,76,IF(D211&gt;7.8,77,IF(D211&gt;7.78,78,IF(D211&gt;7.77,79,IF(D211&gt;7.75,80,IF(D211&gt;7.7,81,IF(D211&gt;7.68,82,IF(D211&gt;7.67,83,IF(D211&gt;7.65,84,IF(D211&gt;7.63,85,IF(D211&gt;7.6,86,))))))))))))))))))))))))))))))))))))))))))))</f>
        <v>0</v>
      </c>
      <c r="F211" s="5">
        <f t="shared" ref="F211:F214" si="627">IF(D211&gt;12,0,IF(D211&gt;11.9,1,IF(D211&gt;11.8,2,IF(D211&gt;11.7,3,IF(D211&gt;11.6,4,IF(D211&gt;11.5,5,IF(D211&gt;11.4,6,IF(D211&gt;11.3,7,IF(D211&gt;11.2,8,IF(D211&gt;11.15,9,IF(D211&gt;11.1,10,IF(D211&gt;11,11,IF(D211&gt;10.95,12,IF(D211&gt;10.9,13,IF(D211&gt;10.8,14,IF(D211&gt;10.75,15,IF(D211&gt;10.7,16,IF(D211&gt;10.6,17,IF(D211&gt;10.55,18,IF(D211&gt;10.5,19,IF(D211&gt;10.4,20,IF(D211&gt;10.35,21,IF(D211&gt;10.3,22,IF(D211&gt;10.2,23,IF(D211&gt;10.15,24,IF(D211&gt;10.1,25,IF(D211&gt;10,26,IF(D211&gt;9.95,27,IF(D211&gt;9.9,28,IF(D211&gt;9.8,29,IF(D211&gt;9.75,30,IF(D211&gt;9.7,31,IF(D211&gt;9.6,32,IF(D211&gt;9.55,33,IF(D211&gt;9.5,34,IF(D211&gt;9.45,35,IF(D211&gt;9.4,36,IF(D211&gt;9.35,37,IF(D211&gt;9.3,38,IF(D211&gt;9.25,39,IF(D211&gt;9.2,40,IF(D211&gt;9.15,41,IF(D211&gt;9.1,42,IF(D211&gt;9.05,43,))))))))))))))))))))))))))))))))))))))))))))</f>
        <v>0</v>
      </c>
      <c r="G211" s="5">
        <f t="shared" si="618"/>
        <v>0</v>
      </c>
      <c r="H211" s="6">
        <f t="shared" si="619"/>
        <v>0</v>
      </c>
      <c r="I211" s="52">
        <f>IF(H211="","",RANK(H211,H210:H214,0))</f>
        <v>1</v>
      </c>
      <c r="J211" s="52">
        <f t="shared" ref="J211:J214" si="628">IF(I211&lt;5,H211,"")</f>
        <v>0</v>
      </c>
      <c r="K211" s="42"/>
      <c r="L211" s="5">
        <f t="shared" ref="L211:L214" si="629">IF(K211&lt;37.1,0,IF(K211&lt;37.8,44,IF(K211&lt;38.5,45,IF(K211&lt;39.2,46,IF(K211&lt;39.9,47,IF(K211&lt;40.6,48,IF(K211&lt;41.3,49,IF(K211&lt;42,50,IF(K211&lt;42.7,51,IF(K211&lt;43.4,52,IF(K211&lt;44.1,53,IF(K211&lt;44.8,54,IF(K211&lt;45.5,55,IF(K211&lt;46.2,56,IF(K211&lt;46.9,57,IF(K211&lt;47.6,58,IF(K211&lt;48,59,IF(K211&lt;48.3,60,IF(K211&lt;49.7,61,IF(K211&lt;50.4,62,IF(K211&lt;51.1,63,IF(K211&lt;51.8,64,IF(K211&lt;52.5,65,IF(K211&lt;53.2,66,IF(K211&lt;53.9,67,IF(K211&lt;54.6,68,IF(K211&lt;55.3,69,IF(K211&lt;56,70,IF(K211&lt;56.7,71,IF(K211&lt;57.4,72,IF(K211&lt;58.1,73,IF(K211&lt;58.8,74,IF(K211&lt;59.5,75,IF(K211&lt;60.2,76,IF(K211&lt;60.9,77,IF(K211&lt;61.6,78,IF(K211&lt;62.3,79,IF(K211&lt;63,80,IF(K211&lt;63.7,81,IF(K211&lt;64.4,82,IF(K211&lt;65.1,83,IF(K211&lt;65.8,84,IF(K211&lt;66.5,85,IF(K211&lt;67.2,86,))))))))))))))))))))))))))))))))))))))))))))</f>
        <v>0</v>
      </c>
      <c r="M211" s="5">
        <f t="shared" ref="M211:M214" si="630">IF(K211&lt;7,0,IF(K211&lt;7.7,1,IF(K211&lt;8.4,2,IF(K211&lt;9.1,3,IF(K211&lt;9.8,4,IF(K211&lt;10.5,5,IF(K211&lt;11.2,6,IF(K211&lt;11.9,7,IF(K211&lt;12.6,8,IF(K211&lt;13.3,9,IF(K211&lt;14,10,IF(K211&lt;14.7,11,IF(K211&lt;15.4,12,IF(K211&lt;16.1,13,IF(K211&lt;16.8,14,IF(K211&lt;17.5,15,IF(K211&lt;18.2,16,IF(K211&lt;18.9,17,IF(K211&lt;19.6,18,IF(K211&lt;20.3,19,IF(K211&lt;21,20,IF(K211&lt;21.7,21,IF(K211&lt;22.4,22,IF(K211&lt;23.1,23,IF(K211&lt;23.8,24,IF(K211&lt;24.5,25,IF(K211&lt;25.2,26,IF(K211&lt;25.9,27,IF(K211&lt;26.6,28,IF(K211&lt;27.3,29,IF(K211&lt;28,30,IF(K211&lt;28.7,31,IF(K211&lt;29.4,32,IF(K211&lt;30.1,33,IF(K211&lt;30.8,34,IF(K211&lt;31.5,35,IF(K211&lt;32.2,36,IF(K211&lt;32.9,37,IF(K211&lt;33.6,38,IF(K211&lt;34.3,39,IF(K211&lt;35,40,IF(K211&lt;35.7,41,IF(K211&lt;36.4,42,IF(K211&lt;37.1,43,))))))))))))))))))))))))))))))))))))))))))))</f>
        <v>0</v>
      </c>
      <c r="N211" s="5">
        <f t="shared" si="620"/>
        <v>0</v>
      </c>
      <c r="O211" s="6">
        <f t="shared" si="621"/>
        <v>0</v>
      </c>
      <c r="P211" s="57">
        <f>IF(O211="","",RANK(O211,O210:O214,0))</f>
        <v>1</v>
      </c>
      <c r="Q211" s="57">
        <f t="shared" ref="Q211:Q214" si="631">IF(P211&lt;5,O211,"")</f>
        <v>0</v>
      </c>
      <c r="R211" s="46"/>
      <c r="S211" s="7">
        <f t="shared" ref="S211:S214" si="632">IF(R211&lt;466,0,IF(R211&lt;470,60,IF(R211&lt;474,61,IF(R211&lt;476,62,IF(R211&lt;482,63,IF(R211&lt;486,64,IF(R211&lt;490,65,IF(R211&lt;494,66,IF(R211&lt;498,67,IF(R211&lt;502,68,IF(R211&lt;506,69,IF(R211&lt;510,70,IF(R211&lt;514,71,IF(R211&lt;517,72,IF(R211&lt;521,73,IF(R211&lt;524,74,IF(R211&lt;527,75,IF(R211&lt;530,76,))))))))))))))))))</f>
        <v>0</v>
      </c>
      <c r="T211" s="7">
        <f t="shared" ref="T211:T214" si="633">IF(R211&lt;293,0,IF(R211&lt;295,1,IF(R211&lt;297,2,IF(R211&lt;299,3,IF(R211&lt;301,4,IF(R211&lt;303,5,IF(R211&lt;305,6,IF(R211&lt;307,7,IF(R211&lt;309,8,IF(R211&lt;311,9,IF(R211&lt;313,10,IF(R211&lt;315,11,IF(R211&lt;317,12,IF(R211&lt;319,13,IF(R211&lt;321,14,IF(R211&lt;323,15,IF(R211&lt;325,16,IF(R211&lt;327,17,IF(R211&lt;329,18,IF(R211&lt;331,19,IF(R211&lt;333,20,IF(R211&lt;335,21,IF(R211&lt;337,22,IF(R211&lt;339,23,IF(R211&lt;341,24,IF(R211&lt;343,25,IF(R211&lt;345,26,IF(R211&lt;347,27,IF(R211&lt;350,28,IF(R211&lt;352,29,IF(R211&lt;356,30,IF(R211&lt;359,31,IF(R211&lt;362,32,IF(R211&lt;365,33,IF(R211&lt;368,34,IF(R211&lt;371,35,IF(R211&lt;374,36,IF(R211&lt;378,37,IF(R211&lt;382,38,IF(R211&lt;386,39,IF(R211&lt;390,40,IF(R211&lt;394,41,IF(R211&lt;398,42,IF(R211&lt;402,43,IF(R211&lt;406,44,IF(R211&lt;410,45,IF(R211&lt;414,46,IF(R211&lt;418,47,IF(R211&lt;422,48,IF(R211&lt;426,49,IF(R211&lt;430,50,IF(R211&lt;434,51,IF(R211&lt;438,52,IF(R211&lt;442,53,IF(R211&lt;446,54,IF(R211&lt;450,55,IF(R211&lt;454,56,IF(R211&lt;458,57,IF(R211&lt;462,58,IF(R211&lt;466,59,))))))))))))))))))))))))))))))))))))))))))))))))))))))))))))</f>
        <v>0</v>
      </c>
      <c r="U211" s="7">
        <f t="shared" si="622"/>
        <v>0</v>
      </c>
      <c r="V211" s="6">
        <f t="shared" si="623"/>
        <v>0</v>
      </c>
      <c r="W211" s="52">
        <f>IF(V211="","",RANK(V211,V210:V214,0))</f>
        <v>1</v>
      </c>
      <c r="X211" s="52">
        <f t="shared" ref="X211:X214" si="634">IF(W211&lt;5,V211,"")</f>
        <v>0</v>
      </c>
      <c r="Y211" s="42"/>
      <c r="Z211" s="110">
        <f>IFERROR(VLOOKUP(Y211,таблица!$A$6:$B$144,2,FALSE),0)</f>
        <v>0</v>
      </c>
      <c r="AA211" s="52">
        <f>IF(Z211="","",RANK(Z211,Z210:Z214,0))</f>
        <v>1</v>
      </c>
      <c r="AB211" s="52">
        <f t="shared" ref="AB211:AB214" si="635">IF(AA211&lt;5,Z211,"")</f>
        <v>0</v>
      </c>
      <c r="AC211" s="8">
        <f t="shared" si="599"/>
        <v>0</v>
      </c>
      <c r="AD211" s="9">
        <f t="shared" si="624"/>
        <v>0</v>
      </c>
      <c r="AE211" s="9">
        <f t="shared" si="587"/>
        <v>165</v>
      </c>
      <c r="AF211" s="125"/>
      <c r="AG211" s="59"/>
      <c r="AH211" s="127"/>
    </row>
    <row r="212" spans="1:34" ht="15" customHeight="1" x14ac:dyDescent="0.25">
      <c r="A212" s="47">
        <v>3</v>
      </c>
      <c r="B212" s="76"/>
      <c r="C212" s="39">
        <v>63</v>
      </c>
      <c r="D212" s="40"/>
      <c r="E212" s="5">
        <f t="shared" si="626"/>
        <v>0</v>
      </c>
      <c r="F212" s="5">
        <f t="shared" si="627"/>
        <v>0</v>
      </c>
      <c r="G212" s="5">
        <f t="shared" si="618"/>
        <v>0</v>
      </c>
      <c r="H212" s="6">
        <f t="shared" si="619"/>
        <v>0</v>
      </c>
      <c r="I212" s="52">
        <f>IF(H212="","",RANK(H212,H210:H214,0))</f>
        <v>1</v>
      </c>
      <c r="J212" s="52">
        <f t="shared" si="628"/>
        <v>0</v>
      </c>
      <c r="K212" s="42"/>
      <c r="L212" s="5">
        <f t="shared" si="629"/>
        <v>0</v>
      </c>
      <c r="M212" s="5">
        <f t="shared" si="630"/>
        <v>0</v>
      </c>
      <c r="N212" s="5">
        <f t="shared" si="620"/>
        <v>0</v>
      </c>
      <c r="O212" s="6">
        <f t="shared" si="621"/>
        <v>0</v>
      </c>
      <c r="P212" s="57">
        <f>IF(O212="","",RANK(O212,O210:O214,0))</f>
        <v>1</v>
      </c>
      <c r="Q212" s="57">
        <f t="shared" si="631"/>
        <v>0</v>
      </c>
      <c r="R212" s="46"/>
      <c r="S212" s="7">
        <f t="shared" si="632"/>
        <v>0</v>
      </c>
      <c r="T212" s="7">
        <f t="shared" si="633"/>
        <v>0</v>
      </c>
      <c r="U212" s="7">
        <f t="shared" si="622"/>
        <v>0</v>
      </c>
      <c r="V212" s="6">
        <f t="shared" si="623"/>
        <v>0</v>
      </c>
      <c r="W212" s="52">
        <f>IF(V212="","",RANK(V212,V210:V214,0))</f>
        <v>1</v>
      </c>
      <c r="X212" s="52">
        <f t="shared" si="634"/>
        <v>0</v>
      </c>
      <c r="Y212" s="42"/>
      <c r="Z212" s="110">
        <f>IFERROR(VLOOKUP(Y212,таблица!$A$6:$B$144,2,FALSE),0)</f>
        <v>0</v>
      </c>
      <c r="AA212" s="52">
        <f>IF(Z212="","",RANK(Z212,Z210:Z214,0))</f>
        <v>1</v>
      </c>
      <c r="AB212" s="52">
        <f t="shared" si="635"/>
        <v>0</v>
      </c>
      <c r="AC212" s="8">
        <f t="shared" si="599"/>
        <v>0</v>
      </c>
      <c r="AD212" s="9">
        <f t="shared" si="624"/>
        <v>0</v>
      </c>
      <c r="AE212" s="9">
        <f t="shared" si="587"/>
        <v>165</v>
      </c>
      <c r="AF212" s="125"/>
      <c r="AG212" s="59"/>
      <c r="AH212" s="127"/>
    </row>
    <row r="213" spans="1:34" ht="15" customHeight="1" x14ac:dyDescent="0.25">
      <c r="A213" s="47">
        <v>4</v>
      </c>
      <c r="B213" s="76"/>
      <c r="C213" s="39">
        <v>63</v>
      </c>
      <c r="D213" s="40"/>
      <c r="E213" s="5">
        <f t="shared" si="626"/>
        <v>0</v>
      </c>
      <c r="F213" s="5">
        <f t="shared" si="627"/>
        <v>0</v>
      </c>
      <c r="G213" s="5">
        <f t="shared" si="618"/>
        <v>0</v>
      </c>
      <c r="H213" s="6">
        <f t="shared" si="619"/>
        <v>0</v>
      </c>
      <c r="I213" s="52">
        <f>IF(H213="","",RANK(H213,H210:H214,0))</f>
        <v>1</v>
      </c>
      <c r="J213" s="52">
        <f t="shared" si="628"/>
        <v>0</v>
      </c>
      <c r="K213" s="42"/>
      <c r="L213" s="5">
        <f t="shared" si="629"/>
        <v>0</v>
      </c>
      <c r="M213" s="5">
        <f t="shared" si="630"/>
        <v>0</v>
      </c>
      <c r="N213" s="5">
        <f t="shared" si="620"/>
        <v>0</v>
      </c>
      <c r="O213" s="6">
        <f t="shared" si="621"/>
        <v>0</v>
      </c>
      <c r="P213" s="57">
        <f>IF(O213="","",RANK(O213,O210:O214,0))</f>
        <v>1</v>
      </c>
      <c r="Q213" s="57">
        <f t="shared" si="631"/>
        <v>0</v>
      </c>
      <c r="R213" s="46"/>
      <c r="S213" s="7">
        <f t="shared" si="632"/>
        <v>0</v>
      </c>
      <c r="T213" s="7">
        <f t="shared" si="633"/>
        <v>0</v>
      </c>
      <c r="U213" s="7">
        <f t="shared" si="622"/>
        <v>0</v>
      </c>
      <c r="V213" s="6">
        <f t="shared" si="623"/>
        <v>0</v>
      </c>
      <c r="W213" s="52">
        <f>IF(V213="","",RANK(V213,V210:V214,0))</f>
        <v>1</v>
      </c>
      <c r="X213" s="52">
        <f t="shared" si="634"/>
        <v>0</v>
      </c>
      <c r="Y213" s="42"/>
      <c r="Z213" s="110">
        <f>IFERROR(VLOOKUP(Y213,таблица!$A$6:$B$144,2,FALSE),0)</f>
        <v>0</v>
      </c>
      <c r="AA213" s="52">
        <f>IF(Z213="","",RANK(Z213,Z210:Z214,0))</f>
        <v>1</v>
      </c>
      <c r="AB213" s="52">
        <f t="shared" si="635"/>
        <v>0</v>
      </c>
      <c r="AC213" s="8">
        <f t="shared" si="599"/>
        <v>0</v>
      </c>
      <c r="AD213" s="9">
        <f t="shared" si="624"/>
        <v>0</v>
      </c>
      <c r="AE213" s="9">
        <f t="shared" si="587"/>
        <v>165</v>
      </c>
      <c r="AF213" s="125"/>
      <c r="AG213" s="59"/>
      <c r="AH213" s="127"/>
    </row>
    <row r="214" spans="1:34" ht="15" customHeight="1" x14ac:dyDescent="0.25">
      <c r="A214" s="47">
        <v>5</v>
      </c>
      <c r="B214" s="76"/>
      <c r="C214" s="39">
        <v>63</v>
      </c>
      <c r="D214" s="40"/>
      <c r="E214" s="5">
        <f t="shared" si="626"/>
        <v>0</v>
      </c>
      <c r="F214" s="5">
        <f t="shared" si="627"/>
        <v>0</v>
      </c>
      <c r="G214" s="5">
        <f t="shared" si="618"/>
        <v>0</v>
      </c>
      <c r="H214" s="6">
        <f t="shared" si="619"/>
        <v>0</v>
      </c>
      <c r="I214" s="52">
        <f>IF(H214="","",RANK(H214,H210:H214,0))</f>
        <v>1</v>
      </c>
      <c r="J214" s="52">
        <f t="shared" si="628"/>
        <v>0</v>
      </c>
      <c r="K214" s="42"/>
      <c r="L214" s="5">
        <f t="shared" si="629"/>
        <v>0</v>
      </c>
      <c r="M214" s="5">
        <f t="shared" si="630"/>
        <v>0</v>
      </c>
      <c r="N214" s="5">
        <f t="shared" si="620"/>
        <v>0</v>
      </c>
      <c r="O214" s="6">
        <f t="shared" si="621"/>
        <v>0</v>
      </c>
      <c r="P214" s="57">
        <f>IF(O214="","",RANK(O214,O210:O214,0))</f>
        <v>1</v>
      </c>
      <c r="Q214" s="57">
        <f t="shared" si="631"/>
        <v>0</v>
      </c>
      <c r="R214" s="46"/>
      <c r="S214" s="7">
        <f t="shared" si="632"/>
        <v>0</v>
      </c>
      <c r="T214" s="7">
        <f t="shared" si="633"/>
        <v>0</v>
      </c>
      <c r="U214" s="7">
        <f t="shared" si="622"/>
        <v>0</v>
      </c>
      <c r="V214" s="6">
        <f t="shared" si="623"/>
        <v>0</v>
      </c>
      <c r="W214" s="52">
        <f>IF(V214="","",RANK(V214,V210:V214,0))</f>
        <v>1</v>
      </c>
      <c r="X214" s="52">
        <f t="shared" si="634"/>
        <v>0</v>
      </c>
      <c r="Y214" s="42"/>
      <c r="Z214" s="110">
        <f>IFERROR(VLOOKUP(Y214,таблица!$A$6:$B$144,2,FALSE),0)</f>
        <v>0</v>
      </c>
      <c r="AA214" s="52">
        <f>IF(Z214="","",RANK(Z214,Z210:Z214,0))</f>
        <v>1</v>
      </c>
      <c r="AB214" s="52">
        <f t="shared" si="635"/>
        <v>0</v>
      </c>
      <c r="AC214" s="8">
        <f t="shared" si="599"/>
        <v>0</v>
      </c>
      <c r="AD214" s="9">
        <f t="shared" si="624"/>
        <v>0</v>
      </c>
      <c r="AE214" s="9">
        <f t="shared" si="587"/>
        <v>165</v>
      </c>
      <c r="AF214" s="125"/>
      <c r="AG214" s="59"/>
      <c r="AH214" s="127"/>
    </row>
    <row r="215" spans="1:34" ht="26.25" customHeight="1" x14ac:dyDescent="0.25">
      <c r="A215" s="47"/>
      <c r="B215" s="76"/>
      <c r="C215" s="64"/>
      <c r="D215" s="40"/>
      <c r="E215" s="5"/>
      <c r="F215" s="5"/>
      <c r="G215" s="5"/>
      <c r="H215" s="53"/>
      <c r="I215" s="61" t="s">
        <v>23</v>
      </c>
      <c r="J215" s="62">
        <f>SUM(J210:J214)</f>
        <v>0</v>
      </c>
      <c r="K215" s="42"/>
      <c r="L215" s="5"/>
      <c r="M215" s="5"/>
      <c r="N215" s="5"/>
      <c r="O215" s="53"/>
      <c r="P215" s="61" t="s">
        <v>23</v>
      </c>
      <c r="Q215" s="63">
        <f>SUM(Q210:Q214)</f>
        <v>0</v>
      </c>
      <c r="R215" s="46"/>
      <c r="S215" s="7"/>
      <c r="T215" s="7"/>
      <c r="U215" s="7"/>
      <c r="V215" s="53"/>
      <c r="W215" s="61" t="s">
        <v>23</v>
      </c>
      <c r="X215" s="62">
        <f>SUM(X210:X214)</f>
        <v>0</v>
      </c>
      <c r="Y215" s="42"/>
      <c r="Z215" s="110"/>
      <c r="AA215" s="61" t="s">
        <v>23</v>
      </c>
      <c r="AB215" s="62">
        <f>SUM(AB210:AB214)</f>
        <v>0</v>
      </c>
      <c r="AC215" s="8"/>
      <c r="AD215" s="54"/>
      <c r="AE215" s="9" t="str">
        <f t="shared" si="587"/>
        <v/>
      </c>
      <c r="AF215" s="60"/>
      <c r="AG215" s="60"/>
      <c r="AH215" s="127"/>
    </row>
    <row r="216" spans="1:34" ht="15" customHeight="1" x14ac:dyDescent="0.25">
      <c r="A216" s="47">
        <v>1</v>
      </c>
      <c r="B216" s="76"/>
      <c r="C216" s="39">
        <v>75</v>
      </c>
      <c r="D216" s="40">
        <v>9.8000000000000007</v>
      </c>
      <c r="E216" s="5">
        <f>IF(D216&gt;9.05,0,IF(D216&gt;9,44,IF(D216&gt;8.95,45,IF(D216&gt;8.9,46,IF(D216&gt;8.85,47,IF(D216&gt;8.8,48,IF(D216&gt;8.75,49,IF(D216&gt;8.7,50,IF(D216&gt;8.65,51,IF(D216&gt;8.6,52,IF(D216&gt;8.55,53,IF(D216&gt;8.5,54,IF(D216&gt;8.47,55,IF(D216&gt;8.45,56,IF(D216&gt;8.4,57,IF(D216&gt;8.37,58,IF(D216&gt;8.35,59,IF(D216&gt;8.3,60,IF(D216&gt;8.27,61,IF(D216&gt;8.25,62,IF(D216&gt;8.2,63,IF(D216&gt;8.17,64,IF(D216&gt;8.15,65,IF(D216&gt;8.1,66,IF(D216&gt;8.07,67,IF(D216&gt;8.05,68,IF(D216&gt;8,69,IF(D216&gt;7.98,70,IF(D216&gt;7.97,71,IF(D216&gt;7.95,72,IF(D216&gt;7.9,73,IF(D216&gt;7.88,74,IF(D216&gt;7.87,75,IF(D216&gt;7.85,76,IF(D216&gt;7.8,77,IF(D216&gt;7.78,78,IF(D216&gt;7.77,79,IF(D216&gt;7.75,80,IF(D216&gt;7.7,81,IF(D216&gt;7.68,82,IF(D216&gt;7.67,83,IF(D216&gt;7.65,84,IF(D216&gt;7.63,85,IF(D216&gt;7.6,86,))))))))))))))))))))))))))))))))))))))))))))</f>
        <v>0</v>
      </c>
      <c r="F216" s="5">
        <f>IF(D216&gt;12,0,IF(D216&gt;11.9,1,IF(D216&gt;11.8,2,IF(D216&gt;11.7,3,IF(D216&gt;11.6,4,IF(D216&gt;11.5,5,IF(D216&gt;11.4,6,IF(D216&gt;11.3,7,IF(D216&gt;11.2,8,IF(D216&gt;11.15,9,IF(D216&gt;11.1,10,IF(D216&gt;11,11,IF(D216&gt;10.95,12,IF(D216&gt;10.9,13,IF(D216&gt;10.8,14,IF(D216&gt;10.75,15,IF(D216&gt;10.7,16,IF(D216&gt;10.6,17,IF(D216&gt;10.55,18,IF(D216&gt;10.5,19,IF(D216&gt;10.4,20,IF(D216&gt;10.35,21,IF(D216&gt;10.3,22,IF(D216&gt;10.2,23,IF(D216&gt;10.15,24,IF(D216&gt;10.1,25,IF(D216&gt;10,26,IF(D216&gt;9.95,27,IF(D216&gt;9.9,28,IF(D216&gt;9.8,29,IF(D216&gt;9.75,30,IF(D216&gt;9.7,31,IF(D216&gt;9.6,32,IF(D216&gt;9.55,33,IF(D216&gt;9.5,34,IF(D216&gt;9.45,35,IF(D216&gt;9.4,36,IF(D216&gt;9.35,37,IF(D216&gt;9.3,38,IF(D216&gt;9.25,39,IF(D216&gt;9.2,40,IF(D216&gt;9.15,41,IF(D216&gt;9.1,42,IF(D216&gt;9.05,43,))))))))))))))))))))))))))))))))))))))))))))</f>
        <v>30</v>
      </c>
      <c r="G216" s="5">
        <f t="shared" ref="G216:G220" si="636">E216+F216</f>
        <v>30</v>
      </c>
      <c r="H216" s="6">
        <f t="shared" ref="H216:H220" si="637">G216</f>
        <v>30</v>
      </c>
      <c r="I216" s="52">
        <f>IF(H216="","",RANK(H216,H216:H220,0))</f>
        <v>3</v>
      </c>
      <c r="J216" s="52">
        <f>IF(I216&lt;5,H216,"")</f>
        <v>30</v>
      </c>
      <c r="K216" s="42">
        <v>25</v>
      </c>
      <c r="L216" s="5">
        <f>IF(K216&lt;37.1,0,IF(K216&lt;37.8,44,IF(K216&lt;38.5,45,IF(K216&lt;39.2,46,IF(K216&lt;39.9,47,IF(K216&lt;40.6,48,IF(K216&lt;41.3,49,IF(K216&lt;42,50,IF(K216&lt;42.7,51,IF(K216&lt;43.4,52,IF(K216&lt;44.1,53,IF(K216&lt;44.8,54,IF(K216&lt;45.5,55,IF(K216&lt;46.2,56,IF(K216&lt;46.9,57,IF(K216&lt;47.6,58,IF(K216&lt;48,59,IF(K216&lt;48.3,60,IF(K216&lt;49.7,61,IF(K216&lt;50.4,62,IF(K216&lt;51.1,63,IF(K216&lt;51.8,64,IF(K216&lt;52.5,65,IF(K216&lt;53.2,66,IF(K216&lt;53.9,67,IF(K216&lt;54.6,68,IF(K216&lt;55.3,69,IF(K216&lt;56,70,IF(K216&lt;56.7,71,IF(K216&lt;57.4,72,IF(K216&lt;58.1,73,IF(K216&lt;58.8,74,IF(K216&lt;59.5,75,IF(K216&lt;60.2,76,IF(K216&lt;60.9,77,IF(K216&lt;61.6,78,IF(K216&lt;62.3,79,IF(K216&lt;63,80,IF(K216&lt;63.7,81,IF(K216&lt;64.4,82,IF(K216&lt;65.1,83,IF(K216&lt;65.8,84,IF(K216&lt;66.5,85,IF(K216&lt;67.2,86,))))))))))))))))))))))))))))))))))))))))))))</f>
        <v>0</v>
      </c>
      <c r="M216" s="5">
        <f>IF(K216&lt;7,0,IF(K216&lt;7.7,1,IF(K216&lt;8.4,2,IF(K216&lt;9.1,3,IF(K216&lt;9.8,4,IF(K216&lt;10.5,5,IF(K216&lt;11.2,6,IF(K216&lt;11.9,7,IF(K216&lt;12.6,8,IF(K216&lt;13.3,9,IF(K216&lt;14,10,IF(K216&lt;14.7,11,IF(K216&lt;15.4,12,IF(K216&lt;16.1,13,IF(K216&lt;16.8,14,IF(K216&lt;17.5,15,IF(K216&lt;18.2,16,IF(K216&lt;18.9,17,IF(K216&lt;19.6,18,IF(K216&lt;20.3,19,IF(K216&lt;21,20,IF(K216&lt;21.7,21,IF(K216&lt;22.4,22,IF(K216&lt;23.1,23,IF(K216&lt;23.8,24,IF(K216&lt;24.5,25,IF(K216&lt;25.2,26,IF(K216&lt;25.9,27,IF(K216&lt;26.6,28,IF(K216&lt;27.3,29,IF(K216&lt;28,30,IF(K216&lt;28.7,31,IF(K216&lt;29.4,32,IF(K216&lt;30.1,33,IF(K216&lt;30.8,34,IF(K216&lt;31.5,35,IF(K216&lt;32.2,36,IF(K216&lt;32.9,37,IF(K216&lt;33.6,38,IF(K216&lt;34.3,39,IF(K216&lt;35,40,IF(K216&lt;35.7,41,IF(K216&lt;36.4,42,IF(K216&lt;37.1,43,))))))))))))))))))))))))))))))))))))))))))))</f>
        <v>26</v>
      </c>
      <c r="N216" s="5">
        <f t="shared" ref="N216:N220" si="638">L216+M216</f>
        <v>26</v>
      </c>
      <c r="O216" s="6">
        <f t="shared" ref="O216:O220" si="639">N216</f>
        <v>26</v>
      </c>
      <c r="P216" s="57">
        <f>IF(O216="","",RANK(O216,O216:O220,0))</f>
        <v>2</v>
      </c>
      <c r="Q216" s="57">
        <f>IF(P216&lt;5,O216,"")</f>
        <v>26</v>
      </c>
      <c r="R216" s="46"/>
      <c r="S216" s="7">
        <f>IF(R216&lt;466,0,IF(R216&lt;470,60,IF(R216&lt;474,61,IF(R216&lt;476,62,IF(R216&lt;482,63,IF(R216&lt;486,64,IF(R216&lt;490,65,IF(R216&lt;494,66,IF(R216&lt;498,67,IF(R216&lt;502,68,IF(R216&lt;506,69,IF(R216&lt;510,70,IF(R216&lt;514,71,IF(R216&lt;517,72,IF(R216&lt;521,73,IF(R216&lt;524,74,IF(R216&lt;527,75,IF(R216&lt;530,76,))))))))))))))))))</f>
        <v>0</v>
      </c>
      <c r="T216" s="7">
        <f>IF(R216&lt;293,0,IF(R216&lt;295,1,IF(R216&lt;297,2,IF(R216&lt;299,3,IF(R216&lt;301,4,IF(R216&lt;303,5,IF(R216&lt;305,6,IF(R216&lt;307,7,IF(R216&lt;309,8,IF(R216&lt;311,9,IF(R216&lt;313,10,IF(R216&lt;315,11,IF(R216&lt;317,12,IF(R216&lt;319,13,IF(R216&lt;321,14,IF(R216&lt;323,15,IF(R216&lt;325,16,IF(R216&lt;327,17,IF(R216&lt;329,18,IF(R216&lt;331,19,IF(R216&lt;333,20,IF(R216&lt;335,21,IF(R216&lt;337,22,IF(R216&lt;339,23,IF(R216&lt;341,24,IF(R216&lt;343,25,IF(R216&lt;345,26,IF(R216&lt;347,27,IF(R216&lt;350,28,IF(R216&lt;352,29,IF(R216&lt;356,30,IF(R216&lt;359,31,IF(R216&lt;362,32,IF(R216&lt;365,33,IF(R216&lt;368,34,IF(R216&lt;371,35,IF(R216&lt;374,36,IF(R216&lt;378,37,IF(R216&lt;382,38,IF(R216&lt;386,39,IF(R216&lt;390,40,IF(R216&lt;394,41,IF(R216&lt;398,42,IF(R216&lt;402,43,IF(R216&lt;406,44,IF(R216&lt;410,45,IF(R216&lt;414,46,IF(R216&lt;418,47,IF(R216&lt;422,48,IF(R216&lt;426,49,IF(R216&lt;430,50,IF(R216&lt;434,51,IF(R216&lt;438,52,IF(R216&lt;442,53,IF(R216&lt;446,54,IF(R216&lt;450,55,IF(R216&lt;454,56,IF(R216&lt;458,57,IF(R216&lt;462,58,IF(R216&lt;466,59,))))))))))))))))))))))))))))))))))))))))))))))))))))))))))))</f>
        <v>0</v>
      </c>
      <c r="U216" s="7">
        <f t="shared" ref="U216:U220" si="640">S216+T216</f>
        <v>0</v>
      </c>
      <c r="V216" s="6">
        <f t="shared" ref="V216:V220" si="641">U216</f>
        <v>0</v>
      </c>
      <c r="W216" s="52">
        <f>IF(V216="","",RANK(V216,V216:V220,0))</f>
        <v>1</v>
      </c>
      <c r="X216" s="52">
        <f>IF(W216&lt;5,V216,"")</f>
        <v>0</v>
      </c>
      <c r="Y216" s="42">
        <v>192</v>
      </c>
      <c r="Z216" s="110">
        <f>IFERROR(VLOOKUP(Y216,таблица!$A$6:$B$144,2,FALSE),0)</f>
        <v>31</v>
      </c>
      <c r="AA216" s="52">
        <f>IF(Z216="","",RANK(Z216,Z216:Z220,0))</f>
        <v>3</v>
      </c>
      <c r="AB216" s="52">
        <f>IF(AA216&lt;5,Z216,"")</f>
        <v>31</v>
      </c>
      <c r="AC216" s="8">
        <f t="shared" si="599"/>
        <v>87</v>
      </c>
      <c r="AD216" s="9">
        <f t="shared" ref="AD216:AD220" si="642">AC216</f>
        <v>87</v>
      </c>
      <c r="AE216" s="9">
        <f t="shared" si="587"/>
        <v>105</v>
      </c>
      <c r="AF216" s="124">
        <f>SUM(J216:J220,Q216:Q220,X216:X220,AB216:AB220)</f>
        <v>356</v>
      </c>
      <c r="AG216" s="59">
        <f t="shared" ref="AG216" si="643">AF216</f>
        <v>356</v>
      </c>
      <c r="AH216" s="127">
        <f>IF(ISNUMBER(AF216),RANK(AF216,$AF$6:$AF$251,0),"")</f>
        <v>29</v>
      </c>
    </row>
    <row r="217" spans="1:34" ht="15" customHeight="1" x14ac:dyDescent="0.25">
      <c r="A217" s="47">
        <v>2</v>
      </c>
      <c r="B217" s="76"/>
      <c r="C217" s="39">
        <v>75</v>
      </c>
      <c r="D217" s="40">
        <v>9.8000000000000007</v>
      </c>
      <c r="E217" s="5">
        <f t="shared" ref="E217:E220" si="644">IF(D217&gt;9.05,0,IF(D217&gt;9,44,IF(D217&gt;8.95,45,IF(D217&gt;8.9,46,IF(D217&gt;8.85,47,IF(D217&gt;8.8,48,IF(D217&gt;8.75,49,IF(D217&gt;8.7,50,IF(D217&gt;8.65,51,IF(D217&gt;8.6,52,IF(D217&gt;8.55,53,IF(D217&gt;8.5,54,IF(D217&gt;8.47,55,IF(D217&gt;8.45,56,IF(D217&gt;8.4,57,IF(D217&gt;8.37,58,IF(D217&gt;8.35,59,IF(D217&gt;8.3,60,IF(D217&gt;8.27,61,IF(D217&gt;8.25,62,IF(D217&gt;8.2,63,IF(D217&gt;8.17,64,IF(D217&gt;8.15,65,IF(D217&gt;8.1,66,IF(D217&gt;8.07,67,IF(D217&gt;8.05,68,IF(D217&gt;8,69,IF(D217&gt;7.98,70,IF(D217&gt;7.97,71,IF(D217&gt;7.95,72,IF(D217&gt;7.9,73,IF(D217&gt;7.88,74,IF(D217&gt;7.87,75,IF(D217&gt;7.85,76,IF(D217&gt;7.8,77,IF(D217&gt;7.78,78,IF(D217&gt;7.77,79,IF(D217&gt;7.75,80,IF(D217&gt;7.7,81,IF(D217&gt;7.68,82,IF(D217&gt;7.67,83,IF(D217&gt;7.65,84,IF(D217&gt;7.63,85,IF(D217&gt;7.6,86,))))))))))))))))))))))))))))))))))))))))))))</f>
        <v>0</v>
      </c>
      <c r="F217" s="5">
        <f t="shared" ref="F217:F220" si="645">IF(D217&gt;12,0,IF(D217&gt;11.9,1,IF(D217&gt;11.8,2,IF(D217&gt;11.7,3,IF(D217&gt;11.6,4,IF(D217&gt;11.5,5,IF(D217&gt;11.4,6,IF(D217&gt;11.3,7,IF(D217&gt;11.2,8,IF(D217&gt;11.15,9,IF(D217&gt;11.1,10,IF(D217&gt;11,11,IF(D217&gt;10.95,12,IF(D217&gt;10.9,13,IF(D217&gt;10.8,14,IF(D217&gt;10.75,15,IF(D217&gt;10.7,16,IF(D217&gt;10.6,17,IF(D217&gt;10.55,18,IF(D217&gt;10.5,19,IF(D217&gt;10.4,20,IF(D217&gt;10.35,21,IF(D217&gt;10.3,22,IF(D217&gt;10.2,23,IF(D217&gt;10.15,24,IF(D217&gt;10.1,25,IF(D217&gt;10,26,IF(D217&gt;9.95,27,IF(D217&gt;9.9,28,IF(D217&gt;9.8,29,IF(D217&gt;9.75,30,IF(D217&gt;9.7,31,IF(D217&gt;9.6,32,IF(D217&gt;9.55,33,IF(D217&gt;9.5,34,IF(D217&gt;9.45,35,IF(D217&gt;9.4,36,IF(D217&gt;9.35,37,IF(D217&gt;9.3,38,IF(D217&gt;9.25,39,IF(D217&gt;9.2,40,IF(D217&gt;9.15,41,IF(D217&gt;9.1,42,IF(D217&gt;9.05,43,))))))))))))))))))))))))))))))))))))))))))))</f>
        <v>30</v>
      </c>
      <c r="G217" s="5">
        <f t="shared" si="636"/>
        <v>30</v>
      </c>
      <c r="H217" s="6">
        <f t="shared" si="637"/>
        <v>30</v>
      </c>
      <c r="I217" s="52">
        <f>IF(H217="","",RANK(H217,H216:H220,0))</f>
        <v>3</v>
      </c>
      <c r="J217" s="52">
        <f t="shared" ref="J217:J220" si="646">IF(I217&lt;5,H217,"")</f>
        <v>30</v>
      </c>
      <c r="K217" s="42">
        <v>30</v>
      </c>
      <c r="L217" s="5">
        <f t="shared" ref="L217:L220" si="647">IF(K217&lt;37.1,0,IF(K217&lt;37.8,44,IF(K217&lt;38.5,45,IF(K217&lt;39.2,46,IF(K217&lt;39.9,47,IF(K217&lt;40.6,48,IF(K217&lt;41.3,49,IF(K217&lt;42,50,IF(K217&lt;42.7,51,IF(K217&lt;43.4,52,IF(K217&lt;44.1,53,IF(K217&lt;44.8,54,IF(K217&lt;45.5,55,IF(K217&lt;46.2,56,IF(K217&lt;46.9,57,IF(K217&lt;47.6,58,IF(K217&lt;48,59,IF(K217&lt;48.3,60,IF(K217&lt;49.7,61,IF(K217&lt;50.4,62,IF(K217&lt;51.1,63,IF(K217&lt;51.8,64,IF(K217&lt;52.5,65,IF(K217&lt;53.2,66,IF(K217&lt;53.9,67,IF(K217&lt;54.6,68,IF(K217&lt;55.3,69,IF(K217&lt;56,70,IF(K217&lt;56.7,71,IF(K217&lt;57.4,72,IF(K217&lt;58.1,73,IF(K217&lt;58.8,74,IF(K217&lt;59.5,75,IF(K217&lt;60.2,76,IF(K217&lt;60.9,77,IF(K217&lt;61.6,78,IF(K217&lt;62.3,79,IF(K217&lt;63,80,IF(K217&lt;63.7,81,IF(K217&lt;64.4,82,IF(K217&lt;65.1,83,IF(K217&lt;65.8,84,IF(K217&lt;66.5,85,IF(K217&lt;67.2,86,))))))))))))))))))))))))))))))))))))))))))))</f>
        <v>0</v>
      </c>
      <c r="M217" s="5">
        <f t="shared" ref="M217:M220" si="648">IF(K217&lt;7,0,IF(K217&lt;7.7,1,IF(K217&lt;8.4,2,IF(K217&lt;9.1,3,IF(K217&lt;9.8,4,IF(K217&lt;10.5,5,IF(K217&lt;11.2,6,IF(K217&lt;11.9,7,IF(K217&lt;12.6,8,IF(K217&lt;13.3,9,IF(K217&lt;14,10,IF(K217&lt;14.7,11,IF(K217&lt;15.4,12,IF(K217&lt;16.1,13,IF(K217&lt;16.8,14,IF(K217&lt;17.5,15,IF(K217&lt;18.2,16,IF(K217&lt;18.9,17,IF(K217&lt;19.6,18,IF(K217&lt;20.3,19,IF(K217&lt;21,20,IF(K217&lt;21.7,21,IF(K217&lt;22.4,22,IF(K217&lt;23.1,23,IF(K217&lt;23.8,24,IF(K217&lt;24.5,25,IF(K217&lt;25.2,26,IF(K217&lt;25.9,27,IF(K217&lt;26.6,28,IF(K217&lt;27.3,29,IF(K217&lt;28,30,IF(K217&lt;28.7,31,IF(K217&lt;29.4,32,IF(K217&lt;30.1,33,IF(K217&lt;30.8,34,IF(K217&lt;31.5,35,IF(K217&lt;32.2,36,IF(K217&lt;32.9,37,IF(K217&lt;33.6,38,IF(K217&lt;34.3,39,IF(K217&lt;35,40,IF(K217&lt;35.7,41,IF(K217&lt;36.4,42,IF(K217&lt;37.1,43,))))))))))))))))))))))))))))))))))))))))))))</f>
        <v>33</v>
      </c>
      <c r="N217" s="5">
        <f t="shared" si="638"/>
        <v>33</v>
      </c>
      <c r="O217" s="6">
        <f t="shared" si="639"/>
        <v>33</v>
      </c>
      <c r="P217" s="57">
        <f>IF(O217="","",RANK(O217,O216:O220,0))</f>
        <v>1</v>
      </c>
      <c r="Q217" s="57">
        <f t="shared" ref="Q217:Q220" si="649">IF(P217&lt;5,O217,"")</f>
        <v>33</v>
      </c>
      <c r="R217" s="46"/>
      <c r="S217" s="7">
        <f t="shared" ref="S217:S220" si="650">IF(R217&lt;466,0,IF(R217&lt;470,60,IF(R217&lt;474,61,IF(R217&lt;476,62,IF(R217&lt;482,63,IF(R217&lt;486,64,IF(R217&lt;490,65,IF(R217&lt;494,66,IF(R217&lt;498,67,IF(R217&lt;502,68,IF(R217&lt;506,69,IF(R217&lt;510,70,IF(R217&lt;514,71,IF(R217&lt;517,72,IF(R217&lt;521,73,IF(R217&lt;524,74,IF(R217&lt;527,75,IF(R217&lt;530,76,))))))))))))))))))</f>
        <v>0</v>
      </c>
      <c r="T217" s="7">
        <f t="shared" ref="T217:T220" si="651">IF(R217&lt;293,0,IF(R217&lt;295,1,IF(R217&lt;297,2,IF(R217&lt;299,3,IF(R217&lt;301,4,IF(R217&lt;303,5,IF(R217&lt;305,6,IF(R217&lt;307,7,IF(R217&lt;309,8,IF(R217&lt;311,9,IF(R217&lt;313,10,IF(R217&lt;315,11,IF(R217&lt;317,12,IF(R217&lt;319,13,IF(R217&lt;321,14,IF(R217&lt;323,15,IF(R217&lt;325,16,IF(R217&lt;327,17,IF(R217&lt;329,18,IF(R217&lt;331,19,IF(R217&lt;333,20,IF(R217&lt;335,21,IF(R217&lt;337,22,IF(R217&lt;339,23,IF(R217&lt;341,24,IF(R217&lt;343,25,IF(R217&lt;345,26,IF(R217&lt;347,27,IF(R217&lt;350,28,IF(R217&lt;352,29,IF(R217&lt;356,30,IF(R217&lt;359,31,IF(R217&lt;362,32,IF(R217&lt;365,33,IF(R217&lt;368,34,IF(R217&lt;371,35,IF(R217&lt;374,36,IF(R217&lt;378,37,IF(R217&lt;382,38,IF(R217&lt;386,39,IF(R217&lt;390,40,IF(R217&lt;394,41,IF(R217&lt;398,42,IF(R217&lt;402,43,IF(R217&lt;406,44,IF(R217&lt;410,45,IF(R217&lt;414,46,IF(R217&lt;418,47,IF(R217&lt;422,48,IF(R217&lt;426,49,IF(R217&lt;430,50,IF(R217&lt;434,51,IF(R217&lt;438,52,IF(R217&lt;442,53,IF(R217&lt;446,54,IF(R217&lt;450,55,IF(R217&lt;454,56,IF(R217&lt;458,57,IF(R217&lt;462,58,IF(R217&lt;466,59,))))))))))))))))))))))))))))))))))))))))))))))))))))))))))))</f>
        <v>0</v>
      </c>
      <c r="U217" s="7">
        <f t="shared" si="640"/>
        <v>0</v>
      </c>
      <c r="V217" s="6">
        <f t="shared" si="641"/>
        <v>0</v>
      </c>
      <c r="W217" s="52">
        <f>IF(V217="","",RANK(V217,V216:V220,0))</f>
        <v>1</v>
      </c>
      <c r="X217" s="52">
        <f t="shared" ref="X217:X220" si="652">IF(W217&lt;5,V217,"")</f>
        <v>0</v>
      </c>
      <c r="Y217" s="42">
        <v>178</v>
      </c>
      <c r="Z217" s="110">
        <f>IFERROR(VLOOKUP(Y217,таблица!$A$6:$B$144,2,FALSE),0)</f>
        <v>24</v>
      </c>
      <c r="AA217" s="52">
        <f>IF(Z217="","",RANK(Z217,Z216:Z220,0))</f>
        <v>4</v>
      </c>
      <c r="AB217" s="52"/>
      <c r="AC217" s="8">
        <f t="shared" si="599"/>
        <v>87</v>
      </c>
      <c r="AD217" s="9">
        <f t="shared" si="642"/>
        <v>87</v>
      </c>
      <c r="AE217" s="9">
        <f t="shared" si="587"/>
        <v>105</v>
      </c>
      <c r="AF217" s="125"/>
      <c r="AG217" s="59"/>
      <c r="AH217" s="127"/>
    </row>
    <row r="218" spans="1:34" ht="15" customHeight="1" x14ac:dyDescent="0.25">
      <c r="A218" s="47">
        <v>3</v>
      </c>
      <c r="B218" s="76"/>
      <c r="C218" s="39">
        <v>75</v>
      </c>
      <c r="D218" s="40">
        <v>10</v>
      </c>
      <c r="E218" s="5">
        <f t="shared" si="644"/>
        <v>0</v>
      </c>
      <c r="F218" s="5">
        <f t="shared" si="645"/>
        <v>27</v>
      </c>
      <c r="G218" s="5">
        <f t="shared" si="636"/>
        <v>27</v>
      </c>
      <c r="H218" s="6">
        <f t="shared" si="637"/>
        <v>27</v>
      </c>
      <c r="I218" s="52">
        <f>IF(H218="","",RANK(H218,H216:H220,0))</f>
        <v>5</v>
      </c>
      <c r="J218" s="52" t="str">
        <f t="shared" si="646"/>
        <v/>
      </c>
      <c r="K218" s="42">
        <v>19</v>
      </c>
      <c r="L218" s="5">
        <f t="shared" si="647"/>
        <v>0</v>
      </c>
      <c r="M218" s="5">
        <f t="shared" si="648"/>
        <v>18</v>
      </c>
      <c r="N218" s="5">
        <f t="shared" si="638"/>
        <v>18</v>
      </c>
      <c r="O218" s="6">
        <f t="shared" si="639"/>
        <v>18</v>
      </c>
      <c r="P218" s="57">
        <f>IF(O218="","",RANK(O218,O216:O220,0))</f>
        <v>5</v>
      </c>
      <c r="Q218" s="57" t="str">
        <f t="shared" si="649"/>
        <v/>
      </c>
      <c r="R218" s="46"/>
      <c r="S218" s="7">
        <f t="shared" si="650"/>
        <v>0</v>
      </c>
      <c r="T218" s="7">
        <f t="shared" si="651"/>
        <v>0</v>
      </c>
      <c r="U218" s="7">
        <f t="shared" si="640"/>
        <v>0</v>
      </c>
      <c r="V218" s="6">
        <f t="shared" si="641"/>
        <v>0</v>
      </c>
      <c r="W218" s="52">
        <f>IF(V218="","",RANK(V218,V216:V220,0))</f>
        <v>1</v>
      </c>
      <c r="X218" s="52">
        <f t="shared" si="652"/>
        <v>0</v>
      </c>
      <c r="Y218" s="42">
        <v>178</v>
      </c>
      <c r="Z218" s="110">
        <f>IFERROR(VLOOKUP(Y218,таблица!$A$6:$B$144,2,FALSE),0)</f>
        <v>24</v>
      </c>
      <c r="AA218" s="52">
        <f>IF(Z218="","",RANK(Z218,Z216:Z220,0))</f>
        <v>4</v>
      </c>
      <c r="AB218" s="52">
        <f t="shared" ref="AB218:AB220" si="653">IF(AA218&lt;5,Z218,"")</f>
        <v>24</v>
      </c>
      <c r="AC218" s="8">
        <f t="shared" si="599"/>
        <v>69</v>
      </c>
      <c r="AD218" s="9">
        <f t="shared" si="642"/>
        <v>69</v>
      </c>
      <c r="AE218" s="9">
        <f t="shared" si="587"/>
        <v>147</v>
      </c>
      <c r="AF218" s="125"/>
      <c r="AG218" s="59"/>
      <c r="AH218" s="127"/>
    </row>
    <row r="219" spans="1:34" ht="15" customHeight="1" x14ac:dyDescent="0.25">
      <c r="A219" s="47">
        <v>4</v>
      </c>
      <c r="B219" s="76"/>
      <c r="C219" s="39">
        <v>75</v>
      </c>
      <c r="D219" s="40">
        <v>9.6</v>
      </c>
      <c r="E219" s="5">
        <f t="shared" si="644"/>
        <v>0</v>
      </c>
      <c r="F219" s="5">
        <f t="shared" si="645"/>
        <v>33</v>
      </c>
      <c r="G219" s="5">
        <f t="shared" si="636"/>
        <v>33</v>
      </c>
      <c r="H219" s="6">
        <f t="shared" si="637"/>
        <v>33</v>
      </c>
      <c r="I219" s="52">
        <f>IF(H219="","",RANK(H219,H216:H220,0))</f>
        <v>1</v>
      </c>
      <c r="J219" s="52">
        <f t="shared" si="646"/>
        <v>33</v>
      </c>
      <c r="K219" s="42">
        <v>24</v>
      </c>
      <c r="L219" s="5">
        <f t="shared" si="647"/>
        <v>0</v>
      </c>
      <c r="M219" s="5">
        <f t="shared" si="648"/>
        <v>25</v>
      </c>
      <c r="N219" s="5">
        <f t="shared" si="638"/>
        <v>25</v>
      </c>
      <c r="O219" s="6">
        <f t="shared" si="639"/>
        <v>25</v>
      </c>
      <c r="P219" s="57">
        <f>IF(O219="","",RANK(O219,O216:O220,0))</f>
        <v>3</v>
      </c>
      <c r="Q219" s="57">
        <f t="shared" si="649"/>
        <v>25</v>
      </c>
      <c r="R219" s="46"/>
      <c r="S219" s="7">
        <f t="shared" si="650"/>
        <v>0</v>
      </c>
      <c r="T219" s="7">
        <f t="shared" si="651"/>
        <v>0</v>
      </c>
      <c r="U219" s="7">
        <f t="shared" si="640"/>
        <v>0</v>
      </c>
      <c r="V219" s="6">
        <f t="shared" si="641"/>
        <v>0</v>
      </c>
      <c r="W219" s="52">
        <f>IF(V219="","",RANK(V219,V216:V220,0))</f>
        <v>1</v>
      </c>
      <c r="X219" s="52">
        <f t="shared" si="652"/>
        <v>0</v>
      </c>
      <c r="Y219" s="42">
        <v>200</v>
      </c>
      <c r="Z219" s="110">
        <f>IFERROR(VLOOKUP(Y219,таблица!$A$6:$B$144,2,FALSE),0)</f>
        <v>35</v>
      </c>
      <c r="AA219" s="52">
        <f>IF(Z219="","",RANK(Z219,Z216:Z220,0))</f>
        <v>1</v>
      </c>
      <c r="AB219" s="52">
        <f t="shared" si="653"/>
        <v>35</v>
      </c>
      <c r="AC219" s="8">
        <f t="shared" si="599"/>
        <v>93</v>
      </c>
      <c r="AD219" s="9">
        <f t="shared" si="642"/>
        <v>93</v>
      </c>
      <c r="AE219" s="9">
        <f t="shared" si="587"/>
        <v>83</v>
      </c>
      <c r="AF219" s="125"/>
      <c r="AG219" s="59"/>
      <c r="AH219" s="127"/>
    </row>
    <row r="220" spans="1:34" ht="15" customHeight="1" x14ac:dyDescent="0.25">
      <c r="A220" s="47">
        <v>5</v>
      </c>
      <c r="B220" s="76"/>
      <c r="C220" s="39">
        <v>75</v>
      </c>
      <c r="D220" s="40">
        <v>9.6</v>
      </c>
      <c r="E220" s="5">
        <f t="shared" si="644"/>
        <v>0</v>
      </c>
      <c r="F220" s="5">
        <f t="shared" si="645"/>
        <v>33</v>
      </c>
      <c r="G220" s="5">
        <f t="shared" si="636"/>
        <v>33</v>
      </c>
      <c r="H220" s="6">
        <f t="shared" si="637"/>
        <v>33</v>
      </c>
      <c r="I220" s="52">
        <f>IF(H220="","",RANK(H220,H216:H220,0))</f>
        <v>1</v>
      </c>
      <c r="J220" s="52">
        <f t="shared" si="646"/>
        <v>33</v>
      </c>
      <c r="K220" s="42">
        <v>22</v>
      </c>
      <c r="L220" s="5">
        <f t="shared" si="647"/>
        <v>0</v>
      </c>
      <c r="M220" s="5">
        <f t="shared" si="648"/>
        <v>22</v>
      </c>
      <c r="N220" s="5">
        <f t="shared" si="638"/>
        <v>22</v>
      </c>
      <c r="O220" s="6">
        <f t="shared" si="639"/>
        <v>22</v>
      </c>
      <c r="P220" s="57">
        <f>IF(O220="","",RANK(O220,O216:O220,0))</f>
        <v>4</v>
      </c>
      <c r="Q220" s="57">
        <f t="shared" si="649"/>
        <v>22</v>
      </c>
      <c r="R220" s="46"/>
      <c r="S220" s="7">
        <f t="shared" si="650"/>
        <v>0</v>
      </c>
      <c r="T220" s="7">
        <f t="shared" si="651"/>
        <v>0</v>
      </c>
      <c r="U220" s="7">
        <f t="shared" si="640"/>
        <v>0</v>
      </c>
      <c r="V220" s="6">
        <f t="shared" si="641"/>
        <v>0</v>
      </c>
      <c r="W220" s="52">
        <f>IF(V220="","",RANK(V220,V216:V220,0))</f>
        <v>1</v>
      </c>
      <c r="X220" s="52">
        <f t="shared" si="652"/>
        <v>0</v>
      </c>
      <c r="Y220" s="42">
        <v>199</v>
      </c>
      <c r="Z220" s="110">
        <f>IFERROR(VLOOKUP(Y220,таблица!$A$6:$B$144,2,FALSE),0)</f>
        <v>34</v>
      </c>
      <c r="AA220" s="52">
        <f>IF(Z220="","",RANK(Z220,Z216:Z220,0))</f>
        <v>2</v>
      </c>
      <c r="AB220" s="52">
        <f t="shared" si="653"/>
        <v>34</v>
      </c>
      <c r="AC220" s="8">
        <f t="shared" si="599"/>
        <v>89</v>
      </c>
      <c r="AD220" s="9">
        <f t="shared" si="642"/>
        <v>89</v>
      </c>
      <c r="AE220" s="9">
        <f t="shared" si="587"/>
        <v>98</v>
      </c>
      <c r="AF220" s="125"/>
      <c r="AG220" s="59"/>
      <c r="AH220" s="127"/>
    </row>
    <row r="221" spans="1:34" ht="26.25" customHeight="1" x14ac:dyDescent="0.25">
      <c r="A221" s="47"/>
      <c r="B221" s="76"/>
      <c r="C221" s="64"/>
      <c r="D221" s="40"/>
      <c r="E221" s="5"/>
      <c r="F221" s="5"/>
      <c r="G221" s="5"/>
      <c r="H221" s="53"/>
      <c r="I221" s="61" t="s">
        <v>23</v>
      </c>
      <c r="J221" s="62">
        <f>SUM(J216:J220)</f>
        <v>126</v>
      </c>
      <c r="K221" s="42"/>
      <c r="L221" s="5"/>
      <c r="M221" s="5"/>
      <c r="N221" s="5"/>
      <c r="O221" s="53"/>
      <c r="P221" s="61" t="s">
        <v>23</v>
      </c>
      <c r="Q221" s="63">
        <f>SUM(Q216:Q220)</f>
        <v>106</v>
      </c>
      <c r="R221" s="46"/>
      <c r="S221" s="7"/>
      <c r="T221" s="7"/>
      <c r="U221" s="7"/>
      <c r="V221" s="53"/>
      <c r="W221" s="61" t="s">
        <v>23</v>
      </c>
      <c r="X221" s="62">
        <f>SUM(X216:X220)</f>
        <v>0</v>
      </c>
      <c r="Y221" s="42"/>
      <c r="Z221" s="110"/>
      <c r="AA221" s="61" t="s">
        <v>23</v>
      </c>
      <c r="AB221" s="62">
        <f>SUM(AB216:AB220)</f>
        <v>124</v>
      </c>
      <c r="AC221" s="8"/>
      <c r="AD221" s="54"/>
      <c r="AE221" s="9" t="str">
        <f t="shared" si="587"/>
        <v/>
      </c>
      <c r="AF221" s="60"/>
      <c r="AG221" s="60"/>
      <c r="AH221" s="127"/>
    </row>
    <row r="222" spans="1:34" ht="15" customHeight="1" x14ac:dyDescent="0.25">
      <c r="A222" s="47">
        <v>1</v>
      </c>
      <c r="B222" s="76"/>
      <c r="C222" s="39" t="s">
        <v>25</v>
      </c>
      <c r="D222" s="40"/>
      <c r="E222" s="5">
        <f>IF(D222&gt;9.05,0,IF(D222&gt;9,44,IF(D222&gt;8.95,45,IF(D222&gt;8.9,46,IF(D222&gt;8.85,47,IF(D222&gt;8.8,48,IF(D222&gt;8.75,49,IF(D222&gt;8.7,50,IF(D222&gt;8.65,51,IF(D222&gt;8.6,52,IF(D222&gt;8.55,53,IF(D222&gt;8.5,54,IF(D222&gt;8.47,55,IF(D222&gt;8.45,56,IF(D222&gt;8.4,57,IF(D222&gt;8.37,58,IF(D222&gt;8.35,59,IF(D222&gt;8.3,60,IF(D222&gt;8.27,61,IF(D222&gt;8.25,62,IF(D222&gt;8.2,63,IF(D222&gt;8.17,64,IF(D222&gt;8.15,65,IF(D222&gt;8.1,66,IF(D222&gt;8.07,67,IF(D222&gt;8.05,68,IF(D222&gt;8,69,IF(D222&gt;7.98,70,IF(D222&gt;7.97,71,IF(D222&gt;7.95,72,IF(D222&gt;7.9,73,IF(D222&gt;7.88,74,IF(D222&gt;7.87,75,IF(D222&gt;7.85,76,IF(D222&gt;7.8,77,IF(D222&gt;7.78,78,IF(D222&gt;7.77,79,IF(D222&gt;7.75,80,IF(D222&gt;7.7,81,IF(D222&gt;7.68,82,IF(D222&gt;7.67,83,IF(D222&gt;7.65,84,IF(D222&gt;7.63,85,IF(D222&gt;7.6,86,))))))))))))))))))))))))))))))))))))))))))))</f>
        <v>0</v>
      </c>
      <c r="F222" s="5">
        <f>IF(D222&gt;12,0,IF(D222&gt;11.9,1,IF(D222&gt;11.8,2,IF(D222&gt;11.7,3,IF(D222&gt;11.6,4,IF(D222&gt;11.5,5,IF(D222&gt;11.4,6,IF(D222&gt;11.3,7,IF(D222&gt;11.2,8,IF(D222&gt;11.15,9,IF(D222&gt;11.1,10,IF(D222&gt;11,11,IF(D222&gt;10.95,12,IF(D222&gt;10.9,13,IF(D222&gt;10.8,14,IF(D222&gt;10.75,15,IF(D222&gt;10.7,16,IF(D222&gt;10.6,17,IF(D222&gt;10.55,18,IF(D222&gt;10.5,19,IF(D222&gt;10.4,20,IF(D222&gt;10.35,21,IF(D222&gt;10.3,22,IF(D222&gt;10.2,23,IF(D222&gt;10.15,24,IF(D222&gt;10.1,25,IF(D222&gt;10,26,IF(D222&gt;9.95,27,IF(D222&gt;9.9,28,IF(D222&gt;9.8,29,IF(D222&gt;9.75,30,IF(D222&gt;9.7,31,IF(D222&gt;9.6,32,IF(D222&gt;9.55,33,IF(D222&gt;9.5,34,IF(D222&gt;9.45,35,IF(D222&gt;9.4,36,IF(D222&gt;9.35,37,IF(D222&gt;9.3,38,IF(D222&gt;9.25,39,IF(D222&gt;9.2,40,IF(D222&gt;9.15,41,IF(D222&gt;9.1,42,IF(D222&gt;9.05,43,))))))))))))))))))))))))))))))))))))))))))))</f>
        <v>0</v>
      </c>
      <c r="G222" s="5">
        <f t="shared" ref="G222:G226" si="654">E222+F222</f>
        <v>0</v>
      </c>
      <c r="H222" s="6">
        <f t="shared" ref="H222:H226" si="655">G222</f>
        <v>0</v>
      </c>
      <c r="I222" s="52">
        <f>IF(H222="","",RANK(H222,H222:H226,0))</f>
        <v>1</v>
      </c>
      <c r="J222" s="52">
        <f>IF(I222&lt;5,H222,"")</f>
        <v>0</v>
      </c>
      <c r="K222" s="42"/>
      <c r="L222" s="5">
        <f>IF(K222&lt;37.1,0,IF(K222&lt;37.8,44,IF(K222&lt;38.5,45,IF(K222&lt;39.2,46,IF(K222&lt;39.9,47,IF(K222&lt;40.6,48,IF(K222&lt;41.3,49,IF(K222&lt;42,50,IF(K222&lt;42.7,51,IF(K222&lt;43.4,52,IF(K222&lt;44.1,53,IF(K222&lt;44.8,54,IF(K222&lt;45.5,55,IF(K222&lt;46.2,56,IF(K222&lt;46.9,57,IF(K222&lt;47.6,58,IF(K222&lt;48,59,IF(K222&lt;48.3,60,IF(K222&lt;49.7,61,IF(K222&lt;50.4,62,IF(K222&lt;51.1,63,IF(K222&lt;51.8,64,IF(K222&lt;52.5,65,IF(K222&lt;53.2,66,IF(K222&lt;53.9,67,IF(K222&lt;54.6,68,IF(K222&lt;55.3,69,IF(K222&lt;56,70,IF(K222&lt;56.7,71,IF(K222&lt;57.4,72,IF(K222&lt;58.1,73,IF(K222&lt;58.8,74,IF(K222&lt;59.5,75,IF(K222&lt;60.2,76,IF(K222&lt;60.9,77,IF(K222&lt;61.6,78,IF(K222&lt;62.3,79,IF(K222&lt;63,80,IF(K222&lt;63.7,81,IF(K222&lt;64.4,82,IF(K222&lt;65.1,83,IF(K222&lt;65.8,84,IF(K222&lt;66.5,85,IF(K222&lt;67.2,86,))))))))))))))))))))))))))))))))))))))))))))</f>
        <v>0</v>
      </c>
      <c r="M222" s="5">
        <f>IF(K222&lt;7,0,IF(K222&lt;7.7,1,IF(K222&lt;8.4,2,IF(K222&lt;9.1,3,IF(K222&lt;9.8,4,IF(K222&lt;10.5,5,IF(K222&lt;11.2,6,IF(K222&lt;11.9,7,IF(K222&lt;12.6,8,IF(K222&lt;13.3,9,IF(K222&lt;14,10,IF(K222&lt;14.7,11,IF(K222&lt;15.4,12,IF(K222&lt;16.1,13,IF(K222&lt;16.8,14,IF(K222&lt;17.5,15,IF(K222&lt;18.2,16,IF(K222&lt;18.9,17,IF(K222&lt;19.6,18,IF(K222&lt;20.3,19,IF(K222&lt;21,20,IF(K222&lt;21.7,21,IF(K222&lt;22.4,22,IF(K222&lt;23.1,23,IF(K222&lt;23.8,24,IF(K222&lt;24.5,25,IF(K222&lt;25.2,26,IF(K222&lt;25.9,27,IF(K222&lt;26.6,28,IF(K222&lt;27.3,29,IF(K222&lt;28,30,IF(K222&lt;28.7,31,IF(K222&lt;29.4,32,IF(K222&lt;30.1,33,IF(K222&lt;30.8,34,IF(K222&lt;31.5,35,IF(K222&lt;32.2,36,IF(K222&lt;32.9,37,IF(K222&lt;33.6,38,IF(K222&lt;34.3,39,IF(K222&lt;35,40,IF(K222&lt;35.7,41,IF(K222&lt;36.4,42,IF(K222&lt;37.1,43,))))))))))))))))))))))))))))))))))))))))))))</f>
        <v>0</v>
      </c>
      <c r="N222" s="5">
        <f t="shared" ref="N222:N226" si="656">L222+M222</f>
        <v>0</v>
      </c>
      <c r="O222" s="6">
        <f t="shared" ref="O222:O226" si="657">N222</f>
        <v>0</v>
      </c>
      <c r="P222" s="57">
        <f>IF(O222="","",RANK(O222,O222:O226,0))</f>
        <v>1</v>
      </c>
      <c r="Q222" s="57">
        <f>IF(P222&lt;5,O222,"")</f>
        <v>0</v>
      </c>
      <c r="R222" s="46"/>
      <c r="S222" s="7">
        <f>IF(R222&lt;466,0,IF(R222&lt;470,60,IF(R222&lt;474,61,IF(R222&lt;476,62,IF(R222&lt;482,63,IF(R222&lt;486,64,IF(R222&lt;490,65,IF(R222&lt;494,66,IF(R222&lt;498,67,IF(R222&lt;502,68,IF(R222&lt;506,69,IF(R222&lt;510,70,IF(R222&lt;514,71,IF(R222&lt;517,72,IF(R222&lt;521,73,IF(R222&lt;524,74,IF(R222&lt;527,75,IF(R222&lt;530,76,))))))))))))))))))</f>
        <v>0</v>
      </c>
      <c r="T222" s="7">
        <f>IF(R222&lt;293,0,IF(R222&lt;295,1,IF(R222&lt;297,2,IF(R222&lt;299,3,IF(R222&lt;301,4,IF(R222&lt;303,5,IF(R222&lt;305,6,IF(R222&lt;307,7,IF(R222&lt;309,8,IF(R222&lt;311,9,IF(R222&lt;313,10,IF(R222&lt;315,11,IF(R222&lt;317,12,IF(R222&lt;319,13,IF(R222&lt;321,14,IF(R222&lt;323,15,IF(R222&lt;325,16,IF(R222&lt;327,17,IF(R222&lt;329,18,IF(R222&lt;331,19,IF(R222&lt;333,20,IF(R222&lt;335,21,IF(R222&lt;337,22,IF(R222&lt;339,23,IF(R222&lt;341,24,IF(R222&lt;343,25,IF(R222&lt;345,26,IF(R222&lt;347,27,IF(R222&lt;350,28,IF(R222&lt;352,29,IF(R222&lt;356,30,IF(R222&lt;359,31,IF(R222&lt;362,32,IF(R222&lt;365,33,IF(R222&lt;368,34,IF(R222&lt;371,35,IF(R222&lt;374,36,IF(R222&lt;378,37,IF(R222&lt;382,38,IF(R222&lt;386,39,IF(R222&lt;390,40,IF(R222&lt;394,41,IF(R222&lt;398,42,IF(R222&lt;402,43,IF(R222&lt;406,44,IF(R222&lt;410,45,IF(R222&lt;414,46,IF(R222&lt;418,47,IF(R222&lt;422,48,IF(R222&lt;426,49,IF(R222&lt;430,50,IF(R222&lt;434,51,IF(R222&lt;438,52,IF(R222&lt;442,53,IF(R222&lt;446,54,IF(R222&lt;450,55,IF(R222&lt;454,56,IF(R222&lt;458,57,IF(R222&lt;462,58,IF(R222&lt;466,59,))))))))))))))))))))))))))))))))))))))))))))))))))))))))))))</f>
        <v>0</v>
      </c>
      <c r="U222" s="7">
        <f t="shared" ref="U222:U226" si="658">S222+T222</f>
        <v>0</v>
      </c>
      <c r="V222" s="6">
        <f t="shared" ref="V222:V226" si="659">U222</f>
        <v>0</v>
      </c>
      <c r="W222" s="52">
        <f>IF(V222="","",RANK(V222,V222:V226,0))</f>
        <v>1</v>
      </c>
      <c r="X222" s="52">
        <f>IF(W222&lt;5,V222,"")</f>
        <v>0</v>
      </c>
      <c r="Y222" s="42"/>
      <c r="Z222" s="110">
        <f>IFERROR(VLOOKUP(Y222,таблица!$A$6:$B$144,2,FALSE),0)</f>
        <v>0</v>
      </c>
      <c r="AA222" s="52">
        <f>IF(Z222="","",RANK(Z222,Z222:Z226,0))</f>
        <v>1</v>
      </c>
      <c r="AB222" s="52">
        <f>IF(AA222&lt;5,Z222,"")</f>
        <v>0</v>
      </c>
      <c r="AC222" s="8">
        <f t="shared" si="599"/>
        <v>0</v>
      </c>
      <c r="AD222" s="9">
        <f t="shared" ref="AD222:AD226" si="660">AC222</f>
        <v>0</v>
      </c>
      <c r="AE222" s="9">
        <f t="shared" si="587"/>
        <v>165</v>
      </c>
      <c r="AF222" s="124">
        <f>SUM(J222:J226,Q222:Q226,X222:X226,AB222:AB226)</f>
        <v>0</v>
      </c>
      <c r="AG222" s="59">
        <f t="shared" ref="AG222" si="661">AF222</f>
        <v>0</v>
      </c>
      <c r="AH222" s="127">
        <f>IF(ISNUMBER(AF222),RANK(AF222,$AF$6:$AF$251,0),"")</f>
        <v>35</v>
      </c>
    </row>
    <row r="223" spans="1:34" ht="15" customHeight="1" x14ac:dyDescent="0.25">
      <c r="A223" s="47">
        <v>2</v>
      </c>
      <c r="B223" s="76"/>
      <c r="C223" s="39" t="s">
        <v>25</v>
      </c>
      <c r="D223" s="40"/>
      <c r="E223" s="5">
        <f t="shared" ref="E223:E226" si="662">IF(D223&gt;9.05,0,IF(D223&gt;9,44,IF(D223&gt;8.95,45,IF(D223&gt;8.9,46,IF(D223&gt;8.85,47,IF(D223&gt;8.8,48,IF(D223&gt;8.75,49,IF(D223&gt;8.7,50,IF(D223&gt;8.65,51,IF(D223&gt;8.6,52,IF(D223&gt;8.55,53,IF(D223&gt;8.5,54,IF(D223&gt;8.47,55,IF(D223&gt;8.45,56,IF(D223&gt;8.4,57,IF(D223&gt;8.37,58,IF(D223&gt;8.35,59,IF(D223&gt;8.3,60,IF(D223&gt;8.27,61,IF(D223&gt;8.25,62,IF(D223&gt;8.2,63,IF(D223&gt;8.17,64,IF(D223&gt;8.15,65,IF(D223&gt;8.1,66,IF(D223&gt;8.07,67,IF(D223&gt;8.05,68,IF(D223&gt;8,69,IF(D223&gt;7.98,70,IF(D223&gt;7.97,71,IF(D223&gt;7.95,72,IF(D223&gt;7.9,73,IF(D223&gt;7.88,74,IF(D223&gt;7.87,75,IF(D223&gt;7.85,76,IF(D223&gt;7.8,77,IF(D223&gt;7.78,78,IF(D223&gt;7.77,79,IF(D223&gt;7.75,80,IF(D223&gt;7.7,81,IF(D223&gt;7.68,82,IF(D223&gt;7.67,83,IF(D223&gt;7.65,84,IF(D223&gt;7.63,85,IF(D223&gt;7.6,86,))))))))))))))))))))))))))))))))))))))))))))</f>
        <v>0</v>
      </c>
      <c r="F223" s="5">
        <f t="shared" ref="F223:F226" si="663">IF(D223&gt;12,0,IF(D223&gt;11.9,1,IF(D223&gt;11.8,2,IF(D223&gt;11.7,3,IF(D223&gt;11.6,4,IF(D223&gt;11.5,5,IF(D223&gt;11.4,6,IF(D223&gt;11.3,7,IF(D223&gt;11.2,8,IF(D223&gt;11.15,9,IF(D223&gt;11.1,10,IF(D223&gt;11,11,IF(D223&gt;10.95,12,IF(D223&gt;10.9,13,IF(D223&gt;10.8,14,IF(D223&gt;10.75,15,IF(D223&gt;10.7,16,IF(D223&gt;10.6,17,IF(D223&gt;10.55,18,IF(D223&gt;10.5,19,IF(D223&gt;10.4,20,IF(D223&gt;10.35,21,IF(D223&gt;10.3,22,IF(D223&gt;10.2,23,IF(D223&gt;10.15,24,IF(D223&gt;10.1,25,IF(D223&gt;10,26,IF(D223&gt;9.95,27,IF(D223&gt;9.9,28,IF(D223&gt;9.8,29,IF(D223&gt;9.75,30,IF(D223&gt;9.7,31,IF(D223&gt;9.6,32,IF(D223&gt;9.55,33,IF(D223&gt;9.5,34,IF(D223&gt;9.45,35,IF(D223&gt;9.4,36,IF(D223&gt;9.35,37,IF(D223&gt;9.3,38,IF(D223&gt;9.25,39,IF(D223&gt;9.2,40,IF(D223&gt;9.15,41,IF(D223&gt;9.1,42,IF(D223&gt;9.05,43,))))))))))))))))))))))))))))))))))))))))))))</f>
        <v>0</v>
      </c>
      <c r="G223" s="5">
        <f t="shared" si="654"/>
        <v>0</v>
      </c>
      <c r="H223" s="6">
        <f t="shared" si="655"/>
        <v>0</v>
      </c>
      <c r="I223" s="52">
        <f>IF(H223="","",RANK(H223,H222:H226,0))</f>
        <v>1</v>
      </c>
      <c r="J223" s="52">
        <f t="shared" ref="J223:J226" si="664">IF(I223&lt;5,H223,"")</f>
        <v>0</v>
      </c>
      <c r="K223" s="42"/>
      <c r="L223" s="5">
        <f t="shared" ref="L223:L226" si="665">IF(K223&lt;37.1,0,IF(K223&lt;37.8,44,IF(K223&lt;38.5,45,IF(K223&lt;39.2,46,IF(K223&lt;39.9,47,IF(K223&lt;40.6,48,IF(K223&lt;41.3,49,IF(K223&lt;42,50,IF(K223&lt;42.7,51,IF(K223&lt;43.4,52,IF(K223&lt;44.1,53,IF(K223&lt;44.8,54,IF(K223&lt;45.5,55,IF(K223&lt;46.2,56,IF(K223&lt;46.9,57,IF(K223&lt;47.6,58,IF(K223&lt;48,59,IF(K223&lt;48.3,60,IF(K223&lt;49.7,61,IF(K223&lt;50.4,62,IF(K223&lt;51.1,63,IF(K223&lt;51.8,64,IF(K223&lt;52.5,65,IF(K223&lt;53.2,66,IF(K223&lt;53.9,67,IF(K223&lt;54.6,68,IF(K223&lt;55.3,69,IF(K223&lt;56,70,IF(K223&lt;56.7,71,IF(K223&lt;57.4,72,IF(K223&lt;58.1,73,IF(K223&lt;58.8,74,IF(K223&lt;59.5,75,IF(K223&lt;60.2,76,IF(K223&lt;60.9,77,IF(K223&lt;61.6,78,IF(K223&lt;62.3,79,IF(K223&lt;63,80,IF(K223&lt;63.7,81,IF(K223&lt;64.4,82,IF(K223&lt;65.1,83,IF(K223&lt;65.8,84,IF(K223&lt;66.5,85,IF(K223&lt;67.2,86,))))))))))))))))))))))))))))))))))))))))))))</f>
        <v>0</v>
      </c>
      <c r="M223" s="5">
        <f t="shared" ref="M223:M226" si="666">IF(K223&lt;7,0,IF(K223&lt;7.7,1,IF(K223&lt;8.4,2,IF(K223&lt;9.1,3,IF(K223&lt;9.8,4,IF(K223&lt;10.5,5,IF(K223&lt;11.2,6,IF(K223&lt;11.9,7,IF(K223&lt;12.6,8,IF(K223&lt;13.3,9,IF(K223&lt;14,10,IF(K223&lt;14.7,11,IF(K223&lt;15.4,12,IF(K223&lt;16.1,13,IF(K223&lt;16.8,14,IF(K223&lt;17.5,15,IF(K223&lt;18.2,16,IF(K223&lt;18.9,17,IF(K223&lt;19.6,18,IF(K223&lt;20.3,19,IF(K223&lt;21,20,IF(K223&lt;21.7,21,IF(K223&lt;22.4,22,IF(K223&lt;23.1,23,IF(K223&lt;23.8,24,IF(K223&lt;24.5,25,IF(K223&lt;25.2,26,IF(K223&lt;25.9,27,IF(K223&lt;26.6,28,IF(K223&lt;27.3,29,IF(K223&lt;28,30,IF(K223&lt;28.7,31,IF(K223&lt;29.4,32,IF(K223&lt;30.1,33,IF(K223&lt;30.8,34,IF(K223&lt;31.5,35,IF(K223&lt;32.2,36,IF(K223&lt;32.9,37,IF(K223&lt;33.6,38,IF(K223&lt;34.3,39,IF(K223&lt;35,40,IF(K223&lt;35.7,41,IF(K223&lt;36.4,42,IF(K223&lt;37.1,43,))))))))))))))))))))))))))))))))))))))))))))</f>
        <v>0</v>
      </c>
      <c r="N223" s="5">
        <f t="shared" si="656"/>
        <v>0</v>
      </c>
      <c r="O223" s="6">
        <f t="shared" si="657"/>
        <v>0</v>
      </c>
      <c r="P223" s="57">
        <f>IF(O223="","",RANK(O223,O222:O226,0))</f>
        <v>1</v>
      </c>
      <c r="Q223" s="57">
        <f t="shared" ref="Q223:Q226" si="667">IF(P223&lt;5,O223,"")</f>
        <v>0</v>
      </c>
      <c r="R223" s="46"/>
      <c r="S223" s="7">
        <f t="shared" ref="S223:S226" si="668">IF(R223&lt;466,0,IF(R223&lt;470,60,IF(R223&lt;474,61,IF(R223&lt;476,62,IF(R223&lt;482,63,IF(R223&lt;486,64,IF(R223&lt;490,65,IF(R223&lt;494,66,IF(R223&lt;498,67,IF(R223&lt;502,68,IF(R223&lt;506,69,IF(R223&lt;510,70,IF(R223&lt;514,71,IF(R223&lt;517,72,IF(R223&lt;521,73,IF(R223&lt;524,74,IF(R223&lt;527,75,IF(R223&lt;530,76,))))))))))))))))))</f>
        <v>0</v>
      </c>
      <c r="T223" s="7">
        <f t="shared" ref="T223:T226" si="669">IF(R223&lt;293,0,IF(R223&lt;295,1,IF(R223&lt;297,2,IF(R223&lt;299,3,IF(R223&lt;301,4,IF(R223&lt;303,5,IF(R223&lt;305,6,IF(R223&lt;307,7,IF(R223&lt;309,8,IF(R223&lt;311,9,IF(R223&lt;313,10,IF(R223&lt;315,11,IF(R223&lt;317,12,IF(R223&lt;319,13,IF(R223&lt;321,14,IF(R223&lt;323,15,IF(R223&lt;325,16,IF(R223&lt;327,17,IF(R223&lt;329,18,IF(R223&lt;331,19,IF(R223&lt;333,20,IF(R223&lt;335,21,IF(R223&lt;337,22,IF(R223&lt;339,23,IF(R223&lt;341,24,IF(R223&lt;343,25,IF(R223&lt;345,26,IF(R223&lt;347,27,IF(R223&lt;350,28,IF(R223&lt;352,29,IF(R223&lt;356,30,IF(R223&lt;359,31,IF(R223&lt;362,32,IF(R223&lt;365,33,IF(R223&lt;368,34,IF(R223&lt;371,35,IF(R223&lt;374,36,IF(R223&lt;378,37,IF(R223&lt;382,38,IF(R223&lt;386,39,IF(R223&lt;390,40,IF(R223&lt;394,41,IF(R223&lt;398,42,IF(R223&lt;402,43,IF(R223&lt;406,44,IF(R223&lt;410,45,IF(R223&lt;414,46,IF(R223&lt;418,47,IF(R223&lt;422,48,IF(R223&lt;426,49,IF(R223&lt;430,50,IF(R223&lt;434,51,IF(R223&lt;438,52,IF(R223&lt;442,53,IF(R223&lt;446,54,IF(R223&lt;450,55,IF(R223&lt;454,56,IF(R223&lt;458,57,IF(R223&lt;462,58,IF(R223&lt;466,59,))))))))))))))))))))))))))))))))))))))))))))))))))))))))))))</f>
        <v>0</v>
      </c>
      <c r="U223" s="7">
        <f t="shared" si="658"/>
        <v>0</v>
      </c>
      <c r="V223" s="6">
        <f t="shared" si="659"/>
        <v>0</v>
      </c>
      <c r="W223" s="52">
        <f>IF(V223="","",RANK(V223,V222:V226,0))</f>
        <v>1</v>
      </c>
      <c r="X223" s="52">
        <f t="shared" ref="X223:X226" si="670">IF(W223&lt;5,V223,"")</f>
        <v>0</v>
      </c>
      <c r="Y223" s="42"/>
      <c r="Z223" s="110">
        <f>IFERROR(VLOOKUP(Y223,таблица!$A$6:$B$144,2,FALSE),0)</f>
        <v>0</v>
      </c>
      <c r="AA223" s="52">
        <f>IF(Z223="","",RANK(Z223,Z222:Z226,0))</f>
        <v>1</v>
      </c>
      <c r="AB223" s="52">
        <f t="shared" ref="AB223:AB226" si="671">IF(AA223&lt;5,Z223,"")</f>
        <v>0</v>
      </c>
      <c r="AC223" s="8">
        <f t="shared" si="599"/>
        <v>0</v>
      </c>
      <c r="AD223" s="9">
        <f t="shared" si="660"/>
        <v>0</v>
      </c>
      <c r="AE223" s="9">
        <f t="shared" si="587"/>
        <v>165</v>
      </c>
      <c r="AF223" s="125"/>
      <c r="AG223" s="59"/>
      <c r="AH223" s="127"/>
    </row>
    <row r="224" spans="1:34" ht="15" customHeight="1" x14ac:dyDescent="0.25">
      <c r="A224" s="47">
        <v>3</v>
      </c>
      <c r="B224" s="76"/>
      <c r="C224" s="39" t="s">
        <v>25</v>
      </c>
      <c r="D224" s="40"/>
      <c r="E224" s="5">
        <f t="shared" si="662"/>
        <v>0</v>
      </c>
      <c r="F224" s="5">
        <f t="shared" si="663"/>
        <v>0</v>
      </c>
      <c r="G224" s="5">
        <f t="shared" si="654"/>
        <v>0</v>
      </c>
      <c r="H224" s="6">
        <f t="shared" si="655"/>
        <v>0</v>
      </c>
      <c r="I224" s="52">
        <f>IF(H224="","",RANK(H224,H222:H226,0))</f>
        <v>1</v>
      </c>
      <c r="J224" s="52">
        <f t="shared" si="664"/>
        <v>0</v>
      </c>
      <c r="K224" s="42"/>
      <c r="L224" s="5">
        <f t="shared" si="665"/>
        <v>0</v>
      </c>
      <c r="M224" s="5">
        <f t="shared" si="666"/>
        <v>0</v>
      </c>
      <c r="N224" s="5">
        <f t="shared" si="656"/>
        <v>0</v>
      </c>
      <c r="O224" s="6">
        <f t="shared" si="657"/>
        <v>0</v>
      </c>
      <c r="P224" s="57">
        <f>IF(O224="","",RANK(O224,O222:O226,0))</f>
        <v>1</v>
      </c>
      <c r="Q224" s="57">
        <f t="shared" si="667"/>
        <v>0</v>
      </c>
      <c r="R224" s="46"/>
      <c r="S224" s="7">
        <f t="shared" si="668"/>
        <v>0</v>
      </c>
      <c r="T224" s="7">
        <f t="shared" si="669"/>
        <v>0</v>
      </c>
      <c r="U224" s="7">
        <f t="shared" si="658"/>
        <v>0</v>
      </c>
      <c r="V224" s="6">
        <f t="shared" si="659"/>
        <v>0</v>
      </c>
      <c r="W224" s="52">
        <f>IF(V224="","",RANK(V224,V222:V226,0))</f>
        <v>1</v>
      </c>
      <c r="X224" s="52">
        <f t="shared" si="670"/>
        <v>0</v>
      </c>
      <c r="Y224" s="42"/>
      <c r="Z224" s="110">
        <f>IFERROR(VLOOKUP(Y224,таблица!$A$6:$B$144,2,FALSE),0)</f>
        <v>0</v>
      </c>
      <c r="AA224" s="52">
        <f>IF(Z224="","",RANK(Z224,Z222:Z226,0))</f>
        <v>1</v>
      </c>
      <c r="AB224" s="52">
        <f t="shared" si="671"/>
        <v>0</v>
      </c>
      <c r="AC224" s="8">
        <f t="shared" si="599"/>
        <v>0</v>
      </c>
      <c r="AD224" s="9">
        <f t="shared" si="660"/>
        <v>0</v>
      </c>
      <c r="AE224" s="9">
        <f t="shared" si="587"/>
        <v>165</v>
      </c>
      <c r="AF224" s="125"/>
      <c r="AG224" s="59"/>
      <c r="AH224" s="127"/>
    </row>
    <row r="225" spans="1:34" ht="15" customHeight="1" x14ac:dyDescent="0.25">
      <c r="A225" s="47">
        <v>4</v>
      </c>
      <c r="B225" s="76"/>
      <c r="C225" s="39" t="s">
        <v>25</v>
      </c>
      <c r="D225" s="40"/>
      <c r="E225" s="5">
        <f t="shared" si="662"/>
        <v>0</v>
      </c>
      <c r="F225" s="5">
        <f t="shared" si="663"/>
        <v>0</v>
      </c>
      <c r="G225" s="5">
        <f t="shared" si="654"/>
        <v>0</v>
      </c>
      <c r="H225" s="6">
        <f t="shared" si="655"/>
        <v>0</v>
      </c>
      <c r="I225" s="52">
        <f>IF(H225="","",RANK(H225,H222:H226,0))</f>
        <v>1</v>
      </c>
      <c r="J225" s="52">
        <f t="shared" si="664"/>
        <v>0</v>
      </c>
      <c r="K225" s="42"/>
      <c r="L225" s="5">
        <f t="shared" si="665"/>
        <v>0</v>
      </c>
      <c r="M225" s="5">
        <f t="shared" si="666"/>
        <v>0</v>
      </c>
      <c r="N225" s="5">
        <f t="shared" si="656"/>
        <v>0</v>
      </c>
      <c r="O225" s="6">
        <f t="shared" si="657"/>
        <v>0</v>
      </c>
      <c r="P225" s="57">
        <f>IF(O225="","",RANK(O225,O222:O226,0))</f>
        <v>1</v>
      </c>
      <c r="Q225" s="57">
        <f t="shared" si="667"/>
        <v>0</v>
      </c>
      <c r="R225" s="46"/>
      <c r="S225" s="7">
        <f t="shared" si="668"/>
        <v>0</v>
      </c>
      <c r="T225" s="7">
        <f t="shared" si="669"/>
        <v>0</v>
      </c>
      <c r="U225" s="7">
        <f t="shared" si="658"/>
        <v>0</v>
      </c>
      <c r="V225" s="6">
        <f t="shared" si="659"/>
        <v>0</v>
      </c>
      <c r="W225" s="52">
        <f>IF(V225="","",RANK(V225,V222:V226,0))</f>
        <v>1</v>
      </c>
      <c r="X225" s="52">
        <f t="shared" si="670"/>
        <v>0</v>
      </c>
      <c r="Y225" s="42"/>
      <c r="Z225" s="110">
        <f>IFERROR(VLOOKUP(Y225,таблица!$A$6:$B$144,2,FALSE),0)</f>
        <v>0</v>
      </c>
      <c r="AA225" s="52">
        <f>IF(Z225="","",RANK(Z225,Z222:Z226,0))</f>
        <v>1</v>
      </c>
      <c r="AB225" s="52">
        <f t="shared" si="671"/>
        <v>0</v>
      </c>
      <c r="AC225" s="8">
        <f t="shared" si="599"/>
        <v>0</v>
      </c>
      <c r="AD225" s="9">
        <f t="shared" si="660"/>
        <v>0</v>
      </c>
      <c r="AE225" s="9">
        <f t="shared" si="587"/>
        <v>165</v>
      </c>
      <c r="AF225" s="125"/>
      <c r="AG225" s="59"/>
      <c r="AH225" s="127"/>
    </row>
    <row r="226" spans="1:34" ht="15" customHeight="1" x14ac:dyDescent="0.25">
      <c r="A226" s="47">
        <v>5</v>
      </c>
      <c r="B226" s="76"/>
      <c r="C226" s="39" t="s">
        <v>25</v>
      </c>
      <c r="D226" s="40"/>
      <c r="E226" s="5">
        <f t="shared" si="662"/>
        <v>0</v>
      </c>
      <c r="F226" s="5">
        <f t="shared" si="663"/>
        <v>0</v>
      </c>
      <c r="G226" s="5">
        <f t="shared" si="654"/>
        <v>0</v>
      </c>
      <c r="H226" s="6">
        <f t="shared" si="655"/>
        <v>0</v>
      </c>
      <c r="I226" s="52">
        <f>IF(H226="","",RANK(H226,H222:H226,0))</f>
        <v>1</v>
      </c>
      <c r="J226" s="52">
        <f t="shared" si="664"/>
        <v>0</v>
      </c>
      <c r="K226" s="42"/>
      <c r="L226" s="5">
        <f t="shared" si="665"/>
        <v>0</v>
      </c>
      <c r="M226" s="5">
        <f t="shared" si="666"/>
        <v>0</v>
      </c>
      <c r="N226" s="5">
        <f t="shared" si="656"/>
        <v>0</v>
      </c>
      <c r="O226" s="6">
        <f t="shared" si="657"/>
        <v>0</v>
      </c>
      <c r="P226" s="57">
        <f>IF(O226="","",RANK(O226,O222:O226,0))</f>
        <v>1</v>
      </c>
      <c r="Q226" s="57">
        <f t="shared" si="667"/>
        <v>0</v>
      </c>
      <c r="R226" s="46"/>
      <c r="S226" s="7">
        <f t="shared" si="668"/>
        <v>0</v>
      </c>
      <c r="T226" s="7">
        <f t="shared" si="669"/>
        <v>0</v>
      </c>
      <c r="U226" s="7">
        <f t="shared" si="658"/>
        <v>0</v>
      </c>
      <c r="V226" s="6">
        <f t="shared" si="659"/>
        <v>0</v>
      </c>
      <c r="W226" s="52">
        <f>IF(V226="","",RANK(V226,V222:V226,0))</f>
        <v>1</v>
      </c>
      <c r="X226" s="52">
        <f t="shared" si="670"/>
        <v>0</v>
      </c>
      <c r="Y226" s="42"/>
      <c r="Z226" s="110">
        <f>IFERROR(VLOOKUP(Y226,таблица!$A$6:$B$144,2,FALSE),0)</f>
        <v>0</v>
      </c>
      <c r="AA226" s="52">
        <f>IF(Z226="","",RANK(Z226,Z222:Z226,0))</f>
        <v>1</v>
      </c>
      <c r="AB226" s="52">
        <f t="shared" si="671"/>
        <v>0</v>
      </c>
      <c r="AC226" s="8">
        <f t="shared" si="599"/>
        <v>0</v>
      </c>
      <c r="AD226" s="9">
        <f t="shared" si="660"/>
        <v>0</v>
      </c>
      <c r="AE226" s="9">
        <f t="shared" si="587"/>
        <v>165</v>
      </c>
      <c r="AF226" s="125"/>
      <c r="AG226" s="59"/>
      <c r="AH226" s="127"/>
    </row>
    <row r="227" spans="1:34" ht="26.25" customHeight="1" x14ac:dyDescent="0.25">
      <c r="A227" s="47"/>
      <c r="B227" s="76"/>
      <c r="C227" s="64"/>
      <c r="D227" s="40"/>
      <c r="E227" s="5"/>
      <c r="F227" s="5"/>
      <c r="G227" s="5"/>
      <c r="H227" s="53"/>
      <c r="I227" s="61" t="s">
        <v>23</v>
      </c>
      <c r="J227" s="62">
        <f>SUM(J222:J226)</f>
        <v>0</v>
      </c>
      <c r="K227" s="42"/>
      <c r="L227" s="5"/>
      <c r="M227" s="5"/>
      <c r="N227" s="5"/>
      <c r="O227" s="53"/>
      <c r="P227" s="61" t="s">
        <v>23</v>
      </c>
      <c r="Q227" s="63">
        <f>SUM(Q222:Q226)</f>
        <v>0</v>
      </c>
      <c r="R227" s="46"/>
      <c r="S227" s="7"/>
      <c r="T227" s="7"/>
      <c r="U227" s="7"/>
      <c r="V227" s="53"/>
      <c r="W227" s="61" t="s">
        <v>23</v>
      </c>
      <c r="X227" s="62">
        <f>SUM(X222:X226)</f>
        <v>0</v>
      </c>
      <c r="Y227" s="42"/>
      <c r="Z227" s="110"/>
      <c r="AA227" s="61" t="s">
        <v>23</v>
      </c>
      <c r="AB227" s="62">
        <f>SUM(AB222:AB226)</f>
        <v>0</v>
      </c>
      <c r="AC227" s="8"/>
      <c r="AD227" s="54"/>
      <c r="AE227" s="9" t="str">
        <f t="shared" si="587"/>
        <v/>
      </c>
      <c r="AF227" s="60"/>
      <c r="AG227" s="60"/>
      <c r="AH227" s="127"/>
    </row>
    <row r="228" spans="1:34" ht="15" customHeight="1" x14ac:dyDescent="0.25">
      <c r="A228" s="47">
        <v>1</v>
      </c>
      <c r="B228" s="76"/>
      <c r="C228" s="39" t="s">
        <v>19</v>
      </c>
      <c r="D228" s="40">
        <v>9.4</v>
      </c>
      <c r="E228" s="5">
        <f>IF(D228&gt;9.05,0,IF(D228&gt;9,44,IF(D228&gt;8.95,45,IF(D228&gt;8.9,46,IF(D228&gt;8.85,47,IF(D228&gt;8.8,48,IF(D228&gt;8.75,49,IF(D228&gt;8.7,50,IF(D228&gt;8.65,51,IF(D228&gt;8.6,52,IF(D228&gt;8.55,53,IF(D228&gt;8.5,54,IF(D228&gt;8.47,55,IF(D228&gt;8.45,56,IF(D228&gt;8.4,57,IF(D228&gt;8.37,58,IF(D228&gt;8.35,59,IF(D228&gt;8.3,60,IF(D228&gt;8.27,61,IF(D228&gt;8.25,62,IF(D228&gt;8.2,63,IF(D228&gt;8.17,64,IF(D228&gt;8.15,65,IF(D228&gt;8.1,66,IF(D228&gt;8.07,67,IF(D228&gt;8.05,68,IF(D228&gt;8,69,IF(D228&gt;7.98,70,IF(D228&gt;7.97,71,IF(D228&gt;7.95,72,IF(D228&gt;7.9,73,IF(D228&gt;7.88,74,IF(D228&gt;7.87,75,IF(D228&gt;7.85,76,IF(D228&gt;7.8,77,IF(D228&gt;7.78,78,IF(D228&gt;7.77,79,IF(D228&gt;7.75,80,IF(D228&gt;7.7,81,IF(D228&gt;7.68,82,IF(D228&gt;7.67,83,IF(D228&gt;7.65,84,IF(D228&gt;7.63,85,IF(D228&gt;7.6,86,))))))))))))))))))))))))))))))))))))))))))))</f>
        <v>0</v>
      </c>
      <c r="F228" s="5">
        <f>IF(D228&gt;12,0,IF(D228&gt;11.9,1,IF(D228&gt;11.8,2,IF(D228&gt;11.7,3,IF(D228&gt;11.6,4,IF(D228&gt;11.5,5,IF(D228&gt;11.4,6,IF(D228&gt;11.3,7,IF(D228&gt;11.2,8,IF(D228&gt;11.15,9,IF(D228&gt;11.1,10,IF(D228&gt;11,11,IF(D228&gt;10.95,12,IF(D228&gt;10.9,13,IF(D228&gt;10.8,14,IF(D228&gt;10.75,15,IF(D228&gt;10.7,16,IF(D228&gt;10.6,17,IF(D228&gt;10.55,18,IF(D228&gt;10.5,19,IF(D228&gt;10.4,20,IF(D228&gt;10.35,21,IF(D228&gt;10.3,22,IF(D228&gt;10.2,23,IF(D228&gt;10.15,24,IF(D228&gt;10.1,25,IF(D228&gt;10,26,IF(D228&gt;9.95,27,IF(D228&gt;9.9,28,IF(D228&gt;9.8,29,IF(D228&gt;9.75,30,IF(D228&gt;9.7,31,IF(D228&gt;9.6,32,IF(D228&gt;9.55,33,IF(D228&gt;9.5,34,IF(D228&gt;9.45,35,IF(D228&gt;9.4,36,IF(D228&gt;9.35,37,IF(D228&gt;9.3,38,IF(D228&gt;9.25,39,IF(D228&gt;9.2,40,IF(D228&gt;9.15,41,IF(D228&gt;9.1,42,IF(D228&gt;9.05,43,))))))))))))))))))))))))))))))))))))))))))))</f>
        <v>37</v>
      </c>
      <c r="G228" s="5">
        <f t="shared" ref="G228:G232" si="672">E228+F228</f>
        <v>37</v>
      </c>
      <c r="H228" s="6">
        <f t="shared" ref="H228:H232" si="673">G228</f>
        <v>37</v>
      </c>
      <c r="I228" s="52">
        <f>IF(H228="","",RANK(H228,H228:H232,0))</f>
        <v>1</v>
      </c>
      <c r="J228" s="52">
        <f>IF(I228&lt;5,H228,"")</f>
        <v>37</v>
      </c>
      <c r="K228" s="42">
        <v>28</v>
      </c>
      <c r="L228" s="5">
        <f>IF(K228&lt;37.1,0,IF(K228&lt;37.8,44,IF(K228&lt;38.5,45,IF(K228&lt;39.2,46,IF(K228&lt;39.9,47,IF(K228&lt;40.6,48,IF(K228&lt;41.3,49,IF(K228&lt;42,50,IF(K228&lt;42.7,51,IF(K228&lt;43.4,52,IF(K228&lt;44.1,53,IF(K228&lt;44.8,54,IF(K228&lt;45.5,55,IF(K228&lt;46.2,56,IF(K228&lt;46.9,57,IF(K228&lt;47.6,58,IF(K228&lt;48,59,IF(K228&lt;48.3,60,IF(K228&lt;49.7,61,IF(K228&lt;50.4,62,IF(K228&lt;51.1,63,IF(K228&lt;51.8,64,IF(K228&lt;52.5,65,IF(K228&lt;53.2,66,IF(K228&lt;53.9,67,IF(K228&lt;54.6,68,IF(K228&lt;55.3,69,IF(K228&lt;56,70,IF(K228&lt;56.7,71,IF(K228&lt;57.4,72,IF(K228&lt;58.1,73,IF(K228&lt;58.8,74,IF(K228&lt;59.5,75,IF(K228&lt;60.2,76,IF(K228&lt;60.9,77,IF(K228&lt;61.6,78,IF(K228&lt;62.3,79,IF(K228&lt;63,80,IF(K228&lt;63.7,81,IF(K228&lt;64.4,82,IF(K228&lt;65.1,83,IF(K228&lt;65.8,84,IF(K228&lt;66.5,85,IF(K228&lt;67.2,86,))))))))))))))))))))))))))))))))))))))))))))</f>
        <v>0</v>
      </c>
      <c r="M228" s="5">
        <f>IF(K228&lt;7,0,IF(K228&lt;7.7,1,IF(K228&lt;8.4,2,IF(K228&lt;9.1,3,IF(K228&lt;9.8,4,IF(K228&lt;10.5,5,IF(K228&lt;11.2,6,IF(K228&lt;11.9,7,IF(K228&lt;12.6,8,IF(K228&lt;13.3,9,IF(K228&lt;14,10,IF(K228&lt;14.7,11,IF(K228&lt;15.4,12,IF(K228&lt;16.1,13,IF(K228&lt;16.8,14,IF(K228&lt;17.5,15,IF(K228&lt;18.2,16,IF(K228&lt;18.9,17,IF(K228&lt;19.6,18,IF(K228&lt;20.3,19,IF(K228&lt;21,20,IF(K228&lt;21.7,21,IF(K228&lt;22.4,22,IF(K228&lt;23.1,23,IF(K228&lt;23.8,24,IF(K228&lt;24.5,25,IF(K228&lt;25.2,26,IF(K228&lt;25.9,27,IF(K228&lt;26.6,28,IF(K228&lt;27.3,29,IF(K228&lt;28,30,IF(K228&lt;28.7,31,IF(K228&lt;29.4,32,IF(K228&lt;30.1,33,IF(K228&lt;30.8,34,IF(K228&lt;31.5,35,IF(K228&lt;32.2,36,IF(K228&lt;32.9,37,IF(K228&lt;33.6,38,IF(K228&lt;34.3,39,IF(K228&lt;35,40,IF(K228&lt;35.7,41,IF(K228&lt;36.4,42,IF(K228&lt;37.1,43,))))))))))))))))))))))))))))))))))))))))))))</f>
        <v>31</v>
      </c>
      <c r="N228" s="5">
        <f t="shared" ref="N228:N232" si="674">L228+M228</f>
        <v>31</v>
      </c>
      <c r="O228" s="6">
        <f t="shared" ref="O228:O232" si="675">N228</f>
        <v>31</v>
      </c>
      <c r="P228" s="57">
        <f>IF(O228="","",RANK(O228,O228:O232,0))</f>
        <v>1</v>
      </c>
      <c r="Q228" s="57">
        <f>IF(P228&lt;5,O228,"")</f>
        <v>31</v>
      </c>
      <c r="R228" s="46"/>
      <c r="S228" s="7">
        <f>IF(R228&lt;466,0,IF(R228&lt;470,60,IF(R228&lt;474,61,IF(R228&lt;476,62,IF(R228&lt;482,63,IF(R228&lt;486,64,IF(R228&lt;490,65,IF(R228&lt;494,66,IF(R228&lt;498,67,IF(R228&lt;502,68,IF(R228&lt;506,69,IF(R228&lt;510,70,IF(R228&lt;514,71,IF(R228&lt;517,72,IF(R228&lt;521,73,IF(R228&lt;524,74,IF(R228&lt;527,75,IF(R228&lt;530,76,))))))))))))))))))</f>
        <v>0</v>
      </c>
      <c r="T228" s="7">
        <f>IF(R228&lt;293,0,IF(R228&lt;295,1,IF(R228&lt;297,2,IF(R228&lt;299,3,IF(R228&lt;301,4,IF(R228&lt;303,5,IF(R228&lt;305,6,IF(R228&lt;307,7,IF(R228&lt;309,8,IF(R228&lt;311,9,IF(R228&lt;313,10,IF(R228&lt;315,11,IF(R228&lt;317,12,IF(R228&lt;319,13,IF(R228&lt;321,14,IF(R228&lt;323,15,IF(R228&lt;325,16,IF(R228&lt;327,17,IF(R228&lt;329,18,IF(R228&lt;331,19,IF(R228&lt;333,20,IF(R228&lt;335,21,IF(R228&lt;337,22,IF(R228&lt;339,23,IF(R228&lt;341,24,IF(R228&lt;343,25,IF(R228&lt;345,26,IF(R228&lt;347,27,IF(R228&lt;350,28,IF(R228&lt;352,29,IF(R228&lt;356,30,IF(R228&lt;359,31,IF(R228&lt;362,32,IF(R228&lt;365,33,IF(R228&lt;368,34,IF(R228&lt;371,35,IF(R228&lt;374,36,IF(R228&lt;378,37,IF(R228&lt;382,38,IF(R228&lt;386,39,IF(R228&lt;390,40,IF(R228&lt;394,41,IF(R228&lt;398,42,IF(R228&lt;402,43,IF(R228&lt;406,44,IF(R228&lt;410,45,IF(R228&lt;414,46,IF(R228&lt;418,47,IF(R228&lt;422,48,IF(R228&lt;426,49,IF(R228&lt;430,50,IF(R228&lt;434,51,IF(R228&lt;438,52,IF(R228&lt;442,53,IF(R228&lt;446,54,IF(R228&lt;450,55,IF(R228&lt;454,56,IF(R228&lt;458,57,IF(R228&lt;462,58,IF(R228&lt;466,59,))))))))))))))))))))))))))))))))))))))))))))))))))))))))))))</f>
        <v>0</v>
      </c>
      <c r="U228" s="7">
        <f t="shared" ref="U228:U232" si="676">S228+T228</f>
        <v>0</v>
      </c>
      <c r="V228" s="6">
        <f t="shared" ref="V228:V232" si="677">U228</f>
        <v>0</v>
      </c>
      <c r="W228" s="52">
        <f>IF(V228="","",RANK(V228,V228:V232,0))</f>
        <v>1</v>
      </c>
      <c r="X228" s="52">
        <f>IF(W228&lt;5,V228,"")</f>
        <v>0</v>
      </c>
      <c r="Y228" s="42">
        <v>185</v>
      </c>
      <c r="Z228" s="110">
        <f>IFERROR(VLOOKUP(Y228,таблица!$A$6:$B$144,2,FALSE),0)</f>
        <v>27</v>
      </c>
      <c r="AA228" s="52">
        <f>IF(Z228="","",RANK(Z228,Z228:Z232,0))</f>
        <v>2</v>
      </c>
      <c r="AB228" s="52">
        <f>IF(AA228&lt;5,Z228,"")</f>
        <v>27</v>
      </c>
      <c r="AC228" s="8">
        <f t="shared" si="599"/>
        <v>95</v>
      </c>
      <c r="AD228" s="9">
        <f t="shared" ref="AD228:AD232" si="678">AC228</f>
        <v>95</v>
      </c>
      <c r="AE228" s="9">
        <f t="shared" si="587"/>
        <v>79</v>
      </c>
      <c r="AF228" s="124">
        <f>SUM(J228:J232,Q228:Q232,X228:X232,AB228:AB232)</f>
        <v>324</v>
      </c>
      <c r="AG228" s="59">
        <f t="shared" ref="AG228" si="679">AF228</f>
        <v>324</v>
      </c>
      <c r="AH228" s="127">
        <f>IF(ISNUMBER(AF228),RANK(AF228,$AF$6:$AF$251,0),"")</f>
        <v>32</v>
      </c>
    </row>
    <row r="229" spans="1:34" ht="15" customHeight="1" x14ac:dyDescent="0.25">
      <c r="A229" s="47">
        <v>2</v>
      </c>
      <c r="B229" s="76"/>
      <c r="C229" s="39" t="s">
        <v>19</v>
      </c>
      <c r="D229" s="40">
        <v>9.8000000000000007</v>
      </c>
      <c r="E229" s="5">
        <f t="shared" ref="E229:E232" si="680">IF(D229&gt;9.05,0,IF(D229&gt;9,44,IF(D229&gt;8.95,45,IF(D229&gt;8.9,46,IF(D229&gt;8.85,47,IF(D229&gt;8.8,48,IF(D229&gt;8.75,49,IF(D229&gt;8.7,50,IF(D229&gt;8.65,51,IF(D229&gt;8.6,52,IF(D229&gt;8.55,53,IF(D229&gt;8.5,54,IF(D229&gt;8.47,55,IF(D229&gt;8.45,56,IF(D229&gt;8.4,57,IF(D229&gt;8.37,58,IF(D229&gt;8.35,59,IF(D229&gt;8.3,60,IF(D229&gt;8.27,61,IF(D229&gt;8.25,62,IF(D229&gt;8.2,63,IF(D229&gt;8.17,64,IF(D229&gt;8.15,65,IF(D229&gt;8.1,66,IF(D229&gt;8.07,67,IF(D229&gt;8.05,68,IF(D229&gt;8,69,IF(D229&gt;7.98,70,IF(D229&gt;7.97,71,IF(D229&gt;7.95,72,IF(D229&gt;7.9,73,IF(D229&gt;7.88,74,IF(D229&gt;7.87,75,IF(D229&gt;7.85,76,IF(D229&gt;7.8,77,IF(D229&gt;7.78,78,IF(D229&gt;7.77,79,IF(D229&gt;7.75,80,IF(D229&gt;7.7,81,IF(D229&gt;7.68,82,IF(D229&gt;7.67,83,IF(D229&gt;7.65,84,IF(D229&gt;7.63,85,IF(D229&gt;7.6,86,))))))))))))))))))))))))))))))))))))))))))))</f>
        <v>0</v>
      </c>
      <c r="F229" s="5">
        <f t="shared" ref="F229:F232" si="681">IF(D229&gt;12,0,IF(D229&gt;11.9,1,IF(D229&gt;11.8,2,IF(D229&gt;11.7,3,IF(D229&gt;11.6,4,IF(D229&gt;11.5,5,IF(D229&gt;11.4,6,IF(D229&gt;11.3,7,IF(D229&gt;11.2,8,IF(D229&gt;11.15,9,IF(D229&gt;11.1,10,IF(D229&gt;11,11,IF(D229&gt;10.95,12,IF(D229&gt;10.9,13,IF(D229&gt;10.8,14,IF(D229&gt;10.75,15,IF(D229&gt;10.7,16,IF(D229&gt;10.6,17,IF(D229&gt;10.55,18,IF(D229&gt;10.5,19,IF(D229&gt;10.4,20,IF(D229&gt;10.35,21,IF(D229&gt;10.3,22,IF(D229&gt;10.2,23,IF(D229&gt;10.15,24,IF(D229&gt;10.1,25,IF(D229&gt;10,26,IF(D229&gt;9.95,27,IF(D229&gt;9.9,28,IF(D229&gt;9.8,29,IF(D229&gt;9.75,30,IF(D229&gt;9.7,31,IF(D229&gt;9.6,32,IF(D229&gt;9.55,33,IF(D229&gt;9.5,34,IF(D229&gt;9.45,35,IF(D229&gt;9.4,36,IF(D229&gt;9.35,37,IF(D229&gt;9.3,38,IF(D229&gt;9.25,39,IF(D229&gt;9.2,40,IF(D229&gt;9.15,41,IF(D229&gt;9.1,42,IF(D229&gt;9.05,43,))))))))))))))))))))))))))))))))))))))))))))</f>
        <v>30</v>
      </c>
      <c r="G229" s="5">
        <f t="shared" si="672"/>
        <v>30</v>
      </c>
      <c r="H229" s="6">
        <f t="shared" si="673"/>
        <v>30</v>
      </c>
      <c r="I229" s="52">
        <f>IF(H229="","",RANK(H229,H228:H232,0))</f>
        <v>3</v>
      </c>
      <c r="J229" s="52">
        <f t="shared" ref="J229:J232" si="682">IF(I229&lt;5,H229,"")</f>
        <v>30</v>
      </c>
      <c r="K229" s="42">
        <v>19</v>
      </c>
      <c r="L229" s="5">
        <f t="shared" ref="L229:L232" si="683">IF(K229&lt;37.1,0,IF(K229&lt;37.8,44,IF(K229&lt;38.5,45,IF(K229&lt;39.2,46,IF(K229&lt;39.9,47,IF(K229&lt;40.6,48,IF(K229&lt;41.3,49,IF(K229&lt;42,50,IF(K229&lt;42.7,51,IF(K229&lt;43.4,52,IF(K229&lt;44.1,53,IF(K229&lt;44.8,54,IF(K229&lt;45.5,55,IF(K229&lt;46.2,56,IF(K229&lt;46.9,57,IF(K229&lt;47.6,58,IF(K229&lt;48,59,IF(K229&lt;48.3,60,IF(K229&lt;49.7,61,IF(K229&lt;50.4,62,IF(K229&lt;51.1,63,IF(K229&lt;51.8,64,IF(K229&lt;52.5,65,IF(K229&lt;53.2,66,IF(K229&lt;53.9,67,IF(K229&lt;54.6,68,IF(K229&lt;55.3,69,IF(K229&lt;56,70,IF(K229&lt;56.7,71,IF(K229&lt;57.4,72,IF(K229&lt;58.1,73,IF(K229&lt;58.8,74,IF(K229&lt;59.5,75,IF(K229&lt;60.2,76,IF(K229&lt;60.9,77,IF(K229&lt;61.6,78,IF(K229&lt;62.3,79,IF(K229&lt;63,80,IF(K229&lt;63.7,81,IF(K229&lt;64.4,82,IF(K229&lt;65.1,83,IF(K229&lt;65.8,84,IF(K229&lt;66.5,85,IF(K229&lt;67.2,86,))))))))))))))))))))))))))))))))))))))))))))</f>
        <v>0</v>
      </c>
      <c r="M229" s="5">
        <f t="shared" ref="M229:M232" si="684">IF(K229&lt;7,0,IF(K229&lt;7.7,1,IF(K229&lt;8.4,2,IF(K229&lt;9.1,3,IF(K229&lt;9.8,4,IF(K229&lt;10.5,5,IF(K229&lt;11.2,6,IF(K229&lt;11.9,7,IF(K229&lt;12.6,8,IF(K229&lt;13.3,9,IF(K229&lt;14,10,IF(K229&lt;14.7,11,IF(K229&lt;15.4,12,IF(K229&lt;16.1,13,IF(K229&lt;16.8,14,IF(K229&lt;17.5,15,IF(K229&lt;18.2,16,IF(K229&lt;18.9,17,IF(K229&lt;19.6,18,IF(K229&lt;20.3,19,IF(K229&lt;21,20,IF(K229&lt;21.7,21,IF(K229&lt;22.4,22,IF(K229&lt;23.1,23,IF(K229&lt;23.8,24,IF(K229&lt;24.5,25,IF(K229&lt;25.2,26,IF(K229&lt;25.9,27,IF(K229&lt;26.6,28,IF(K229&lt;27.3,29,IF(K229&lt;28,30,IF(K229&lt;28.7,31,IF(K229&lt;29.4,32,IF(K229&lt;30.1,33,IF(K229&lt;30.8,34,IF(K229&lt;31.5,35,IF(K229&lt;32.2,36,IF(K229&lt;32.9,37,IF(K229&lt;33.6,38,IF(K229&lt;34.3,39,IF(K229&lt;35,40,IF(K229&lt;35.7,41,IF(K229&lt;36.4,42,IF(K229&lt;37.1,43,))))))))))))))))))))))))))))))))))))))))))))</f>
        <v>18</v>
      </c>
      <c r="N229" s="5">
        <f t="shared" si="674"/>
        <v>18</v>
      </c>
      <c r="O229" s="6">
        <f t="shared" si="675"/>
        <v>18</v>
      </c>
      <c r="P229" s="57">
        <f>IF(O229="","",RANK(O229,O228:O232,0))</f>
        <v>4</v>
      </c>
      <c r="Q229" s="57">
        <f t="shared" ref="Q229:Q232" si="685">IF(P229&lt;5,O229,"")</f>
        <v>18</v>
      </c>
      <c r="R229" s="46"/>
      <c r="S229" s="7">
        <f t="shared" ref="S229:S232" si="686">IF(R229&lt;466,0,IF(R229&lt;470,60,IF(R229&lt;474,61,IF(R229&lt;476,62,IF(R229&lt;482,63,IF(R229&lt;486,64,IF(R229&lt;490,65,IF(R229&lt;494,66,IF(R229&lt;498,67,IF(R229&lt;502,68,IF(R229&lt;506,69,IF(R229&lt;510,70,IF(R229&lt;514,71,IF(R229&lt;517,72,IF(R229&lt;521,73,IF(R229&lt;524,74,IF(R229&lt;527,75,IF(R229&lt;530,76,))))))))))))))))))</f>
        <v>0</v>
      </c>
      <c r="T229" s="7">
        <f t="shared" ref="T229:T232" si="687">IF(R229&lt;293,0,IF(R229&lt;295,1,IF(R229&lt;297,2,IF(R229&lt;299,3,IF(R229&lt;301,4,IF(R229&lt;303,5,IF(R229&lt;305,6,IF(R229&lt;307,7,IF(R229&lt;309,8,IF(R229&lt;311,9,IF(R229&lt;313,10,IF(R229&lt;315,11,IF(R229&lt;317,12,IF(R229&lt;319,13,IF(R229&lt;321,14,IF(R229&lt;323,15,IF(R229&lt;325,16,IF(R229&lt;327,17,IF(R229&lt;329,18,IF(R229&lt;331,19,IF(R229&lt;333,20,IF(R229&lt;335,21,IF(R229&lt;337,22,IF(R229&lt;339,23,IF(R229&lt;341,24,IF(R229&lt;343,25,IF(R229&lt;345,26,IF(R229&lt;347,27,IF(R229&lt;350,28,IF(R229&lt;352,29,IF(R229&lt;356,30,IF(R229&lt;359,31,IF(R229&lt;362,32,IF(R229&lt;365,33,IF(R229&lt;368,34,IF(R229&lt;371,35,IF(R229&lt;374,36,IF(R229&lt;378,37,IF(R229&lt;382,38,IF(R229&lt;386,39,IF(R229&lt;390,40,IF(R229&lt;394,41,IF(R229&lt;398,42,IF(R229&lt;402,43,IF(R229&lt;406,44,IF(R229&lt;410,45,IF(R229&lt;414,46,IF(R229&lt;418,47,IF(R229&lt;422,48,IF(R229&lt;426,49,IF(R229&lt;430,50,IF(R229&lt;434,51,IF(R229&lt;438,52,IF(R229&lt;442,53,IF(R229&lt;446,54,IF(R229&lt;450,55,IF(R229&lt;454,56,IF(R229&lt;458,57,IF(R229&lt;462,58,IF(R229&lt;466,59,))))))))))))))))))))))))))))))))))))))))))))))))))))))))))))</f>
        <v>0</v>
      </c>
      <c r="U229" s="7">
        <f t="shared" si="676"/>
        <v>0</v>
      </c>
      <c r="V229" s="6">
        <f t="shared" si="677"/>
        <v>0</v>
      </c>
      <c r="W229" s="52">
        <f>IF(V229="","",RANK(V229,V228:V232,0))</f>
        <v>1</v>
      </c>
      <c r="X229" s="52">
        <f t="shared" ref="X229:X232" si="688">IF(W229&lt;5,V229,"")</f>
        <v>0</v>
      </c>
      <c r="Y229" s="42">
        <v>160</v>
      </c>
      <c r="Z229" s="110">
        <f>IFERROR(VLOOKUP(Y229,таблица!$A$6:$B$144,2,FALSE),0)</f>
        <v>15</v>
      </c>
      <c r="AA229" s="52">
        <f>IF(Z229="","",RANK(Z229,Z228:Z232,0))</f>
        <v>4</v>
      </c>
      <c r="AB229" s="52">
        <f t="shared" ref="AB229:AB232" si="689">IF(AA229&lt;5,Z229,"")</f>
        <v>15</v>
      </c>
      <c r="AC229" s="8">
        <f t="shared" si="599"/>
        <v>63</v>
      </c>
      <c r="AD229" s="9">
        <f t="shared" si="678"/>
        <v>63</v>
      </c>
      <c r="AE229" s="9">
        <f t="shared" si="587"/>
        <v>155</v>
      </c>
      <c r="AF229" s="125"/>
      <c r="AG229" s="59"/>
      <c r="AH229" s="127"/>
    </row>
    <row r="230" spans="1:34" ht="15" customHeight="1" x14ac:dyDescent="0.25">
      <c r="A230" s="47">
        <v>3</v>
      </c>
      <c r="B230" s="76"/>
      <c r="C230" s="39" t="s">
        <v>19</v>
      </c>
      <c r="D230" s="40">
        <v>10.1</v>
      </c>
      <c r="E230" s="5">
        <f t="shared" si="680"/>
        <v>0</v>
      </c>
      <c r="F230" s="5">
        <f t="shared" si="681"/>
        <v>26</v>
      </c>
      <c r="G230" s="5">
        <f t="shared" si="672"/>
        <v>26</v>
      </c>
      <c r="H230" s="6">
        <f t="shared" si="673"/>
        <v>26</v>
      </c>
      <c r="I230" s="52">
        <f>IF(H230="","",RANK(H230,H228:H232,0))</f>
        <v>4</v>
      </c>
      <c r="J230" s="52">
        <f t="shared" si="682"/>
        <v>26</v>
      </c>
      <c r="K230" s="42">
        <v>25</v>
      </c>
      <c r="L230" s="5">
        <f t="shared" si="683"/>
        <v>0</v>
      </c>
      <c r="M230" s="5">
        <f t="shared" si="684"/>
        <v>26</v>
      </c>
      <c r="N230" s="5">
        <f t="shared" si="674"/>
        <v>26</v>
      </c>
      <c r="O230" s="6">
        <f t="shared" si="675"/>
        <v>26</v>
      </c>
      <c r="P230" s="57">
        <f>IF(O230="","",RANK(O230,O228:O232,0))</f>
        <v>3</v>
      </c>
      <c r="Q230" s="57">
        <f t="shared" si="685"/>
        <v>26</v>
      </c>
      <c r="R230" s="46"/>
      <c r="S230" s="7">
        <f t="shared" si="686"/>
        <v>0</v>
      </c>
      <c r="T230" s="7">
        <f t="shared" si="687"/>
        <v>0</v>
      </c>
      <c r="U230" s="7">
        <f t="shared" si="676"/>
        <v>0</v>
      </c>
      <c r="V230" s="6">
        <f t="shared" si="677"/>
        <v>0</v>
      </c>
      <c r="W230" s="52">
        <f>IF(V230="","",RANK(V230,V228:V232,0))</f>
        <v>1</v>
      </c>
      <c r="X230" s="52">
        <f t="shared" si="688"/>
        <v>0</v>
      </c>
      <c r="Y230" s="42">
        <v>198</v>
      </c>
      <c r="Z230" s="110">
        <f>IFERROR(VLOOKUP(Y230,таблица!$A$6:$B$144,2,FALSE),0)</f>
        <v>34</v>
      </c>
      <c r="AA230" s="52">
        <f>IF(Z230="","",RANK(Z230,Z228:Z232,0))</f>
        <v>1</v>
      </c>
      <c r="AB230" s="52">
        <f t="shared" si="689"/>
        <v>34</v>
      </c>
      <c r="AC230" s="8">
        <f t="shared" si="599"/>
        <v>86</v>
      </c>
      <c r="AD230" s="9">
        <f t="shared" si="678"/>
        <v>86</v>
      </c>
      <c r="AE230" s="9">
        <f t="shared" si="587"/>
        <v>110</v>
      </c>
      <c r="AF230" s="125"/>
      <c r="AG230" s="59"/>
      <c r="AH230" s="127"/>
    </row>
    <row r="231" spans="1:34" ht="15" customHeight="1" x14ac:dyDescent="0.25">
      <c r="A231" s="47">
        <v>4</v>
      </c>
      <c r="B231" s="76"/>
      <c r="C231" s="39" t="s">
        <v>19</v>
      </c>
      <c r="D231" s="40">
        <v>10.6</v>
      </c>
      <c r="E231" s="5">
        <f t="shared" si="680"/>
        <v>0</v>
      </c>
      <c r="F231" s="5">
        <f t="shared" si="681"/>
        <v>18</v>
      </c>
      <c r="G231" s="5">
        <f t="shared" si="672"/>
        <v>18</v>
      </c>
      <c r="H231" s="6">
        <f t="shared" si="673"/>
        <v>18</v>
      </c>
      <c r="I231" s="52">
        <f>IF(H231="","",RANK(H231,H228:H232,0))</f>
        <v>5</v>
      </c>
      <c r="J231" s="52" t="str">
        <f t="shared" si="682"/>
        <v/>
      </c>
      <c r="K231" s="42">
        <v>26</v>
      </c>
      <c r="L231" s="5">
        <f t="shared" si="683"/>
        <v>0</v>
      </c>
      <c r="M231" s="5">
        <f t="shared" si="684"/>
        <v>28</v>
      </c>
      <c r="N231" s="5">
        <f t="shared" si="674"/>
        <v>28</v>
      </c>
      <c r="O231" s="6">
        <f t="shared" si="675"/>
        <v>28</v>
      </c>
      <c r="P231" s="57">
        <f>IF(O231="","",RANK(O231,O228:O232,0))</f>
        <v>2</v>
      </c>
      <c r="Q231" s="57">
        <f t="shared" si="685"/>
        <v>28</v>
      </c>
      <c r="R231" s="46"/>
      <c r="S231" s="7">
        <f t="shared" si="686"/>
        <v>0</v>
      </c>
      <c r="T231" s="7">
        <f t="shared" si="687"/>
        <v>0</v>
      </c>
      <c r="U231" s="7">
        <f t="shared" si="676"/>
        <v>0</v>
      </c>
      <c r="V231" s="6">
        <f t="shared" si="677"/>
        <v>0</v>
      </c>
      <c r="W231" s="52">
        <f>IF(V231="","",RANK(V231,V228:V232,0))</f>
        <v>1</v>
      </c>
      <c r="X231" s="52">
        <f t="shared" si="688"/>
        <v>0</v>
      </c>
      <c r="Y231" s="42">
        <v>168</v>
      </c>
      <c r="Z231" s="110">
        <f>IFERROR(VLOOKUP(Y231,таблица!$A$6:$B$144,2,FALSE),0)</f>
        <v>19</v>
      </c>
      <c r="AA231" s="52">
        <f>IF(Z231="","",RANK(Z231,Z228:Z232,0))</f>
        <v>3</v>
      </c>
      <c r="AB231" s="52">
        <f t="shared" si="689"/>
        <v>19</v>
      </c>
      <c r="AC231" s="8">
        <f t="shared" si="599"/>
        <v>65</v>
      </c>
      <c r="AD231" s="9">
        <f t="shared" si="678"/>
        <v>65</v>
      </c>
      <c r="AE231" s="9">
        <f t="shared" si="587"/>
        <v>154</v>
      </c>
      <c r="AF231" s="125"/>
      <c r="AG231" s="59"/>
      <c r="AH231" s="127"/>
    </row>
    <row r="232" spans="1:34" ht="15" customHeight="1" x14ac:dyDescent="0.25">
      <c r="A232" s="47">
        <v>5</v>
      </c>
      <c r="B232" s="76"/>
      <c r="C232" s="39" t="s">
        <v>19</v>
      </c>
      <c r="D232" s="40">
        <v>9.6</v>
      </c>
      <c r="E232" s="5">
        <f t="shared" si="680"/>
        <v>0</v>
      </c>
      <c r="F232" s="5">
        <f t="shared" si="681"/>
        <v>33</v>
      </c>
      <c r="G232" s="5">
        <f t="shared" si="672"/>
        <v>33</v>
      </c>
      <c r="H232" s="6">
        <f t="shared" si="673"/>
        <v>33</v>
      </c>
      <c r="I232" s="52">
        <f>IF(H232="","",RANK(H232,H228:H232,0))</f>
        <v>2</v>
      </c>
      <c r="J232" s="52">
        <f t="shared" si="682"/>
        <v>33</v>
      </c>
      <c r="K232" s="42">
        <v>14</v>
      </c>
      <c r="L232" s="5">
        <f t="shared" si="683"/>
        <v>0</v>
      </c>
      <c r="M232" s="5">
        <f t="shared" si="684"/>
        <v>11</v>
      </c>
      <c r="N232" s="5">
        <f t="shared" si="674"/>
        <v>11</v>
      </c>
      <c r="O232" s="6">
        <f t="shared" si="675"/>
        <v>11</v>
      </c>
      <c r="P232" s="57">
        <f>IF(O232="","",RANK(O232,O228:O232,0))</f>
        <v>5</v>
      </c>
      <c r="Q232" s="57" t="str">
        <f t="shared" si="685"/>
        <v/>
      </c>
      <c r="R232" s="46"/>
      <c r="S232" s="7">
        <f t="shared" si="686"/>
        <v>0</v>
      </c>
      <c r="T232" s="7">
        <f t="shared" si="687"/>
        <v>0</v>
      </c>
      <c r="U232" s="7">
        <f t="shared" si="676"/>
        <v>0</v>
      </c>
      <c r="V232" s="6">
        <f t="shared" si="677"/>
        <v>0</v>
      </c>
      <c r="W232" s="52">
        <f>IF(V232="","",RANK(V232,V228:V232,0))</f>
        <v>1</v>
      </c>
      <c r="X232" s="52">
        <f t="shared" si="688"/>
        <v>0</v>
      </c>
      <c r="Y232" s="42">
        <v>155</v>
      </c>
      <c r="Z232" s="110">
        <f>IFERROR(VLOOKUP(Y232,таблица!$A$6:$B$144,2,FALSE),0)</f>
        <v>13</v>
      </c>
      <c r="AA232" s="52">
        <f>IF(Z232="","",RANK(Z232,Z228:Z232,0))</f>
        <v>5</v>
      </c>
      <c r="AB232" s="52" t="str">
        <f t="shared" si="689"/>
        <v/>
      </c>
      <c r="AC232" s="8">
        <f t="shared" si="599"/>
        <v>57</v>
      </c>
      <c r="AD232" s="9">
        <f t="shared" si="678"/>
        <v>57</v>
      </c>
      <c r="AE232" s="9">
        <f t="shared" si="587"/>
        <v>160</v>
      </c>
      <c r="AF232" s="125"/>
      <c r="AG232" s="59"/>
      <c r="AH232" s="127"/>
    </row>
    <row r="233" spans="1:34" ht="26.25" customHeight="1" x14ac:dyDescent="0.25">
      <c r="A233" s="47"/>
      <c r="B233" s="76"/>
      <c r="C233" s="116"/>
      <c r="D233" s="40"/>
      <c r="E233" s="5"/>
      <c r="F233" s="5"/>
      <c r="G233" s="5"/>
      <c r="H233" s="53"/>
      <c r="I233" s="61" t="s">
        <v>23</v>
      </c>
      <c r="J233" s="62">
        <f>SUM(J228:J232)</f>
        <v>126</v>
      </c>
      <c r="K233" s="42"/>
      <c r="L233" s="5"/>
      <c r="M233" s="5"/>
      <c r="N233" s="5"/>
      <c r="O233" s="53"/>
      <c r="P233" s="61" t="s">
        <v>23</v>
      </c>
      <c r="Q233" s="63">
        <f>SUM(Q228:Q232)</f>
        <v>103</v>
      </c>
      <c r="R233" s="46"/>
      <c r="S233" s="7"/>
      <c r="T233" s="7"/>
      <c r="U233" s="7"/>
      <c r="V233" s="53"/>
      <c r="W233" s="61" t="s">
        <v>23</v>
      </c>
      <c r="X233" s="62">
        <f>SUM(X228:X232)</f>
        <v>0</v>
      </c>
      <c r="Y233" s="42"/>
      <c r="Z233" s="110"/>
      <c r="AA233" s="61" t="s">
        <v>23</v>
      </c>
      <c r="AB233" s="62">
        <f>SUM(AB228:AB232)</f>
        <v>95</v>
      </c>
      <c r="AC233" s="8"/>
      <c r="AD233" s="54"/>
      <c r="AE233" s="9" t="str">
        <f t="shared" si="587"/>
        <v/>
      </c>
      <c r="AF233" s="60"/>
      <c r="AG233" s="60"/>
      <c r="AH233" s="127"/>
    </row>
    <row r="234" spans="1:34" ht="15" customHeight="1" x14ac:dyDescent="0.25">
      <c r="A234" s="47">
        <v>1</v>
      </c>
      <c r="B234" s="76"/>
      <c r="C234" s="116"/>
      <c r="D234" s="40"/>
      <c r="E234" s="5">
        <f>IF(D234&gt;9.05,0,IF(D234&gt;9,44,IF(D234&gt;8.95,45,IF(D234&gt;8.9,46,IF(D234&gt;8.85,47,IF(D234&gt;8.8,48,IF(D234&gt;8.75,49,IF(D234&gt;8.7,50,IF(D234&gt;8.65,51,IF(D234&gt;8.6,52,IF(D234&gt;8.55,53,IF(D234&gt;8.5,54,IF(D234&gt;8.47,55,IF(D234&gt;8.45,56,IF(D234&gt;8.4,57,IF(D234&gt;8.37,58,IF(D234&gt;8.35,59,IF(D234&gt;8.3,60,IF(D234&gt;8.27,61,IF(D234&gt;8.25,62,IF(D234&gt;8.2,63,IF(D234&gt;8.17,64,IF(D234&gt;8.15,65,IF(D234&gt;8.1,66,IF(D234&gt;8.07,67,IF(D234&gt;8.05,68,IF(D234&gt;8,69,IF(D234&gt;7.98,70,IF(D234&gt;7.97,71,IF(D234&gt;7.95,72,IF(D234&gt;7.9,73,IF(D234&gt;7.88,74,IF(D234&gt;7.87,75,IF(D234&gt;7.85,76,IF(D234&gt;7.8,77,IF(D234&gt;7.78,78,IF(D234&gt;7.77,79,IF(D234&gt;7.75,80,IF(D234&gt;7.7,81,IF(D234&gt;7.68,82,IF(D234&gt;7.67,83,IF(D234&gt;7.65,84,IF(D234&gt;7.63,85,IF(D234&gt;7.6,86,))))))))))))))))))))))))))))))))))))))))))))</f>
        <v>0</v>
      </c>
      <c r="F234" s="5">
        <f>IF(D234&gt;12,0,IF(D234&gt;11.9,1,IF(D234&gt;11.8,2,IF(D234&gt;11.7,3,IF(D234&gt;11.6,4,IF(D234&gt;11.5,5,IF(D234&gt;11.4,6,IF(D234&gt;11.3,7,IF(D234&gt;11.2,8,IF(D234&gt;11.15,9,IF(D234&gt;11.1,10,IF(D234&gt;11,11,IF(D234&gt;10.95,12,IF(D234&gt;10.9,13,IF(D234&gt;10.8,14,IF(D234&gt;10.75,15,IF(D234&gt;10.7,16,IF(D234&gt;10.6,17,IF(D234&gt;10.55,18,IF(D234&gt;10.5,19,IF(D234&gt;10.4,20,IF(D234&gt;10.35,21,IF(D234&gt;10.3,22,IF(D234&gt;10.2,23,IF(D234&gt;10.15,24,IF(D234&gt;10.1,25,IF(D234&gt;10,26,IF(D234&gt;9.95,27,IF(D234&gt;9.9,28,IF(D234&gt;9.8,29,IF(D234&gt;9.75,30,IF(D234&gt;9.7,31,IF(D234&gt;9.6,32,IF(D234&gt;9.55,33,IF(D234&gt;9.5,34,IF(D234&gt;9.45,35,IF(D234&gt;9.4,36,IF(D234&gt;9.35,37,IF(D234&gt;9.3,38,IF(D234&gt;9.25,39,IF(D234&gt;9.2,40,IF(D234&gt;9.15,41,IF(D234&gt;9.1,42,IF(D234&gt;9.05,43,))))))))))))))))))))))))))))))))))))))))))))</f>
        <v>0</v>
      </c>
      <c r="G234" s="5">
        <f t="shared" ref="G234:G238" si="690">E234+F234</f>
        <v>0</v>
      </c>
      <c r="H234" s="6">
        <f t="shared" ref="H234:H238" si="691">G234</f>
        <v>0</v>
      </c>
      <c r="I234" s="52">
        <f>IF(H234="","",RANK(H234,H234:H238,0))</f>
        <v>1</v>
      </c>
      <c r="J234" s="52">
        <f>IF(I234&lt;5,H234,"")</f>
        <v>0</v>
      </c>
      <c r="K234" s="42"/>
      <c r="L234" s="5">
        <f>IF(K234&lt;37.1,0,IF(K234&lt;37.8,44,IF(K234&lt;38.5,45,IF(K234&lt;39.2,46,IF(K234&lt;39.9,47,IF(K234&lt;40.6,48,IF(K234&lt;41.3,49,IF(K234&lt;42,50,IF(K234&lt;42.7,51,IF(K234&lt;43.4,52,IF(K234&lt;44.1,53,IF(K234&lt;44.8,54,IF(K234&lt;45.5,55,IF(K234&lt;46.2,56,IF(K234&lt;46.9,57,IF(K234&lt;47.6,58,IF(K234&lt;48,59,IF(K234&lt;48.3,60,IF(K234&lt;49.7,61,IF(K234&lt;50.4,62,IF(K234&lt;51.1,63,IF(K234&lt;51.8,64,IF(K234&lt;52.5,65,IF(K234&lt;53.2,66,IF(K234&lt;53.9,67,IF(K234&lt;54.6,68,IF(K234&lt;55.3,69,IF(K234&lt;56,70,IF(K234&lt;56.7,71,IF(K234&lt;57.4,72,IF(K234&lt;58.1,73,IF(K234&lt;58.8,74,IF(K234&lt;59.5,75,IF(K234&lt;60.2,76,IF(K234&lt;60.9,77,IF(K234&lt;61.6,78,IF(K234&lt;62.3,79,IF(K234&lt;63,80,IF(K234&lt;63.7,81,IF(K234&lt;64.4,82,IF(K234&lt;65.1,83,IF(K234&lt;65.8,84,IF(K234&lt;66.5,85,IF(K234&lt;67.2,86,))))))))))))))))))))))))))))))))))))))))))))</f>
        <v>0</v>
      </c>
      <c r="M234" s="5">
        <f>IF(K234&lt;7,0,IF(K234&lt;7.7,1,IF(K234&lt;8.4,2,IF(K234&lt;9.1,3,IF(K234&lt;9.8,4,IF(K234&lt;10.5,5,IF(K234&lt;11.2,6,IF(K234&lt;11.9,7,IF(K234&lt;12.6,8,IF(K234&lt;13.3,9,IF(K234&lt;14,10,IF(K234&lt;14.7,11,IF(K234&lt;15.4,12,IF(K234&lt;16.1,13,IF(K234&lt;16.8,14,IF(K234&lt;17.5,15,IF(K234&lt;18.2,16,IF(K234&lt;18.9,17,IF(K234&lt;19.6,18,IF(K234&lt;20.3,19,IF(K234&lt;21,20,IF(K234&lt;21.7,21,IF(K234&lt;22.4,22,IF(K234&lt;23.1,23,IF(K234&lt;23.8,24,IF(K234&lt;24.5,25,IF(K234&lt;25.2,26,IF(K234&lt;25.9,27,IF(K234&lt;26.6,28,IF(K234&lt;27.3,29,IF(K234&lt;28,30,IF(K234&lt;28.7,31,IF(K234&lt;29.4,32,IF(K234&lt;30.1,33,IF(K234&lt;30.8,34,IF(K234&lt;31.5,35,IF(K234&lt;32.2,36,IF(K234&lt;32.9,37,IF(K234&lt;33.6,38,IF(K234&lt;34.3,39,IF(K234&lt;35,40,IF(K234&lt;35.7,41,IF(K234&lt;36.4,42,IF(K234&lt;37.1,43,))))))))))))))))))))))))))))))))))))))))))))</f>
        <v>0</v>
      </c>
      <c r="N234" s="5">
        <f t="shared" ref="N234:N238" si="692">L234+M234</f>
        <v>0</v>
      </c>
      <c r="O234" s="6">
        <f t="shared" ref="O234:O238" si="693">N234</f>
        <v>0</v>
      </c>
      <c r="P234" s="57">
        <f>IF(O234="","",RANK(O234,O234:O238,0))</f>
        <v>1</v>
      </c>
      <c r="Q234" s="57">
        <f t="shared" ref="Q234:Q238" si="694">IF(P234&lt;5,O234,"")</f>
        <v>0</v>
      </c>
      <c r="R234" s="46"/>
      <c r="S234" s="7">
        <f>IF(R234&lt;466,0,IF(R234&lt;470,60,IF(R234&lt;474,61,IF(R234&lt;476,62,IF(R234&lt;482,63,IF(R234&lt;486,64,IF(R234&lt;490,65,IF(R234&lt;494,66,IF(R234&lt;498,67,IF(R234&lt;502,68,IF(R234&lt;506,69,IF(R234&lt;510,70,IF(R234&lt;514,71,IF(R234&lt;517,72,IF(R234&lt;521,73,IF(R234&lt;524,74,IF(R234&lt;527,75,IF(R234&lt;530,76,))))))))))))))))))</f>
        <v>0</v>
      </c>
      <c r="T234" s="7">
        <f>IF(R234&lt;293,0,IF(R234&lt;295,1,IF(R234&lt;297,2,IF(R234&lt;299,3,IF(R234&lt;301,4,IF(R234&lt;303,5,IF(R234&lt;305,6,IF(R234&lt;307,7,IF(R234&lt;309,8,IF(R234&lt;311,9,IF(R234&lt;313,10,IF(R234&lt;315,11,IF(R234&lt;317,12,IF(R234&lt;319,13,IF(R234&lt;321,14,IF(R234&lt;323,15,IF(R234&lt;325,16,IF(R234&lt;327,17,IF(R234&lt;329,18,IF(R234&lt;331,19,IF(R234&lt;333,20,IF(R234&lt;335,21,IF(R234&lt;337,22,IF(R234&lt;339,23,IF(R234&lt;341,24,IF(R234&lt;343,25,IF(R234&lt;345,26,IF(R234&lt;347,27,IF(R234&lt;350,28,IF(R234&lt;352,29,IF(R234&lt;356,30,IF(R234&lt;359,31,IF(R234&lt;362,32,IF(R234&lt;365,33,IF(R234&lt;368,34,IF(R234&lt;371,35,IF(R234&lt;374,36,IF(R234&lt;378,37,IF(R234&lt;382,38,IF(R234&lt;386,39,IF(R234&lt;390,40,IF(R234&lt;394,41,IF(R234&lt;398,42,IF(R234&lt;402,43,IF(R234&lt;406,44,IF(R234&lt;410,45,IF(R234&lt;414,46,IF(R234&lt;418,47,IF(R234&lt;422,48,IF(R234&lt;426,49,IF(R234&lt;430,50,IF(R234&lt;434,51,IF(R234&lt;438,52,IF(R234&lt;442,53,IF(R234&lt;446,54,IF(R234&lt;450,55,IF(R234&lt;454,56,IF(R234&lt;458,57,IF(R234&lt;462,58,IF(R234&lt;466,59,))))))))))))))))))))))))))))))))))))))))))))))))))))))))))))</f>
        <v>0</v>
      </c>
      <c r="U234" s="7">
        <f t="shared" ref="U234:U238" si="695">S234+T234</f>
        <v>0</v>
      </c>
      <c r="V234" s="6">
        <f t="shared" ref="V234:V238" si="696">U234</f>
        <v>0</v>
      </c>
      <c r="W234" s="52">
        <f>IF(V234="","",RANK(V234,V234:V238,0))</f>
        <v>1</v>
      </c>
      <c r="X234" s="52">
        <f>IF(W234&lt;5,V234,"")</f>
        <v>0</v>
      </c>
      <c r="Y234" s="42"/>
      <c r="Z234" s="110">
        <f>IFERROR(VLOOKUP(Y234,таблица!$A$6:$B$144,2,FALSE),0)</f>
        <v>0</v>
      </c>
      <c r="AA234" s="52">
        <f>IF(Z234="","",RANK(Z234,Z234:Z238,0))</f>
        <v>1</v>
      </c>
      <c r="AB234" s="52">
        <f>IF(AA234&lt;5,Z234,"")</f>
        <v>0</v>
      </c>
      <c r="AC234" s="8">
        <f t="shared" si="599"/>
        <v>0</v>
      </c>
      <c r="AD234" s="9">
        <f t="shared" ref="AD234:AD238" si="697">AC234</f>
        <v>0</v>
      </c>
      <c r="AE234" s="9">
        <f t="shared" si="587"/>
        <v>165</v>
      </c>
      <c r="AF234" s="124">
        <f>SUM(J234:J238,Q234:Q238,X234:X238,AB234:AB238)</f>
        <v>0</v>
      </c>
      <c r="AG234" s="59">
        <f t="shared" ref="AG234" si="698">AF234</f>
        <v>0</v>
      </c>
      <c r="AH234" s="127">
        <f>IF(ISNUMBER(AF234),RANK(AF234,$AF$6:$AF$251,0),"")</f>
        <v>35</v>
      </c>
    </row>
    <row r="235" spans="1:34" ht="15" customHeight="1" x14ac:dyDescent="0.25">
      <c r="A235" s="47">
        <v>2</v>
      </c>
      <c r="B235" s="76"/>
      <c r="C235" s="116"/>
      <c r="D235" s="40"/>
      <c r="E235" s="5">
        <f t="shared" ref="E235:E238" si="699">IF(D235&gt;9.05,0,IF(D235&gt;9,44,IF(D235&gt;8.95,45,IF(D235&gt;8.9,46,IF(D235&gt;8.85,47,IF(D235&gt;8.8,48,IF(D235&gt;8.75,49,IF(D235&gt;8.7,50,IF(D235&gt;8.65,51,IF(D235&gt;8.6,52,IF(D235&gt;8.55,53,IF(D235&gt;8.5,54,IF(D235&gt;8.47,55,IF(D235&gt;8.45,56,IF(D235&gt;8.4,57,IF(D235&gt;8.37,58,IF(D235&gt;8.35,59,IF(D235&gt;8.3,60,IF(D235&gt;8.27,61,IF(D235&gt;8.25,62,IF(D235&gt;8.2,63,IF(D235&gt;8.17,64,IF(D235&gt;8.15,65,IF(D235&gt;8.1,66,IF(D235&gt;8.07,67,IF(D235&gt;8.05,68,IF(D235&gt;8,69,IF(D235&gt;7.98,70,IF(D235&gt;7.97,71,IF(D235&gt;7.95,72,IF(D235&gt;7.9,73,IF(D235&gt;7.88,74,IF(D235&gt;7.87,75,IF(D235&gt;7.85,76,IF(D235&gt;7.8,77,IF(D235&gt;7.78,78,IF(D235&gt;7.77,79,IF(D235&gt;7.75,80,IF(D235&gt;7.7,81,IF(D235&gt;7.68,82,IF(D235&gt;7.67,83,IF(D235&gt;7.65,84,IF(D235&gt;7.63,85,IF(D235&gt;7.6,86,))))))))))))))))))))))))))))))))))))))))))))</f>
        <v>0</v>
      </c>
      <c r="F235" s="5">
        <f t="shared" ref="F235:F238" si="700">IF(D235&gt;12,0,IF(D235&gt;11.9,1,IF(D235&gt;11.8,2,IF(D235&gt;11.7,3,IF(D235&gt;11.6,4,IF(D235&gt;11.5,5,IF(D235&gt;11.4,6,IF(D235&gt;11.3,7,IF(D235&gt;11.2,8,IF(D235&gt;11.15,9,IF(D235&gt;11.1,10,IF(D235&gt;11,11,IF(D235&gt;10.95,12,IF(D235&gt;10.9,13,IF(D235&gt;10.8,14,IF(D235&gt;10.75,15,IF(D235&gt;10.7,16,IF(D235&gt;10.6,17,IF(D235&gt;10.55,18,IF(D235&gt;10.5,19,IF(D235&gt;10.4,20,IF(D235&gt;10.35,21,IF(D235&gt;10.3,22,IF(D235&gt;10.2,23,IF(D235&gt;10.15,24,IF(D235&gt;10.1,25,IF(D235&gt;10,26,IF(D235&gt;9.95,27,IF(D235&gt;9.9,28,IF(D235&gt;9.8,29,IF(D235&gt;9.75,30,IF(D235&gt;9.7,31,IF(D235&gt;9.6,32,IF(D235&gt;9.55,33,IF(D235&gt;9.5,34,IF(D235&gt;9.45,35,IF(D235&gt;9.4,36,IF(D235&gt;9.35,37,IF(D235&gt;9.3,38,IF(D235&gt;9.25,39,IF(D235&gt;9.2,40,IF(D235&gt;9.15,41,IF(D235&gt;9.1,42,IF(D235&gt;9.05,43,))))))))))))))))))))))))))))))))))))))))))))</f>
        <v>0</v>
      </c>
      <c r="G235" s="5">
        <f t="shared" si="690"/>
        <v>0</v>
      </c>
      <c r="H235" s="6">
        <f t="shared" si="691"/>
        <v>0</v>
      </c>
      <c r="I235" s="52">
        <f>IF(H235="","",RANK(H235,H234:H238,0))</f>
        <v>1</v>
      </c>
      <c r="J235" s="52">
        <f t="shared" ref="J235:J238" si="701">IF(I235&lt;5,H235,"")</f>
        <v>0</v>
      </c>
      <c r="K235" s="42"/>
      <c r="L235" s="5">
        <f t="shared" ref="L235:L238" si="702">IF(K235&lt;37.1,0,IF(K235&lt;37.8,44,IF(K235&lt;38.5,45,IF(K235&lt;39.2,46,IF(K235&lt;39.9,47,IF(K235&lt;40.6,48,IF(K235&lt;41.3,49,IF(K235&lt;42,50,IF(K235&lt;42.7,51,IF(K235&lt;43.4,52,IF(K235&lt;44.1,53,IF(K235&lt;44.8,54,IF(K235&lt;45.5,55,IF(K235&lt;46.2,56,IF(K235&lt;46.9,57,IF(K235&lt;47.6,58,IF(K235&lt;48,59,IF(K235&lt;48.3,60,IF(K235&lt;49.7,61,IF(K235&lt;50.4,62,IF(K235&lt;51.1,63,IF(K235&lt;51.8,64,IF(K235&lt;52.5,65,IF(K235&lt;53.2,66,IF(K235&lt;53.9,67,IF(K235&lt;54.6,68,IF(K235&lt;55.3,69,IF(K235&lt;56,70,IF(K235&lt;56.7,71,IF(K235&lt;57.4,72,IF(K235&lt;58.1,73,IF(K235&lt;58.8,74,IF(K235&lt;59.5,75,IF(K235&lt;60.2,76,IF(K235&lt;60.9,77,IF(K235&lt;61.6,78,IF(K235&lt;62.3,79,IF(K235&lt;63,80,IF(K235&lt;63.7,81,IF(K235&lt;64.4,82,IF(K235&lt;65.1,83,IF(K235&lt;65.8,84,IF(K235&lt;66.5,85,IF(K235&lt;67.2,86,))))))))))))))))))))))))))))))))))))))))))))</f>
        <v>0</v>
      </c>
      <c r="M235" s="5">
        <f t="shared" ref="M235:M238" si="703">IF(K235&lt;7,0,IF(K235&lt;7.7,1,IF(K235&lt;8.4,2,IF(K235&lt;9.1,3,IF(K235&lt;9.8,4,IF(K235&lt;10.5,5,IF(K235&lt;11.2,6,IF(K235&lt;11.9,7,IF(K235&lt;12.6,8,IF(K235&lt;13.3,9,IF(K235&lt;14,10,IF(K235&lt;14.7,11,IF(K235&lt;15.4,12,IF(K235&lt;16.1,13,IF(K235&lt;16.8,14,IF(K235&lt;17.5,15,IF(K235&lt;18.2,16,IF(K235&lt;18.9,17,IF(K235&lt;19.6,18,IF(K235&lt;20.3,19,IF(K235&lt;21,20,IF(K235&lt;21.7,21,IF(K235&lt;22.4,22,IF(K235&lt;23.1,23,IF(K235&lt;23.8,24,IF(K235&lt;24.5,25,IF(K235&lt;25.2,26,IF(K235&lt;25.9,27,IF(K235&lt;26.6,28,IF(K235&lt;27.3,29,IF(K235&lt;28,30,IF(K235&lt;28.7,31,IF(K235&lt;29.4,32,IF(K235&lt;30.1,33,IF(K235&lt;30.8,34,IF(K235&lt;31.5,35,IF(K235&lt;32.2,36,IF(K235&lt;32.9,37,IF(K235&lt;33.6,38,IF(K235&lt;34.3,39,IF(K235&lt;35,40,IF(K235&lt;35.7,41,IF(K235&lt;36.4,42,IF(K235&lt;37.1,43,))))))))))))))))))))))))))))))))))))))))))))</f>
        <v>0</v>
      </c>
      <c r="N235" s="5">
        <f t="shared" si="692"/>
        <v>0</v>
      </c>
      <c r="O235" s="6">
        <f t="shared" si="693"/>
        <v>0</v>
      </c>
      <c r="P235" s="57">
        <f>IF(O235="","",RANK(O235,O234:O238,0))</f>
        <v>1</v>
      </c>
      <c r="Q235" s="57">
        <f t="shared" si="694"/>
        <v>0</v>
      </c>
      <c r="R235" s="46"/>
      <c r="S235" s="7">
        <f t="shared" ref="S235:S238" si="704">IF(R235&lt;466,0,IF(R235&lt;470,60,IF(R235&lt;474,61,IF(R235&lt;476,62,IF(R235&lt;482,63,IF(R235&lt;486,64,IF(R235&lt;490,65,IF(R235&lt;494,66,IF(R235&lt;498,67,IF(R235&lt;502,68,IF(R235&lt;506,69,IF(R235&lt;510,70,IF(R235&lt;514,71,IF(R235&lt;517,72,IF(R235&lt;521,73,IF(R235&lt;524,74,IF(R235&lt;527,75,IF(R235&lt;530,76,))))))))))))))))))</f>
        <v>0</v>
      </c>
      <c r="T235" s="7">
        <f t="shared" ref="T235:T238" si="705">IF(R235&lt;293,0,IF(R235&lt;295,1,IF(R235&lt;297,2,IF(R235&lt;299,3,IF(R235&lt;301,4,IF(R235&lt;303,5,IF(R235&lt;305,6,IF(R235&lt;307,7,IF(R235&lt;309,8,IF(R235&lt;311,9,IF(R235&lt;313,10,IF(R235&lt;315,11,IF(R235&lt;317,12,IF(R235&lt;319,13,IF(R235&lt;321,14,IF(R235&lt;323,15,IF(R235&lt;325,16,IF(R235&lt;327,17,IF(R235&lt;329,18,IF(R235&lt;331,19,IF(R235&lt;333,20,IF(R235&lt;335,21,IF(R235&lt;337,22,IF(R235&lt;339,23,IF(R235&lt;341,24,IF(R235&lt;343,25,IF(R235&lt;345,26,IF(R235&lt;347,27,IF(R235&lt;350,28,IF(R235&lt;352,29,IF(R235&lt;356,30,IF(R235&lt;359,31,IF(R235&lt;362,32,IF(R235&lt;365,33,IF(R235&lt;368,34,IF(R235&lt;371,35,IF(R235&lt;374,36,IF(R235&lt;378,37,IF(R235&lt;382,38,IF(R235&lt;386,39,IF(R235&lt;390,40,IF(R235&lt;394,41,IF(R235&lt;398,42,IF(R235&lt;402,43,IF(R235&lt;406,44,IF(R235&lt;410,45,IF(R235&lt;414,46,IF(R235&lt;418,47,IF(R235&lt;422,48,IF(R235&lt;426,49,IF(R235&lt;430,50,IF(R235&lt;434,51,IF(R235&lt;438,52,IF(R235&lt;442,53,IF(R235&lt;446,54,IF(R235&lt;450,55,IF(R235&lt;454,56,IF(R235&lt;458,57,IF(R235&lt;462,58,IF(R235&lt;466,59,))))))))))))))))))))))))))))))))))))))))))))))))))))))))))))</f>
        <v>0</v>
      </c>
      <c r="U235" s="7">
        <f t="shared" si="695"/>
        <v>0</v>
      </c>
      <c r="V235" s="6">
        <f t="shared" si="696"/>
        <v>0</v>
      </c>
      <c r="W235" s="52">
        <f>IF(V235="","",RANK(V235,V234:V238,0))</f>
        <v>1</v>
      </c>
      <c r="X235" s="52">
        <f t="shared" ref="X235:X236" si="706">IF(W235&lt;5,V235,"")</f>
        <v>0</v>
      </c>
      <c r="Y235" s="42"/>
      <c r="Z235" s="110">
        <f>IFERROR(VLOOKUP(Y235,таблица!$A$6:$B$144,2,FALSE),0)</f>
        <v>0</v>
      </c>
      <c r="AA235" s="52">
        <f>IF(Z235="","",RANK(Z235,Z234:Z238,0))</f>
        <v>1</v>
      </c>
      <c r="AB235" s="52">
        <f t="shared" ref="AB235:AB238" si="707">IF(AA235&lt;5,Z235,"")</f>
        <v>0</v>
      </c>
      <c r="AC235" s="8">
        <f t="shared" si="599"/>
        <v>0</v>
      </c>
      <c r="AD235" s="9">
        <f t="shared" si="697"/>
        <v>0</v>
      </c>
      <c r="AE235" s="9">
        <f t="shared" si="587"/>
        <v>165</v>
      </c>
      <c r="AF235" s="125"/>
      <c r="AG235" s="59"/>
      <c r="AH235" s="127"/>
    </row>
    <row r="236" spans="1:34" ht="15" customHeight="1" x14ac:dyDescent="0.25">
      <c r="A236" s="47">
        <v>3</v>
      </c>
      <c r="B236" s="76"/>
      <c r="C236" s="116"/>
      <c r="D236" s="40"/>
      <c r="E236" s="5">
        <f t="shared" si="699"/>
        <v>0</v>
      </c>
      <c r="F236" s="5">
        <f t="shared" si="700"/>
        <v>0</v>
      </c>
      <c r="G236" s="5">
        <f t="shared" si="690"/>
        <v>0</v>
      </c>
      <c r="H236" s="6">
        <f t="shared" si="691"/>
        <v>0</v>
      </c>
      <c r="I236" s="52">
        <f>IF(H236="","",RANK(H236,H234:H238,0))</f>
        <v>1</v>
      </c>
      <c r="J236" s="52">
        <f t="shared" si="701"/>
        <v>0</v>
      </c>
      <c r="K236" s="42"/>
      <c r="L236" s="5">
        <f t="shared" si="702"/>
        <v>0</v>
      </c>
      <c r="M236" s="5">
        <f t="shared" si="703"/>
        <v>0</v>
      </c>
      <c r="N236" s="5">
        <f t="shared" si="692"/>
        <v>0</v>
      </c>
      <c r="O236" s="6">
        <f t="shared" si="693"/>
        <v>0</v>
      </c>
      <c r="P236" s="57">
        <f>IF(O236="","",RANK(O236,O234:O238,0))</f>
        <v>1</v>
      </c>
      <c r="Q236" s="57">
        <f t="shared" si="694"/>
        <v>0</v>
      </c>
      <c r="R236" s="46"/>
      <c r="S236" s="7">
        <f t="shared" si="704"/>
        <v>0</v>
      </c>
      <c r="T236" s="7">
        <f t="shared" si="705"/>
        <v>0</v>
      </c>
      <c r="U236" s="7">
        <f t="shared" si="695"/>
        <v>0</v>
      </c>
      <c r="V236" s="6">
        <f t="shared" si="696"/>
        <v>0</v>
      </c>
      <c r="W236" s="52">
        <f>IF(V236="","",RANK(V236,V234:V238,0))</f>
        <v>1</v>
      </c>
      <c r="X236" s="52">
        <f t="shared" si="706"/>
        <v>0</v>
      </c>
      <c r="Y236" s="42"/>
      <c r="Z236" s="110">
        <f>IFERROR(VLOOKUP(Y236,таблица!$A$6:$B$144,2,FALSE),0)</f>
        <v>0</v>
      </c>
      <c r="AA236" s="52">
        <f>IF(Z236="","",RANK(Z236,Z234:Z238,0))</f>
        <v>1</v>
      </c>
      <c r="AB236" s="52">
        <f t="shared" si="707"/>
        <v>0</v>
      </c>
      <c r="AC236" s="8">
        <f t="shared" si="599"/>
        <v>0</v>
      </c>
      <c r="AD236" s="9">
        <f t="shared" si="697"/>
        <v>0</v>
      </c>
      <c r="AE236" s="9">
        <f t="shared" si="587"/>
        <v>165</v>
      </c>
      <c r="AF236" s="125"/>
      <c r="AG236" s="59"/>
      <c r="AH236" s="127"/>
    </row>
    <row r="237" spans="1:34" ht="15" customHeight="1" x14ac:dyDescent="0.25">
      <c r="A237" s="47">
        <v>4</v>
      </c>
      <c r="B237" s="76"/>
      <c r="C237" s="116"/>
      <c r="D237" s="40"/>
      <c r="E237" s="5">
        <f t="shared" si="699"/>
        <v>0</v>
      </c>
      <c r="F237" s="5">
        <f t="shared" si="700"/>
        <v>0</v>
      </c>
      <c r="G237" s="5">
        <f t="shared" si="690"/>
        <v>0</v>
      </c>
      <c r="H237" s="6">
        <f t="shared" si="691"/>
        <v>0</v>
      </c>
      <c r="I237" s="52">
        <f>IF(H237="","",RANK(H237,H234:H238,0))</f>
        <v>1</v>
      </c>
      <c r="J237" s="52">
        <f t="shared" si="701"/>
        <v>0</v>
      </c>
      <c r="K237" s="42"/>
      <c r="L237" s="5">
        <f t="shared" si="702"/>
        <v>0</v>
      </c>
      <c r="M237" s="5">
        <f t="shared" si="703"/>
        <v>0</v>
      </c>
      <c r="N237" s="5">
        <f t="shared" si="692"/>
        <v>0</v>
      </c>
      <c r="O237" s="6">
        <f t="shared" si="693"/>
        <v>0</v>
      </c>
      <c r="P237" s="57">
        <f>IF(O237="","",RANK(O237,O234:O238,0))</f>
        <v>1</v>
      </c>
      <c r="Q237" s="57">
        <f t="shared" si="694"/>
        <v>0</v>
      </c>
      <c r="R237" s="46"/>
      <c r="S237" s="7">
        <f t="shared" si="704"/>
        <v>0</v>
      </c>
      <c r="T237" s="7">
        <f t="shared" si="705"/>
        <v>0</v>
      </c>
      <c r="U237" s="7">
        <f t="shared" si="695"/>
        <v>0</v>
      </c>
      <c r="V237" s="6">
        <f t="shared" si="696"/>
        <v>0</v>
      </c>
      <c r="W237" s="52">
        <f>IF(V237="","",RANK(V237,V234:V238,0))</f>
        <v>1</v>
      </c>
      <c r="X237" s="52">
        <f t="shared" ref="X237:X238" si="708">IF(W237&lt;5,V237,"")</f>
        <v>0</v>
      </c>
      <c r="Y237" s="42"/>
      <c r="Z237" s="110">
        <f>IFERROR(VLOOKUP(Y237,таблица!$A$6:$B$144,2,FALSE),0)</f>
        <v>0</v>
      </c>
      <c r="AA237" s="52">
        <f>IF(Z237="","",RANK(Z237,Z234:Z238,0))</f>
        <v>1</v>
      </c>
      <c r="AB237" s="52">
        <f t="shared" si="707"/>
        <v>0</v>
      </c>
      <c r="AC237" s="8">
        <f t="shared" si="599"/>
        <v>0</v>
      </c>
      <c r="AD237" s="9">
        <f t="shared" si="697"/>
        <v>0</v>
      </c>
      <c r="AE237" s="9">
        <f t="shared" si="587"/>
        <v>165</v>
      </c>
      <c r="AF237" s="125"/>
      <c r="AG237" s="59"/>
      <c r="AH237" s="127"/>
    </row>
    <row r="238" spans="1:34" ht="15" customHeight="1" x14ac:dyDescent="0.25">
      <c r="A238" s="47">
        <v>5</v>
      </c>
      <c r="B238" s="76"/>
      <c r="C238" s="116"/>
      <c r="D238" s="40"/>
      <c r="E238" s="5">
        <f t="shared" si="699"/>
        <v>0</v>
      </c>
      <c r="F238" s="5">
        <f t="shared" si="700"/>
        <v>0</v>
      </c>
      <c r="G238" s="5">
        <f t="shared" si="690"/>
        <v>0</v>
      </c>
      <c r="H238" s="6">
        <f t="shared" si="691"/>
        <v>0</v>
      </c>
      <c r="I238" s="52">
        <f>IF(H238="","",RANK(H238,H234:H238,0))</f>
        <v>1</v>
      </c>
      <c r="J238" s="52">
        <f t="shared" si="701"/>
        <v>0</v>
      </c>
      <c r="K238" s="42"/>
      <c r="L238" s="5">
        <f t="shared" si="702"/>
        <v>0</v>
      </c>
      <c r="M238" s="5">
        <f t="shared" si="703"/>
        <v>0</v>
      </c>
      <c r="N238" s="5">
        <f t="shared" si="692"/>
        <v>0</v>
      </c>
      <c r="O238" s="6">
        <f t="shared" si="693"/>
        <v>0</v>
      </c>
      <c r="P238" s="57">
        <f>IF(O238="","",RANK(O238,O234:O238,0))</f>
        <v>1</v>
      </c>
      <c r="Q238" s="57">
        <f t="shared" si="694"/>
        <v>0</v>
      </c>
      <c r="R238" s="46"/>
      <c r="S238" s="7">
        <f t="shared" si="704"/>
        <v>0</v>
      </c>
      <c r="T238" s="7">
        <f t="shared" si="705"/>
        <v>0</v>
      </c>
      <c r="U238" s="7">
        <f t="shared" si="695"/>
        <v>0</v>
      </c>
      <c r="V238" s="6">
        <f t="shared" si="696"/>
        <v>0</v>
      </c>
      <c r="W238" s="52">
        <f>IF(V238="","",RANK(V238,V234:V238,0))</f>
        <v>1</v>
      </c>
      <c r="X238" s="52">
        <f t="shared" si="708"/>
        <v>0</v>
      </c>
      <c r="Y238" s="42"/>
      <c r="Z238" s="110">
        <f>IFERROR(VLOOKUP(Y238,таблица!$A$6:$B$144,2,FALSE),0)</f>
        <v>0</v>
      </c>
      <c r="AA238" s="52">
        <f>IF(Z238="","",RANK(Z238,Z234:Z238,0))</f>
        <v>1</v>
      </c>
      <c r="AB238" s="52">
        <f t="shared" si="707"/>
        <v>0</v>
      </c>
      <c r="AC238" s="8">
        <f t="shared" si="599"/>
        <v>0</v>
      </c>
      <c r="AD238" s="9">
        <f t="shared" si="697"/>
        <v>0</v>
      </c>
      <c r="AE238" s="9">
        <f t="shared" si="587"/>
        <v>165</v>
      </c>
      <c r="AF238" s="125"/>
      <c r="AG238" s="59"/>
      <c r="AH238" s="127"/>
    </row>
    <row r="239" spans="1:34" ht="26.25" customHeight="1" x14ac:dyDescent="0.25">
      <c r="A239" s="47"/>
      <c r="B239" s="76"/>
      <c r="C239" s="116"/>
      <c r="D239" s="40"/>
      <c r="E239" s="5"/>
      <c r="F239" s="5"/>
      <c r="G239" s="5"/>
      <c r="H239" s="53"/>
      <c r="I239" s="61" t="s">
        <v>23</v>
      </c>
      <c r="J239" s="62">
        <f>SUM(J234:J238)</f>
        <v>0</v>
      </c>
      <c r="K239" s="42"/>
      <c r="L239" s="5"/>
      <c r="M239" s="5"/>
      <c r="N239" s="5"/>
      <c r="O239" s="53"/>
      <c r="P239" s="61" t="s">
        <v>23</v>
      </c>
      <c r="Q239" s="63">
        <f>SUM(Q234:Q238)</f>
        <v>0</v>
      </c>
      <c r="R239" s="46"/>
      <c r="S239" s="7"/>
      <c r="T239" s="7"/>
      <c r="U239" s="7"/>
      <c r="V239" s="53"/>
      <c r="W239" s="61" t="s">
        <v>23</v>
      </c>
      <c r="X239" s="62">
        <f>SUM(X234:X238)</f>
        <v>0</v>
      </c>
      <c r="Y239" s="42"/>
      <c r="Z239" s="110"/>
      <c r="AA239" s="61" t="s">
        <v>23</v>
      </c>
      <c r="AB239" s="62">
        <f>SUM(AB234:AB238)</f>
        <v>0</v>
      </c>
      <c r="AC239" s="8"/>
      <c r="AD239" s="54"/>
      <c r="AE239" s="9" t="str">
        <f t="shared" si="587"/>
        <v/>
      </c>
      <c r="AF239" s="60"/>
      <c r="AG239" s="60"/>
      <c r="AH239" s="127"/>
    </row>
    <row r="240" spans="1:34" ht="15" customHeight="1" x14ac:dyDescent="0.25">
      <c r="A240" s="47">
        <v>1</v>
      </c>
      <c r="B240" s="76"/>
      <c r="C240" s="116"/>
      <c r="D240" s="40"/>
      <c r="E240" s="5">
        <f>IF(D240&gt;9.05,0,IF(D240&gt;9,44,IF(D240&gt;8.95,45,IF(D240&gt;8.9,46,IF(D240&gt;8.85,47,IF(D240&gt;8.8,48,IF(D240&gt;8.75,49,IF(D240&gt;8.7,50,IF(D240&gt;8.65,51,IF(D240&gt;8.6,52,IF(D240&gt;8.55,53,IF(D240&gt;8.5,54,IF(D240&gt;8.47,55,IF(D240&gt;8.45,56,IF(D240&gt;8.4,57,IF(D240&gt;8.37,58,IF(D240&gt;8.35,59,IF(D240&gt;8.3,60,IF(D240&gt;8.27,61,IF(D240&gt;8.25,62,IF(D240&gt;8.2,63,IF(D240&gt;8.17,64,IF(D240&gt;8.15,65,IF(D240&gt;8.1,66,IF(D240&gt;8.07,67,IF(D240&gt;8.05,68,IF(D240&gt;8,69,IF(D240&gt;7.98,70,IF(D240&gt;7.97,71,IF(D240&gt;7.95,72,IF(D240&gt;7.9,73,IF(D240&gt;7.88,74,IF(D240&gt;7.87,75,IF(D240&gt;7.85,76,IF(D240&gt;7.8,77,IF(D240&gt;7.78,78,IF(D240&gt;7.77,79,IF(D240&gt;7.75,80,IF(D240&gt;7.7,81,IF(D240&gt;7.68,82,IF(D240&gt;7.67,83,IF(D240&gt;7.65,84,IF(D240&gt;7.63,85,IF(D240&gt;7.6,86,))))))))))))))))))))))))))))))))))))))))))))</f>
        <v>0</v>
      </c>
      <c r="F240" s="5">
        <f>IF(D240&gt;12,0,IF(D240&gt;11.9,1,IF(D240&gt;11.8,2,IF(D240&gt;11.7,3,IF(D240&gt;11.6,4,IF(D240&gt;11.5,5,IF(D240&gt;11.4,6,IF(D240&gt;11.3,7,IF(D240&gt;11.2,8,IF(D240&gt;11.15,9,IF(D240&gt;11.1,10,IF(D240&gt;11,11,IF(D240&gt;10.95,12,IF(D240&gt;10.9,13,IF(D240&gt;10.8,14,IF(D240&gt;10.75,15,IF(D240&gt;10.7,16,IF(D240&gt;10.6,17,IF(D240&gt;10.55,18,IF(D240&gt;10.5,19,IF(D240&gt;10.4,20,IF(D240&gt;10.35,21,IF(D240&gt;10.3,22,IF(D240&gt;10.2,23,IF(D240&gt;10.15,24,IF(D240&gt;10.1,25,IF(D240&gt;10,26,IF(D240&gt;9.95,27,IF(D240&gt;9.9,28,IF(D240&gt;9.8,29,IF(D240&gt;9.75,30,IF(D240&gt;9.7,31,IF(D240&gt;9.6,32,IF(D240&gt;9.55,33,IF(D240&gt;9.5,34,IF(D240&gt;9.45,35,IF(D240&gt;9.4,36,IF(D240&gt;9.35,37,IF(D240&gt;9.3,38,IF(D240&gt;9.25,39,IF(D240&gt;9.2,40,IF(D240&gt;9.15,41,IF(D240&gt;9.1,42,IF(D240&gt;9.05,43,))))))))))))))))))))))))))))))))))))))))))))</f>
        <v>0</v>
      </c>
      <c r="G240" s="5">
        <f t="shared" ref="G240:G244" si="709">E240+F240</f>
        <v>0</v>
      </c>
      <c r="H240" s="6">
        <f t="shared" ref="H240:H244" si="710">G240</f>
        <v>0</v>
      </c>
      <c r="I240" s="52">
        <f>IF(H240="","",RANK(H240,H240:H244,0))</f>
        <v>1</v>
      </c>
      <c r="J240" s="52">
        <f>IF(I240&lt;5,H240,"")</f>
        <v>0</v>
      </c>
      <c r="K240" s="42"/>
      <c r="L240" s="5">
        <f>IF(K240&lt;37.1,0,IF(K240&lt;37.8,44,IF(K240&lt;38.5,45,IF(K240&lt;39.2,46,IF(K240&lt;39.9,47,IF(K240&lt;40.6,48,IF(K240&lt;41.3,49,IF(K240&lt;42,50,IF(K240&lt;42.7,51,IF(K240&lt;43.4,52,IF(K240&lt;44.1,53,IF(K240&lt;44.8,54,IF(K240&lt;45.5,55,IF(K240&lt;46.2,56,IF(K240&lt;46.9,57,IF(K240&lt;47.6,58,IF(K240&lt;48,59,IF(K240&lt;48.3,60,IF(K240&lt;49.7,61,IF(K240&lt;50.4,62,IF(K240&lt;51.1,63,IF(K240&lt;51.8,64,IF(K240&lt;52.5,65,IF(K240&lt;53.2,66,IF(K240&lt;53.9,67,IF(K240&lt;54.6,68,IF(K240&lt;55.3,69,IF(K240&lt;56,70,IF(K240&lt;56.7,71,IF(K240&lt;57.4,72,IF(K240&lt;58.1,73,IF(K240&lt;58.8,74,IF(K240&lt;59.5,75,IF(K240&lt;60.2,76,IF(K240&lt;60.9,77,IF(K240&lt;61.6,78,IF(K240&lt;62.3,79,IF(K240&lt;63,80,IF(K240&lt;63.7,81,IF(K240&lt;64.4,82,IF(K240&lt;65.1,83,IF(K240&lt;65.8,84,IF(K240&lt;66.5,85,IF(K240&lt;67.2,86,))))))))))))))))))))))))))))))))))))))))))))</f>
        <v>0</v>
      </c>
      <c r="M240" s="5">
        <f>IF(K240&lt;7,0,IF(K240&lt;7.7,1,IF(K240&lt;8.4,2,IF(K240&lt;9.1,3,IF(K240&lt;9.8,4,IF(K240&lt;10.5,5,IF(K240&lt;11.2,6,IF(K240&lt;11.9,7,IF(K240&lt;12.6,8,IF(K240&lt;13.3,9,IF(K240&lt;14,10,IF(K240&lt;14.7,11,IF(K240&lt;15.4,12,IF(K240&lt;16.1,13,IF(K240&lt;16.8,14,IF(K240&lt;17.5,15,IF(K240&lt;18.2,16,IF(K240&lt;18.9,17,IF(K240&lt;19.6,18,IF(K240&lt;20.3,19,IF(K240&lt;21,20,IF(K240&lt;21.7,21,IF(K240&lt;22.4,22,IF(K240&lt;23.1,23,IF(K240&lt;23.8,24,IF(K240&lt;24.5,25,IF(K240&lt;25.2,26,IF(K240&lt;25.9,27,IF(K240&lt;26.6,28,IF(K240&lt;27.3,29,IF(K240&lt;28,30,IF(K240&lt;28.7,31,IF(K240&lt;29.4,32,IF(K240&lt;30.1,33,IF(K240&lt;30.8,34,IF(K240&lt;31.5,35,IF(K240&lt;32.2,36,IF(K240&lt;32.9,37,IF(K240&lt;33.6,38,IF(K240&lt;34.3,39,IF(K240&lt;35,40,IF(K240&lt;35.7,41,IF(K240&lt;36.4,42,IF(K240&lt;37.1,43,))))))))))))))))))))))))))))))))))))))))))))</f>
        <v>0</v>
      </c>
      <c r="N240" s="5">
        <f t="shared" ref="N240:N244" si="711">L240+M240</f>
        <v>0</v>
      </c>
      <c r="O240" s="6">
        <f t="shared" ref="O240:O244" si="712">N240</f>
        <v>0</v>
      </c>
      <c r="P240" s="57">
        <f>IF(O240="","",RANK(O240,O240:O244,0))</f>
        <v>1</v>
      </c>
      <c r="Q240" s="57">
        <f>IF(P240&lt;5,O240,"")</f>
        <v>0</v>
      </c>
      <c r="R240" s="46"/>
      <c r="S240" s="7">
        <f>IF(R240&lt;466,0,IF(R240&lt;470,60,IF(R240&lt;474,61,IF(R240&lt;476,62,IF(R240&lt;482,63,IF(R240&lt;486,64,IF(R240&lt;490,65,IF(R240&lt;494,66,IF(R240&lt;498,67,IF(R240&lt;502,68,IF(R240&lt;506,69,IF(R240&lt;510,70,IF(R240&lt;514,71,IF(R240&lt;517,72,IF(R240&lt;521,73,IF(R240&lt;524,74,IF(R240&lt;527,75,IF(R240&lt;530,76,))))))))))))))))))</f>
        <v>0</v>
      </c>
      <c r="T240" s="7">
        <f>IF(R240&lt;293,0,IF(R240&lt;295,1,IF(R240&lt;297,2,IF(R240&lt;299,3,IF(R240&lt;301,4,IF(R240&lt;303,5,IF(R240&lt;305,6,IF(R240&lt;307,7,IF(R240&lt;309,8,IF(R240&lt;311,9,IF(R240&lt;313,10,IF(R240&lt;315,11,IF(R240&lt;317,12,IF(R240&lt;319,13,IF(R240&lt;321,14,IF(R240&lt;323,15,IF(R240&lt;325,16,IF(R240&lt;327,17,IF(R240&lt;329,18,IF(R240&lt;331,19,IF(R240&lt;333,20,IF(R240&lt;335,21,IF(R240&lt;337,22,IF(R240&lt;339,23,IF(R240&lt;341,24,IF(R240&lt;343,25,IF(R240&lt;345,26,IF(R240&lt;347,27,IF(R240&lt;350,28,IF(R240&lt;352,29,IF(R240&lt;356,30,IF(R240&lt;359,31,IF(R240&lt;362,32,IF(R240&lt;365,33,IF(R240&lt;368,34,IF(R240&lt;371,35,IF(R240&lt;374,36,IF(R240&lt;378,37,IF(R240&lt;382,38,IF(R240&lt;386,39,IF(R240&lt;390,40,IF(R240&lt;394,41,IF(R240&lt;398,42,IF(R240&lt;402,43,IF(R240&lt;406,44,IF(R240&lt;410,45,IF(R240&lt;414,46,IF(R240&lt;418,47,IF(R240&lt;422,48,IF(R240&lt;426,49,IF(R240&lt;430,50,IF(R240&lt;434,51,IF(R240&lt;438,52,IF(R240&lt;442,53,IF(R240&lt;446,54,IF(R240&lt;450,55,IF(R240&lt;454,56,IF(R240&lt;458,57,IF(R240&lt;462,58,IF(R240&lt;466,59,))))))))))))))))))))))))))))))))))))))))))))))))))))))))))))</f>
        <v>0</v>
      </c>
      <c r="U240" s="7">
        <f t="shared" ref="U240:U244" si="713">S240+T240</f>
        <v>0</v>
      </c>
      <c r="V240" s="6">
        <f t="shared" ref="V240:V244" si="714">U240</f>
        <v>0</v>
      </c>
      <c r="W240" s="52">
        <f>IF(V240="","",RANK(V240,V240:V244,0))</f>
        <v>1</v>
      </c>
      <c r="X240" s="52">
        <f>IF(W240&lt;5,V240,"")</f>
        <v>0</v>
      </c>
      <c r="Y240" s="42"/>
      <c r="Z240" s="110">
        <f>IFERROR(VLOOKUP(Y240,таблица!$A$6:$B$144,2,FALSE),0)</f>
        <v>0</v>
      </c>
      <c r="AA240" s="52">
        <f>IF(Z240="","",RANK(Z240,Z240:Z244,0))</f>
        <v>1</v>
      </c>
      <c r="AB240" s="52">
        <f>IF(AA240&lt;5,Z240,"")</f>
        <v>0</v>
      </c>
      <c r="AC240" s="8">
        <f t="shared" si="599"/>
        <v>0</v>
      </c>
      <c r="AD240" s="9">
        <f t="shared" ref="AD240:AD244" si="715">AC240</f>
        <v>0</v>
      </c>
      <c r="AE240" s="9">
        <f t="shared" si="587"/>
        <v>165</v>
      </c>
      <c r="AF240" s="124">
        <f>SUM(J240:J244,Q240:Q244,X240:X244,AB240:AB244)</f>
        <v>0</v>
      </c>
      <c r="AG240" s="59">
        <f t="shared" ref="AG240" si="716">AF240</f>
        <v>0</v>
      </c>
      <c r="AH240" s="127">
        <f>IF(ISNUMBER(AF240),RANK(AF240,$AF$6:$AF$251,0),"")</f>
        <v>35</v>
      </c>
    </row>
    <row r="241" spans="1:34" ht="15" customHeight="1" x14ac:dyDescent="0.25">
      <c r="A241" s="47">
        <v>2</v>
      </c>
      <c r="B241" s="76"/>
      <c r="C241" s="116"/>
      <c r="D241" s="40"/>
      <c r="E241" s="5">
        <f t="shared" ref="E241:E244" si="717">IF(D241&gt;9.05,0,IF(D241&gt;9,44,IF(D241&gt;8.95,45,IF(D241&gt;8.9,46,IF(D241&gt;8.85,47,IF(D241&gt;8.8,48,IF(D241&gt;8.75,49,IF(D241&gt;8.7,50,IF(D241&gt;8.65,51,IF(D241&gt;8.6,52,IF(D241&gt;8.55,53,IF(D241&gt;8.5,54,IF(D241&gt;8.47,55,IF(D241&gt;8.45,56,IF(D241&gt;8.4,57,IF(D241&gt;8.37,58,IF(D241&gt;8.35,59,IF(D241&gt;8.3,60,IF(D241&gt;8.27,61,IF(D241&gt;8.25,62,IF(D241&gt;8.2,63,IF(D241&gt;8.17,64,IF(D241&gt;8.15,65,IF(D241&gt;8.1,66,IF(D241&gt;8.07,67,IF(D241&gt;8.05,68,IF(D241&gt;8,69,IF(D241&gt;7.98,70,IF(D241&gt;7.97,71,IF(D241&gt;7.95,72,IF(D241&gt;7.9,73,IF(D241&gt;7.88,74,IF(D241&gt;7.87,75,IF(D241&gt;7.85,76,IF(D241&gt;7.8,77,IF(D241&gt;7.78,78,IF(D241&gt;7.77,79,IF(D241&gt;7.75,80,IF(D241&gt;7.7,81,IF(D241&gt;7.68,82,IF(D241&gt;7.67,83,IF(D241&gt;7.65,84,IF(D241&gt;7.63,85,IF(D241&gt;7.6,86,))))))))))))))))))))))))))))))))))))))))))))</f>
        <v>0</v>
      </c>
      <c r="F241" s="5">
        <f t="shared" ref="F241:F244" si="718">IF(D241&gt;12,0,IF(D241&gt;11.9,1,IF(D241&gt;11.8,2,IF(D241&gt;11.7,3,IF(D241&gt;11.6,4,IF(D241&gt;11.5,5,IF(D241&gt;11.4,6,IF(D241&gt;11.3,7,IF(D241&gt;11.2,8,IF(D241&gt;11.15,9,IF(D241&gt;11.1,10,IF(D241&gt;11,11,IF(D241&gt;10.95,12,IF(D241&gt;10.9,13,IF(D241&gt;10.8,14,IF(D241&gt;10.75,15,IF(D241&gt;10.7,16,IF(D241&gt;10.6,17,IF(D241&gt;10.55,18,IF(D241&gt;10.5,19,IF(D241&gt;10.4,20,IF(D241&gt;10.35,21,IF(D241&gt;10.3,22,IF(D241&gt;10.2,23,IF(D241&gt;10.15,24,IF(D241&gt;10.1,25,IF(D241&gt;10,26,IF(D241&gt;9.95,27,IF(D241&gt;9.9,28,IF(D241&gt;9.8,29,IF(D241&gt;9.75,30,IF(D241&gt;9.7,31,IF(D241&gt;9.6,32,IF(D241&gt;9.55,33,IF(D241&gt;9.5,34,IF(D241&gt;9.45,35,IF(D241&gt;9.4,36,IF(D241&gt;9.35,37,IF(D241&gt;9.3,38,IF(D241&gt;9.25,39,IF(D241&gt;9.2,40,IF(D241&gt;9.15,41,IF(D241&gt;9.1,42,IF(D241&gt;9.05,43,))))))))))))))))))))))))))))))))))))))))))))</f>
        <v>0</v>
      </c>
      <c r="G241" s="5">
        <f t="shared" si="709"/>
        <v>0</v>
      </c>
      <c r="H241" s="6">
        <f t="shared" si="710"/>
        <v>0</v>
      </c>
      <c r="I241" s="52">
        <f>IF(H241="","",RANK(H241,H240:H244,0))</f>
        <v>1</v>
      </c>
      <c r="J241" s="52">
        <f t="shared" ref="J241:J244" si="719">IF(I241&lt;5,H241,"")</f>
        <v>0</v>
      </c>
      <c r="K241" s="42"/>
      <c r="L241" s="5">
        <f t="shared" ref="L241:L244" si="720">IF(K241&lt;37.1,0,IF(K241&lt;37.8,44,IF(K241&lt;38.5,45,IF(K241&lt;39.2,46,IF(K241&lt;39.9,47,IF(K241&lt;40.6,48,IF(K241&lt;41.3,49,IF(K241&lt;42,50,IF(K241&lt;42.7,51,IF(K241&lt;43.4,52,IF(K241&lt;44.1,53,IF(K241&lt;44.8,54,IF(K241&lt;45.5,55,IF(K241&lt;46.2,56,IF(K241&lt;46.9,57,IF(K241&lt;47.6,58,IF(K241&lt;48,59,IF(K241&lt;48.3,60,IF(K241&lt;49.7,61,IF(K241&lt;50.4,62,IF(K241&lt;51.1,63,IF(K241&lt;51.8,64,IF(K241&lt;52.5,65,IF(K241&lt;53.2,66,IF(K241&lt;53.9,67,IF(K241&lt;54.6,68,IF(K241&lt;55.3,69,IF(K241&lt;56,70,IF(K241&lt;56.7,71,IF(K241&lt;57.4,72,IF(K241&lt;58.1,73,IF(K241&lt;58.8,74,IF(K241&lt;59.5,75,IF(K241&lt;60.2,76,IF(K241&lt;60.9,77,IF(K241&lt;61.6,78,IF(K241&lt;62.3,79,IF(K241&lt;63,80,IF(K241&lt;63.7,81,IF(K241&lt;64.4,82,IF(K241&lt;65.1,83,IF(K241&lt;65.8,84,IF(K241&lt;66.5,85,IF(K241&lt;67.2,86,))))))))))))))))))))))))))))))))))))))))))))</f>
        <v>0</v>
      </c>
      <c r="M241" s="5">
        <f t="shared" ref="M241:M244" si="721">IF(K241&lt;7,0,IF(K241&lt;7.7,1,IF(K241&lt;8.4,2,IF(K241&lt;9.1,3,IF(K241&lt;9.8,4,IF(K241&lt;10.5,5,IF(K241&lt;11.2,6,IF(K241&lt;11.9,7,IF(K241&lt;12.6,8,IF(K241&lt;13.3,9,IF(K241&lt;14,10,IF(K241&lt;14.7,11,IF(K241&lt;15.4,12,IF(K241&lt;16.1,13,IF(K241&lt;16.8,14,IF(K241&lt;17.5,15,IF(K241&lt;18.2,16,IF(K241&lt;18.9,17,IF(K241&lt;19.6,18,IF(K241&lt;20.3,19,IF(K241&lt;21,20,IF(K241&lt;21.7,21,IF(K241&lt;22.4,22,IF(K241&lt;23.1,23,IF(K241&lt;23.8,24,IF(K241&lt;24.5,25,IF(K241&lt;25.2,26,IF(K241&lt;25.9,27,IF(K241&lt;26.6,28,IF(K241&lt;27.3,29,IF(K241&lt;28,30,IF(K241&lt;28.7,31,IF(K241&lt;29.4,32,IF(K241&lt;30.1,33,IF(K241&lt;30.8,34,IF(K241&lt;31.5,35,IF(K241&lt;32.2,36,IF(K241&lt;32.9,37,IF(K241&lt;33.6,38,IF(K241&lt;34.3,39,IF(K241&lt;35,40,IF(K241&lt;35.7,41,IF(K241&lt;36.4,42,IF(K241&lt;37.1,43,))))))))))))))))))))))))))))))))))))))))))))</f>
        <v>0</v>
      </c>
      <c r="N241" s="5">
        <f t="shared" si="711"/>
        <v>0</v>
      </c>
      <c r="O241" s="6">
        <f t="shared" si="712"/>
        <v>0</v>
      </c>
      <c r="P241" s="57">
        <f>IF(O241="","",RANK(O241,O240:O244,0))</f>
        <v>1</v>
      </c>
      <c r="Q241" s="57">
        <f t="shared" ref="Q241:Q244" si="722">IF(P241&lt;5,O241,"")</f>
        <v>0</v>
      </c>
      <c r="R241" s="46"/>
      <c r="S241" s="7">
        <f t="shared" ref="S241:S244" si="723">IF(R241&lt;466,0,IF(R241&lt;470,60,IF(R241&lt;474,61,IF(R241&lt;476,62,IF(R241&lt;482,63,IF(R241&lt;486,64,IF(R241&lt;490,65,IF(R241&lt;494,66,IF(R241&lt;498,67,IF(R241&lt;502,68,IF(R241&lt;506,69,IF(R241&lt;510,70,IF(R241&lt;514,71,IF(R241&lt;517,72,IF(R241&lt;521,73,IF(R241&lt;524,74,IF(R241&lt;527,75,IF(R241&lt;530,76,))))))))))))))))))</f>
        <v>0</v>
      </c>
      <c r="T241" s="7">
        <f t="shared" ref="T241:T244" si="724">IF(R241&lt;293,0,IF(R241&lt;295,1,IF(R241&lt;297,2,IF(R241&lt;299,3,IF(R241&lt;301,4,IF(R241&lt;303,5,IF(R241&lt;305,6,IF(R241&lt;307,7,IF(R241&lt;309,8,IF(R241&lt;311,9,IF(R241&lt;313,10,IF(R241&lt;315,11,IF(R241&lt;317,12,IF(R241&lt;319,13,IF(R241&lt;321,14,IF(R241&lt;323,15,IF(R241&lt;325,16,IF(R241&lt;327,17,IF(R241&lt;329,18,IF(R241&lt;331,19,IF(R241&lt;333,20,IF(R241&lt;335,21,IF(R241&lt;337,22,IF(R241&lt;339,23,IF(R241&lt;341,24,IF(R241&lt;343,25,IF(R241&lt;345,26,IF(R241&lt;347,27,IF(R241&lt;350,28,IF(R241&lt;352,29,IF(R241&lt;356,30,IF(R241&lt;359,31,IF(R241&lt;362,32,IF(R241&lt;365,33,IF(R241&lt;368,34,IF(R241&lt;371,35,IF(R241&lt;374,36,IF(R241&lt;378,37,IF(R241&lt;382,38,IF(R241&lt;386,39,IF(R241&lt;390,40,IF(R241&lt;394,41,IF(R241&lt;398,42,IF(R241&lt;402,43,IF(R241&lt;406,44,IF(R241&lt;410,45,IF(R241&lt;414,46,IF(R241&lt;418,47,IF(R241&lt;422,48,IF(R241&lt;426,49,IF(R241&lt;430,50,IF(R241&lt;434,51,IF(R241&lt;438,52,IF(R241&lt;442,53,IF(R241&lt;446,54,IF(R241&lt;450,55,IF(R241&lt;454,56,IF(R241&lt;458,57,IF(R241&lt;462,58,IF(R241&lt;466,59,))))))))))))))))))))))))))))))))))))))))))))))))))))))))))))</f>
        <v>0</v>
      </c>
      <c r="U241" s="7">
        <f t="shared" si="713"/>
        <v>0</v>
      </c>
      <c r="V241" s="6">
        <f t="shared" si="714"/>
        <v>0</v>
      </c>
      <c r="W241" s="52">
        <f>IF(V241="","",RANK(V241,V240:V244,0))</f>
        <v>1</v>
      </c>
      <c r="X241" s="52">
        <f t="shared" ref="X241:X244" si="725">IF(W241&lt;5,V241,"")</f>
        <v>0</v>
      </c>
      <c r="Y241" s="42"/>
      <c r="Z241" s="110">
        <f>IFERROR(VLOOKUP(Y241,таблица!$A$6:$B$144,2,FALSE),0)</f>
        <v>0</v>
      </c>
      <c r="AA241" s="52">
        <f>IF(Z241="","",RANK(Z241,Z240:Z244,0))</f>
        <v>1</v>
      </c>
      <c r="AB241" s="52">
        <f t="shared" ref="AB241:AB244" si="726">IF(AA241&lt;5,Z241,"")</f>
        <v>0</v>
      </c>
      <c r="AC241" s="8">
        <f t="shared" si="599"/>
        <v>0</v>
      </c>
      <c r="AD241" s="9">
        <f t="shared" si="715"/>
        <v>0</v>
      </c>
      <c r="AE241" s="9">
        <f t="shared" si="587"/>
        <v>165</v>
      </c>
      <c r="AF241" s="125"/>
      <c r="AG241" s="59"/>
      <c r="AH241" s="127"/>
    </row>
    <row r="242" spans="1:34" ht="15" customHeight="1" x14ac:dyDescent="0.25">
      <c r="A242" s="47">
        <v>3</v>
      </c>
      <c r="B242" s="76"/>
      <c r="C242" s="116"/>
      <c r="D242" s="40"/>
      <c r="E242" s="5">
        <f t="shared" si="717"/>
        <v>0</v>
      </c>
      <c r="F242" s="5">
        <f t="shared" si="718"/>
        <v>0</v>
      </c>
      <c r="G242" s="5">
        <f t="shared" si="709"/>
        <v>0</v>
      </c>
      <c r="H242" s="6">
        <f t="shared" si="710"/>
        <v>0</v>
      </c>
      <c r="I242" s="52">
        <f>IF(H242="","",RANK(H242,H240:H244,0))</f>
        <v>1</v>
      </c>
      <c r="J242" s="52">
        <f t="shared" si="719"/>
        <v>0</v>
      </c>
      <c r="K242" s="42"/>
      <c r="L242" s="5">
        <f t="shared" si="720"/>
        <v>0</v>
      </c>
      <c r="M242" s="5">
        <f t="shared" si="721"/>
        <v>0</v>
      </c>
      <c r="N242" s="5">
        <f t="shared" si="711"/>
        <v>0</v>
      </c>
      <c r="O242" s="6">
        <f t="shared" si="712"/>
        <v>0</v>
      </c>
      <c r="P242" s="57">
        <f>IF(O242="","",RANK(O242,O240:O244,0))</f>
        <v>1</v>
      </c>
      <c r="Q242" s="57">
        <f t="shared" si="722"/>
        <v>0</v>
      </c>
      <c r="R242" s="46"/>
      <c r="S242" s="7">
        <f t="shared" si="723"/>
        <v>0</v>
      </c>
      <c r="T242" s="7">
        <f t="shared" si="724"/>
        <v>0</v>
      </c>
      <c r="U242" s="7">
        <f t="shared" si="713"/>
        <v>0</v>
      </c>
      <c r="V242" s="6">
        <f t="shared" si="714"/>
        <v>0</v>
      </c>
      <c r="W242" s="52">
        <f>IF(V242="","",RANK(V242,V240:V244,0))</f>
        <v>1</v>
      </c>
      <c r="X242" s="52">
        <f t="shared" si="725"/>
        <v>0</v>
      </c>
      <c r="Y242" s="42"/>
      <c r="Z242" s="110">
        <f>IFERROR(VLOOKUP(Y242,таблица!$A$6:$B$144,2,FALSE),0)</f>
        <v>0</v>
      </c>
      <c r="AA242" s="52">
        <f>IF(Z242="","",RANK(Z242,Z240:Z244,0))</f>
        <v>1</v>
      </c>
      <c r="AB242" s="52">
        <f t="shared" si="726"/>
        <v>0</v>
      </c>
      <c r="AC242" s="8">
        <f t="shared" si="599"/>
        <v>0</v>
      </c>
      <c r="AD242" s="9">
        <f t="shared" si="715"/>
        <v>0</v>
      </c>
      <c r="AE242" s="9">
        <f t="shared" si="587"/>
        <v>165</v>
      </c>
      <c r="AF242" s="125"/>
      <c r="AG242" s="59"/>
      <c r="AH242" s="127"/>
    </row>
    <row r="243" spans="1:34" ht="15" customHeight="1" x14ac:dyDescent="0.25">
      <c r="A243" s="47">
        <v>4</v>
      </c>
      <c r="B243" s="76"/>
      <c r="C243" s="116"/>
      <c r="D243" s="40"/>
      <c r="E243" s="5">
        <f t="shared" si="717"/>
        <v>0</v>
      </c>
      <c r="F243" s="5">
        <f t="shared" si="718"/>
        <v>0</v>
      </c>
      <c r="G243" s="5">
        <f t="shared" si="709"/>
        <v>0</v>
      </c>
      <c r="H243" s="6">
        <f t="shared" si="710"/>
        <v>0</v>
      </c>
      <c r="I243" s="52">
        <f>IF(H243="","",RANK(H243,H240:H244,0))</f>
        <v>1</v>
      </c>
      <c r="J243" s="52">
        <f t="shared" si="719"/>
        <v>0</v>
      </c>
      <c r="K243" s="42"/>
      <c r="L243" s="5">
        <f t="shared" si="720"/>
        <v>0</v>
      </c>
      <c r="M243" s="5">
        <f t="shared" si="721"/>
        <v>0</v>
      </c>
      <c r="N243" s="5">
        <f t="shared" si="711"/>
        <v>0</v>
      </c>
      <c r="O243" s="6">
        <f t="shared" si="712"/>
        <v>0</v>
      </c>
      <c r="P243" s="57">
        <f>IF(O243="","",RANK(O243,O240:O244,0))</f>
        <v>1</v>
      </c>
      <c r="Q243" s="57">
        <f t="shared" si="722"/>
        <v>0</v>
      </c>
      <c r="R243" s="46"/>
      <c r="S243" s="7">
        <f t="shared" si="723"/>
        <v>0</v>
      </c>
      <c r="T243" s="7">
        <f t="shared" si="724"/>
        <v>0</v>
      </c>
      <c r="U243" s="7">
        <f t="shared" si="713"/>
        <v>0</v>
      </c>
      <c r="V243" s="6">
        <f t="shared" si="714"/>
        <v>0</v>
      </c>
      <c r="W243" s="52">
        <f>IF(V243="","",RANK(V243,V240:V244,0))</f>
        <v>1</v>
      </c>
      <c r="X243" s="52">
        <f t="shared" si="725"/>
        <v>0</v>
      </c>
      <c r="Y243" s="42"/>
      <c r="Z243" s="110">
        <f>IFERROR(VLOOKUP(Y243,таблица!$A$6:$B$144,2,FALSE),0)</f>
        <v>0</v>
      </c>
      <c r="AA243" s="52">
        <f>IF(Z243="","",RANK(Z243,Z240:Z244,0))</f>
        <v>1</v>
      </c>
      <c r="AB243" s="52">
        <f t="shared" si="726"/>
        <v>0</v>
      </c>
      <c r="AC243" s="8">
        <f t="shared" si="599"/>
        <v>0</v>
      </c>
      <c r="AD243" s="9">
        <f t="shared" si="715"/>
        <v>0</v>
      </c>
      <c r="AE243" s="9">
        <f t="shared" si="587"/>
        <v>165</v>
      </c>
      <c r="AF243" s="125"/>
      <c r="AG243" s="59"/>
      <c r="AH243" s="127"/>
    </row>
    <row r="244" spans="1:34" ht="15" customHeight="1" x14ac:dyDescent="0.25">
      <c r="A244" s="47">
        <v>5</v>
      </c>
      <c r="B244" s="76"/>
      <c r="C244" s="116"/>
      <c r="D244" s="40"/>
      <c r="E244" s="5">
        <f t="shared" si="717"/>
        <v>0</v>
      </c>
      <c r="F244" s="5">
        <f t="shared" si="718"/>
        <v>0</v>
      </c>
      <c r="G244" s="5">
        <f t="shared" si="709"/>
        <v>0</v>
      </c>
      <c r="H244" s="6">
        <f t="shared" si="710"/>
        <v>0</v>
      </c>
      <c r="I244" s="52">
        <f>IF(H244="","",RANK(H244,H240:H244,0))</f>
        <v>1</v>
      </c>
      <c r="J244" s="52">
        <f t="shared" si="719"/>
        <v>0</v>
      </c>
      <c r="K244" s="42"/>
      <c r="L244" s="5">
        <f t="shared" si="720"/>
        <v>0</v>
      </c>
      <c r="M244" s="5">
        <f t="shared" si="721"/>
        <v>0</v>
      </c>
      <c r="N244" s="5">
        <f t="shared" si="711"/>
        <v>0</v>
      </c>
      <c r="O244" s="6">
        <f t="shared" si="712"/>
        <v>0</v>
      </c>
      <c r="P244" s="57">
        <f>IF(O244="","",RANK(O244,O240:O244,0))</f>
        <v>1</v>
      </c>
      <c r="Q244" s="57">
        <f t="shared" si="722"/>
        <v>0</v>
      </c>
      <c r="R244" s="46"/>
      <c r="S244" s="7">
        <f t="shared" si="723"/>
        <v>0</v>
      </c>
      <c r="T244" s="7">
        <f t="shared" si="724"/>
        <v>0</v>
      </c>
      <c r="U244" s="7">
        <f t="shared" si="713"/>
        <v>0</v>
      </c>
      <c r="V244" s="6">
        <f t="shared" si="714"/>
        <v>0</v>
      </c>
      <c r="W244" s="52">
        <f>IF(V244="","",RANK(V244,V240:V244,0))</f>
        <v>1</v>
      </c>
      <c r="X244" s="52">
        <f t="shared" si="725"/>
        <v>0</v>
      </c>
      <c r="Y244" s="42"/>
      <c r="Z244" s="110">
        <f>IFERROR(VLOOKUP(Y244,таблица!$A$6:$B$144,2,FALSE),0)</f>
        <v>0</v>
      </c>
      <c r="AA244" s="52">
        <f>IF(Z244="","",RANK(Z244,Z240:Z244,0))</f>
        <v>1</v>
      </c>
      <c r="AB244" s="52">
        <f t="shared" si="726"/>
        <v>0</v>
      </c>
      <c r="AC244" s="8">
        <f t="shared" si="599"/>
        <v>0</v>
      </c>
      <c r="AD244" s="9">
        <f t="shared" si="715"/>
        <v>0</v>
      </c>
      <c r="AE244" s="9">
        <f t="shared" si="587"/>
        <v>165</v>
      </c>
      <c r="AF244" s="125"/>
      <c r="AG244" s="59"/>
      <c r="AH244" s="127"/>
    </row>
    <row r="245" spans="1:34" ht="26.25" customHeight="1" x14ac:dyDescent="0.25">
      <c r="A245" s="47"/>
      <c r="B245" s="76"/>
      <c r="C245" s="116"/>
      <c r="D245" s="40"/>
      <c r="E245" s="5"/>
      <c r="F245" s="5"/>
      <c r="G245" s="5"/>
      <c r="H245" s="53"/>
      <c r="I245" s="61" t="s">
        <v>23</v>
      </c>
      <c r="J245" s="62">
        <f>SUM(J240:J244)</f>
        <v>0</v>
      </c>
      <c r="K245" s="42"/>
      <c r="L245" s="5"/>
      <c r="M245" s="5"/>
      <c r="N245" s="5"/>
      <c r="O245" s="53"/>
      <c r="P245" s="61" t="s">
        <v>23</v>
      </c>
      <c r="Q245" s="63">
        <f>SUM(Q240:Q244)</f>
        <v>0</v>
      </c>
      <c r="R245" s="46"/>
      <c r="S245" s="7"/>
      <c r="T245" s="7"/>
      <c r="U245" s="7"/>
      <c r="V245" s="53"/>
      <c r="W245" s="61" t="s">
        <v>23</v>
      </c>
      <c r="X245" s="62">
        <f>SUM(X240:X244)</f>
        <v>0</v>
      </c>
      <c r="Y245" s="42"/>
      <c r="Z245" s="110"/>
      <c r="AA245" s="61" t="s">
        <v>23</v>
      </c>
      <c r="AB245" s="62">
        <f>SUM(AB240:AB244)</f>
        <v>0</v>
      </c>
      <c r="AC245" s="8"/>
      <c r="AD245" s="54"/>
      <c r="AE245" s="9" t="str">
        <f t="shared" si="587"/>
        <v/>
      </c>
      <c r="AF245" s="60"/>
      <c r="AG245" s="60"/>
      <c r="AH245" s="127"/>
    </row>
    <row r="246" spans="1:34" ht="15" customHeight="1" x14ac:dyDescent="0.25">
      <c r="A246" s="47">
        <v>1</v>
      </c>
      <c r="B246" s="76"/>
      <c r="C246" s="116"/>
      <c r="D246" s="40"/>
      <c r="E246" s="5">
        <f>IF(D246&gt;9.05,0,IF(D246&gt;9,44,IF(D246&gt;8.95,45,IF(D246&gt;8.9,46,IF(D246&gt;8.85,47,IF(D246&gt;8.8,48,IF(D246&gt;8.75,49,IF(D246&gt;8.7,50,IF(D246&gt;8.65,51,IF(D246&gt;8.6,52,IF(D246&gt;8.55,53,IF(D246&gt;8.5,54,IF(D246&gt;8.47,55,IF(D246&gt;8.45,56,IF(D246&gt;8.4,57,IF(D246&gt;8.37,58,IF(D246&gt;8.35,59,IF(D246&gt;8.3,60,IF(D246&gt;8.27,61,IF(D246&gt;8.25,62,IF(D246&gt;8.2,63,IF(D246&gt;8.17,64,IF(D246&gt;8.15,65,IF(D246&gt;8.1,66,IF(D246&gt;8.07,67,IF(D246&gt;8.05,68,IF(D246&gt;8,69,IF(D246&gt;7.98,70,IF(D246&gt;7.97,71,IF(D246&gt;7.95,72,IF(D246&gt;7.9,73,IF(D246&gt;7.88,74,IF(D246&gt;7.87,75,IF(D246&gt;7.85,76,IF(D246&gt;7.8,77,IF(D246&gt;7.78,78,IF(D246&gt;7.77,79,IF(D246&gt;7.75,80,IF(D246&gt;7.7,81,IF(D246&gt;7.68,82,IF(D246&gt;7.67,83,IF(D246&gt;7.65,84,IF(D246&gt;7.63,85,IF(D246&gt;7.6,86,))))))))))))))))))))))))))))))))))))))))))))</f>
        <v>0</v>
      </c>
      <c r="F246" s="5">
        <f>IF(D246&gt;12,0,IF(D246&gt;11.9,1,IF(D246&gt;11.8,2,IF(D246&gt;11.7,3,IF(D246&gt;11.6,4,IF(D246&gt;11.5,5,IF(D246&gt;11.4,6,IF(D246&gt;11.3,7,IF(D246&gt;11.2,8,IF(D246&gt;11.15,9,IF(D246&gt;11.1,10,IF(D246&gt;11,11,IF(D246&gt;10.95,12,IF(D246&gt;10.9,13,IF(D246&gt;10.8,14,IF(D246&gt;10.75,15,IF(D246&gt;10.7,16,IF(D246&gt;10.6,17,IF(D246&gt;10.55,18,IF(D246&gt;10.5,19,IF(D246&gt;10.4,20,IF(D246&gt;10.35,21,IF(D246&gt;10.3,22,IF(D246&gt;10.2,23,IF(D246&gt;10.15,24,IF(D246&gt;10.1,25,IF(D246&gt;10,26,IF(D246&gt;9.95,27,IF(D246&gt;9.9,28,IF(D246&gt;9.8,29,IF(D246&gt;9.75,30,IF(D246&gt;9.7,31,IF(D246&gt;9.6,32,IF(D246&gt;9.55,33,IF(D246&gt;9.5,34,IF(D246&gt;9.45,35,IF(D246&gt;9.4,36,IF(D246&gt;9.35,37,IF(D246&gt;9.3,38,IF(D246&gt;9.25,39,IF(D246&gt;9.2,40,IF(D246&gt;9.15,41,IF(D246&gt;9.1,42,IF(D246&gt;9.05,43,))))))))))))))))))))))))))))))))))))))))))))</f>
        <v>0</v>
      </c>
      <c r="G246" s="5">
        <f t="shared" ref="G246:G250" si="727">E246+F246</f>
        <v>0</v>
      </c>
      <c r="H246" s="6">
        <f t="shared" ref="H246:H250" si="728">G246</f>
        <v>0</v>
      </c>
      <c r="I246" s="52">
        <f>IF(H246="","",RANK(H246,H246:H250,0))</f>
        <v>1</v>
      </c>
      <c r="J246" s="52">
        <f>IF(I246&lt;5,H246,"")</f>
        <v>0</v>
      </c>
      <c r="K246" s="42"/>
      <c r="L246" s="5">
        <f>IF(K246&lt;37.1,0,IF(K246&lt;37.8,44,IF(K246&lt;38.5,45,IF(K246&lt;39.2,46,IF(K246&lt;39.9,47,IF(K246&lt;40.6,48,IF(K246&lt;41.3,49,IF(K246&lt;42,50,IF(K246&lt;42.7,51,IF(K246&lt;43.4,52,IF(K246&lt;44.1,53,IF(K246&lt;44.8,54,IF(K246&lt;45.5,55,IF(K246&lt;46.2,56,IF(K246&lt;46.9,57,IF(K246&lt;47.6,58,IF(K246&lt;48,59,IF(K246&lt;48.3,60,IF(K246&lt;49.7,61,IF(K246&lt;50.4,62,IF(K246&lt;51.1,63,IF(K246&lt;51.8,64,IF(K246&lt;52.5,65,IF(K246&lt;53.2,66,IF(K246&lt;53.9,67,IF(K246&lt;54.6,68,IF(K246&lt;55.3,69,IF(K246&lt;56,70,IF(K246&lt;56.7,71,IF(K246&lt;57.4,72,IF(K246&lt;58.1,73,IF(K246&lt;58.8,74,IF(K246&lt;59.5,75,IF(K246&lt;60.2,76,IF(K246&lt;60.9,77,IF(K246&lt;61.6,78,IF(K246&lt;62.3,79,IF(K246&lt;63,80,IF(K246&lt;63.7,81,IF(K246&lt;64.4,82,IF(K246&lt;65.1,83,IF(K246&lt;65.8,84,IF(K246&lt;66.5,85,IF(K246&lt;67.2,86,))))))))))))))))))))))))))))))))))))))))))))</f>
        <v>0</v>
      </c>
      <c r="M246" s="5">
        <f>IF(K246&lt;7,0,IF(K246&lt;7.7,1,IF(K246&lt;8.4,2,IF(K246&lt;9.1,3,IF(K246&lt;9.8,4,IF(K246&lt;10.5,5,IF(K246&lt;11.2,6,IF(K246&lt;11.9,7,IF(K246&lt;12.6,8,IF(K246&lt;13.3,9,IF(K246&lt;14,10,IF(K246&lt;14.7,11,IF(K246&lt;15.4,12,IF(K246&lt;16.1,13,IF(K246&lt;16.8,14,IF(K246&lt;17.5,15,IF(K246&lt;18.2,16,IF(K246&lt;18.9,17,IF(K246&lt;19.6,18,IF(K246&lt;20.3,19,IF(K246&lt;21,20,IF(K246&lt;21.7,21,IF(K246&lt;22.4,22,IF(K246&lt;23.1,23,IF(K246&lt;23.8,24,IF(K246&lt;24.5,25,IF(K246&lt;25.2,26,IF(K246&lt;25.9,27,IF(K246&lt;26.6,28,IF(K246&lt;27.3,29,IF(K246&lt;28,30,IF(K246&lt;28.7,31,IF(K246&lt;29.4,32,IF(K246&lt;30.1,33,IF(K246&lt;30.8,34,IF(K246&lt;31.5,35,IF(K246&lt;32.2,36,IF(K246&lt;32.9,37,IF(K246&lt;33.6,38,IF(K246&lt;34.3,39,IF(K246&lt;35,40,IF(K246&lt;35.7,41,IF(K246&lt;36.4,42,IF(K246&lt;37.1,43,))))))))))))))))))))))))))))))))))))))))))))</f>
        <v>0</v>
      </c>
      <c r="N246" s="5">
        <f t="shared" ref="N246:N250" si="729">L246+M246</f>
        <v>0</v>
      </c>
      <c r="O246" s="6">
        <f t="shared" ref="O246:O250" si="730">N246</f>
        <v>0</v>
      </c>
      <c r="P246" s="57">
        <f>IF(O246="","",RANK(O246,O246:O250,0))</f>
        <v>1</v>
      </c>
      <c r="Q246" s="57">
        <f>IF(P246&lt;5,O246,"")</f>
        <v>0</v>
      </c>
      <c r="R246" s="46"/>
      <c r="S246" s="7">
        <f>IF(R246&lt;466,0,IF(R246&lt;470,60,IF(R246&lt;474,61,IF(R246&lt;476,62,IF(R246&lt;482,63,IF(R246&lt;486,64,IF(R246&lt;490,65,IF(R246&lt;494,66,IF(R246&lt;498,67,IF(R246&lt;502,68,IF(R246&lt;506,69,IF(R246&lt;510,70,IF(R246&lt;514,71,IF(R246&lt;517,72,IF(R246&lt;521,73,IF(R246&lt;524,74,IF(R246&lt;527,75,IF(R246&lt;530,76,))))))))))))))))))</f>
        <v>0</v>
      </c>
      <c r="T246" s="7">
        <f>IF(R246&lt;293,0,IF(R246&lt;295,1,IF(R246&lt;297,2,IF(R246&lt;299,3,IF(R246&lt;301,4,IF(R246&lt;303,5,IF(R246&lt;305,6,IF(R246&lt;307,7,IF(R246&lt;309,8,IF(R246&lt;311,9,IF(R246&lt;313,10,IF(R246&lt;315,11,IF(R246&lt;317,12,IF(R246&lt;319,13,IF(R246&lt;321,14,IF(R246&lt;323,15,IF(R246&lt;325,16,IF(R246&lt;327,17,IF(R246&lt;329,18,IF(R246&lt;331,19,IF(R246&lt;333,20,IF(R246&lt;335,21,IF(R246&lt;337,22,IF(R246&lt;339,23,IF(R246&lt;341,24,IF(R246&lt;343,25,IF(R246&lt;345,26,IF(R246&lt;347,27,IF(R246&lt;350,28,IF(R246&lt;352,29,IF(R246&lt;356,30,IF(R246&lt;359,31,IF(R246&lt;362,32,IF(R246&lt;365,33,IF(R246&lt;368,34,IF(R246&lt;371,35,IF(R246&lt;374,36,IF(R246&lt;378,37,IF(R246&lt;382,38,IF(R246&lt;386,39,IF(R246&lt;390,40,IF(R246&lt;394,41,IF(R246&lt;398,42,IF(R246&lt;402,43,IF(R246&lt;406,44,IF(R246&lt;410,45,IF(R246&lt;414,46,IF(R246&lt;418,47,IF(R246&lt;422,48,IF(R246&lt;426,49,IF(R246&lt;430,50,IF(R246&lt;434,51,IF(R246&lt;438,52,IF(R246&lt;442,53,IF(R246&lt;446,54,IF(R246&lt;450,55,IF(R246&lt;454,56,IF(R246&lt;458,57,IF(R246&lt;462,58,IF(R246&lt;466,59,))))))))))))))))))))))))))))))))))))))))))))))))))))))))))))</f>
        <v>0</v>
      </c>
      <c r="U246" s="7">
        <f t="shared" ref="U246:U250" si="731">S246+T246</f>
        <v>0</v>
      </c>
      <c r="V246" s="6">
        <f t="shared" ref="V246:V250" si="732">U246</f>
        <v>0</v>
      </c>
      <c r="W246" s="52">
        <f>IF(V246="","",RANK(V246,V246:V250,0))</f>
        <v>1</v>
      </c>
      <c r="X246" s="52">
        <f>IF(W246&lt;5,V246,"")</f>
        <v>0</v>
      </c>
      <c r="Y246" s="42"/>
      <c r="Z246" s="110">
        <f>IFERROR(VLOOKUP(Y246,таблица!$A$6:$B$144,2,FALSE),0)</f>
        <v>0</v>
      </c>
      <c r="AA246" s="52">
        <f>IF(Z246="","",RANK(Z246,Z246:Z250,0))</f>
        <v>1</v>
      </c>
      <c r="AB246" s="52">
        <f>IF(AA246&lt;5,Z246,"")</f>
        <v>0</v>
      </c>
      <c r="AC246" s="8">
        <f t="shared" si="599"/>
        <v>0</v>
      </c>
      <c r="AD246" s="9">
        <f t="shared" ref="AD246:AD250" si="733">AC246</f>
        <v>0</v>
      </c>
      <c r="AE246" s="9">
        <f t="shared" si="587"/>
        <v>165</v>
      </c>
      <c r="AF246" s="124">
        <f>SUM(J246:J250,Q246:Q250,X246:X250,AB246:AB250)</f>
        <v>0</v>
      </c>
      <c r="AG246" s="59">
        <f t="shared" ref="AG246" si="734">AF246</f>
        <v>0</v>
      </c>
      <c r="AH246" s="127">
        <f>IF(ISNUMBER(AF246),RANK(AF246,$AF$6:$AF$251,0),"")</f>
        <v>35</v>
      </c>
    </row>
    <row r="247" spans="1:34" ht="15" customHeight="1" x14ac:dyDescent="0.25">
      <c r="A247" s="47">
        <v>2</v>
      </c>
      <c r="B247" s="76"/>
      <c r="C247" s="116"/>
      <c r="D247" s="40"/>
      <c r="E247" s="5">
        <f t="shared" ref="E247:E250" si="735">IF(D247&gt;9.05,0,IF(D247&gt;9,44,IF(D247&gt;8.95,45,IF(D247&gt;8.9,46,IF(D247&gt;8.85,47,IF(D247&gt;8.8,48,IF(D247&gt;8.75,49,IF(D247&gt;8.7,50,IF(D247&gt;8.65,51,IF(D247&gt;8.6,52,IF(D247&gt;8.55,53,IF(D247&gt;8.5,54,IF(D247&gt;8.47,55,IF(D247&gt;8.45,56,IF(D247&gt;8.4,57,IF(D247&gt;8.37,58,IF(D247&gt;8.35,59,IF(D247&gt;8.3,60,IF(D247&gt;8.27,61,IF(D247&gt;8.25,62,IF(D247&gt;8.2,63,IF(D247&gt;8.17,64,IF(D247&gt;8.15,65,IF(D247&gt;8.1,66,IF(D247&gt;8.07,67,IF(D247&gt;8.05,68,IF(D247&gt;8,69,IF(D247&gt;7.98,70,IF(D247&gt;7.97,71,IF(D247&gt;7.95,72,IF(D247&gt;7.9,73,IF(D247&gt;7.88,74,IF(D247&gt;7.87,75,IF(D247&gt;7.85,76,IF(D247&gt;7.8,77,IF(D247&gt;7.78,78,IF(D247&gt;7.77,79,IF(D247&gt;7.75,80,IF(D247&gt;7.7,81,IF(D247&gt;7.68,82,IF(D247&gt;7.67,83,IF(D247&gt;7.65,84,IF(D247&gt;7.63,85,IF(D247&gt;7.6,86,))))))))))))))))))))))))))))))))))))))))))))</f>
        <v>0</v>
      </c>
      <c r="F247" s="5">
        <f t="shared" ref="F247:F250" si="736">IF(D247&gt;12,0,IF(D247&gt;11.9,1,IF(D247&gt;11.8,2,IF(D247&gt;11.7,3,IF(D247&gt;11.6,4,IF(D247&gt;11.5,5,IF(D247&gt;11.4,6,IF(D247&gt;11.3,7,IF(D247&gt;11.2,8,IF(D247&gt;11.15,9,IF(D247&gt;11.1,10,IF(D247&gt;11,11,IF(D247&gt;10.95,12,IF(D247&gt;10.9,13,IF(D247&gt;10.8,14,IF(D247&gt;10.75,15,IF(D247&gt;10.7,16,IF(D247&gt;10.6,17,IF(D247&gt;10.55,18,IF(D247&gt;10.5,19,IF(D247&gt;10.4,20,IF(D247&gt;10.35,21,IF(D247&gt;10.3,22,IF(D247&gt;10.2,23,IF(D247&gt;10.15,24,IF(D247&gt;10.1,25,IF(D247&gt;10,26,IF(D247&gt;9.95,27,IF(D247&gt;9.9,28,IF(D247&gt;9.8,29,IF(D247&gt;9.75,30,IF(D247&gt;9.7,31,IF(D247&gt;9.6,32,IF(D247&gt;9.55,33,IF(D247&gt;9.5,34,IF(D247&gt;9.45,35,IF(D247&gt;9.4,36,IF(D247&gt;9.35,37,IF(D247&gt;9.3,38,IF(D247&gt;9.25,39,IF(D247&gt;9.2,40,IF(D247&gt;9.15,41,IF(D247&gt;9.1,42,IF(D247&gt;9.05,43,))))))))))))))))))))))))))))))))))))))))))))</f>
        <v>0</v>
      </c>
      <c r="G247" s="5">
        <f t="shared" si="727"/>
        <v>0</v>
      </c>
      <c r="H247" s="6">
        <f t="shared" si="728"/>
        <v>0</v>
      </c>
      <c r="I247" s="52">
        <f>IF(H247="","",RANK(H247,H246:H250,0))</f>
        <v>1</v>
      </c>
      <c r="J247" s="52">
        <f t="shared" ref="J247:J250" si="737">IF(I247&lt;5,H247,"")</f>
        <v>0</v>
      </c>
      <c r="K247" s="42"/>
      <c r="L247" s="5">
        <f t="shared" ref="L247:L250" si="738">IF(K247&lt;37.1,0,IF(K247&lt;37.8,44,IF(K247&lt;38.5,45,IF(K247&lt;39.2,46,IF(K247&lt;39.9,47,IF(K247&lt;40.6,48,IF(K247&lt;41.3,49,IF(K247&lt;42,50,IF(K247&lt;42.7,51,IF(K247&lt;43.4,52,IF(K247&lt;44.1,53,IF(K247&lt;44.8,54,IF(K247&lt;45.5,55,IF(K247&lt;46.2,56,IF(K247&lt;46.9,57,IF(K247&lt;47.6,58,IF(K247&lt;48,59,IF(K247&lt;48.3,60,IF(K247&lt;49.7,61,IF(K247&lt;50.4,62,IF(K247&lt;51.1,63,IF(K247&lt;51.8,64,IF(K247&lt;52.5,65,IF(K247&lt;53.2,66,IF(K247&lt;53.9,67,IF(K247&lt;54.6,68,IF(K247&lt;55.3,69,IF(K247&lt;56,70,IF(K247&lt;56.7,71,IF(K247&lt;57.4,72,IF(K247&lt;58.1,73,IF(K247&lt;58.8,74,IF(K247&lt;59.5,75,IF(K247&lt;60.2,76,IF(K247&lt;60.9,77,IF(K247&lt;61.6,78,IF(K247&lt;62.3,79,IF(K247&lt;63,80,IF(K247&lt;63.7,81,IF(K247&lt;64.4,82,IF(K247&lt;65.1,83,IF(K247&lt;65.8,84,IF(K247&lt;66.5,85,IF(K247&lt;67.2,86,))))))))))))))))))))))))))))))))))))))))))))</f>
        <v>0</v>
      </c>
      <c r="M247" s="5">
        <f t="shared" ref="M247:M250" si="739">IF(K247&lt;7,0,IF(K247&lt;7.7,1,IF(K247&lt;8.4,2,IF(K247&lt;9.1,3,IF(K247&lt;9.8,4,IF(K247&lt;10.5,5,IF(K247&lt;11.2,6,IF(K247&lt;11.9,7,IF(K247&lt;12.6,8,IF(K247&lt;13.3,9,IF(K247&lt;14,10,IF(K247&lt;14.7,11,IF(K247&lt;15.4,12,IF(K247&lt;16.1,13,IF(K247&lt;16.8,14,IF(K247&lt;17.5,15,IF(K247&lt;18.2,16,IF(K247&lt;18.9,17,IF(K247&lt;19.6,18,IF(K247&lt;20.3,19,IF(K247&lt;21,20,IF(K247&lt;21.7,21,IF(K247&lt;22.4,22,IF(K247&lt;23.1,23,IF(K247&lt;23.8,24,IF(K247&lt;24.5,25,IF(K247&lt;25.2,26,IF(K247&lt;25.9,27,IF(K247&lt;26.6,28,IF(K247&lt;27.3,29,IF(K247&lt;28,30,IF(K247&lt;28.7,31,IF(K247&lt;29.4,32,IF(K247&lt;30.1,33,IF(K247&lt;30.8,34,IF(K247&lt;31.5,35,IF(K247&lt;32.2,36,IF(K247&lt;32.9,37,IF(K247&lt;33.6,38,IF(K247&lt;34.3,39,IF(K247&lt;35,40,IF(K247&lt;35.7,41,IF(K247&lt;36.4,42,IF(K247&lt;37.1,43,))))))))))))))))))))))))))))))))))))))))))))</f>
        <v>0</v>
      </c>
      <c r="N247" s="5">
        <f t="shared" si="729"/>
        <v>0</v>
      </c>
      <c r="O247" s="6">
        <f t="shared" si="730"/>
        <v>0</v>
      </c>
      <c r="P247" s="57">
        <f>IF(O247="","",RANK(O247,O246:O250,0))</f>
        <v>1</v>
      </c>
      <c r="Q247" s="57">
        <f t="shared" ref="Q247:Q250" si="740">IF(P247&lt;5,O247,"")</f>
        <v>0</v>
      </c>
      <c r="R247" s="46"/>
      <c r="S247" s="7">
        <f t="shared" ref="S247:S250" si="741">IF(R247&lt;466,0,IF(R247&lt;470,60,IF(R247&lt;474,61,IF(R247&lt;476,62,IF(R247&lt;482,63,IF(R247&lt;486,64,IF(R247&lt;490,65,IF(R247&lt;494,66,IF(R247&lt;498,67,IF(R247&lt;502,68,IF(R247&lt;506,69,IF(R247&lt;510,70,IF(R247&lt;514,71,IF(R247&lt;517,72,IF(R247&lt;521,73,IF(R247&lt;524,74,IF(R247&lt;527,75,IF(R247&lt;530,76,))))))))))))))))))</f>
        <v>0</v>
      </c>
      <c r="T247" s="7">
        <f t="shared" ref="T247:T250" si="742">IF(R247&lt;293,0,IF(R247&lt;295,1,IF(R247&lt;297,2,IF(R247&lt;299,3,IF(R247&lt;301,4,IF(R247&lt;303,5,IF(R247&lt;305,6,IF(R247&lt;307,7,IF(R247&lt;309,8,IF(R247&lt;311,9,IF(R247&lt;313,10,IF(R247&lt;315,11,IF(R247&lt;317,12,IF(R247&lt;319,13,IF(R247&lt;321,14,IF(R247&lt;323,15,IF(R247&lt;325,16,IF(R247&lt;327,17,IF(R247&lt;329,18,IF(R247&lt;331,19,IF(R247&lt;333,20,IF(R247&lt;335,21,IF(R247&lt;337,22,IF(R247&lt;339,23,IF(R247&lt;341,24,IF(R247&lt;343,25,IF(R247&lt;345,26,IF(R247&lt;347,27,IF(R247&lt;350,28,IF(R247&lt;352,29,IF(R247&lt;356,30,IF(R247&lt;359,31,IF(R247&lt;362,32,IF(R247&lt;365,33,IF(R247&lt;368,34,IF(R247&lt;371,35,IF(R247&lt;374,36,IF(R247&lt;378,37,IF(R247&lt;382,38,IF(R247&lt;386,39,IF(R247&lt;390,40,IF(R247&lt;394,41,IF(R247&lt;398,42,IF(R247&lt;402,43,IF(R247&lt;406,44,IF(R247&lt;410,45,IF(R247&lt;414,46,IF(R247&lt;418,47,IF(R247&lt;422,48,IF(R247&lt;426,49,IF(R247&lt;430,50,IF(R247&lt;434,51,IF(R247&lt;438,52,IF(R247&lt;442,53,IF(R247&lt;446,54,IF(R247&lt;450,55,IF(R247&lt;454,56,IF(R247&lt;458,57,IF(R247&lt;462,58,IF(R247&lt;466,59,))))))))))))))))))))))))))))))))))))))))))))))))))))))))))))</f>
        <v>0</v>
      </c>
      <c r="U247" s="7">
        <f t="shared" si="731"/>
        <v>0</v>
      </c>
      <c r="V247" s="6">
        <f t="shared" si="732"/>
        <v>0</v>
      </c>
      <c r="W247" s="52">
        <f>IF(V247="","",RANK(V247,V246:V250,0))</f>
        <v>1</v>
      </c>
      <c r="X247" s="52">
        <f t="shared" ref="X247:X250" si="743">IF(W247&lt;5,V247,"")</f>
        <v>0</v>
      </c>
      <c r="Y247" s="42"/>
      <c r="Z247" s="110">
        <f>IFERROR(VLOOKUP(Y247,таблица!$A$6:$B$144,2,FALSE),0)</f>
        <v>0</v>
      </c>
      <c r="AA247" s="52">
        <f>IF(Z247="","",RANK(Z247,Z246:Z250,0))</f>
        <v>1</v>
      </c>
      <c r="AB247" s="52">
        <f t="shared" ref="AB247:AB250" si="744">IF(AA247&lt;5,Z247,"")</f>
        <v>0</v>
      </c>
      <c r="AC247" s="8">
        <f t="shared" si="599"/>
        <v>0</v>
      </c>
      <c r="AD247" s="9">
        <f t="shared" si="733"/>
        <v>0</v>
      </c>
      <c r="AE247" s="72">
        <f t="shared" si="587"/>
        <v>165</v>
      </c>
      <c r="AF247" s="125"/>
      <c r="AG247" s="59"/>
      <c r="AH247" s="127"/>
    </row>
    <row r="248" spans="1:34" ht="15" customHeight="1" x14ac:dyDescent="0.25">
      <c r="A248" s="47">
        <v>3</v>
      </c>
      <c r="B248" s="76"/>
      <c r="C248" s="116"/>
      <c r="D248" s="40"/>
      <c r="E248" s="5">
        <f t="shared" si="735"/>
        <v>0</v>
      </c>
      <c r="F248" s="5">
        <f t="shared" si="736"/>
        <v>0</v>
      </c>
      <c r="G248" s="5">
        <f t="shared" si="727"/>
        <v>0</v>
      </c>
      <c r="H248" s="6">
        <f t="shared" si="728"/>
        <v>0</v>
      </c>
      <c r="I248" s="52">
        <f>IF(H248="","",RANK(H248,H246:H250,0))</f>
        <v>1</v>
      </c>
      <c r="J248" s="52">
        <f t="shared" si="737"/>
        <v>0</v>
      </c>
      <c r="K248" s="42"/>
      <c r="L248" s="5">
        <f t="shared" si="738"/>
        <v>0</v>
      </c>
      <c r="M248" s="5">
        <f t="shared" si="739"/>
        <v>0</v>
      </c>
      <c r="N248" s="5">
        <f t="shared" si="729"/>
        <v>0</v>
      </c>
      <c r="O248" s="6">
        <f t="shared" si="730"/>
        <v>0</v>
      </c>
      <c r="P248" s="57">
        <f>IF(O248="","",RANK(O248,O246:O250,0))</f>
        <v>1</v>
      </c>
      <c r="Q248" s="57">
        <f t="shared" si="740"/>
        <v>0</v>
      </c>
      <c r="R248" s="46"/>
      <c r="S248" s="7">
        <f t="shared" si="741"/>
        <v>0</v>
      </c>
      <c r="T248" s="7">
        <f t="shared" si="742"/>
        <v>0</v>
      </c>
      <c r="U248" s="7">
        <f t="shared" si="731"/>
        <v>0</v>
      </c>
      <c r="V248" s="6">
        <f t="shared" si="732"/>
        <v>0</v>
      </c>
      <c r="W248" s="52">
        <f>IF(V248="","",RANK(V248,V246:V250,0))</f>
        <v>1</v>
      </c>
      <c r="X248" s="52">
        <f t="shared" si="743"/>
        <v>0</v>
      </c>
      <c r="Y248" s="42"/>
      <c r="Z248" s="110">
        <f>IFERROR(VLOOKUP(Y248,таблица!$A$6:$B$144,2,FALSE),0)</f>
        <v>0</v>
      </c>
      <c r="AA248" s="52">
        <f>IF(Z248="","",RANK(Z248,Z246:Z250,0))</f>
        <v>1</v>
      </c>
      <c r="AB248" s="52">
        <f t="shared" si="744"/>
        <v>0</v>
      </c>
      <c r="AC248" s="8">
        <f t="shared" si="599"/>
        <v>0</v>
      </c>
      <c r="AD248" s="9">
        <f t="shared" si="733"/>
        <v>0</v>
      </c>
      <c r="AE248" s="9">
        <f t="shared" si="587"/>
        <v>165</v>
      </c>
      <c r="AF248" s="125"/>
      <c r="AG248" s="59"/>
      <c r="AH248" s="127"/>
    </row>
    <row r="249" spans="1:34" ht="15" customHeight="1" x14ac:dyDescent="0.25">
      <c r="A249" s="47">
        <v>4</v>
      </c>
      <c r="B249" s="76"/>
      <c r="C249" s="116"/>
      <c r="D249" s="40"/>
      <c r="E249" s="5">
        <f t="shared" si="735"/>
        <v>0</v>
      </c>
      <c r="F249" s="5">
        <f t="shared" si="736"/>
        <v>0</v>
      </c>
      <c r="G249" s="5">
        <f t="shared" si="727"/>
        <v>0</v>
      </c>
      <c r="H249" s="6">
        <f t="shared" si="728"/>
        <v>0</v>
      </c>
      <c r="I249" s="52">
        <f>IF(H249="","",RANK(H249,H246:H250,0))</f>
        <v>1</v>
      </c>
      <c r="J249" s="52">
        <f t="shared" si="737"/>
        <v>0</v>
      </c>
      <c r="K249" s="42"/>
      <c r="L249" s="5">
        <f t="shared" si="738"/>
        <v>0</v>
      </c>
      <c r="M249" s="5">
        <f t="shared" si="739"/>
        <v>0</v>
      </c>
      <c r="N249" s="5">
        <f t="shared" si="729"/>
        <v>0</v>
      </c>
      <c r="O249" s="6">
        <f t="shared" si="730"/>
        <v>0</v>
      </c>
      <c r="P249" s="57">
        <f>IF(O249="","",RANK(O249,O246:O250,0))</f>
        <v>1</v>
      </c>
      <c r="Q249" s="57">
        <f t="shared" si="740"/>
        <v>0</v>
      </c>
      <c r="R249" s="46"/>
      <c r="S249" s="7">
        <f t="shared" si="741"/>
        <v>0</v>
      </c>
      <c r="T249" s="7">
        <f t="shared" si="742"/>
        <v>0</v>
      </c>
      <c r="U249" s="7">
        <f t="shared" si="731"/>
        <v>0</v>
      </c>
      <c r="V249" s="6">
        <f t="shared" si="732"/>
        <v>0</v>
      </c>
      <c r="W249" s="52">
        <f>IF(V249="","",RANK(V249,V246:V250,0))</f>
        <v>1</v>
      </c>
      <c r="X249" s="52">
        <f t="shared" si="743"/>
        <v>0</v>
      </c>
      <c r="Y249" s="42"/>
      <c r="Z249" s="110">
        <f>IFERROR(VLOOKUP(Y249,таблица!$A$6:$B$144,2,FALSE),0)</f>
        <v>0</v>
      </c>
      <c r="AA249" s="52">
        <f>IF(Z249="","",RANK(Z249,Z246:Z250,0))</f>
        <v>1</v>
      </c>
      <c r="AB249" s="52">
        <f t="shared" si="744"/>
        <v>0</v>
      </c>
      <c r="AC249" s="8">
        <f t="shared" si="599"/>
        <v>0</v>
      </c>
      <c r="AD249" s="9">
        <f t="shared" si="733"/>
        <v>0</v>
      </c>
      <c r="AE249" s="9">
        <f t="shared" si="587"/>
        <v>165</v>
      </c>
      <c r="AF249" s="125"/>
      <c r="AG249" s="59"/>
      <c r="AH249" s="127"/>
    </row>
    <row r="250" spans="1:34" ht="15" customHeight="1" x14ac:dyDescent="0.25">
      <c r="A250" s="47">
        <v>5</v>
      </c>
      <c r="B250" s="76"/>
      <c r="C250" s="116"/>
      <c r="D250" s="40"/>
      <c r="E250" s="5">
        <f t="shared" si="735"/>
        <v>0</v>
      </c>
      <c r="F250" s="5">
        <f t="shared" si="736"/>
        <v>0</v>
      </c>
      <c r="G250" s="5">
        <f t="shared" si="727"/>
        <v>0</v>
      </c>
      <c r="H250" s="6">
        <f t="shared" si="728"/>
        <v>0</v>
      </c>
      <c r="I250" s="52">
        <f>IF(H250="","",RANK(H250,H246:H250,0))</f>
        <v>1</v>
      </c>
      <c r="J250" s="52">
        <f t="shared" si="737"/>
        <v>0</v>
      </c>
      <c r="K250" s="42"/>
      <c r="L250" s="5">
        <f t="shared" si="738"/>
        <v>0</v>
      </c>
      <c r="M250" s="5">
        <f t="shared" si="739"/>
        <v>0</v>
      </c>
      <c r="N250" s="5">
        <f t="shared" si="729"/>
        <v>0</v>
      </c>
      <c r="O250" s="6">
        <f t="shared" si="730"/>
        <v>0</v>
      </c>
      <c r="P250" s="57">
        <f>IF(O250="","",RANK(O250,O246:O250,0))</f>
        <v>1</v>
      </c>
      <c r="Q250" s="57">
        <f t="shared" si="740"/>
        <v>0</v>
      </c>
      <c r="R250" s="46"/>
      <c r="S250" s="7">
        <f t="shared" si="741"/>
        <v>0</v>
      </c>
      <c r="T250" s="7">
        <f t="shared" si="742"/>
        <v>0</v>
      </c>
      <c r="U250" s="7">
        <f t="shared" si="731"/>
        <v>0</v>
      </c>
      <c r="V250" s="6">
        <f t="shared" si="732"/>
        <v>0</v>
      </c>
      <c r="W250" s="52">
        <f>IF(V250="","",RANK(V250,V246:V250,0))</f>
        <v>1</v>
      </c>
      <c r="X250" s="52">
        <f t="shared" si="743"/>
        <v>0</v>
      </c>
      <c r="Y250" s="42"/>
      <c r="Z250" s="110">
        <f>IFERROR(VLOOKUP(Y250,таблица!$A$6:$B$144,2,FALSE),0)</f>
        <v>0</v>
      </c>
      <c r="AA250" s="52">
        <f>IF(Z250="","",RANK(Z250,Z246:Z250,0))</f>
        <v>1</v>
      </c>
      <c r="AB250" s="52">
        <f t="shared" si="744"/>
        <v>0</v>
      </c>
      <c r="AC250" s="8">
        <f t="shared" si="599"/>
        <v>0</v>
      </c>
      <c r="AD250" s="9">
        <f t="shared" si="733"/>
        <v>0</v>
      </c>
      <c r="AE250" s="9">
        <f t="shared" si="587"/>
        <v>165</v>
      </c>
      <c r="AF250" s="125"/>
      <c r="AG250" s="59"/>
      <c r="AH250" s="127"/>
    </row>
    <row r="251" spans="1:34" ht="26.25" customHeight="1" x14ac:dyDescent="0.25">
      <c r="A251" s="47"/>
      <c r="B251" s="76"/>
      <c r="C251" s="116"/>
      <c r="D251" s="40"/>
      <c r="E251" s="5"/>
      <c r="F251" s="5"/>
      <c r="G251" s="5"/>
      <c r="H251" s="53"/>
      <c r="I251" s="61" t="s">
        <v>23</v>
      </c>
      <c r="J251" s="62">
        <f>SUM(J246:J250)</f>
        <v>0</v>
      </c>
      <c r="K251" s="42"/>
      <c r="L251" s="5"/>
      <c r="M251" s="5"/>
      <c r="N251" s="5"/>
      <c r="O251" s="53"/>
      <c r="P251" s="61" t="s">
        <v>23</v>
      </c>
      <c r="Q251" s="63">
        <f>SUM(Q246:Q250)</f>
        <v>0</v>
      </c>
      <c r="R251" s="46"/>
      <c r="S251" s="7"/>
      <c r="T251" s="7"/>
      <c r="U251" s="7"/>
      <c r="V251" s="53"/>
      <c r="W251" s="61" t="s">
        <v>23</v>
      </c>
      <c r="X251" s="62">
        <f>SUM(X246:X250)</f>
        <v>0</v>
      </c>
      <c r="Y251" s="42"/>
      <c r="Z251" s="6"/>
      <c r="AA251" s="61" t="s">
        <v>23</v>
      </c>
      <c r="AB251" s="62">
        <f>SUM(AB246:AB250)</f>
        <v>0</v>
      </c>
      <c r="AC251" s="8"/>
      <c r="AD251" s="54"/>
      <c r="AE251" s="9" t="str">
        <f t="shared" si="587"/>
        <v/>
      </c>
      <c r="AF251" s="60"/>
      <c r="AG251" s="60"/>
      <c r="AH251" s="127"/>
    </row>
  </sheetData>
  <sheetProtection autoFilter="0"/>
  <mergeCells count="91">
    <mergeCell ref="AE2:AH2"/>
    <mergeCell ref="A1:AH1"/>
    <mergeCell ref="AF30:AF34"/>
    <mergeCell ref="AF36:AF40"/>
    <mergeCell ref="AF42:AF46"/>
    <mergeCell ref="AF4:AF5"/>
    <mergeCell ref="AF6:AF10"/>
    <mergeCell ref="AF12:AF16"/>
    <mergeCell ref="AF18:AF22"/>
    <mergeCell ref="AF24:AF28"/>
    <mergeCell ref="A4:A5"/>
    <mergeCell ref="B4:B5"/>
    <mergeCell ref="C4:C5"/>
    <mergeCell ref="AD4:AD5"/>
    <mergeCell ref="AE4:AE5"/>
    <mergeCell ref="AH4:AH5"/>
    <mergeCell ref="AF48:AF52"/>
    <mergeCell ref="AF54:AF58"/>
    <mergeCell ref="AF60:AF64"/>
    <mergeCell ref="AF66:AF70"/>
    <mergeCell ref="AF72:AF76"/>
    <mergeCell ref="AF198:AF202"/>
    <mergeCell ref="AF204:AF208"/>
    <mergeCell ref="AF210:AF214"/>
    <mergeCell ref="AF126:AF130"/>
    <mergeCell ref="AF132:AF136"/>
    <mergeCell ref="AF138:AF142"/>
    <mergeCell ref="AF144:AF148"/>
    <mergeCell ref="AF150:AF154"/>
    <mergeCell ref="AF156:AF160"/>
    <mergeCell ref="AF120:AF124"/>
    <mergeCell ref="AH138:AH143"/>
    <mergeCell ref="AH144:AH149"/>
    <mergeCell ref="AH120:AH125"/>
    <mergeCell ref="AH60:AH65"/>
    <mergeCell ref="AH114:AH119"/>
    <mergeCell ref="AF78:AF82"/>
    <mergeCell ref="AF84:AF88"/>
    <mergeCell ref="AF114:AF118"/>
    <mergeCell ref="AF90:AF94"/>
    <mergeCell ref="AF96:AF100"/>
    <mergeCell ref="AF102:AF106"/>
    <mergeCell ref="AF108:AF112"/>
    <mergeCell ref="AH66:AH71"/>
    <mergeCell ref="AH42:AH47"/>
    <mergeCell ref="AH48:AH53"/>
    <mergeCell ref="AH54:AH59"/>
    <mergeCell ref="AH126:AH131"/>
    <mergeCell ref="AH132:AH137"/>
    <mergeCell ref="AH72:AH77"/>
    <mergeCell ref="AH78:AH83"/>
    <mergeCell ref="AH84:AH89"/>
    <mergeCell ref="AH90:AH95"/>
    <mergeCell ref="AH96:AH101"/>
    <mergeCell ref="AH12:AH17"/>
    <mergeCell ref="AH18:AH23"/>
    <mergeCell ref="AH24:AH29"/>
    <mergeCell ref="AH30:AH35"/>
    <mergeCell ref="AH36:AH41"/>
    <mergeCell ref="AF222:AF226"/>
    <mergeCell ref="AH174:AH179"/>
    <mergeCell ref="AH180:AH185"/>
    <mergeCell ref="AH198:AH203"/>
    <mergeCell ref="AH102:AH107"/>
    <mergeCell ref="AH108:AH113"/>
    <mergeCell ref="AH156:AH161"/>
    <mergeCell ref="AH162:AH167"/>
    <mergeCell ref="AH168:AH173"/>
    <mergeCell ref="AF216:AF220"/>
    <mergeCell ref="AF162:AF166"/>
    <mergeCell ref="AF168:AF172"/>
    <mergeCell ref="AF174:AF178"/>
    <mergeCell ref="AF180:AF184"/>
    <mergeCell ref="AF186:AF190"/>
    <mergeCell ref="AF192:AF196"/>
    <mergeCell ref="AF228:AF232"/>
    <mergeCell ref="AH6:AH11"/>
    <mergeCell ref="AF246:AF250"/>
    <mergeCell ref="AH246:AH251"/>
    <mergeCell ref="AH150:AH155"/>
    <mergeCell ref="AH222:AH227"/>
    <mergeCell ref="AH228:AH233"/>
    <mergeCell ref="AH234:AH239"/>
    <mergeCell ref="AF240:AF244"/>
    <mergeCell ref="AH240:AH245"/>
    <mergeCell ref="AH216:AH221"/>
    <mergeCell ref="AH186:AH191"/>
    <mergeCell ref="AH192:AH197"/>
    <mergeCell ref="AH204:AH209"/>
    <mergeCell ref="AH210:AH215"/>
    <mergeCell ref="AF234:AF238"/>
  </mergeCells>
  <conditionalFormatting sqref="AE6:AE251">
    <cfRule type="cellIs" dxfId="51" priority="5" operator="equal">
      <formula>3</formula>
    </cfRule>
    <cfRule type="cellIs" dxfId="50" priority="6" operator="equal">
      <formula>2</formula>
    </cfRule>
    <cfRule type="cellIs" dxfId="49" priority="7" operator="equal">
      <formula>1</formula>
    </cfRule>
  </conditionalFormatting>
  <conditionalFormatting sqref="AH6:AH251">
    <cfRule type="cellIs" dxfId="48" priority="2" operator="equal">
      <formula>3</formula>
    </cfRule>
    <cfRule type="cellIs" dxfId="47" priority="3" operator="equal">
      <formula>2</formula>
    </cfRule>
    <cfRule type="cellIs" dxfId="46" priority="4" operator="equal">
      <formula>1</formula>
    </cfRule>
  </conditionalFormatting>
  <conditionalFormatting sqref="D6:D251">
    <cfRule type="top10" dxfId="45" priority="11" bottom="1" rank="1"/>
  </conditionalFormatting>
  <conditionalFormatting sqref="K6:K251">
    <cfRule type="top10" dxfId="44" priority="12" rank="1"/>
  </conditionalFormatting>
  <conditionalFormatting sqref="R6:R251">
    <cfRule type="top10" dxfId="43" priority="13" rank="1"/>
  </conditionalFormatting>
  <conditionalFormatting sqref="Y6:Y251">
    <cfRule type="top10" dxfId="42" priority="1" rank="1"/>
  </conditionalFormatting>
  <pageMargins left="0.7" right="0.7" top="0.75" bottom="0.75" header="0.3" footer="0.3"/>
  <pageSetup paperSize="9" scale="53" fitToHeight="0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5050"/>
    <pageSetUpPr fitToPage="1"/>
  </sheetPr>
  <dimension ref="A1:AH251"/>
  <sheetViews>
    <sheetView zoomScale="80" zoomScaleNormal="80" workbookViewId="0">
      <selection activeCell="B6" sqref="B6:B251"/>
    </sheetView>
  </sheetViews>
  <sheetFormatPr defaultRowHeight="15" x14ac:dyDescent="0.25"/>
  <cols>
    <col min="1" max="1" width="4.7109375" style="34" customWidth="1"/>
    <col min="2" max="2" width="25.7109375" style="34" customWidth="1"/>
    <col min="3" max="3" width="6.28515625" style="34" customWidth="1"/>
    <col min="4" max="4" width="12.7109375" style="35" customWidth="1"/>
    <col min="5" max="7" width="7.7109375" hidden="1" customWidth="1"/>
    <col min="8" max="8" width="12.7109375" style="2" customWidth="1"/>
    <col min="9" max="10" width="7.7109375" style="2" customWidth="1"/>
    <col min="11" max="11" width="12.7109375" style="34" customWidth="1"/>
    <col min="12" max="14" width="7.7109375" hidden="1" customWidth="1"/>
    <col min="15" max="15" width="12.7109375" style="2" customWidth="1"/>
    <col min="16" max="17" width="7.7109375" style="2" customWidth="1"/>
    <col min="18" max="18" width="12.7109375" style="43" hidden="1" customWidth="1"/>
    <col min="19" max="21" width="7.7109375" style="2" hidden="1" customWidth="1"/>
    <col min="22" max="22" width="12.7109375" style="2" hidden="1" customWidth="1"/>
    <col min="23" max="24" width="7.7109375" style="2" hidden="1" customWidth="1"/>
    <col min="25" max="25" width="12.7109375" style="43" customWidth="1"/>
    <col min="26" max="26" width="12.7109375" style="2" customWidth="1"/>
    <col min="27" max="28" width="7.7109375" style="2" customWidth="1"/>
    <col min="29" max="29" width="12.7109375" hidden="1" customWidth="1"/>
    <col min="30" max="30" width="10.28515625" customWidth="1"/>
    <col min="31" max="31" width="9" customWidth="1"/>
    <col min="32" max="32" width="17.5703125" customWidth="1"/>
    <col min="33" max="33" width="17.5703125" hidden="1" customWidth="1"/>
  </cols>
  <sheetData>
    <row r="1" spans="1:34" ht="24" customHeight="1" x14ac:dyDescent="0.25">
      <c r="A1" s="129" t="s">
        <v>49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</row>
    <row r="2" spans="1:34" ht="24" customHeight="1" x14ac:dyDescent="0.25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28" t="s">
        <v>51</v>
      </c>
      <c r="AF2" s="128"/>
      <c r="AG2" s="128"/>
      <c r="AH2" s="128"/>
    </row>
    <row r="3" spans="1:34" ht="15.75" thickBot="1" x14ac:dyDescent="0.3">
      <c r="K3" s="56"/>
      <c r="AD3" s="1"/>
    </row>
    <row r="4" spans="1:34" ht="45" customHeight="1" thickBot="1" x14ac:dyDescent="0.3">
      <c r="A4" s="132" t="s">
        <v>15</v>
      </c>
      <c r="B4" s="134" t="s">
        <v>0</v>
      </c>
      <c r="C4" s="132" t="s">
        <v>7</v>
      </c>
      <c r="D4" s="36" t="s">
        <v>28</v>
      </c>
      <c r="E4" s="14" t="s">
        <v>9</v>
      </c>
      <c r="F4" s="10" t="s">
        <v>9</v>
      </c>
      <c r="G4" s="17" t="s">
        <v>10</v>
      </c>
      <c r="H4" s="71" t="s">
        <v>28</v>
      </c>
      <c r="I4" s="58" t="s">
        <v>21</v>
      </c>
      <c r="J4" s="58" t="s">
        <v>20</v>
      </c>
      <c r="K4" s="41" t="s">
        <v>18</v>
      </c>
      <c r="L4" s="14" t="s">
        <v>29</v>
      </c>
      <c r="M4" s="10" t="s">
        <v>29</v>
      </c>
      <c r="N4" s="17" t="s">
        <v>30</v>
      </c>
      <c r="O4" s="41" t="s">
        <v>18</v>
      </c>
      <c r="P4" s="58" t="s">
        <v>21</v>
      </c>
      <c r="Q4" s="58" t="s">
        <v>20</v>
      </c>
      <c r="R4" s="44" t="s">
        <v>46</v>
      </c>
      <c r="S4" s="23" t="s">
        <v>3</v>
      </c>
      <c r="T4" s="11" t="s">
        <v>3</v>
      </c>
      <c r="U4" s="22" t="s">
        <v>13</v>
      </c>
      <c r="V4" s="29" t="s">
        <v>46</v>
      </c>
      <c r="W4" s="58" t="s">
        <v>21</v>
      </c>
      <c r="X4" s="58" t="s">
        <v>20</v>
      </c>
      <c r="Y4" s="44" t="s">
        <v>48</v>
      </c>
      <c r="Z4" s="29" t="s">
        <v>48</v>
      </c>
      <c r="AA4" s="58" t="s">
        <v>21</v>
      </c>
      <c r="AB4" s="58" t="s">
        <v>20</v>
      </c>
      <c r="AC4" s="26" t="s">
        <v>5</v>
      </c>
      <c r="AD4" s="130" t="s">
        <v>14</v>
      </c>
      <c r="AE4" s="130" t="s">
        <v>6</v>
      </c>
      <c r="AF4" s="130" t="s">
        <v>22</v>
      </c>
      <c r="AG4" s="49"/>
      <c r="AH4" s="130" t="s">
        <v>24</v>
      </c>
    </row>
    <row r="5" spans="1:34" ht="15.75" thickBot="1" x14ac:dyDescent="0.3">
      <c r="A5" s="133"/>
      <c r="B5" s="135"/>
      <c r="C5" s="133"/>
      <c r="D5" s="37" t="s">
        <v>4</v>
      </c>
      <c r="E5" s="15" t="s">
        <v>1</v>
      </c>
      <c r="F5" s="3" t="s">
        <v>2</v>
      </c>
      <c r="G5" s="18" t="s">
        <v>1</v>
      </c>
      <c r="H5" s="30" t="s">
        <v>1</v>
      </c>
      <c r="I5" s="51"/>
      <c r="J5" s="51"/>
      <c r="K5" s="38" t="s">
        <v>4</v>
      </c>
      <c r="L5" s="15" t="s">
        <v>1</v>
      </c>
      <c r="M5" s="3" t="s">
        <v>2</v>
      </c>
      <c r="N5" s="18" t="s">
        <v>1</v>
      </c>
      <c r="O5" s="30" t="s">
        <v>1</v>
      </c>
      <c r="P5" s="51"/>
      <c r="Q5" s="51"/>
      <c r="R5" s="45" t="s">
        <v>4</v>
      </c>
      <c r="S5" s="24" t="s">
        <v>1</v>
      </c>
      <c r="T5" s="4" t="s">
        <v>2</v>
      </c>
      <c r="U5" s="21" t="s">
        <v>1</v>
      </c>
      <c r="V5" s="30" t="s">
        <v>1</v>
      </c>
      <c r="W5" s="51"/>
      <c r="X5" s="51"/>
      <c r="Y5" s="45" t="s">
        <v>4</v>
      </c>
      <c r="Z5" s="30" t="s">
        <v>1</v>
      </c>
      <c r="AA5" s="51"/>
      <c r="AB5" s="51"/>
      <c r="AC5" s="27"/>
      <c r="AD5" s="131"/>
      <c r="AE5" s="131"/>
      <c r="AF5" s="131"/>
      <c r="AG5" s="50"/>
      <c r="AH5" s="131"/>
    </row>
    <row r="6" spans="1:34" ht="15" customHeight="1" x14ac:dyDescent="0.25">
      <c r="A6" s="47">
        <v>1</v>
      </c>
      <c r="B6" s="75"/>
      <c r="C6" s="109">
        <v>5</v>
      </c>
      <c r="D6" s="108">
        <v>10.4</v>
      </c>
      <c r="E6" s="5">
        <f>IF(D6&gt;9.5,0,IF(D6&gt;9.45,44,IF(D6&gt;9.4,45,IF(D6&gt;9.35,46,IF(D6&gt;9.3,47,IF(D6&gt;9.25,48,IF(D6&gt;9.2,49,IF(D6&gt;9.15,50,IF(D6&gt;9.1,51,IF(D6&gt;9.05,52,IF(D6&gt;9,53,IF(D6&gt;8.95,54,IF(D6&gt;8.9,55,IF(D6&gt;8.85,56,IF(D6&gt;8.8,57,IF(D6&gt;8.77,58,IF(D6&gt;8.75,59,IF(D6&gt;8.7,60,IF(D6&gt;8.67,61,IF(D6&gt;8.65,62,IF(D6&gt;8.6,63,IF(D6&gt;8.57,64,IF(D6&gt;8.55,65,IF(D6&gt;8.5,66,IF(D6&gt;8.47,67,IF(D6&gt;8.45,68,IF(D6&gt;8.4,69,IF(D6&gt;8.38,70,IF(D6&gt;8.37,71,IF(D6&gt;8.35,72,IF(D6&gt;8.3,73,IF(D6&gt;8.28,74,IF(D6&gt;8.27,75,IF(D6&gt;8.25,76,IF(D6&gt;8.2,77,IF(D6&gt;8.18,78,IF(D6&gt;8.17,79,IF(D6&gt;8.15,80,IF(D6&gt;8.1,81,IF(D6&gt;8.07,82,IF(D6&gt;8.05,83,IF(D6&gt;8.03,84,IF(D6&gt;8.02,85,IF(D6&gt;8,86,))))))))))))))))))))))))))))))))))))))))))))</f>
        <v>0</v>
      </c>
      <c r="F6" s="5">
        <f>IF(D6&gt;12.5,0,IF(D6&gt;12.4,1,IF(D6&gt;12.3,2,IF(D6&gt;12.2,3,IF(D6&gt;12.1,4,IF(D6&gt;12.05,5,IF(D6&gt;12,6,IF(D6&gt;11.9,7,IF(D6&gt;11.8,8,IF(D6&gt;11.7,9,IF(D6&gt;11.65,10,IF(D6&gt;11.6,11,IF(D6&gt;11.5,12,IF(D6&gt;11.4,13,IF(D6&gt;11.35,14,IF(D6&gt;11.3,15,IF(D6&gt;11.2,16,IF(D6&gt;11.1,17,IF(D6&gt;11.05,18,IF(D6&gt;11,19,IF(D6&gt;10.9,20,IF(D6&gt;10.85,21,IF(D6&gt;10.8,22,IF(D6&gt;10.7,23,IF(D6&gt;10.65,24,IF(D6&gt;10.6,25,IF(D6&gt;10.5,26,IF(D6&gt;10.45,27,IF(D6&gt;10.4,28,IF(D6&gt;10.3,29,IF(D6&gt;10.25,30,IF(D6&gt;10.2,31,IF(D6&gt;10.1,32,IF(D6&gt;10.05,33,IF(D6&gt;10,34,IF(D6&gt;9.9,35,IF(D6&gt;9.85,36,IF(D6&gt;9.8,37,IF(D6&gt;9.75,38,IF(D6&gt;9.7,39,IF(D6&gt;9.65,40,IF(D6&gt;9.6,41,IF(D6&gt;9.55,42,IF(D6&gt;9.5,43,))))))))))))))))))))))))))))))))))))))))))))</f>
        <v>29</v>
      </c>
      <c r="G6" s="5">
        <f>E6+F6</f>
        <v>29</v>
      </c>
      <c r="H6" s="6">
        <f t="shared" ref="H6:H10" si="0">G6</f>
        <v>29</v>
      </c>
      <c r="I6" s="52">
        <f>IF(H6="","",RANK(H6,H6:H10,0))</f>
        <v>3</v>
      </c>
      <c r="J6" s="52">
        <f>IF(I6&lt;5,H6,"")</f>
        <v>29</v>
      </c>
      <c r="K6" s="42">
        <v>19</v>
      </c>
      <c r="L6" s="5">
        <f>IF(K6&lt;28,0,IF(K6&lt;28.5,44,IF(K6&lt;29,45,IF(K6&lt;29.5,46,IF(K6&lt;30,47,IF(K6&lt;30.5,48,IF(K6&lt;31,49,IF(K6&lt;31.5,50,IF(K6&lt;32,51,IF(K6&lt;32.5,52,IF(K6&lt;33,53,IF(K6&lt;33.5,54,IF(K6&lt;34,55,IF(K6&lt;34.5,56,IF(K6&lt;35,57,IF(K6&lt;35.5,58,IF(K6&lt;36,59,IF(K6&lt;36.5,60,IF(K6&lt;37,61,IF(K6&lt;37.5,62,IF(K6&lt;38,63,IF(K6&lt;38.5,64,IF(K6&lt;39,65,IF(K6&lt;39.5,66,IF(K6&lt;40,67,IF(K6&lt;40.5,68,IF(K6&lt;41,69,IF(K6&lt;41.5,70,IF(K6&lt;42,71,IF(K6&lt;42.5,72,IF(K6&lt;43,73,IF(K6&lt;43.5,74,IF(K6&lt;44,75,IF(K6&lt;44.5,76,IF(K6&lt;45,77,IF(K6&lt;45.5,78,IF(K6&lt;46,79,IF(K6&lt;46.5,80,IF(K6&lt;47,81,IF(K6&lt;47.5,82,IF(K6&lt;48,83,IF(K6&lt;48.5,84,IF(K6&lt;49,85,IF(K6&lt;49.5,86,))))))))))))))))))))))))))))))))))))))))))))</f>
        <v>0</v>
      </c>
      <c r="M6" s="5">
        <f>IF(K6&lt;6.5,0,IF(K6&lt;7,1,IF(K6&lt;7.5,2,IF(K6&lt;8,3,IF(K6&lt;8.5,4,IF(K6&lt;9,5,IF(K6&lt;9.5,6,IF(K6&lt;10,7,IF(K6&lt;10.5,8,IF(K6&lt;11,9,IF(K6&lt;11.5,10,IF(K6&lt;12,11,IF(K6&lt;12.5,12,IF(K6&lt;13,13,IF(K6&lt;13.5,14,IF(K6&lt;14,15,IF(K6&lt;14.5,16,IF(K6&lt;15,17,IF(K6&lt;15.5,18,IF(K6&lt;16,19,IF(K6&lt;16.5,20,IF(K6&lt;17,21,IF(K6&lt;17.5,22,IF(K6&lt;18,23,IF(K6&lt;18.5,24,IF(K6&lt;19,25,IF(K6&lt;19.5,26,IF(K6&lt;20,27,IF(K6&lt;20.5,28,IF(K6&lt;21,29,IF(K6&lt;21.5,30,IF(K6&lt;22,31,IF(K6&lt;22.5,32,IF(K6&lt;23,33,IF(K6&lt;23.5,34,IF(K6&lt;24,35,IF(K6&lt;24.5,36,IF(K6&lt;25,37,IF(K6&lt;25.5,38,IF(K6&lt;26,39,IF(K6&lt;26.5,40,IF(K6&lt;27,41,IF(K6&lt;27.5,42,IF(K6&lt;28,43,))))))))))))))))))))))))))))))))))))))))))))</f>
        <v>26</v>
      </c>
      <c r="N6" s="5">
        <f>L6+M6</f>
        <v>26</v>
      </c>
      <c r="O6" s="6">
        <f t="shared" ref="O6:O10" si="1">N6</f>
        <v>26</v>
      </c>
      <c r="P6" s="52">
        <f>IF(O6="","",RANK(O6,O6:O10,0))</f>
        <v>2</v>
      </c>
      <c r="Q6" s="52">
        <f>IF(P6&lt;5,O6,"")</f>
        <v>26</v>
      </c>
      <c r="R6" s="42"/>
      <c r="S6" s="7">
        <f>IF(R6&lt;472,0,IF(R6&lt;475,60,IF(R6&lt;478,61,IF(R6&lt;481,62,IF(R6&lt;484,63,IF(R6&lt;487,64,IF(R6&lt;480,65,IF(R6&lt;493,66,IF(R6&lt;495,67,IF(R6&lt;498,68,IF(R6&lt;500,69,IF(R6&lt;503,70,IF(R6&lt;506,71,IF(R6&lt;508,72,IF(R6&lt;510,73,IF(R6&lt;512,74,IF(R6&lt;515,75,IF(R6&lt;517,76,))))))))))))))))))</f>
        <v>0</v>
      </c>
      <c r="T6" s="7">
        <f>IF(R6&lt;252,0,IF(R6&lt;256,1,IF(R6&lt;260,2,IF(R6&lt;264,3,IF(R6&lt;268,4,IF(R6&lt;272,5,IF(R6&lt;276,6,IF(R6&lt;280,7,IF(R6&lt;284,8,IF(R6&lt;288,9,IF(R6&lt;292,10,IF(R6&lt;296,11,IF(R6&lt;300,12,IF(R6&lt;304,13,IF(R6&lt;308,14,IF(R6&lt;312,15,IF(R6&lt;316,16,IF(R6&lt;320,17,IF(R6&lt;324,18,IF(R6&lt;328,19,IF(R6&lt;332,20,IF(R6&lt;336,21,IF(R6&lt;340,22,IF(R6&lt;344,23,IF(R6&lt;348,24,IF(R6&lt;351,25,IF(R6&lt;355,26,IF(R6&lt;359,27,IF(R6&lt;363,28,IF(R6&lt;366,29,IF(R6&lt;370,30,IF(R6&lt;374,31,IF(R6&lt;378,32,IF(R6&lt;381,33,IF(R6&lt;385,34,IF(R6&lt;389,35,IF(R6&lt;393,36,IF(R6&lt;396,37,IF(R6&lt;400,38,IF(R6&lt;403,39,IF(R6&lt;407,40,IF(R6&lt;411,41,IF(R6&lt;414,42,IF(R6&lt;418,43,IF(R6&lt;422,44,IF(R6&lt;425,45,IF(R6&lt;429,46,IF(R6&lt;432,47,IF(R6&lt;436,48,IF(R6&lt;439,49,IF(R6&lt;443,50,IF(R6&lt;446,51,IF(R6&lt;450,52,IF(R6&lt;453,53,IF(R6&lt;456,54,IF(R6&lt;460,55,IF(R6&lt;463,56,IF(R6&lt;466,57,IF(R6&lt;468,58,IF(R6&lt;472,59,))))))))))))))))))))))))))))))))))))))))))))))))))))))))))))</f>
        <v>0</v>
      </c>
      <c r="U6" s="7">
        <f>S6+T6</f>
        <v>0</v>
      </c>
      <c r="V6" s="6">
        <f t="shared" ref="V6:V10" si="2">U6</f>
        <v>0</v>
      </c>
      <c r="W6" s="52">
        <f>IF(V6="","",RANK(V6,V6:V10,0))</f>
        <v>1</v>
      </c>
      <c r="X6" s="52">
        <f>IF(W6&lt;5,V6,"")</f>
        <v>0</v>
      </c>
      <c r="Y6" s="42">
        <v>137</v>
      </c>
      <c r="Z6" s="6">
        <f>IFERROR(VLOOKUP(Y6,таблица!$H$6:$I$144,2,FALSE),0)</f>
        <v>13</v>
      </c>
      <c r="AA6" s="52">
        <f>IF(Z6="","",RANK(Z6,Z6:Z10,0))</f>
        <v>4</v>
      </c>
      <c r="AB6" s="52">
        <f>IF(AA6&lt;5,Z6,"")</f>
        <v>13</v>
      </c>
      <c r="AC6" s="8">
        <f>H6+O6+V6+Z6</f>
        <v>68</v>
      </c>
      <c r="AD6" s="107">
        <f t="shared" ref="AD6:AD10" si="3">AC6</f>
        <v>68</v>
      </c>
      <c r="AE6" s="107">
        <f>IF(ISNUMBER(AD6),RANK(AD6,$AD$6:$AD$251,0),"")</f>
        <v>138</v>
      </c>
      <c r="AF6" s="125">
        <f>SUM(J6:J10,Q6:Q10,X6:X10,AB6:AB10)</f>
        <v>325</v>
      </c>
      <c r="AG6" s="59">
        <f>AF6</f>
        <v>325</v>
      </c>
      <c r="AH6" s="127">
        <f>IF(ISNUMBER(AF6),RANK(AF6,$AF$6:$AF$251,0),"")</f>
        <v>26</v>
      </c>
    </row>
    <row r="7" spans="1:34" ht="15" customHeight="1" x14ac:dyDescent="0.25">
      <c r="A7" s="47">
        <v>2</v>
      </c>
      <c r="B7" s="75"/>
      <c r="C7" s="39">
        <v>5</v>
      </c>
      <c r="D7" s="40">
        <v>10.4</v>
      </c>
      <c r="E7" s="5">
        <f t="shared" ref="E7:E10" si="4">IF(D7&gt;9.5,0,IF(D7&gt;9.45,44,IF(D7&gt;9.4,45,IF(D7&gt;9.35,46,IF(D7&gt;9.3,47,IF(D7&gt;9.25,48,IF(D7&gt;9.2,49,IF(D7&gt;9.15,50,IF(D7&gt;9.1,51,IF(D7&gt;9.05,52,IF(D7&gt;9,53,IF(D7&gt;8.95,54,IF(D7&gt;8.9,55,IF(D7&gt;8.85,56,IF(D7&gt;8.8,57,IF(D7&gt;8.77,58,IF(D7&gt;8.75,59,IF(D7&gt;8.7,60,IF(D7&gt;8.67,61,IF(D7&gt;8.65,62,IF(D7&gt;8.6,63,IF(D7&gt;8.57,64,IF(D7&gt;8.55,65,IF(D7&gt;8.5,66,IF(D7&gt;8.47,67,IF(D7&gt;8.45,68,IF(D7&gt;8.4,69,IF(D7&gt;8.38,70,IF(D7&gt;8.37,71,IF(D7&gt;8.35,72,IF(D7&gt;8.3,73,IF(D7&gt;8.28,74,IF(D7&gt;8.27,75,IF(D7&gt;8.25,76,IF(D7&gt;8.2,77,IF(D7&gt;8.18,78,IF(D7&gt;8.17,79,IF(D7&gt;8.15,80,IF(D7&gt;8.1,81,IF(D7&gt;8.07,82,IF(D7&gt;8.05,83,IF(D7&gt;8.03,84,IF(D7&gt;8.02,85,IF(D7&gt;8,86,))))))))))))))))))))))))))))))))))))))))))))</f>
        <v>0</v>
      </c>
      <c r="F7" s="5">
        <f t="shared" ref="F7:F10" si="5">IF(D7&gt;12.5,0,IF(D7&gt;12.4,1,IF(D7&gt;12.3,2,IF(D7&gt;12.2,3,IF(D7&gt;12.1,4,IF(D7&gt;12.05,5,IF(D7&gt;12,6,IF(D7&gt;11.9,7,IF(D7&gt;11.8,8,IF(D7&gt;11.7,9,IF(D7&gt;11.65,10,IF(D7&gt;11.6,11,IF(D7&gt;11.5,12,IF(D7&gt;11.4,13,IF(D7&gt;11.35,14,IF(D7&gt;11.3,15,IF(D7&gt;11.2,16,IF(D7&gt;11.1,17,IF(D7&gt;11.05,18,IF(D7&gt;11,19,IF(D7&gt;10.9,20,IF(D7&gt;10.85,21,IF(D7&gt;10.8,22,IF(D7&gt;10.7,23,IF(D7&gt;10.65,24,IF(D7&gt;10.6,25,IF(D7&gt;10.5,26,IF(D7&gt;10.45,27,IF(D7&gt;10.4,28,IF(D7&gt;10.3,29,IF(D7&gt;10.25,30,IF(D7&gt;10.2,31,IF(D7&gt;10.1,32,IF(D7&gt;10.05,33,IF(D7&gt;10,34,IF(D7&gt;9.9,35,IF(D7&gt;9.85,36,IF(D7&gt;9.8,37,IF(D7&gt;9.75,38,IF(D7&gt;9.7,39,IF(D7&gt;9.65,40,IF(D7&gt;9.6,41,IF(D7&gt;9.55,42,IF(D7&gt;9.5,43,))))))))))))))))))))))))))))))))))))))))))))</f>
        <v>29</v>
      </c>
      <c r="G7" s="5">
        <f t="shared" ref="G7:G10" si="6">E7+F7</f>
        <v>29</v>
      </c>
      <c r="H7" s="6">
        <f t="shared" si="0"/>
        <v>29</v>
      </c>
      <c r="I7" s="52">
        <f>IF(H7="","",RANK(H7,H6:H10,0))</f>
        <v>3</v>
      </c>
      <c r="J7" s="52">
        <f t="shared" ref="J7:J10" si="7">IF(I7&lt;5,H7,"")</f>
        <v>29</v>
      </c>
      <c r="K7" s="42">
        <v>20</v>
      </c>
      <c r="L7" s="5">
        <f t="shared" ref="L7:L10" si="8">IF(K7&lt;28,0,IF(K7&lt;28.5,44,IF(K7&lt;29,45,IF(K7&lt;29.5,46,IF(K7&lt;30,47,IF(K7&lt;30.5,48,IF(K7&lt;31,49,IF(K7&lt;31.5,50,IF(K7&lt;32,51,IF(K7&lt;32.5,52,IF(K7&lt;33,53,IF(K7&lt;33.5,54,IF(K7&lt;34,55,IF(K7&lt;34.5,56,IF(K7&lt;35,57,IF(K7&lt;35.5,58,IF(K7&lt;36,59,IF(K7&lt;36.5,60,IF(K7&lt;37,61,IF(K7&lt;37.5,62,IF(K7&lt;38,63,IF(K7&lt;38.5,64,IF(K7&lt;39,65,IF(K7&lt;39.5,66,IF(K7&lt;40,67,IF(K7&lt;40.5,68,IF(K7&lt;41,69,IF(K7&lt;41.5,70,IF(K7&lt;42,71,IF(K7&lt;42.5,72,IF(K7&lt;43,73,IF(K7&lt;43.5,74,IF(K7&lt;44,75,IF(K7&lt;44.5,76,IF(K7&lt;45,77,IF(K7&lt;45.5,78,IF(K7&lt;46,79,IF(K7&lt;46.5,80,IF(K7&lt;47,81,IF(K7&lt;47.5,82,IF(K7&lt;48,83,IF(K7&lt;48.5,84,IF(K7&lt;49,85,IF(K7&lt;49.5,86,))))))))))))))))))))))))))))))))))))))))))))</f>
        <v>0</v>
      </c>
      <c r="M7" s="5">
        <f t="shared" ref="M7:M10" si="9">IF(K7&lt;6.5,0,IF(K7&lt;7,1,IF(K7&lt;7.5,2,IF(K7&lt;8,3,IF(K7&lt;8.5,4,IF(K7&lt;9,5,IF(K7&lt;9.5,6,IF(K7&lt;10,7,IF(K7&lt;10.5,8,IF(K7&lt;11,9,IF(K7&lt;11.5,10,IF(K7&lt;12,11,IF(K7&lt;12.5,12,IF(K7&lt;13,13,IF(K7&lt;13.5,14,IF(K7&lt;14,15,IF(K7&lt;14.5,16,IF(K7&lt;15,17,IF(K7&lt;15.5,18,IF(K7&lt;16,19,IF(K7&lt;16.5,20,IF(K7&lt;17,21,IF(K7&lt;17.5,22,IF(K7&lt;18,23,IF(K7&lt;18.5,24,IF(K7&lt;19,25,IF(K7&lt;19.5,26,IF(K7&lt;20,27,IF(K7&lt;20.5,28,IF(K7&lt;21,29,IF(K7&lt;21.5,30,IF(K7&lt;22,31,IF(K7&lt;22.5,32,IF(K7&lt;23,33,IF(K7&lt;23.5,34,IF(K7&lt;24,35,IF(K7&lt;24.5,36,IF(K7&lt;25,37,IF(K7&lt;25.5,38,IF(K7&lt;26,39,IF(K7&lt;26.5,40,IF(K7&lt;27,41,IF(K7&lt;27.5,42,IF(K7&lt;28,43,))))))))))))))))))))))))))))))))))))))))))))</f>
        <v>28</v>
      </c>
      <c r="N7" s="5">
        <f t="shared" ref="N7:N10" si="10">L7+M7</f>
        <v>28</v>
      </c>
      <c r="O7" s="6">
        <f t="shared" si="1"/>
        <v>28</v>
      </c>
      <c r="P7" s="57">
        <f>IF(O7="","",RANK(O7,O6:O10,0))</f>
        <v>1</v>
      </c>
      <c r="Q7" s="57">
        <f>IF(P7&lt;5,O7,"")</f>
        <v>28</v>
      </c>
      <c r="R7" s="46"/>
      <c r="S7" s="7">
        <f t="shared" ref="S7:S10" si="11">IF(R7&lt;472,0,IF(R7&lt;475,60,IF(R7&lt;478,61,IF(R7&lt;481,62,IF(R7&lt;484,63,IF(R7&lt;487,64,IF(R7&lt;480,65,IF(R7&lt;493,66,IF(R7&lt;495,67,IF(R7&lt;498,68,IF(R7&lt;500,69,IF(R7&lt;503,70,IF(R7&lt;506,71,IF(R7&lt;508,72,IF(R7&lt;510,73,IF(R7&lt;512,74,IF(R7&lt;515,75,IF(R7&lt;517,76,))))))))))))))))))</f>
        <v>0</v>
      </c>
      <c r="T7" s="7">
        <f t="shared" ref="T7:T10" si="12">IF(R7&lt;252,0,IF(R7&lt;256,1,IF(R7&lt;260,2,IF(R7&lt;264,3,IF(R7&lt;268,4,IF(R7&lt;272,5,IF(R7&lt;276,6,IF(R7&lt;280,7,IF(R7&lt;284,8,IF(R7&lt;288,9,IF(R7&lt;292,10,IF(R7&lt;296,11,IF(R7&lt;300,12,IF(R7&lt;304,13,IF(R7&lt;308,14,IF(R7&lt;312,15,IF(R7&lt;316,16,IF(R7&lt;320,17,IF(R7&lt;324,18,IF(R7&lt;328,19,IF(R7&lt;332,20,IF(R7&lt;336,21,IF(R7&lt;340,22,IF(R7&lt;344,23,IF(R7&lt;348,24,IF(R7&lt;351,25,IF(R7&lt;355,26,IF(R7&lt;359,27,IF(R7&lt;363,28,IF(R7&lt;366,29,IF(R7&lt;370,30,IF(R7&lt;374,31,IF(R7&lt;378,32,IF(R7&lt;381,33,IF(R7&lt;385,34,IF(R7&lt;389,35,IF(R7&lt;393,36,IF(R7&lt;396,37,IF(R7&lt;400,38,IF(R7&lt;403,39,IF(R7&lt;407,40,IF(R7&lt;411,41,IF(R7&lt;414,42,IF(R7&lt;418,43,IF(R7&lt;422,44,IF(R7&lt;425,45,IF(R7&lt;429,46,IF(R7&lt;432,47,IF(R7&lt;436,48,IF(R7&lt;439,49,IF(R7&lt;443,50,IF(R7&lt;446,51,IF(R7&lt;450,52,IF(R7&lt;453,53,IF(R7&lt;456,54,IF(R7&lt;460,55,IF(R7&lt;463,56,IF(R7&lt;466,57,IF(R7&lt;468,58,IF(R7&lt;472,59,))))))))))))))))))))))))))))))))))))))))))))))))))))))))))))</f>
        <v>0</v>
      </c>
      <c r="U7" s="7">
        <f t="shared" ref="U7:U10" si="13">S7+T7</f>
        <v>0</v>
      </c>
      <c r="V7" s="6">
        <f t="shared" si="2"/>
        <v>0</v>
      </c>
      <c r="W7" s="52">
        <f>IF(V7="","",RANK(V7,V6:V10,0))</f>
        <v>1</v>
      </c>
      <c r="X7" s="52">
        <f t="shared" ref="X7:X10" si="14">IF(W7&lt;5,V7,"")</f>
        <v>0</v>
      </c>
      <c r="Y7" s="42">
        <v>171</v>
      </c>
      <c r="Z7" s="6">
        <f>IFERROR(VLOOKUP(Y7,таблица!$H$6:$I$144,2,FALSE),0)</f>
        <v>30</v>
      </c>
      <c r="AA7" s="52">
        <f>IF(Z7="","",RANK(Z7,Z6:Z10,0))</f>
        <v>2</v>
      </c>
      <c r="AB7" s="52">
        <f t="shared" ref="AB7:AB10" si="15">IF(AA7&lt;5,Z7,"")</f>
        <v>30</v>
      </c>
      <c r="AC7" s="8">
        <f t="shared" ref="AC7:AC70" si="16">H7+O7+V7+Z7</f>
        <v>87</v>
      </c>
      <c r="AD7" s="9">
        <f t="shared" si="3"/>
        <v>87</v>
      </c>
      <c r="AE7" s="9">
        <f>IF(ISNUMBER(AD7),RANK(AD7,$AD$6:$AD$251,0),"")</f>
        <v>85</v>
      </c>
      <c r="AF7" s="125"/>
      <c r="AG7" s="59"/>
      <c r="AH7" s="127"/>
    </row>
    <row r="8" spans="1:34" ht="15" customHeight="1" x14ac:dyDescent="0.25">
      <c r="A8" s="47">
        <v>3</v>
      </c>
      <c r="B8" s="75"/>
      <c r="C8" s="39">
        <v>5</v>
      </c>
      <c r="D8" s="40">
        <v>10.199999999999999</v>
      </c>
      <c r="E8" s="5">
        <f t="shared" si="4"/>
        <v>0</v>
      </c>
      <c r="F8" s="5">
        <f t="shared" si="5"/>
        <v>32</v>
      </c>
      <c r="G8" s="5">
        <f t="shared" si="6"/>
        <v>32</v>
      </c>
      <c r="H8" s="6">
        <f t="shared" si="0"/>
        <v>32</v>
      </c>
      <c r="I8" s="52">
        <f>IF(H8="","",RANK(H8,H6:H10,0))</f>
        <v>1</v>
      </c>
      <c r="J8" s="52">
        <f t="shared" si="7"/>
        <v>32</v>
      </c>
      <c r="K8" s="42">
        <v>18</v>
      </c>
      <c r="L8" s="5">
        <f t="shared" si="8"/>
        <v>0</v>
      </c>
      <c r="M8" s="5">
        <f t="shared" si="9"/>
        <v>24</v>
      </c>
      <c r="N8" s="5">
        <f t="shared" si="10"/>
        <v>24</v>
      </c>
      <c r="O8" s="6">
        <f t="shared" si="1"/>
        <v>24</v>
      </c>
      <c r="P8" s="57">
        <f>IF(O8="","",RANK(O8,O6:O10,0))</f>
        <v>3</v>
      </c>
      <c r="Q8" s="57">
        <f t="shared" ref="Q8:Q10" si="17">IF(P8&lt;5,O8,"")</f>
        <v>24</v>
      </c>
      <c r="R8" s="46"/>
      <c r="S8" s="7">
        <f t="shared" si="11"/>
        <v>0</v>
      </c>
      <c r="T8" s="7">
        <f t="shared" si="12"/>
        <v>0</v>
      </c>
      <c r="U8" s="7">
        <f t="shared" si="13"/>
        <v>0</v>
      </c>
      <c r="V8" s="6">
        <f t="shared" si="2"/>
        <v>0</v>
      </c>
      <c r="W8" s="52">
        <f>IF(V8="","",RANK(V8,V6:V10,0))</f>
        <v>1</v>
      </c>
      <c r="X8" s="52">
        <f t="shared" si="14"/>
        <v>0</v>
      </c>
      <c r="Y8" s="42">
        <v>161</v>
      </c>
      <c r="Z8" s="6">
        <f>IFERROR(VLOOKUP(Y8,таблица!$H$6:$I$144,2,FALSE),0)</f>
        <v>25</v>
      </c>
      <c r="AA8" s="52">
        <f>IF(Z8="","",RANK(Z8,Z6:Z10,0))</f>
        <v>3</v>
      </c>
      <c r="AB8" s="52">
        <f t="shared" si="15"/>
        <v>25</v>
      </c>
      <c r="AC8" s="8">
        <f t="shared" si="16"/>
        <v>81</v>
      </c>
      <c r="AD8" s="9">
        <f t="shared" si="3"/>
        <v>81</v>
      </c>
      <c r="AE8" s="9">
        <f t="shared" ref="AE8:AE69" si="18">IF(ISNUMBER(AD8),RANK(AD8,$AD$6:$AD$251,0),"")</f>
        <v>106</v>
      </c>
      <c r="AF8" s="125"/>
      <c r="AG8" s="59"/>
      <c r="AH8" s="127"/>
    </row>
    <row r="9" spans="1:34" ht="15" customHeight="1" x14ac:dyDescent="0.25">
      <c r="A9" s="47">
        <v>4</v>
      </c>
      <c r="B9" s="75"/>
      <c r="C9" s="39">
        <v>5</v>
      </c>
      <c r="D9" s="40">
        <v>10.199999999999999</v>
      </c>
      <c r="E9" s="5">
        <f t="shared" si="4"/>
        <v>0</v>
      </c>
      <c r="F9" s="5">
        <f t="shared" si="5"/>
        <v>32</v>
      </c>
      <c r="G9" s="5">
        <f t="shared" si="6"/>
        <v>32</v>
      </c>
      <c r="H9" s="6">
        <f t="shared" si="0"/>
        <v>32</v>
      </c>
      <c r="I9" s="52">
        <f>IF(H9="","",RANK(H9,H6:H10,0))</f>
        <v>1</v>
      </c>
      <c r="J9" s="52">
        <f t="shared" si="7"/>
        <v>32</v>
      </c>
      <c r="K9" s="42">
        <v>17</v>
      </c>
      <c r="L9" s="5">
        <f t="shared" si="8"/>
        <v>0</v>
      </c>
      <c r="M9" s="5">
        <f t="shared" si="9"/>
        <v>22</v>
      </c>
      <c r="N9" s="5">
        <f t="shared" si="10"/>
        <v>22</v>
      </c>
      <c r="O9" s="6">
        <f t="shared" si="1"/>
        <v>22</v>
      </c>
      <c r="P9" s="57">
        <f>IF(O9="","",RANK(O9,O6:O10,0))</f>
        <v>4</v>
      </c>
      <c r="Q9" s="57">
        <f t="shared" si="17"/>
        <v>22</v>
      </c>
      <c r="R9" s="46"/>
      <c r="S9" s="7">
        <f t="shared" si="11"/>
        <v>0</v>
      </c>
      <c r="T9" s="7">
        <f t="shared" si="12"/>
        <v>0</v>
      </c>
      <c r="U9" s="7">
        <f t="shared" si="13"/>
        <v>0</v>
      </c>
      <c r="V9" s="6">
        <f t="shared" si="2"/>
        <v>0</v>
      </c>
      <c r="W9" s="52">
        <f>IF(V9="","",RANK(V9,V6:V10,0))</f>
        <v>1</v>
      </c>
      <c r="X9" s="52">
        <f t="shared" si="14"/>
        <v>0</v>
      </c>
      <c r="Y9" s="42">
        <v>181</v>
      </c>
      <c r="Z9" s="6">
        <f>IFERROR(VLOOKUP(Y9,таблица!$H$6:$I$144,2,FALSE),0)</f>
        <v>35</v>
      </c>
      <c r="AA9" s="52">
        <f>IF(Z9="","",RANK(Z9,Z6:Z10,0))</f>
        <v>1</v>
      </c>
      <c r="AB9" s="52">
        <f t="shared" si="15"/>
        <v>35</v>
      </c>
      <c r="AC9" s="8">
        <f t="shared" si="16"/>
        <v>89</v>
      </c>
      <c r="AD9" s="9">
        <f t="shared" si="3"/>
        <v>89</v>
      </c>
      <c r="AE9" s="9">
        <f t="shared" si="18"/>
        <v>80</v>
      </c>
      <c r="AF9" s="125"/>
      <c r="AG9" s="59"/>
      <c r="AH9" s="127"/>
    </row>
    <row r="10" spans="1:34" ht="15" customHeight="1" x14ac:dyDescent="0.25">
      <c r="A10" s="47">
        <v>5</v>
      </c>
      <c r="B10" s="75"/>
      <c r="C10" s="39">
        <v>5</v>
      </c>
      <c r="D10" s="40"/>
      <c r="E10" s="5">
        <f t="shared" si="4"/>
        <v>0</v>
      </c>
      <c r="F10" s="5">
        <f t="shared" si="5"/>
        <v>0</v>
      </c>
      <c r="G10" s="5">
        <f t="shared" si="6"/>
        <v>0</v>
      </c>
      <c r="H10" s="6">
        <f t="shared" si="0"/>
        <v>0</v>
      </c>
      <c r="I10" s="52">
        <f>IF(H10="","",RANK(H10,H6:H10,0))</f>
        <v>5</v>
      </c>
      <c r="J10" s="52" t="str">
        <f t="shared" si="7"/>
        <v/>
      </c>
      <c r="K10" s="42"/>
      <c r="L10" s="5">
        <f t="shared" si="8"/>
        <v>0</v>
      </c>
      <c r="M10" s="5">
        <f t="shared" si="9"/>
        <v>0</v>
      </c>
      <c r="N10" s="5">
        <f t="shared" si="10"/>
        <v>0</v>
      </c>
      <c r="O10" s="6">
        <f t="shared" si="1"/>
        <v>0</v>
      </c>
      <c r="P10" s="57">
        <f>IF(O10="","",RANK(O10,O6:O10,0))</f>
        <v>5</v>
      </c>
      <c r="Q10" s="57" t="str">
        <f t="shared" si="17"/>
        <v/>
      </c>
      <c r="R10" s="46"/>
      <c r="S10" s="7">
        <f t="shared" si="11"/>
        <v>0</v>
      </c>
      <c r="T10" s="7">
        <f t="shared" si="12"/>
        <v>0</v>
      </c>
      <c r="U10" s="7">
        <f t="shared" si="13"/>
        <v>0</v>
      </c>
      <c r="V10" s="6">
        <f t="shared" si="2"/>
        <v>0</v>
      </c>
      <c r="W10" s="52">
        <f>IF(V10="","",RANK(V10,V6:V10,0))</f>
        <v>1</v>
      </c>
      <c r="X10" s="52">
        <f t="shared" si="14"/>
        <v>0</v>
      </c>
      <c r="Y10" s="42"/>
      <c r="Z10" s="6">
        <f>IFERROR(VLOOKUP(Y10,таблица!$H$6:$I$144,2,FALSE),0)</f>
        <v>0</v>
      </c>
      <c r="AA10" s="52">
        <f>IF(Z10="","",RANK(Z10,Z6:Z10,0))</f>
        <v>5</v>
      </c>
      <c r="AB10" s="52" t="str">
        <f t="shared" si="15"/>
        <v/>
      </c>
      <c r="AC10" s="8">
        <f t="shared" si="16"/>
        <v>0</v>
      </c>
      <c r="AD10" s="9">
        <f t="shared" si="3"/>
        <v>0</v>
      </c>
      <c r="AE10" s="9">
        <f t="shared" si="18"/>
        <v>160</v>
      </c>
      <c r="AF10" s="125"/>
      <c r="AG10" s="59"/>
      <c r="AH10" s="127"/>
    </row>
    <row r="11" spans="1:34" ht="26.25" customHeight="1" x14ac:dyDescent="0.25">
      <c r="A11" s="47"/>
      <c r="B11" s="75"/>
      <c r="C11" s="64"/>
      <c r="D11" s="40"/>
      <c r="E11" s="5"/>
      <c r="F11" s="5"/>
      <c r="G11" s="5"/>
      <c r="H11" s="53"/>
      <c r="I11" s="61" t="s">
        <v>23</v>
      </c>
      <c r="J11" s="62">
        <f>SUM(J6:J10)</f>
        <v>122</v>
      </c>
      <c r="K11" s="42"/>
      <c r="L11" s="5"/>
      <c r="M11" s="5"/>
      <c r="N11" s="5"/>
      <c r="O11" s="53"/>
      <c r="P11" s="61" t="s">
        <v>23</v>
      </c>
      <c r="Q11" s="63">
        <f>SUM(Q6:Q10)</f>
        <v>100</v>
      </c>
      <c r="R11" s="46"/>
      <c r="S11" s="7"/>
      <c r="T11" s="7"/>
      <c r="U11" s="7"/>
      <c r="V11" s="53"/>
      <c r="W11" s="61" t="s">
        <v>23</v>
      </c>
      <c r="X11" s="62">
        <f>SUM(X6:X10)</f>
        <v>0</v>
      </c>
      <c r="Y11" s="42"/>
      <c r="Z11" s="6"/>
      <c r="AA11" s="61" t="s">
        <v>23</v>
      </c>
      <c r="AB11" s="62">
        <f>SUM(AB6:AB10)</f>
        <v>103</v>
      </c>
      <c r="AC11" s="8"/>
      <c r="AD11" s="54"/>
      <c r="AE11" s="9" t="str">
        <f t="shared" si="18"/>
        <v/>
      </c>
      <c r="AF11" s="60"/>
      <c r="AG11" s="60"/>
      <c r="AH11" s="127"/>
    </row>
    <row r="12" spans="1:34" ht="15" customHeight="1" x14ac:dyDescent="0.25">
      <c r="A12" s="47">
        <v>1</v>
      </c>
      <c r="B12" s="75"/>
      <c r="C12" s="39">
        <v>7</v>
      </c>
      <c r="D12" s="40">
        <v>9.1</v>
      </c>
      <c r="E12" s="5">
        <f>IF(D12&gt;9.5,0,IF(D12&gt;9.45,44,IF(D12&gt;9.4,45,IF(D12&gt;9.35,46,IF(D12&gt;9.3,47,IF(D12&gt;9.25,48,IF(D12&gt;9.2,49,IF(D12&gt;9.15,50,IF(D12&gt;9.1,51,IF(D12&gt;9.05,52,IF(D12&gt;9,53,IF(D12&gt;8.95,54,IF(D12&gt;8.9,55,IF(D12&gt;8.85,56,IF(D12&gt;8.8,57,IF(D12&gt;8.77,58,IF(D12&gt;8.75,59,IF(D12&gt;8.7,60,IF(D12&gt;8.67,61,IF(D12&gt;8.65,62,IF(D12&gt;8.6,63,IF(D12&gt;8.57,64,IF(D12&gt;8.55,65,IF(D12&gt;8.5,66,IF(D12&gt;8.47,67,IF(D12&gt;8.45,68,IF(D12&gt;8.4,69,IF(D12&gt;8.38,70,IF(D12&gt;8.37,71,IF(D12&gt;8.35,72,IF(D12&gt;8.3,73,IF(D12&gt;8.28,74,IF(D12&gt;8.27,75,IF(D12&gt;8.25,76,IF(D12&gt;8.2,77,IF(D12&gt;8.18,78,IF(D12&gt;8.17,79,IF(D12&gt;8.15,80,IF(D12&gt;8.1,81,IF(D12&gt;8.07,82,IF(D12&gt;8.05,83,IF(D12&gt;8.03,84,IF(D12&gt;8.02,85,IF(D12&gt;8,86,))))))))))))))))))))))))))))))))))))))))))))</f>
        <v>52</v>
      </c>
      <c r="F12" s="5">
        <f>IF(D12&gt;12.5,0,IF(D12&gt;12.4,1,IF(D12&gt;12.3,2,IF(D12&gt;12.2,3,IF(D12&gt;12.1,4,IF(D12&gt;12.05,5,IF(D12&gt;12,6,IF(D12&gt;11.9,7,IF(D12&gt;11.8,8,IF(D12&gt;11.7,9,IF(D12&gt;11.65,10,IF(D12&gt;11.6,11,IF(D12&gt;11.5,12,IF(D12&gt;11.4,13,IF(D12&gt;11.35,14,IF(D12&gt;11.3,15,IF(D12&gt;11.2,16,IF(D12&gt;11.1,17,IF(D12&gt;11.05,18,IF(D12&gt;11,19,IF(D12&gt;10.9,20,IF(D12&gt;10.85,21,IF(D12&gt;10.8,22,IF(D12&gt;10.7,23,IF(D12&gt;10.65,24,IF(D12&gt;10.6,25,IF(D12&gt;10.5,26,IF(D12&gt;10.45,27,IF(D12&gt;10.4,28,IF(D12&gt;10.3,29,IF(D12&gt;10.25,30,IF(D12&gt;10.2,31,IF(D12&gt;10.1,32,IF(D12&gt;10.05,33,IF(D12&gt;10,34,IF(D12&gt;9.9,35,IF(D12&gt;9.85,36,IF(D12&gt;9.8,37,IF(D12&gt;9.75,38,IF(D12&gt;9.7,39,IF(D12&gt;9.65,40,IF(D12&gt;9.6,41,IF(D12&gt;9.55,42,IF(D12&gt;9.5,43,))))))))))))))))))))))))))))))))))))))))))))</f>
        <v>0</v>
      </c>
      <c r="G12" s="5">
        <f>E12+F12</f>
        <v>52</v>
      </c>
      <c r="H12" s="6">
        <f t="shared" ref="H12:H16" si="19">G12</f>
        <v>52</v>
      </c>
      <c r="I12" s="52">
        <f>IF(H12="","",RANK(H12,H12:H16,0))</f>
        <v>1</v>
      </c>
      <c r="J12" s="52">
        <f>IF(I12&lt;5,H12,"")</f>
        <v>52</v>
      </c>
      <c r="K12" s="42">
        <v>32</v>
      </c>
      <c r="L12" s="5">
        <f>IF(K12&lt;28,0,IF(K12&lt;28.5,44,IF(K12&lt;29,45,IF(K12&lt;29.5,46,IF(K12&lt;30,47,IF(K12&lt;30.5,48,IF(K12&lt;31,49,IF(K12&lt;31.5,50,IF(K12&lt;32,51,IF(K12&lt;32.5,52,IF(K12&lt;33,53,IF(K12&lt;33.5,54,IF(K12&lt;34,55,IF(K12&lt;34.5,56,IF(K12&lt;35,57,IF(K12&lt;35.5,58,IF(K12&lt;36,59,IF(K12&lt;36.5,60,IF(K12&lt;37,61,IF(K12&lt;37.5,62,IF(K12&lt;38,63,IF(K12&lt;38.5,64,IF(K12&lt;39,65,IF(K12&lt;39.5,66,IF(K12&lt;40,67,IF(K12&lt;40.5,68,IF(K12&lt;41,69,IF(K12&lt;41.5,70,IF(K12&lt;42,71,IF(K12&lt;42.5,72,IF(K12&lt;43,73,IF(K12&lt;43.5,74,IF(K12&lt;44,75,IF(K12&lt;44.5,76,IF(K12&lt;45,77,IF(K12&lt;45.5,78,IF(K12&lt;46,79,IF(K12&lt;46.5,80,IF(K12&lt;47,81,IF(K12&lt;47.5,82,IF(K12&lt;48,83,IF(K12&lt;48.5,84,IF(K12&lt;49,85,IF(K12&lt;49.5,86,))))))))))))))))))))))))))))))))))))))))))))</f>
        <v>52</v>
      </c>
      <c r="M12" s="5">
        <f>IF(K12&lt;6.5,0,IF(K12&lt;7,1,IF(K12&lt;7.5,2,IF(K12&lt;8,3,IF(K12&lt;8.5,4,IF(K12&lt;9,5,IF(K12&lt;9.5,6,IF(K12&lt;10,7,IF(K12&lt;10.5,8,IF(K12&lt;11,9,IF(K12&lt;11.5,10,IF(K12&lt;12,11,IF(K12&lt;12.5,12,IF(K12&lt;13,13,IF(K12&lt;13.5,14,IF(K12&lt;14,15,IF(K12&lt;14.5,16,IF(K12&lt;15,17,IF(K12&lt;15.5,18,IF(K12&lt;16,19,IF(K12&lt;16.5,20,IF(K12&lt;17,21,IF(K12&lt;17.5,22,IF(K12&lt;18,23,IF(K12&lt;18.5,24,IF(K12&lt;19,25,IF(K12&lt;19.5,26,IF(K12&lt;20,27,IF(K12&lt;20.5,28,IF(K12&lt;21,29,IF(K12&lt;21.5,30,IF(K12&lt;22,31,IF(K12&lt;22.5,32,IF(K12&lt;23,33,IF(K12&lt;23.5,34,IF(K12&lt;24,35,IF(K12&lt;24.5,36,IF(K12&lt;25,37,IF(K12&lt;25.5,38,IF(K12&lt;26,39,IF(K12&lt;26.5,40,IF(K12&lt;27,41,IF(K12&lt;27.5,42,IF(K12&lt;28,43,))))))))))))))))))))))))))))))))))))))))))))</f>
        <v>0</v>
      </c>
      <c r="N12" s="5">
        <f>L12+M12</f>
        <v>52</v>
      </c>
      <c r="O12" s="6">
        <f t="shared" ref="O12:O16" si="20">N12</f>
        <v>52</v>
      </c>
      <c r="P12" s="57">
        <f>IF(O12="","",RANK(O12,O12:O16,0))</f>
        <v>1</v>
      </c>
      <c r="Q12" s="57">
        <f>IF(P12&lt;5,O12,"")</f>
        <v>52</v>
      </c>
      <c r="R12" s="46"/>
      <c r="S12" s="7">
        <f>IF(R12&lt;472,0,IF(R12&lt;475,60,IF(R12&lt;478,61,IF(R12&lt;481,62,IF(R12&lt;484,63,IF(R12&lt;487,64,IF(R12&lt;480,65,IF(R12&lt;493,66,IF(R12&lt;495,67,IF(R12&lt;498,68,IF(R12&lt;500,69,IF(R12&lt;503,70,IF(R12&lt;506,71,IF(R12&lt;508,72,IF(R12&lt;510,73,IF(R12&lt;512,74,IF(R12&lt;515,75,IF(R12&lt;517,76,))))))))))))))))))</f>
        <v>0</v>
      </c>
      <c r="T12" s="7">
        <f>IF(R12&lt;252,0,IF(R12&lt;256,1,IF(R12&lt;260,2,IF(R12&lt;264,3,IF(R12&lt;268,4,IF(R12&lt;272,5,IF(R12&lt;276,6,IF(R12&lt;280,7,IF(R12&lt;284,8,IF(R12&lt;288,9,IF(R12&lt;292,10,IF(R12&lt;296,11,IF(R12&lt;300,12,IF(R12&lt;304,13,IF(R12&lt;308,14,IF(R12&lt;312,15,IF(R12&lt;316,16,IF(R12&lt;320,17,IF(R12&lt;324,18,IF(R12&lt;328,19,IF(R12&lt;332,20,IF(R12&lt;336,21,IF(R12&lt;340,22,IF(R12&lt;344,23,IF(R12&lt;348,24,IF(R12&lt;351,25,IF(R12&lt;355,26,IF(R12&lt;359,27,IF(R12&lt;363,28,IF(R12&lt;366,29,IF(R12&lt;370,30,IF(R12&lt;374,31,IF(R12&lt;378,32,IF(R12&lt;381,33,IF(R12&lt;385,34,IF(R12&lt;389,35,IF(R12&lt;393,36,IF(R12&lt;396,37,IF(R12&lt;400,38,IF(R12&lt;403,39,IF(R12&lt;407,40,IF(R12&lt;411,41,IF(R12&lt;414,42,IF(R12&lt;418,43,IF(R12&lt;422,44,IF(R12&lt;425,45,IF(R12&lt;429,46,IF(R12&lt;432,47,IF(R12&lt;436,48,IF(R12&lt;439,49,IF(R12&lt;443,50,IF(R12&lt;446,51,IF(R12&lt;450,52,IF(R12&lt;453,53,IF(R12&lt;456,54,IF(R12&lt;460,55,IF(R12&lt;463,56,IF(R12&lt;466,57,IF(R12&lt;468,58,IF(R12&lt;472,59,))))))))))))))))))))))))))))))))))))))))))))))))))))))))))))</f>
        <v>0</v>
      </c>
      <c r="U12" s="7">
        <f>S12+T12</f>
        <v>0</v>
      </c>
      <c r="V12" s="6">
        <f t="shared" ref="V12:V16" si="21">U12</f>
        <v>0</v>
      </c>
      <c r="W12" s="52">
        <f>IF(V12="","",RANK(V12,V12:V16,0))</f>
        <v>1</v>
      </c>
      <c r="X12" s="52">
        <f>IF(W12&lt;5,V12,"")</f>
        <v>0</v>
      </c>
      <c r="Y12" s="42">
        <v>187</v>
      </c>
      <c r="Z12" s="6">
        <f>IFERROR(VLOOKUP(Y12,таблица!$H$6:$I$144,2,FALSE),0)</f>
        <v>38</v>
      </c>
      <c r="AA12" s="52">
        <f>IF(Z12="","",RANK(Z12,Z12:Z16,0))</f>
        <v>1</v>
      </c>
      <c r="AB12" s="52">
        <f>IF(AA12&lt;5,Z12,"")</f>
        <v>38</v>
      </c>
      <c r="AC12" s="8">
        <f>H12+O12+V12+Z12</f>
        <v>142</v>
      </c>
      <c r="AD12" s="9">
        <f t="shared" ref="AD12:AD16" si="22">AC12</f>
        <v>142</v>
      </c>
      <c r="AE12" s="9">
        <f t="shared" si="18"/>
        <v>6</v>
      </c>
      <c r="AF12" s="125">
        <f>SUM(J12:J16,Q12:Q16,X12:X16,AB12:AB16)</f>
        <v>448</v>
      </c>
      <c r="AG12" s="59">
        <f>AF12</f>
        <v>448</v>
      </c>
      <c r="AH12" s="127">
        <f>IF(ISNUMBER(AF12),RANK(AF12,$AF$6:$AF$251,0),"")</f>
        <v>6</v>
      </c>
    </row>
    <row r="13" spans="1:34" ht="15" customHeight="1" x14ac:dyDescent="0.25">
      <c r="A13" s="47">
        <v>2</v>
      </c>
      <c r="B13" s="75"/>
      <c r="C13" s="39">
        <v>7</v>
      </c>
      <c r="D13" s="40">
        <v>9.6</v>
      </c>
      <c r="E13" s="5">
        <f t="shared" ref="E13:E16" si="23">IF(D13&gt;9.5,0,IF(D13&gt;9.45,44,IF(D13&gt;9.4,45,IF(D13&gt;9.35,46,IF(D13&gt;9.3,47,IF(D13&gt;9.25,48,IF(D13&gt;9.2,49,IF(D13&gt;9.15,50,IF(D13&gt;9.1,51,IF(D13&gt;9.05,52,IF(D13&gt;9,53,IF(D13&gt;8.95,54,IF(D13&gt;8.9,55,IF(D13&gt;8.85,56,IF(D13&gt;8.8,57,IF(D13&gt;8.77,58,IF(D13&gt;8.75,59,IF(D13&gt;8.7,60,IF(D13&gt;8.67,61,IF(D13&gt;8.65,62,IF(D13&gt;8.6,63,IF(D13&gt;8.57,64,IF(D13&gt;8.55,65,IF(D13&gt;8.5,66,IF(D13&gt;8.47,67,IF(D13&gt;8.45,68,IF(D13&gt;8.4,69,IF(D13&gt;8.38,70,IF(D13&gt;8.37,71,IF(D13&gt;8.35,72,IF(D13&gt;8.3,73,IF(D13&gt;8.28,74,IF(D13&gt;8.27,75,IF(D13&gt;8.25,76,IF(D13&gt;8.2,77,IF(D13&gt;8.18,78,IF(D13&gt;8.17,79,IF(D13&gt;8.15,80,IF(D13&gt;8.1,81,IF(D13&gt;8.07,82,IF(D13&gt;8.05,83,IF(D13&gt;8.03,84,IF(D13&gt;8.02,85,IF(D13&gt;8,86,))))))))))))))))))))))))))))))))))))))))))))</f>
        <v>0</v>
      </c>
      <c r="F13" s="5">
        <f t="shared" ref="F13:F16" si="24">IF(D13&gt;12.5,0,IF(D13&gt;12.4,1,IF(D13&gt;12.3,2,IF(D13&gt;12.2,3,IF(D13&gt;12.1,4,IF(D13&gt;12.05,5,IF(D13&gt;12,6,IF(D13&gt;11.9,7,IF(D13&gt;11.8,8,IF(D13&gt;11.7,9,IF(D13&gt;11.65,10,IF(D13&gt;11.6,11,IF(D13&gt;11.5,12,IF(D13&gt;11.4,13,IF(D13&gt;11.35,14,IF(D13&gt;11.3,15,IF(D13&gt;11.2,16,IF(D13&gt;11.1,17,IF(D13&gt;11.05,18,IF(D13&gt;11,19,IF(D13&gt;10.9,20,IF(D13&gt;10.85,21,IF(D13&gt;10.8,22,IF(D13&gt;10.7,23,IF(D13&gt;10.65,24,IF(D13&gt;10.6,25,IF(D13&gt;10.5,26,IF(D13&gt;10.45,27,IF(D13&gt;10.4,28,IF(D13&gt;10.3,29,IF(D13&gt;10.25,30,IF(D13&gt;10.2,31,IF(D13&gt;10.1,32,IF(D13&gt;10.05,33,IF(D13&gt;10,34,IF(D13&gt;9.9,35,IF(D13&gt;9.85,36,IF(D13&gt;9.8,37,IF(D13&gt;9.75,38,IF(D13&gt;9.7,39,IF(D13&gt;9.65,40,IF(D13&gt;9.6,41,IF(D13&gt;9.55,42,IF(D13&gt;9.5,43,))))))))))))))))))))))))))))))))))))))))))))</f>
        <v>42</v>
      </c>
      <c r="G13" s="5">
        <f t="shared" ref="G13:G16" si="25">E13+F13</f>
        <v>42</v>
      </c>
      <c r="H13" s="6">
        <f t="shared" si="19"/>
        <v>42</v>
      </c>
      <c r="I13" s="52">
        <f>IF(H13="","",RANK(H13,H12:H16,0))</f>
        <v>3</v>
      </c>
      <c r="J13" s="52">
        <f t="shared" ref="J13:J16" si="26">IF(I13&lt;5,H13,"")</f>
        <v>42</v>
      </c>
      <c r="K13" s="42">
        <v>18</v>
      </c>
      <c r="L13" s="5">
        <f t="shared" ref="L13:L16" si="27">IF(K13&lt;28,0,IF(K13&lt;28.5,44,IF(K13&lt;29,45,IF(K13&lt;29.5,46,IF(K13&lt;30,47,IF(K13&lt;30.5,48,IF(K13&lt;31,49,IF(K13&lt;31.5,50,IF(K13&lt;32,51,IF(K13&lt;32.5,52,IF(K13&lt;33,53,IF(K13&lt;33.5,54,IF(K13&lt;34,55,IF(K13&lt;34.5,56,IF(K13&lt;35,57,IF(K13&lt;35.5,58,IF(K13&lt;36,59,IF(K13&lt;36.5,60,IF(K13&lt;37,61,IF(K13&lt;37.5,62,IF(K13&lt;38,63,IF(K13&lt;38.5,64,IF(K13&lt;39,65,IF(K13&lt;39.5,66,IF(K13&lt;40,67,IF(K13&lt;40.5,68,IF(K13&lt;41,69,IF(K13&lt;41.5,70,IF(K13&lt;42,71,IF(K13&lt;42.5,72,IF(K13&lt;43,73,IF(K13&lt;43.5,74,IF(K13&lt;44,75,IF(K13&lt;44.5,76,IF(K13&lt;45,77,IF(K13&lt;45.5,78,IF(K13&lt;46,79,IF(K13&lt;46.5,80,IF(K13&lt;47,81,IF(K13&lt;47.5,82,IF(K13&lt;48,83,IF(K13&lt;48.5,84,IF(K13&lt;49,85,IF(K13&lt;49.5,86,))))))))))))))))))))))))))))))))))))))))))))</f>
        <v>0</v>
      </c>
      <c r="M13" s="5">
        <f t="shared" ref="M13:M16" si="28">IF(K13&lt;6.5,0,IF(K13&lt;7,1,IF(K13&lt;7.5,2,IF(K13&lt;8,3,IF(K13&lt;8.5,4,IF(K13&lt;9,5,IF(K13&lt;9.5,6,IF(K13&lt;10,7,IF(K13&lt;10.5,8,IF(K13&lt;11,9,IF(K13&lt;11.5,10,IF(K13&lt;12,11,IF(K13&lt;12.5,12,IF(K13&lt;13,13,IF(K13&lt;13.5,14,IF(K13&lt;14,15,IF(K13&lt;14.5,16,IF(K13&lt;15,17,IF(K13&lt;15.5,18,IF(K13&lt;16,19,IF(K13&lt;16.5,20,IF(K13&lt;17,21,IF(K13&lt;17.5,22,IF(K13&lt;18,23,IF(K13&lt;18.5,24,IF(K13&lt;19,25,IF(K13&lt;19.5,26,IF(K13&lt;20,27,IF(K13&lt;20.5,28,IF(K13&lt;21,29,IF(K13&lt;21.5,30,IF(K13&lt;22,31,IF(K13&lt;22.5,32,IF(K13&lt;23,33,IF(K13&lt;23.5,34,IF(K13&lt;24,35,IF(K13&lt;24.5,36,IF(K13&lt;25,37,IF(K13&lt;25.5,38,IF(K13&lt;26,39,IF(K13&lt;26.5,40,IF(K13&lt;27,41,IF(K13&lt;27.5,42,IF(K13&lt;28,43,))))))))))))))))))))))))))))))))))))))))))))</f>
        <v>24</v>
      </c>
      <c r="N13" s="5">
        <f t="shared" ref="N13:N16" si="29">L13+M13</f>
        <v>24</v>
      </c>
      <c r="O13" s="6">
        <f t="shared" si="20"/>
        <v>24</v>
      </c>
      <c r="P13" s="57">
        <f>IF(O13="","",RANK(O13,O12:O16,0))</f>
        <v>3</v>
      </c>
      <c r="Q13" s="57">
        <f t="shared" ref="Q13:Q16" si="30">IF(P13&lt;5,O13,"")</f>
        <v>24</v>
      </c>
      <c r="R13" s="46"/>
      <c r="S13" s="7">
        <f t="shared" ref="S13:S16" si="31">IF(R13&lt;472,0,IF(R13&lt;475,60,IF(R13&lt;478,61,IF(R13&lt;481,62,IF(R13&lt;484,63,IF(R13&lt;487,64,IF(R13&lt;480,65,IF(R13&lt;493,66,IF(R13&lt;495,67,IF(R13&lt;498,68,IF(R13&lt;500,69,IF(R13&lt;503,70,IF(R13&lt;506,71,IF(R13&lt;508,72,IF(R13&lt;510,73,IF(R13&lt;512,74,IF(R13&lt;515,75,IF(R13&lt;517,76,))))))))))))))))))</f>
        <v>0</v>
      </c>
      <c r="T13" s="7">
        <f t="shared" ref="T13:T16" si="32">IF(R13&lt;252,0,IF(R13&lt;256,1,IF(R13&lt;260,2,IF(R13&lt;264,3,IF(R13&lt;268,4,IF(R13&lt;272,5,IF(R13&lt;276,6,IF(R13&lt;280,7,IF(R13&lt;284,8,IF(R13&lt;288,9,IF(R13&lt;292,10,IF(R13&lt;296,11,IF(R13&lt;300,12,IF(R13&lt;304,13,IF(R13&lt;308,14,IF(R13&lt;312,15,IF(R13&lt;316,16,IF(R13&lt;320,17,IF(R13&lt;324,18,IF(R13&lt;328,19,IF(R13&lt;332,20,IF(R13&lt;336,21,IF(R13&lt;340,22,IF(R13&lt;344,23,IF(R13&lt;348,24,IF(R13&lt;351,25,IF(R13&lt;355,26,IF(R13&lt;359,27,IF(R13&lt;363,28,IF(R13&lt;366,29,IF(R13&lt;370,30,IF(R13&lt;374,31,IF(R13&lt;378,32,IF(R13&lt;381,33,IF(R13&lt;385,34,IF(R13&lt;389,35,IF(R13&lt;393,36,IF(R13&lt;396,37,IF(R13&lt;400,38,IF(R13&lt;403,39,IF(R13&lt;407,40,IF(R13&lt;411,41,IF(R13&lt;414,42,IF(R13&lt;418,43,IF(R13&lt;422,44,IF(R13&lt;425,45,IF(R13&lt;429,46,IF(R13&lt;432,47,IF(R13&lt;436,48,IF(R13&lt;439,49,IF(R13&lt;443,50,IF(R13&lt;446,51,IF(R13&lt;450,52,IF(R13&lt;453,53,IF(R13&lt;456,54,IF(R13&lt;460,55,IF(R13&lt;463,56,IF(R13&lt;466,57,IF(R13&lt;468,58,IF(R13&lt;472,59,))))))))))))))))))))))))))))))))))))))))))))))))))))))))))))</f>
        <v>0</v>
      </c>
      <c r="U13" s="7">
        <f t="shared" ref="U13:U16" si="33">S13+T13</f>
        <v>0</v>
      </c>
      <c r="V13" s="6">
        <f t="shared" si="21"/>
        <v>0</v>
      </c>
      <c r="W13" s="52">
        <f>IF(V13="","",RANK(V13,V12:V16,0))</f>
        <v>1</v>
      </c>
      <c r="X13" s="52">
        <f t="shared" ref="X13:X16" si="34">IF(W13&lt;5,V13,"")</f>
        <v>0</v>
      </c>
      <c r="Y13" s="42">
        <v>185</v>
      </c>
      <c r="Z13" s="6">
        <f>IFERROR(VLOOKUP(Y13,таблица!$H$6:$I$144,2,FALSE),0)</f>
        <v>37</v>
      </c>
      <c r="AA13" s="52">
        <f>IF(Z13="","",RANK(Z13,Z12:Z16,0))</f>
        <v>2</v>
      </c>
      <c r="AB13" s="52">
        <f t="shared" ref="AB13:AB16" si="35">IF(AA13&lt;5,Z13,"")</f>
        <v>37</v>
      </c>
      <c r="AC13" s="8">
        <f t="shared" si="16"/>
        <v>103</v>
      </c>
      <c r="AD13" s="9">
        <f t="shared" si="22"/>
        <v>103</v>
      </c>
      <c r="AE13" s="9">
        <f t="shared" si="18"/>
        <v>40</v>
      </c>
      <c r="AF13" s="125"/>
      <c r="AG13" s="59"/>
      <c r="AH13" s="127"/>
    </row>
    <row r="14" spans="1:34" ht="15" customHeight="1" x14ac:dyDescent="0.25">
      <c r="A14" s="47">
        <v>3</v>
      </c>
      <c r="B14" s="75"/>
      <c r="C14" s="39">
        <v>7</v>
      </c>
      <c r="D14" s="40">
        <v>9.9</v>
      </c>
      <c r="E14" s="5">
        <f t="shared" si="23"/>
        <v>0</v>
      </c>
      <c r="F14" s="5">
        <f t="shared" si="24"/>
        <v>36</v>
      </c>
      <c r="G14" s="5">
        <f t="shared" si="25"/>
        <v>36</v>
      </c>
      <c r="H14" s="6">
        <f t="shared" si="19"/>
        <v>36</v>
      </c>
      <c r="I14" s="52">
        <f>IF(H14="","",RANK(H14,H12:H16,0))</f>
        <v>4</v>
      </c>
      <c r="J14" s="52">
        <f t="shared" si="26"/>
        <v>36</v>
      </c>
      <c r="K14" s="42">
        <v>15</v>
      </c>
      <c r="L14" s="5">
        <f t="shared" si="27"/>
        <v>0</v>
      </c>
      <c r="M14" s="5">
        <f t="shared" si="28"/>
        <v>18</v>
      </c>
      <c r="N14" s="5">
        <f t="shared" si="29"/>
        <v>18</v>
      </c>
      <c r="O14" s="6">
        <f t="shared" si="20"/>
        <v>18</v>
      </c>
      <c r="P14" s="57">
        <f>IF(O14="","",RANK(O14,O12:O16,0))</f>
        <v>5</v>
      </c>
      <c r="Q14" s="57" t="str">
        <f t="shared" si="30"/>
        <v/>
      </c>
      <c r="R14" s="46"/>
      <c r="S14" s="7">
        <f t="shared" si="31"/>
        <v>0</v>
      </c>
      <c r="T14" s="7">
        <f t="shared" si="32"/>
        <v>0</v>
      </c>
      <c r="U14" s="7">
        <f t="shared" si="33"/>
        <v>0</v>
      </c>
      <c r="V14" s="6">
        <f t="shared" si="21"/>
        <v>0</v>
      </c>
      <c r="W14" s="52">
        <f>IF(V14="","",RANK(V14,V12:V16,0))</f>
        <v>1</v>
      </c>
      <c r="X14" s="52">
        <f t="shared" si="34"/>
        <v>0</v>
      </c>
      <c r="Y14" s="42">
        <v>178</v>
      </c>
      <c r="Z14" s="6">
        <f>IFERROR(VLOOKUP(Y14,таблица!$H$6:$I$144,2,FALSE),0)</f>
        <v>34</v>
      </c>
      <c r="AA14" s="52">
        <f>IF(Z14="","",RANK(Z14,Z12:Z16,0))</f>
        <v>4</v>
      </c>
      <c r="AB14" s="52">
        <f t="shared" si="35"/>
        <v>34</v>
      </c>
      <c r="AC14" s="8">
        <f t="shared" si="16"/>
        <v>88</v>
      </c>
      <c r="AD14" s="9">
        <f t="shared" si="22"/>
        <v>88</v>
      </c>
      <c r="AE14" s="9">
        <f t="shared" si="18"/>
        <v>82</v>
      </c>
      <c r="AF14" s="125"/>
      <c r="AG14" s="59"/>
      <c r="AH14" s="127"/>
    </row>
    <row r="15" spans="1:34" ht="15" customHeight="1" x14ac:dyDescent="0.25">
      <c r="A15" s="47">
        <v>4</v>
      </c>
      <c r="B15" s="75"/>
      <c r="C15" s="39">
        <v>7</v>
      </c>
      <c r="D15" s="40">
        <v>10</v>
      </c>
      <c r="E15" s="5">
        <f t="shared" si="23"/>
        <v>0</v>
      </c>
      <c r="F15" s="5">
        <f t="shared" si="24"/>
        <v>35</v>
      </c>
      <c r="G15" s="5">
        <f t="shared" si="25"/>
        <v>35</v>
      </c>
      <c r="H15" s="6">
        <f t="shared" si="19"/>
        <v>35</v>
      </c>
      <c r="I15" s="52">
        <f>IF(H15="","",RANK(H15,H12:H16,0))</f>
        <v>5</v>
      </c>
      <c r="J15" s="52" t="str">
        <f t="shared" si="26"/>
        <v/>
      </c>
      <c r="K15" s="42">
        <v>21</v>
      </c>
      <c r="L15" s="5">
        <f t="shared" si="27"/>
        <v>0</v>
      </c>
      <c r="M15" s="5">
        <f t="shared" si="28"/>
        <v>30</v>
      </c>
      <c r="N15" s="5">
        <f t="shared" si="29"/>
        <v>30</v>
      </c>
      <c r="O15" s="6">
        <f t="shared" si="20"/>
        <v>30</v>
      </c>
      <c r="P15" s="57">
        <f>IF(O15="","",RANK(O15,O12:O16,0))</f>
        <v>2</v>
      </c>
      <c r="Q15" s="57">
        <f t="shared" si="30"/>
        <v>30</v>
      </c>
      <c r="R15" s="46"/>
      <c r="S15" s="7">
        <f t="shared" si="31"/>
        <v>0</v>
      </c>
      <c r="T15" s="7">
        <f t="shared" si="32"/>
        <v>0</v>
      </c>
      <c r="U15" s="7">
        <f t="shared" si="33"/>
        <v>0</v>
      </c>
      <c r="V15" s="6">
        <f t="shared" si="21"/>
        <v>0</v>
      </c>
      <c r="W15" s="52">
        <f>IF(V15="","",RANK(V15,V12:V16,0))</f>
        <v>1</v>
      </c>
      <c r="X15" s="52">
        <f t="shared" si="34"/>
        <v>0</v>
      </c>
      <c r="Y15" s="42">
        <v>174</v>
      </c>
      <c r="Z15" s="6">
        <f>IFERROR(VLOOKUP(Y15,таблица!$H$6:$I$144,2,FALSE),0)</f>
        <v>32</v>
      </c>
      <c r="AA15" s="52">
        <f>IF(Z15="","",RANK(Z15,Z12:Z16,0))</f>
        <v>5</v>
      </c>
      <c r="AB15" s="52" t="str">
        <f t="shared" si="35"/>
        <v/>
      </c>
      <c r="AC15" s="8">
        <f t="shared" si="16"/>
        <v>97</v>
      </c>
      <c r="AD15" s="9">
        <f t="shared" si="22"/>
        <v>97</v>
      </c>
      <c r="AE15" s="9">
        <f t="shared" si="18"/>
        <v>55</v>
      </c>
      <c r="AF15" s="125"/>
      <c r="AG15" s="59"/>
      <c r="AH15" s="127"/>
    </row>
    <row r="16" spans="1:34" ht="15" customHeight="1" x14ac:dyDescent="0.25">
      <c r="A16" s="47">
        <v>5</v>
      </c>
      <c r="B16" s="75"/>
      <c r="C16" s="39">
        <v>7</v>
      </c>
      <c r="D16" s="40">
        <v>9.5</v>
      </c>
      <c r="E16" s="5">
        <f t="shared" si="23"/>
        <v>44</v>
      </c>
      <c r="F16" s="5">
        <f t="shared" si="24"/>
        <v>0</v>
      </c>
      <c r="G16" s="5">
        <f t="shared" si="25"/>
        <v>44</v>
      </c>
      <c r="H16" s="6">
        <f t="shared" si="19"/>
        <v>44</v>
      </c>
      <c r="I16" s="52">
        <f>IF(H16="","",RANK(H16,H12:H16,0))</f>
        <v>2</v>
      </c>
      <c r="J16" s="52">
        <f t="shared" si="26"/>
        <v>44</v>
      </c>
      <c r="K16" s="42">
        <v>17</v>
      </c>
      <c r="L16" s="5">
        <f t="shared" si="27"/>
        <v>0</v>
      </c>
      <c r="M16" s="5">
        <f t="shared" si="28"/>
        <v>22</v>
      </c>
      <c r="N16" s="5">
        <f t="shared" si="29"/>
        <v>22</v>
      </c>
      <c r="O16" s="6">
        <f t="shared" si="20"/>
        <v>22</v>
      </c>
      <c r="P16" s="57">
        <f>IF(O16="","",RANK(O16,O12:O16,0))</f>
        <v>4</v>
      </c>
      <c r="Q16" s="57">
        <f t="shared" si="30"/>
        <v>22</v>
      </c>
      <c r="R16" s="46"/>
      <c r="S16" s="7">
        <f t="shared" si="31"/>
        <v>0</v>
      </c>
      <c r="T16" s="7">
        <f t="shared" si="32"/>
        <v>0</v>
      </c>
      <c r="U16" s="7">
        <f t="shared" si="33"/>
        <v>0</v>
      </c>
      <c r="V16" s="6">
        <f t="shared" si="21"/>
        <v>0</v>
      </c>
      <c r="W16" s="52">
        <f>IF(V16="","",RANK(V16,V12:V16,0))</f>
        <v>1</v>
      </c>
      <c r="X16" s="52">
        <f t="shared" si="34"/>
        <v>0</v>
      </c>
      <c r="Y16" s="42">
        <v>184</v>
      </c>
      <c r="Z16" s="6">
        <f>IFERROR(VLOOKUP(Y16,таблица!$H$6:$I$144,2,FALSE),0)</f>
        <v>37</v>
      </c>
      <c r="AA16" s="52">
        <f>IF(Z16="","",RANK(Z16,Z12:Z16,0))</f>
        <v>2</v>
      </c>
      <c r="AB16" s="52">
        <f t="shared" si="35"/>
        <v>37</v>
      </c>
      <c r="AC16" s="8">
        <f t="shared" si="16"/>
        <v>103</v>
      </c>
      <c r="AD16" s="9">
        <f t="shared" si="22"/>
        <v>103</v>
      </c>
      <c r="AE16" s="9">
        <f t="shared" si="18"/>
        <v>40</v>
      </c>
      <c r="AF16" s="125"/>
      <c r="AG16" s="59"/>
      <c r="AH16" s="127"/>
    </row>
    <row r="17" spans="1:34" ht="26.25" customHeight="1" x14ac:dyDescent="0.25">
      <c r="A17" s="47"/>
      <c r="B17" s="75"/>
      <c r="C17" s="64"/>
      <c r="D17" s="40"/>
      <c r="E17" s="5"/>
      <c r="F17" s="5"/>
      <c r="G17" s="5"/>
      <c r="H17" s="53"/>
      <c r="I17" s="61" t="s">
        <v>23</v>
      </c>
      <c r="J17" s="62">
        <f>SUM(J12:J16)</f>
        <v>174</v>
      </c>
      <c r="K17" s="42"/>
      <c r="L17" s="5"/>
      <c r="M17" s="5"/>
      <c r="N17" s="5"/>
      <c r="O17" s="53"/>
      <c r="P17" s="61" t="s">
        <v>23</v>
      </c>
      <c r="Q17" s="63">
        <f>SUM(Q12:Q16)</f>
        <v>128</v>
      </c>
      <c r="R17" s="46"/>
      <c r="S17" s="7"/>
      <c r="T17" s="7"/>
      <c r="U17" s="7"/>
      <c r="V17" s="53"/>
      <c r="W17" s="61" t="s">
        <v>23</v>
      </c>
      <c r="X17" s="62">
        <f>SUM(X12:X16)</f>
        <v>0</v>
      </c>
      <c r="Y17" s="42"/>
      <c r="Z17" s="6"/>
      <c r="AA17" s="61" t="s">
        <v>23</v>
      </c>
      <c r="AB17" s="62">
        <f>SUM(AB12:AB16)</f>
        <v>146</v>
      </c>
      <c r="AC17" s="8"/>
      <c r="AD17" s="54"/>
      <c r="AE17" s="9" t="str">
        <f t="shared" si="18"/>
        <v/>
      </c>
      <c r="AF17" s="60"/>
      <c r="AG17" s="60"/>
      <c r="AH17" s="127"/>
    </row>
    <row r="18" spans="1:34" ht="15" customHeight="1" x14ac:dyDescent="0.25">
      <c r="A18" s="47">
        <v>1</v>
      </c>
      <c r="B18" s="75"/>
      <c r="C18" s="39">
        <v>9</v>
      </c>
      <c r="D18" s="40">
        <v>9.1999999999999993</v>
      </c>
      <c r="E18" s="5">
        <f>IF(D18&gt;9.5,0,IF(D18&gt;9.45,44,IF(D18&gt;9.4,45,IF(D18&gt;9.35,46,IF(D18&gt;9.3,47,IF(D18&gt;9.25,48,IF(D18&gt;9.2,49,IF(D18&gt;9.15,50,IF(D18&gt;9.1,51,IF(D18&gt;9.05,52,IF(D18&gt;9,53,IF(D18&gt;8.95,54,IF(D18&gt;8.9,55,IF(D18&gt;8.85,56,IF(D18&gt;8.8,57,IF(D18&gt;8.77,58,IF(D18&gt;8.75,59,IF(D18&gt;8.7,60,IF(D18&gt;8.67,61,IF(D18&gt;8.65,62,IF(D18&gt;8.6,63,IF(D18&gt;8.57,64,IF(D18&gt;8.55,65,IF(D18&gt;8.5,66,IF(D18&gt;8.47,67,IF(D18&gt;8.45,68,IF(D18&gt;8.4,69,IF(D18&gt;8.38,70,IF(D18&gt;8.37,71,IF(D18&gt;8.35,72,IF(D18&gt;8.3,73,IF(D18&gt;8.28,74,IF(D18&gt;8.27,75,IF(D18&gt;8.25,76,IF(D18&gt;8.2,77,IF(D18&gt;8.18,78,IF(D18&gt;8.17,79,IF(D18&gt;8.15,80,IF(D18&gt;8.1,81,IF(D18&gt;8.07,82,IF(D18&gt;8.05,83,IF(D18&gt;8.03,84,IF(D18&gt;8.02,85,IF(D18&gt;8,86,))))))))))))))))))))))))))))))))))))))))))))</f>
        <v>50</v>
      </c>
      <c r="F18" s="5">
        <f>IF(D18&gt;12.5,0,IF(D18&gt;12.4,1,IF(D18&gt;12.3,2,IF(D18&gt;12.2,3,IF(D18&gt;12.1,4,IF(D18&gt;12.05,5,IF(D18&gt;12,6,IF(D18&gt;11.9,7,IF(D18&gt;11.8,8,IF(D18&gt;11.7,9,IF(D18&gt;11.65,10,IF(D18&gt;11.6,11,IF(D18&gt;11.5,12,IF(D18&gt;11.4,13,IF(D18&gt;11.35,14,IF(D18&gt;11.3,15,IF(D18&gt;11.2,16,IF(D18&gt;11.1,17,IF(D18&gt;11.05,18,IF(D18&gt;11,19,IF(D18&gt;10.9,20,IF(D18&gt;10.85,21,IF(D18&gt;10.8,22,IF(D18&gt;10.7,23,IF(D18&gt;10.65,24,IF(D18&gt;10.6,25,IF(D18&gt;10.5,26,IF(D18&gt;10.45,27,IF(D18&gt;10.4,28,IF(D18&gt;10.3,29,IF(D18&gt;10.25,30,IF(D18&gt;10.2,31,IF(D18&gt;10.1,32,IF(D18&gt;10.05,33,IF(D18&gt;10,34,IF(D18&gt;9.9,35,IF(D18&gt;9.85,36,IF(D18&gt;9.8,37,IF(D18&gt;9.75,38,IF(D18&gt;9.7,39,IF(D18&gt;9.65,40,IF(D18&gt;9.6,41,IF(D18&gt;9.55,42,IF(D18&gt;9.5,43,))))))))))))))))))))))))))))))))))))))))))))</f>
        <v>0</v>
      </c>
      <c r="G18" s="5">
        <f>E18+F18</f>
        <v>50</v>
      </c>
      <c r="H18" s="6">
        <f t="shared" ref="H18:H22" si="36">G18</f>
        <v>50</v>
      </c>
      <c r="I18" s="52">
        <f>IF(H18="","",RANK(H18,H18:H22,0))</f>
        <v>3</v>
      </c>
      <c r="J18" s="52">
        <f>IF(I18&lt;5,H18,"")</f>
        <v>50</v>
      </c>
      <c r="K18" s="42">
        <v>28</v>
      </c>
      <c r="L18" s="5">
        <f>IF(K18&lt;28,0,IF(K18&lt;28.5,44,IF(K18&lt;29,45,IF(K18&lt;29.5,46,IF(K18&lt;30,47,IF(K18&lt;30.5,48,IF(K18&lt;31,49,IF(K18&lt;31.5,50,IF(K18&lt;32,51,IF(K18&lt;32.5,52,IF(K18&lt;33,53,IF(K18&lt;33.5,54,IF(K18&lt;34,55,IF(K18&lt;34.5,56,IF(K18&lt;35,57,IF(K18&lt;35.5,58,IF(K18&lt;36,59,IF(K18&lt;36.5,60,IF(K18&lt;37,61,IF(K18&lt;37.5,62,IF(K18&lt;38,63,IF(K18&lt;38.5,64,IF(K18&lt;39,65,IF(K18&lt;39.5,66,IF(K18&lt;40,67,IF(K18&lt;40.5,68,IF(K18&lt;41,69,IF(K18&lt;41.5,70,IF(K18&lt;42,71,IF(K18&lt;42.5,72,IF(K18&lt;43,73,IF(K18&lt;43.5,74,IF(K18&lt;44,75,IF(K18&lt;44.5,76,IF(K18&lt;45,77,IF(K18&lt;45.5,78,IF(K18&lt;46,79,IF(K18&lt;46.5,80,IF(K18&lt;47,81,IF(K18&lt;47.5,82,IF(K18&lt;48,83,IF(K18&lt;48.5,84,IF(K18&lt;49,85,IF(K18&lt;49.5,86,))))))))))))))))))))))))))))))))))))))))))))</f>
        <v>44</v>
      </c>
      <c r="M18" s="5">
        <f>IF(K18&lt;6.5,0,IF(K18&lt;7,1,IF(K18&lt;7.5,2,IF(K18&lt;8,3,IF(K18&lt;8.5,4,IF(K18&lt;9,5,IF(K18&lt;9.5,6,IF(K18&lt;10,7,IF(K18&lt;10.5,8,IF(K18&lt;11,9,IF(K18&lt;11.5,10,IF(K18&lt;12,11,IF(K18&lt;12.5,12,IF(K18&lt;13,13,IF(K18&lt;13.5,14,IF(K18&lt;14,15,IF(K18&lt;14.5,16,IF(K18&lt;15,17,IF(K18&lt;15.5,18,IF(K18&lt;16,19,IF(K18&lt;16.5,20,IF(K18&lt;17,21,IF(K18&lt;17.5,22,IF(K18&lt;18,23,IF(K18&lt;18.5,24,IF(K18&lt;19,25,IF(K18&lt;19.5,26,IF(K18&lt;20,27,IF(K18&lt;20.5,28,IF(K18&lt;21,29,IF(K18&lt;21.5,30,IF(K18&lt;22,31,IF(K18&lt;22.5,32,IF(K18&lt;23,33,IF(K18&lt;23.5,34,IF(K18&lt;24,35,IF(K18&lt;24.5,36,IF(K18&lt;25,37,IF(K18&lt;25.5,38,IF(K18&lt;26,39,IF(K18&lt;26.5,40,IF(K18&lt;27,41,IF(K18&lt;27.5,42,IF(K18&lt;28,43,))))))))))))))))))))))))))))))))))))))))))))</f>
        <v>0</v>
      </c>
      <c r="N18" s="5">
        <f>L18+M18</f>
        <v>44</v>
      </c>
      <c r="O18" s="6">
        <f t="shared" ref="O18:O22" si="37">N18</f>
        <v>44</v>
      </c>
      <c r="P18" s="57">
        <f>IF(O18="","",RANK(O18,O18:O22,0))</f>
        <v>2</v>
      </c>
      <c r="Q18" s="57">
        <f>IF(P18&lt;5,O18,"")</f>
        <v>44</v>
      </c>
      <c r="R18" s="46"/>
      <c r="S18" s="7">
        <f>IF(R18&lt;472,0,IF(R18&lt;475,60,IF(R18&lt;478,61,IF(R18&lt;481,62,IF(R18&lt;484,63,IF(R18&lt;487,64,IF(R18&lt;480,65,IF(R18&lt;493,66,IF(R18&lt;495,67,IF(R18&lt;498,68,IF(R18&lt;500,69,IF(R18&lt;503,70,IF(R18&lt;506,71,IF(R18&lt;508,72,IF(R18&lt;510,73,IF(R18&lt;512,74,IF(R18&lt;515,75,IF(R18&lt;517,76,))))))))))))))))))</f>
        <v>0</v>
      </c>
      <c r="T18" s="7">
        <f>IF(R18&lt;252,0,IF(R18&lt;256,1,IF(R18&lt;260,2,IF(R18&lt;264,3,IF(R18&lt;268,4,IF(R18&lt;272,5,IF(R18&lt;276,6,IF(R18&lt;280,7,IF(R18&lt;284,8,IF(R18&lt;288,9,IF(R18&lt;292,10,IF(R18&lt;296,11,IF(R18&lt;300,12,IF(R18&lt;304,13,IF(R18&lt;308,14,IF(R18&lt;312,15,IF(R18&lt;316,16,IF(R18&lt;320,17,IF(R18&lt;324,18,IF(R18&lt;328,19,IF(R18&lt;332,20,IF(R18&lt;336,21,IF(R18&lt;340,22,IF(R18&lt;344,23,IF(R18&lt;348,24,IF(R18&lt;351,25,IF(R18&lt;355,26,IF(R18&lt;359,27,IF(R18&lt;363,28,IF(R18&lt;366,29,IF(R18&lt;370,30,IF(R18&lt;374,31,IF(R18&lt;378,32,IF(R18&lt;381,33,IF(R18&lt;385,34,IF(R18&lt;389,35,IF(R18&lt;393,36,IF(R18&lt;396,37,IF(R18&lt;400,38,IF(R18&lt;403,39,IF(R18&lt;407,40,IF(R18&lt;411,41,IF(R18&lt;414,42,IF(R18&lt;418,43,IF(R18&lt;422,44,IF(R18&lt;425,45,IF(R18&lt;429,46,IF(R18&lt;432,47,IF(R18&lt;436,48,IF(R18&lt;439,49,IF(R18&lt;443,50,IF(R18&lt;446,51,IF(R18&lt;450,52,IF(R18&lt;453,53,IF(R18&lt;456,54,IF(R18&lt;460,55,IF(R18&lt;463,56,IF(R18&lt;466,57,IF(R18&lt;468,58,IF(R18&lt;472,59,))))))))))))))))))))))))))))))))))))))))))))))))))))))))))))</f>
        <v>0</v>
      </c>
      <c r="U18" s="7">
        <f>S18+T18</f>
        <v>0</v>
      </c>
      <c r="V18" s="6">
        <f t="shared" ref="V18:V22" si="38">U18</f>
        <v>0</v>
      </c>
      <c r="W18" s="52">
        <f>IF(V18="","",RANK(V18,V18:V22,0))</f>
        <v>1</v>
      </c>
      <c r="X18" s="52">
        <f>IF(W18&lt;5,V18,"")</f>
        <v>0</v>
      </c>
      <c r="Y18" s="42">
        <v>180</v>
      </c>
      <c r="Z18" s="6">
        <f>IFERROR(VLOOKUP(Y18,таблица!$H$6:$I$144,2,FALSE),0)</f>
        <v>35</v>
      </c>
      <c r="AA18" s="52">
        <f>IF(Z18="","",RANK(Z18,Z18:Z22,0))</f>
        <v>4</v>
      </c>
      <c r="AB18" s="52">
        <f>IF(AA18&lt;5,Z18,"")</f>
        <v>35</v>
      </c>
      <c r="AC18" s="8">
        <f t="shared" si="16"/>
        <v>129</v>
      </c>
      <c r="AD18" s="9">
        <f t="shared" ref="AD18:AD22" si="39">AC18</f>
        <v>129</v>
      </c>
      <c r="AE18" s="9">
        <f t="shared" si="18"/>
        <v>12</v>
      </c>
      <c r="AF18" s="125">
        <f>SUM(J18:J22,Q18:Q22,X18:X22,AB18:AB22)</f>
        <v>558</v>
      </c>
      <c r="AG18" s="59">
        <f t="shared" ref="AG18" si="40">AF18</f>
        <v>558</v>
      </c>
      <c r="AH18" s="127">
        <f>IF(ISNUMBER(AF18),RANK(AF18,$AF$6:$AF$251,0),"")</f>
        <v>1</v>
      </c>
    </row>
    <row r="19" spans="1:34" ht="15" customHeight="1" x14ac:dyDescent="0.25">
      <c r="A19" s="47">
        <v>2</v>
      </c>
      <c r="B19" s="75"/>
      <c r="C19" s="39">
        <v>9</v>
      </c>
      <c r="D19" s="40">
        <v>9.3000000000000007</v>
      </c>
      <c r="E19" s="5">
        <f t="shared" ref="E19:E22" si="41">IF(D19&gt;9.5,0,IF(D19&gt;9.45,44,IF(D19&gt;9.4,45,IF(D19&gt;9.35,46,IF(D19&gt;9.3,47,IF(D19&gt;9.25,48,IF(D19&gt;9.2,49,IF(D19&gt;9.15,50,IF(D19&gt;9.1,51,IF(D19&gt;9.05,52,IF(D19&gt;9,53,IF(D19&gt;8.95,54,IF(D19&gt;8.9,55,IF(D19&gt;8.85,56,IF(D19&gt;8.8,57,IF(D19&gt;8.77,58,IF(D19&gt;8.75,59,IF(D19&gt;8.7,60,IF(D19&gt;8.67,61,IF(D19&gt;8.65,62,IF(D19&gt;8.6,63,IF(D19&gt;8.57,64,IF(D19&gt;8.55,65,IF(D19&gt;8.5,66,IF(D19&gt;8.47,67,IF(D19&gt;8.45,68,IF(D19&gt;8.4,69,IF(D19&gt;8.38,70,IF(D19&gt;8.37,71,IF(D19&gt;8.35,72,IF(D19&gt;8.3,73,IF(D19&gt;8.28,74,IF(D19&gt;8.27,75,IF(D19&gt;8.25,76,IF(D19&gt;8.2,77,IF(D19&gt;8.18,78,IF(D19&gt;8.17,79,IF(D19&gt;8.15,80,IF(D19&gt;8.1,81,IF(D19&gt;8.07,82,IF(D19&gt;8.05,83,IF(D19&gt;8.03,84,IF(D19&gt;8.02,85,IF(D19&gt;8,86,))))))))))))))))))))))))))))))))))))))))))))</f>
        <v>48</v>
      </c>
      <c r="F19" s="5">
        <f t="shared" ref="F19:F22" si="42">IF(D19&gt;12.5,0,IF(D19&gt;12.4,1,IF(D19&gt;12.3,2,IF(D19&gt;12.2,3,IF(D19&gt;12.1,4,IF(D19&gt;12.05,5,IF(D19&gt;12,6,IF(D19&gt;11.9,7,IF(D19&gt;11.8,8,IF(D19&gt;11.7,9,IF(D19&gt;11.65,10,IF(D19&gt;11.6,11,IF(D19&gt;11.5,12,IF(D19&gt;11.4,13,IF(D19&gt;11.35,14,IF(D19&gt;11.3,15,IF(D19&gt;11.2,16,IF(D19&gt;11.1,17,IF(D19&gt;11.05,18,IF(D19&gt;11,19,IF(D19&gt;10.9,20,IF(D19&gt;10.85,21,IF(D19&gt;10.8,22,IF(D19&gt;10.7,23,IF(D19&gt;10.65,24,IF(D19&gt;10.6,25,IF(D19&gt;10.5,26,IF(D19&gt;10.45,27,IF(D19&gt;10.4,28,IF(D19&gt;10.3,29,IF(D19&gt;10.25,30,IF(D19&gt;10.2,31,IF(D19&gt;10.1,32,IF(D19&gt;10.05,33,IF(D19&gt;10,34,IF(D19&gt;9.9,35,IF(D19&gt;9.85,36,IF(D19&gt;9.8,37,IF(D19&gt;9.75,38,IF(D19&gt;9.7,39,IF(D19&gt;9.65,40,IF(D19&gt;9.6,41,IF(D19&gt;9.55,42,IF(D19&gt;9.5,43,))))))))))))))))))))))))))))))))))))))))))))</f>
        <v>0</v>
      </c>
      <c r="G19" s="5">
        <f t="shared" ref="G19:G22" si="43">E19+F19</f>
        <v>48</v>
      </c>
      <c r="H19" s="6">
        <f t="shared" si="36"/>
        <v>48</v>
      </c>
      <c r="I19" s="52">
        <f>IF(H19="","",RANK(H19,H18:H22,0))</f>
        <v>4</v>
      </c>
      <c r="J19" s="52">
        <f t="shared" ref="J19:J22" si="44">IF(I19&lt;5,H19,"")</f>
        <v>48</v>
      </c>
      <c r="K19" s="42">
        <v>22</v>
      </c>
      <c r="L19" s="5">
        <f t="shared" ref="L19:L22" si="45">IF(K19&lt;28,0,IF(K19&lt;28.5,44,IF(K19&lt;29,45,IF(K19&lt;29.5,46,IF(K19&lt;30,47,IF(K19&lt;30.5,48,IF(K19&lt;31,49,IF(K19&lt;31.5,50,IF(K19&lt;32,51,IF(K19&lt;32.5,52,IF(K19&lt;33,53,IF(K19&lt;33.5,54,IF(K19&lt;34,55,IF(K19&lt;34.5,56,IF(K19&lt;35,57,IF(K19&lt;35.5,58,IF(K19&lt;36,59,IF(K19&lt;36.5,60,IF(K19&lt;37,61,IF(K19&lt;37.5,62,IF(K19&lt;38,63,IF(K19&lt;38.5,64,IF(K19&lt;39,65,IF(K19&lt;39.5,66,IF(K19&lt;40,67,IF(K19&lt;40.5,68,IF(K19&lt;41,69,IF(K19&lt;41.5,70,IF(K19&lt;42,71,IF(K19&lt;42.5,72,IF(K19&lt;43,73,IF(K19&lt;43.5,74,IF(K19&lt;44,75,IF(K19&lt;44.5,76,IF(K19&lt;45,77,IF(K19&lt;45.5,78,IF(K19&lt;46,79,IF(K19&lt;46.5,80,IF(K19&lt;47,81,IF(K19&lt;47.5,82,IF(K19&lt;48,83,IF(K19&lt;48.5,84,IF(K19&lt;49,85,IF(K19&lt;49.5,86,))))))))))))))))))))))))))))))))))))))))))))</f>
        <v>0</v>
      </c>
      <c r="M19" s="5">
        <f t="shared" ref="M19:M22" si="46">IF(K19&lt;6.5,0,IF(K19&lt;7,1,IF(K19&lt;7.5,2,IF(K19&lt;8,3,IF(K19&lt;8.5,4,IF(K19&lt;9,5,IF(K19&lt;9.5,6,IF(K19&lt;10,7,IF(K19&lt;10.5,8,IF(K19&lt;11,9,IF(K19&lt;11.5,10,IF(K19&lt;12,11,IF(K19&lt;12.5,12,IF(K19&lt;13,13,IF(K19&lt;13.5,14,IF(K19&lt;14,15,IF(K19&lt;14.5,16,IF(K19&lt;15,17,IF(K19&lt;15.5,18,IF(K19&lt;16,19,IF(K19&lt;16.5,20,IF(K19&lt;17,21,IF(K19&lt;17.5,22,IF(K19&lt;18,23,IF(K19&lt;18.5,24,IF(K19&lt;19,25,IF(K19&lt;19.5,26,IF(K19&lt;20,27,IF(K19&lt;20.5,28,IF(K19&lt;21,29,IF(K19&lt;21.5,30,IF(K19&lt;22,31,IF(K19&lt;22.5,32,IF(K19&lt;23,33,IF(K19&lt;23.5,34,IF(K19&lt;24,35,IF(K19&lt;24.5,36,IF(K19&lt;25,37,IF(K19&lt;25.5,38,IF(K19&lt;26,39,IF(K19&lt;26.5,40,IF(K19&lt;27,41,IF(K19&lt;27.5,42,IF(K19&lt;28,43,))))))))))))))))))))))))))))))))))))))))))))</f>
        <v>32</v>
      </c>
      <c r="N19" s="5">
        <f t="shared" ref="N19:N22" si="47">L19+M19</f>
        <v>32</v>
      </c>
      <c r="O19" s="6">
        <f t="shared" si="37"/>
        <v>32</v>
      </c>
      <c r="P19" s="57">
        <f>IF(O19="","",RANK(O19,O18:O22,0))</f>
        <v>4</v>
      </c>
      <c r="Q19" s="57">
        <f t="shared" ref="Q19:Q22" si="48">IF(P19&lt;5,O19,"")</f>
        <v>32</v>
      </c>
      <c r="R19" s="46"/>
      <c r="S19" s="7">
        <f t="shared" ref="S19:S22" si="49">IF(R19&lt;472,0,IF(R19&lt;475,60,IF(R19&lt;478,61,IF(R19&lt;481,62,IF(R19&lt;484,63,IF(R19&lt;487,64,IF(R19&lt;480,65,IF(R19&lt;493,66,IF(R19&lt;495,67,IF(R19&lt;498,68,IF(R19&lt;500,69,IF(R19&lt;503,70,IF(R19&lt;506,71,IF(R19&lt;508,72,IF(R19&lt;510,73,IF(R19&lt;512,74,IF(R19&lt;515,75,IF(R19&lt;517,76,))))))))))))))))))</f>
        <v>0</v>
      </c>
      <c r="T19" s="7">
        <f t="shared" ref="T19:T22" si="50">IF(R19&lt;252,0,IF(R19&lt;256,1,IF(R19&lt;260,2,IF(R19&lt;264,3,IF(R19&lt;268,4,IF(R19&lt;272,5,IF(R19&lt;276,6,IF(R19&lt;280,7,IF(R19&lt;284,8,IF(R19&lt;288,9,IF(R19&lt;292,10,IF(R19&lt;296,11,IF(R19&lt;300,12,IF(R19&lt;304,13,IF(R19&lt;308,14,IF(R19&lt;312,15,IF(R19&lt;316,16,IF(R19&lt;320,17,IF(R19&lt;324,18,IF(R19&lt;328,19,IF(R19&lt;332,20,IF(R19&lt;336,21,IF(R19&lt;340,22,IF(R19&lt;344,23,IF(R19&lt;348,24,IF(R19&lt;351,25,IF(R19&lt;355,26,IF(R19&lt;359,27,IF(R19&lt;363,28,IF(R19&lt;366,29,IF(R19&lt;370,30,IF(R19&lt;374,31,IF(R19&lt;378,32,IF(R19&lt;381,33,IF(R19&lt;385,34,IF(R19&lt;389,35,IF(R19&lt;393,36,IF(R19&lt;396,37,IF(R19&lt;400,38,IF(R19&lt;403,39,IF(R19&lt;407,40,IF(R19&lt;411,41,IF(R19&lt;414,42,IF(R19&lt;418,43,IF(R19&lt;422,44,IF(R19&lt;425,45,IF(R19&lt;429,46,IF(R19&lt;432,47,IF(R19&lt;436,48,IF(R19&lt;439,49,IF(R19&lt;443,50,IF(R19&lt;446,51,IF(R19&lt;450,52,IF(R19&lt;453,53,IF(R19&lt;456,54,IF(R19&lt;460,55,IF(R19&lt;463,56,IF(R19&lt;466,57,IF(R19&lt;468,58,IF(R19&lt;472,59,))))))))))))))))))))))))))))))))))))))))))))))))))))))))))))</f>
        <v>0</v>
      </c>
      <c r="U19" s="7">
        <f t="shared" ref="U19:U22" si="51">S19+T19</f>
        <v>0</v>
      </c>
      <c r="V19" s="6">
        <f t="shared" si="38"/>
        <v>0</v>
      </c>
      <c r="W19" s="52">
        <f>IF(V19="","",RANK(V19,V18:V22,0))</f>
        <v>1</v>
      </c>
      <c r="X19" s="52">
        <f t="shared" ref="X19:X22" si="52">IF(W19&lt;5,V19,"")</f>
        <v>0</v>
      </c>
      <c r="Y19" s="42">
        <v>191</v>
      </c>
      <c r="Z19" s="6">
        <f>IFERROR(VLOOKUP(Y19,таблица!$H$6:$I$144,2,FALSE),0)</f>
        <v>41</v>
      </c>
      <c r="AA19" s="52">
        <f>IF(Z19="","",RANK(Z19,Z18:Z22,0))</f>
        <v>3</v>
      </c>
      <c r="AB19" s="52">
        <f t="shared" ref="AB19:AB22" si="53">IF(AA19&lt;5,Z19,"")</f>
        <v>41</v>
      </c>
      <c r="AC19" s="8">
        <f t="shared" si="16"/>
        <v>121</v>
      </c>
      <c r="AD19" s="9">
        <f t="shared" si="39"/>
        <v>121</v>
      </c>
      <c r="AE19" s="9">
        <f t="shared" si="18"/>
        <v>15</v>
      </c>
      <c r="AF19" s="125"/>
      <c r="AG19" s="59"/>
      <c r="AH19" s="127"/>
    </row>
    <row r="20" spans="1:34" ht="15" customHeight="1" x14ac:dyDescent="0.25">
      <c r="A20" s="47">
        <v>3</v>
      </c>
      <c r="B20" s="75"/>
      <c r="C20" s="39">
        <v>9</v>
      </c>
      <c r="D20" s="40">
        <v>8.6999999999999993</v>
      </c>
      <c r="E20" s="5">
        <f t="shared" si="41"/>
        <v>61</v>
      </c>
      <c r="F20" s="5">
        <f t="shared" si="42"/>
        <v>0</v>
      </c>
      <c r="G20" s="5">
        <f t="shared" si="43"/>
        <v>61</v>
      </c>
      <c r="H20" s="6">
        <f t="shared" si="36"/>
        <v>61</v>
      </c>
      <c r="I20" s="52">
        <f>IF(H20="","",RANK(H20,H18:H22,0))</f>
        <v>1</v>
      </c>
      <c r="J20" s="52">
        <f t="shared" si="44"/>
        <v>61</v>
      </c>
      <c r="K20" s="42">
        <v>21</v>
      </c>
      <c r="L20" s="5">
        <f t="shared" si="45"/>
        <v>0</v>
      </c>
      <c r="M20" s="5">
        <f t="shared" si="46"/>
        <v>30</v>
      </c>
      <c r="N20" s="5">
        <f t="shared" si="47"/>
        <v>30</v>
      </c>
      <c r="O20" s="6">
        <f t="shared" si="37"/>
        <v>30</v>
      </c>
      <c r="P20" s="57">
        <f>IF(O20="","",RANK(O20,O18:O22,0))</f>
        <v>5</v>
      </c>
      <c r="Q20" s="57" t="str">
        <f t="shared" si="48"/>
        <v/>
      </c>
      <c r="R20" s="46"/>
      <c r="S20" s="7">
        <f t="shared" si="49"/>
        <v>0</v>
      </c>
      <c r="T20" s="7">
        <f t="shared" si="50"/>
        <v>0</v>
      </c>
      <c r="U20" s="7">
        <f t="shared" si="51"/>
        <v>0</v>
      </c>
      <c r="V20" s="6">
        <f t="shared" si="38"/>
        <v>0</v>
      </c>
      <c r="W20" s="52">
        <f>IF(V20="","",RANK(V20,V18:V22,0))</f>
        <v>1</v>
      </c>
      <c r="X20" s="52">
        <f t="shared" si="52"/>
        <v>0</v>
      </c>
      <c r="Y20" s="42">
        <v>213</v>
      </c>
      <c r="Z20" s="6">
        <f>IFERROR(VLOOKUP(Y20,таблица!$H$6:$I$144,2,FALSE),0)</f>
        <v>56</v>
      </c>
      <c r="AA20" s="52">
        <f>IF(Z20="","",RANK(Z20,Z18:Z22,0))</f>
        <v>1</v>
      </c>
      <c r="AB20" s="52">
        <f t="shared" si="53"/>
        <v>56</v>
      </c>
      <c r="AC20" s="8">
        <f t="shared" si="16"/>
        <v>147</v>
      </c>
      <c r="AD20" s="9">
        <f t="shared" si="39"/>
        <v>147</v>
      </c>
      <c r="AE20" s="72">
        <f t="shared" si="18"/>
        <v>5</v>
      </c>
      <c r="AF20" s="125"/>
      <c r="AG20" s="59"/>
      <c r="AH20" s="127"/>
    </row>
    <row r="21" spans="1:34" ht="15" customHeight="1" x14ac:dyDescent="0.25">
      <c r="A21" s="47">
        <v>4</v>
      </c>
      <c r="B21" s="75"/>
      <c r="C21" s="39">
        <v>9</v>
      </c>
      <c r="D21" s="40">
        <v>9.6999999999999993</v>
      </c>
      <c r="E21" s="5">
        <f t="shared" si="41"/>
        <v>0</v>
      </c>
      <c r="F21" s="5">
        <f t="shared" si="42"/>
        <v>40</v>
      </c>
      <c r="G21" s="5">
        <f t="shared" si="43"/>
        <v>40</v>
      </c>
      <c r="H21" s="6">
        <f t="shared" si="36"/>
        <v>40</v>
      </c>
      <c r="I21" s="52">
        <f>IF(H21="","",RANK(H21,H18:H22,0))</f>
        <v>5</v>
      </c>
      <c r="J21" s="52" t="str">
        <f t="shared" si="44"/>
        <v/>
      </c>
      <c r="K21" s="42">
        <v>27</v>
      </c>
      <c r="L21" s="5">
        <f t="shared" si="45"/>
        <v>0</v>
      </c>
      <c r="M21" s="5">
        <f t="shared" si="46"/>
        <v>42</v>
      </c>
      <c r="N21" s="5">
        <f t="shared" si="47"/>
        <v>42</v>
      </c>
      <c r="O21" s="6">
        <f t="shared" si="37"/>
        <v>42</v>
      </c>
      <c r="P21" s="57">
        <f>IF(O21="","",RANK(O21,O18:O22,0))</f>
        <v>3</v>
      </c>
      <c r="Q21" s="57">
        <f t="shared" si="48"/>
        <v>42</v>
      </c>
      <c r="R21" s="46"/>
      <c r="S21" s="7">
        <f t="shared" si="49"/>
        <v>0</v>
      </c>
      <c r="T21" s="7">
        <f t="shared" si="50"/>
        <v>0</v>
      </c>
      <c r="U21" s="7">
        <f t="shared" si="51"/>
        <v>0</v>
      </c>
      <c r="V21" s="6">
        <f t="shared" si="38"/>
        <v>0</v>
      </c>
      <c r="W21" s="52">
        <f>IF(V21="","",RANK(V21,V18:V22,0))</f>
        <v>1</v>
      </c>
      <c r="X21" s="52">
        <f t="shared" si="52"/>
        <v>0</v>
      </c>
      <c r="Y21" s="42">
        <v>175</v>
      </c>
      <c r="Z21" s="6">
        <f>IFERROR(VLOOKUP(Y21,таблица!$H$6:$I$144,2,FALSE),0)</f>
        <v>32</v>
      </c>
      <c r="AA21" s="52">
        <f>IF(Z21="","",RANK(Z21,Z18:Z22,0))</f>
        <v>5</v>
      </c>
      <c r="AB21" s="52" t="str">
        <f t="shared" si="53"/>
        <v/>
      </c>
      <c r="AC21" s="8">
        <f t="shared" si="16"/>
        <v>114</v>
      </c>
      <c r="AD21" s="9">
        <f t="shared" si="39"/>
        <v>114</v>
      </c>
      <c r="AE21" s="9">
        <f t="shared" si="18"/>
        <v>20</v>
      </c>
      <c r="AF21" s="125"/>
      <c r="AG21" s="59"/>
      <c r="AH21" s="127"/>
    </row>
    <row r="22" spans="1:34" ht="15" customHeight="1" x14ac:dyDescent="0.25">
      <c r="A22" s="47">
        <v>5</v>
      </c>
      <c r="B22" s="75"/>
      <c r="C22" s="39">
        <v>9</v>
      </c>
      <c r="D22" s="40">
        <v>9.1</v>
      </c>
      <c r="E22" s="5">
        <f t="shared" si="41"/>
        <v>52</v>
      </c>
      <c r="F22" s="5">
        <f t="shared" si="42"/>
        <v>0</v>
      </c>
      <c r="G22" s="5">
        <f t="shared" si="43"/>
        <v>52</v>
      </c>
      <c r="H22" s="6">
        <f t="shared" si="36"/>
        <v>52</v>
      </c>
      <c r="I22" s="52">
        <f>IF(H22="","",RANK(H22,H18:H22,0))</f>
        <v>2</v>
      </c>
      <c r="J22" s="52">
        <f t="shared" si="44"/>
        <v>52</v>
      </c>
      <c r="K22" s="42">
        <v>29</v>
      </c>
      <c r="L22" s="5">
        <f t="shared" si="45"/>
        <v>46</v>
      </c>
      <c r="M22" s="5">
        <f t="shared" si="46"/>
        <v>0</v>
      </c>
      <c r="N22" s="5">
        <f t="shared" si="47"/>
        <v>46</v>
      </c>
      <c r="O22" s="6">
        <f t="shared" si="37"/>
        <v>46</v>
      </c>
      <c r="P22" s="57">
        <f>IF(O22="","",RANK(O22,O18:O22,0))</f>
        <v>1</v>
      </c>
      <c r="Q22" s="57">
        <f t="shared" si="48"/>
        <v>46</v>
      </c>
      <c r="R22" s="46"/>
      <c r="S22" s="7">
        <f t="shared" si="49"/>
        <v>0</v>
      </c>
      <c r="T22" s="7">
        <f t="shared" si="50"/>
        <v>0</v>
      </c>
      <c r="U22" s="7">
        <f t="shared" si="51"/>
        <v>0</v>
      </c>
      <c r="V22" s="6">
        <f t="shared" si="38"/>
        <v>0</v>
      </c>
      <c r="W22" s="52">
        <f>IF(V22="","",RANK(V22,V18:V22,0))</f>
        <v>1</v>
      </c>
      <c r="X22" s="52">
        <f t="shared" si="52"/>
        <v>0</v>
      </c>
      <c r="Y22" s="42">
        <v>203</v>
      </c>
      <c r="Z22" s="6">
        <f>IFERROR(VLOOKUP(Y22,таблица!$H$6:$I$144,2,FALSE),0)</f>
        <v>51</v>
      </c>
      <c r="AA22" s="52">
        <f>IF(Z22="","",RANK(Z22,Z18:Z22,0))</f>
        <v>2</v>
      </c>
      <c r="AB22" s="52">
        <f t="shared" si="53"/>
        <v>51</v>
      </c>
      <c r="AC22" s="8">
        <f t="shared" si="16"/>
        <v>149</v>
      </c>
      <c r="AD22" s="9">
        <f t="shared" si="39"/>
        <v>149</v>
      </c>
      <c r="AE22" s="9">
        <f t="shared" si="18"/>
        <v>3</v>
      </c>
      <c r="AF22" s="125"/>
      <c r="AG22" s="59"/>
      <c r="AH22" s="127"/>
    </row>
    <row r="23" spans="1:34" ht="26.25" customHeight="1" x14ac:dyDescent="0.25">
      <c r="A23" s="47"/>
      <c r="B23" s="76"/>
      <c r="C23" s="64"/>
      <c r="D23" s="40"/>
      <c r="E23" s="5"/>
      <c r="F23" s="5"/>
      <c r="G23" s="5"/>
      <c r="H23" s="53"/>
      <c r="I23" s="61" t="s">
        <v>23</v>
      </c>
      <c r="J23" s="62">
        <f>SUM(J18:J22)</f>
        <v>211</v>
      </c>
      <c r="K23" s="42"/>
      <c r="L23" s="5"/>
      <c r="M23" s="5"/>
      <c r="N23" s="5"/>
      <c r="O23" s="53"/>
      <c r="P23" s="61" t="s">
        <v>23</v>
      </c>
      <c r="Q23" s="63">
        <f>SUM(Q18:Q22)</f>
        <v>164</v>
      </c>
      <c r="R23" s="46"/>
      <c r="S23" s="7"/>
      <c r="T23" s="7"/>
      <c r="U23" s="7"/>
      <c r="V23" s="53"/>
      <c r="W23" s="61" t="s">
        <v>23</v>
      </c>
      <c r="X23" s="62">
        <f>SUM(X18:X22)</f>
        <v>0</v>
      </c>
      <c r="Y23" s="42"/>
      <c r="Z23" s="6"/>
      <c r="AA23" s="61" t="s">
        <v>23</v>
      </c>
      <c r="AB23" s="62">
        <f>SUM(AB18:AB22)</f>
        <v>183</v>
      </c>
      <c r="AC23" s="8"/>
      <c r="AD23" s="54"/>
      <c r="AE23" s="9" t="str">
        <f t="shared" si="18"/>
        <v/>
      </c>
      <c r="AF23" s="60"/>
      <c r="AG23" s="60"/>
      <c r="AH23" s="127"/>
    </row>
    <row r="24" spans="1:34" ht="15" customHeight="1" x14ac:dyDescent="0.25">
      <c r="A24" s="47">
        <v>1</v>
      </c>
      <c r="B24" s="76"/>
      <c r="C24" s="39">
        <v>11</v>
      </c>
      <c r="D24" s="40">
        <v>9.8000000000000007</v>
      </c>
      <c r="E24" s="5">
        <f>IF(D24&gt;9.5,0,IF(D24&gt;9.45,44,IF(D24&gt;9.4,45,IF(D24&gt;9.35,46,IF(D24&gt;9.3,47,IF(D24&gt;9.25,48,IF(D24&gt;9.2,49,IF(D24&gt;9.15,50,IF(D24&gt;9.1,51,IF(D24&gt;9.05,52,IF(D24&gt;9,53,IF(D24&gt;8.95,54,IF(D24&gt;8.9,55,IF(D24&gt;8.85,56,IF(D24&gt;8.8,57,IF(D24&gt;8.77,58,IF(D24&gt;8.75,59,IF(D24&gt;8.7,60,IF(D24&gt;8.67,61,IF(D24&gt;8.65,62,IF(D24&gt;8.6,63,IF(D24&gt;8.57,64,IF(D24&gt;8.55,65,IF(D24&gt;8.5,66,IF(D24&gt;8.47,67,IF(D24&gt;8.45,68,IF(D24&gt;8.4,69,IF(D24&gt;8.38,70,IF(D24&gt;8.37,71,IF(D24&gt;8.35,72,IF(D24&gt;8.3,73,IF(D24&gt;8.28,74,IF(D24&gt;8.27,75,IF(D24&gt;8.25,76,IF(D24&gt;8.2,77,IF(D24&gt;8.18,78,IF(D24&gt;8.17,79,IF(D24&gt;8.15,80,IF(D24&gt;8.1,81,IF(D24&gt;8.07,82,IF(D24&gt;8.05,83,IF(D24&gt;8.03,84,IF(D24&gt;8.02,85,IF(D24&gt;8,86,))))))))))))))))))))))))))))))))))))))))))))</f>
        <v>0</v>
      </c>
      <c r="F24" s="5">
        <f>IF(D24&gt;12.5,0,IF(D24&gt;12.4,1,IF(D24&gt;12.3,2,IF(D24&gt;12.2,3,IF(D24&gt;12.1,4,IF(D24&gt;12.05,5,IF(D24&gt;12,6,IF(D24&gt;11.9,7,IF(D24&gt;11.8,8,IF(D24&gt;11.7,9,IF(D24&gt;11.65,10,IF(D24&gt;11.6,11,IF(D24&gt;11.5,12,IF(D24&gt;11.4,13,IF(D24&gt;11.35,14,IF(D24&gt;11.3,15,IF(D24&gt;11.2,16,IF(D24&gt;11.1,17,IF(D24&gt;11.05,18,IF(D24&gt;11,19,IF(D24&gt;10.9,20,IF(D24&gt;10.85,21,IF(D24&gt;10.8,22,IF(D24&gt;10.7,23,IF(D24&gt;10.65,24,IF(D24&gt;10.6,25,IF(D24&gt;10.5,26,IF(D24&gt;10.45,27,IF(D24&gt;10.4,28,IF(D24&gt;10.3,29,IF(D24&gt;10.25,30,IF(D24&gt;10.2,31,IF(D24&gt;10.1,32,IF(D24&gt;10.05,33,IF(D24&gt;10,34,IF(D24&gt;9.9,35,IF(D24&gt;9.85,36,IF(D24&gt;9.8,37,IF(D24&gt;9.75,38,IF(D24&gt;9.7,39,IF(D24&gt;9.65,40,IF(D24&gt;9.6,41,IF(D24&gt;9.55,42,IF(D24&gt;9.5,43,))))))))))))))))))))))))))))))))))))))))))))</f>
        <v>38</v>
      </c>
      <c r="G24" s="5">
        <f>E24+F24</f>
        <v>38</v>
      </c>
      <c r="H24" s="6">
        <f t="shared" ref="H24:H28" si="54">G24</f>
        <v>38</v>
      </c>
      <c r="I24" s="52">
        <f>IF(H24="","",RANK(H24,H24:H28,0))</f>
        <v>3</v>
      </c>
      <c r="J24" s="52">
        <f>IF(I24&lt;5,H24,"")</f>
        <v>38</v>
      </c>
      <c r="K24" s="42">
        <v>17</v>
      </c>
      <c r="L24" s="5">
        <f>IF(K24&lt;28,0,IF(K24&lt;28.5,44,IF(K24&lt;29,45,IF(K24&lt;29.5,46,IF(K24&lt;30,47,IF(K24&lt;30.5,48,IF(K24&lt;31,49,IF(K24&lt;31.5,50,IF(K24&lt;32,51,IF(K24&lt;32.5,52,IF(K24&lt;33,53,IF(K24&lt;33.5,54,IF(K24&lt;34,55,IF(K24&lt;34.5,56,IF(K24&lt;35,57,IF(K24&lt;35.5,58,IF(K24&lt;36,59,IF(K24&lt;36.5,60,IF(K24&lt;37,61,IF(K24&lt;37.5,62,IF(K24&lt;38,63,IF(K24&lt;38.5,64,IF(K24&lt;39,65,IF(K24&lt;39.5,66,IF(K24&lt;40,67,IF(K24&lt;40.5,68,IF(K24&lt;41,69,IF(K24&lt;41.5,70,IF(K24&lt;42,71,IF(K24&lt;42.5,72,IF(K24&lt;43,73,IF(K24&lt;43.5,74,IF(K24&lt;44,75,IF(K24&lt;44.5,76,IF(K24&lt;45,77,IF(K24&lt;45.5,78,IF(K24&lt;46,79,IF(K24&lt;46.5,80,IF(K24&lt;47,81,IF(K24&lt;47.5,82,IF(K24&lt;48,83,IF(K24&lt;48.5,84,IF(K24&lt;49,85,IF(K24&lt;49.5,86,))))))))))))))))))))))))))))))))))))))))))))</f>
        <v>0</v>
      </c>
      <c r="M24" s="5">
        <f>IF(K24&lt;6.5,0,IF(K24&lt;7,1,IF(K24&lt;7.5,2,IF(K24&lt;8,3,IF(K24&lt;8.5,4,IF(K24&lt;9,5,IF(K24&lt;9.5,6,IF(K24&lt;10,7,IF(K24&lt;10.5,8,IF(K24&lt;11,9,IF(K24&lt;11.5,10,IF(K24&lt;12,11,IF(K24&lt;12.5,12,IF(K24&lt;13,13,IF(K24&lt;13.5,14,IF(K24&lt;14,15,IF(K24&lt;14.5,16,IF(K24&lt;15,17,IF(K24&lt;15.5,18,IF(K24&lt;16,19,IF(K24&lt;16.5,20,IF(K24&lt;17,21,IF(K24&lt;17.5,22,IF(K24&lt;18,23,IF(K24&lt;18.5,24,IF(K24&lt;19,25,IF(K24&lt;19.5,26,IF(K24&lt;20,27,IF(K24&lt;20.5,28,IF(K24&lt;21,29,IF(K24&lt;21.5,30,IF(K24&lt;22,31,IF(K24&lt;22.5,32,IF(K24&lt;23,33,IF(K24&lt;23.5,34,IF(K24&lt;24,35,IF(K24&lt;24.5,36,IF(K24&lt;25,37,IF(K24&lt;25.5,38,IF(K24&lt;26,39,IF(K24&lt;26.5,40,IF(K24&lt;27,41,IF(K24&lt;27.5,42,IF(K24&lt;28,43,))))))))))))))))))))))))))))))))))))))))))))</f>
        <v>22</v>
      </c>
      <c r="N24" s="5">
        <f>L24+M24</f>
        <v>22</v>
      </c>
      <c r="O24" s="6">
        <f t="shared" ref="O24:O28" si="55">N24</f>
        <v>22</v>
      </c>
      <c r="P24" s="57">
        <f>IF(O24="","",RANK(O24,O24:O28,0))</f>
        <v>3</v>
      </c>
      <c r="Q24" s="57">
        <f>IF(P24&lt;5,O24,"")</f>
        <v>22</v>
      </c>
      <c r="R24" s="46"/>
      <c r="S24" s="7">
        <f>IF(R24&lt;472,0,IF(R24&lt;475,60,IF(R24&lt;478,61,IF(R24&lt;481,62,IF(R24&lt;484,63,IF(R24&lt;487,64,IF(R24&lt;480,65,IF(R24&lt;493,66,IF(R24&lt;495,67,IF(R24&lt;498,68,IF(R24&lt;500,69,IF(R24&lt;503,70,IF(R24&lt;506,71,IF(R24&lt;508,72,IF(R24&lt;510,73,IF(R24&lt;512,74,IF(R24&lt;515,75,IF(R24&lt;517,76,))))))))))))))))))</f>
        <v>0</v>
      </c>
      <c r="T24" s="7">
        <f>IF(R24&lt;252,0,IF(R24&lt;256,1,IF(R24&lt;260,2,IF(R24&lt;264,3,IF(R24&lt;268,4,IF(R24&lt;272,5,IF(R24&lt;276,6,IF(R24&lt;280,7,IF(R24&lt;284,8,IF(R24&lt;288,9,IF(R24&lt;292,10,IF(R24&lt;296,11,IF(R24&lt;300,12,IF(R24&lt;304,13,IF(R24&lt;308,14,IF(R24&lt;312,15,IF(R24&lt;316,16,IF(R24&lt;320,17,IF(R24&lt;324,18,IF(R24&lt;328,19,IF(R24&lt;332,20,IF(R24&lt;336,21,IF(R24&lt;340,22,IF(R24&lt;344,23,IF(R24&lt;348,24,IF(R24&lt;351,25,IF(R24&lt;355,26,IF(R24&lt;359,27,IF(R24&lt;363,28,IF(R24&lt;366,29,IF(R24&lt;370,30,IF(R24&lt;374,31,IF(R24&lt;378,32,IF(R24&lt;381,33,IF(R24&lt;385,34,IF(R24&lt;389,35,IF(R24&lt;393,36,IF(R24&lt;396,37,IF(R24&lt;400,38,IF(R24&lt;403,39,IF(R24&lt;407,40,IF(R24&lt;411,41,IF(R24&lt;414,42,IF(R24&lt;418,43,IF(R24&lt;422,44,IF(R24&lt;425,45,IF(R24&lt;429,46,IF(R24&lt;432,47,IF(R24&lt;436,48,IF(R24&lt;439,49,IF(R24&lt;443,50,IF(R24&lt;446,51,IF(R24&lt;450,52,IF(R24&lt;453,53,IF(R24&lt;456,54,IF(R24&lt;460,55,IF(R24&lt;463,56,IF(R24&lt;466,57,IF(R24&lt;468,58,IF(R24&lt;472,59,))))))))))))))))))))))))))))))))))))))))))))))))))))))))))))</f>
        <v>0</v>
      </c>
      <c r="U24" s="7">
        <f>S24+T24</f>
        <v>0</v>
      </c>
      <c r="V24" s="6">
        <f t="shared" ref="V24:V28" si="56">U24</f>
        <v>0</v>
      </c>
      <c r="W24" s="52">
        <f>IF(V24="","",RANK(V24,V24:V28,0))</f>
        <v>1</v>
      </c>
      <c r="X24" s="52">
        <f>IF(W24&lt;5,V24,"")</f>
        <v>0</v>
      </c>
      <c r="Y24" s="42">
        <v>164</v>
      </c>
      <c r="Z24" s="6">
        <f>IFERROR(VLOOKUP(Y24,таблица!$H$6:$I$144,2,FALSE),0)</f>
        <v>27</v>
      </c>
      <c r="AA24" s="52">
        <f>IF(Z24="","",RANK(Z24,Z24:Z28,0))</f>
        <v>5</v>
      </c>
      <c r="AB24" s="52" t="str">
        <f>IF(AA24&lt;5,Z24,"")</f>
        <v/>
      </c>
      <c r="AC24" s="8">
        <f t="shared" si="16"/>
        <v>87</v>
      </c>
      <c r="AD24" s="9">
        <f t="shared" ref="AD24:AD28" si="57">AC24</f>
        <v>87</v>
      </c>
      <c r="AE24" s="9">
        <f t="shared" si="18"/>
        <v>85</v>
      </c>
      <c r="AF24" s="125">
        <f>SUM(J24:J28,Q24:Q28,X24:X28,AB24:AB28)</f>
        <v>391</v>
      </c>
      <c r="AG24" s="59">
        <f t="shared" ref="AG24" si="58">AF24</f>
        <v>391</v>
      </c>
      <c r="AH24" s="127">
        <f>IF(ISNUMBER(AF24),RANK(AF24,$AF$6:$AF$251,0),"")</f>
        <v>15</v>
      </c>
    </row>
    <row r="25" spans="1:34" ht="15" customHeight="1" x14ac:dyDescent="0.25">
      <c r="A25" s="47">
        <v>2</v>
      </c>
      <c r="B25" s="76"/>
      <c r="C25" s="39">
        <v>11</v>
      </c>
      <c r="D25" s="40">
        <v>9.5</v>
      </c>
      <c r="E25" s="5">
        <f t="shared" ref="E25:E28" si="59">IF(D25&gt;9.5,0,IF(D25&gt;9.45,44,IF(D25&gt;9.4,45,IF(D25&gt;9.35,46,IF(D25&gt;9.3,47,IF(D25&gt;9.25,48,IF(D25&gt;9.2,49,IF(D25&gt;9.15,50,IF(D25&gt;9.1,51,IF(D25&gt;9.05,52,IF(D25&gt;9,53,IF(D25&gt;8.95,54,IF(D25&gt;8.9,55,IF(D25&gt;8.85,56,IF(D25&gt;8.8,57,IF(D25&gt;8.77,58,IF(D25&gt;8.75,59,IF(D25&gt;8.7,60,IF(D25&gt;8.67,61,IF(D25&gt;8.65,62,IF(D25&gt;8.6,63,IF(D25&gt;8.57,64,IF(D25&gt;8.55,65,IF(D25&gt;8.5,66,IF(D25&gt;8.47,67,IF(D25&gt;8.45,68,IF(D25&gt;8.4,69,IF(D25&gt;8.38,70,IF(D25&gt;8.37,71,IF(D25&gt;8.35,72,IF(D25&gt;8.3,73,IF(D25&gt;8.28,74,IF(D25&gt;8.27,75,IF(D25&gt;8.25,76,IF(D25&gt;8.2,77,IF(D25&gt;8.18,78,IF(D25&gt;8.17,79,IF(D25&gt;8.15,80,IF(D25&gt;8.1,81,IF(D25&gt;8.07,82,IF(D25&gt;8.05,83,IF(D25&gt;8.03,84,IF(D25&gt;8.02,85,IF(D25&gt;8,86,))))))))))))))))))))))))))))))))))))))))))))</f>
        <v>44</v>
      </c>
      <c r="F25" s="5">
        <f t="shared" ref="F25:F28" si="60">IF(D25&gt;12.5,0,IF(D25&gt;12.4,1,IF(D25&gt;12.3,2,IF(D25&gt;12.2,3,IF(D25&gt;12.1,4,IF(D25&gt;12.05,5,IF(D25&gt;12,6,IF(D25&gt;11.9,7,IF(D25&gt;11.8,8,IF(D25&gt;11.7,9,IF(D25&gt;11.65,10,IF(D25&gt;11.6,11,IF(D25&gt;11.5,12,IF(D25&gt;11.4,13,IF(D25&gt;11.35,14,IF(D25&gt;11.3,15,IF(D25&gt;11.2,16,IF(D25&gt;11.1,17,IF(D25&gt;11.05,18,IF(D25&gt;11,19,IF(D25&gt;10.9,20,IF(D25&gt;10.85,21,IF(D25&gt;10.8,22,IF(D25&gt;10.7,23,IF(D25&gt;10.65,24,IF(D25&gt;10.6,25,IF(D25&gt;10.5,26,IF(D25&gt;10.45,27,IF(D25&gt;10.4,28,IF(D25&gt;10.3,29,IF(D25&gt;10.25,30,IF(D25&gt;10.2,31,IF(D25&gt;10.1,32,IF(D25&gt;10.05,33,IF(D25&gt;10,34,IF(D25&gt;9.9,35,IF(D25&gt;9.85,36,IF(D25&gt;9.8,37,IF(D25&gt;9.75,38,IF(D25&gt;9.7,39,IF(D25&gt;9.65,40,IF(D25&gt;9.6,41,IF(D25&gt;9.55,42,IF(D25&gt;9.5,43,))))))))))))))))))))))))))))))))))))))))))))</f>
        <v>0</v>
      </c>
      <c r="G25" s="5">
        <f t="shared" ref="G25:G28" si="61">E25+F25</f>
        <v>44</v>
      </c>
      <c r="H25" s="6">
        <f t="shared" si="54"/>
        <v>44</v>
      </c>
      <c r="I25" s="52">
        <f>IF(H25="","",RANK(H25,H24:H28,0))</f>
        <v>1</v>
      </c>
      <c r="J25" s="52">
        <f t="shared" ref="J25:J28" si="62">IF(I25&lt;5,H25,"")</f>
        <v>44</v>
      </c>
      <c r="K25" s="42">
        <v>15</v>
      </c>
      <c r="L25" s="5">
        <f t="shared" ref="L25:L28" si="63">IF(K25&lt;28,0,IF(K25&lt;28.5,44,IF(K25&lt;29,45,IF(K25&lt;29.5,46,IF(K25&lt;30,47,IF(K25&lt;30.5,48,IF(K25&lt;31,49,IF(K25&lt;31.5,50,IF(K25&lt;32,51,IF(K25&lt;32.5,52,IF(K25&lt;33,53,IF(K25&lt;33.5,54,IF(K25&lt;34,55,IF(K25&lt;34.5,56,IF(K25&lt;35,57,IF(K25&lt;35.5,58,IF(K25&lt;36,59,IF(K25&lt;36.5,60,IF(K25&lt;37,61,IF(K25&lt;37.5,62,IF(K25&lt;38,63,IF(K25&lt;38.5,64,IF(K25&lt;39,65,IF(K25&lt;39.5,66,IF(K25&lt;40,67,IF(K25&lt;40.5,68,IF(K25&lt;41,69,IF(K25&lt;41.5,70,IF(K25&lt;42,71,IF(K25&lt;42.5,72,IF(K25&lt;43,73,IF(K25&lt;43.5,74,IF(K25&lt;44,75,IF(K25&lt;44.5,76,IF(K25&lt;45,77,IF(K25&lt;45.5,78,IF(K25&lt;46,79,IF(K25&lt;46.5,80,IF(K25&lt;47,81,IF(K25&lt;47.5,82,IF(K25&lt;48,83,IF(K25&lt;48.5,84,IF(K25&lt;49,85,IF(K25&lt;49.5,86,))))))))))))))))))))))))))))))))))))))))))))</f>
        <v>0</v>
      </c>
      <c r="M25" s="5">
        <f t="shared" ref="M25:M28" si="64">IF(K25&lt;6.5,0,IF(K25&lt;7,1,IF(K25&lt;7.5,2,IF(K25&lt;8,3,IF(K25&lt;8.5,4,IF(K25&lt;9,5,IF(K25&lt;9.5,6,IF(K25&lt;10,7,IF(K25&lt;10.5,8,IF(K25&lt;11,9,IF(K25&lt;11.5,10,IF(K25&lt;12,11,IF(K25&lt;12.5,12,IF(K25&lt;13,13,IF(K25&lt;13.5,14,IF(K25&lt;14,15,IF(K25&lt;14.5,16,IF(K25&lt;15,17,IF(K25&lt;15.5,18,IF(K25&lt;16,19,IF(K25&lt;16.5,20,IF(K25&lt;17,21,IF(K25&lt;17.5,22,IF(K25&lt;18,23,IF(K25&lt;18.5,24,IF(K25&lt;19,25,IF(K25&lt;19.5,26,IF(K25&lt;20,27,IF(K25&lt;20.5,28,IF(K25&lt;21,29,IF(K25&lt;21.5,30,IF(K25&lt;22,31,IF(K25&lt;22.5,32,IF(K25&lt;23,33,IF(K25&lt;23.5,34,IF(K25&lt;24,35,IF(K25&lt;24.5,36,IF(K25&lt;25,37,IF(K25&lt;25.5,38,IF(K25&lt;26,39,IF(K25&lt;26.5,40,IF(K25&lt;27,41,IF(K25&lt;27.5,42,IF(K25&lt;28,43,))))))))))))))))))))))))))))))))))))))))))))</f>
        <v>18</v>
      </c>
      <c r="N25" s="5">
        <f t="shared" ref="N25:N28" si="65">L25+M25</f>
        <v>18</v>
      </c>
      <c r="O25" s="6">
        <f t="shared" si="55"/>
        <v>18</v>
      </c>
      <c r="P25" s="57">
        <f>IF(O25="","",RANK(O25,O24:O28,0))</f>
        <v>4</v>
      </c>
      <c r="Q25" s="57">
        <f t="shared" ref="Q25:Q28" si="66">IF(P25&lt;5,O25,"")</f>
        <v>18</v>
      </c>
      <c r="R25" s="46"/>
      <c r="S25" s="7">
        <f t="shared" ref="S25:S28" si="67">IF(R25&lt;472,0,IF(R25&lt;475,60,IF(R25&lt;478,61,IF(R25&lt;481,62,IF(R25&lt;484,63,IF(R25&lt;487,64,IF(R25&lt;480,65,IF(R25&lt;493,66,IF(R25&lt;495,67,IF(R25&lt;498,68,IF(R25&lt;500,69,IF(R25&lt;503,70,IF(R25&lt;506,71,IF(R25&lt;508,72,IF(R25&lt;510,73,IF(R25&lt;512,74,IF(R25&lt;515,75,IF(R25&lt;517,76,))))))))))))))))))</f>
        <v>0</v>
      </c>
      <c r="T25" s="7">
        <f t="shared" ref="T25:T28" si="68">IF(R25&lt;252,0,IF(R25&lt;256,1,IF(R25&lt;260,2,IF(R25&lt;264,3,IF(R25&lt;268,4,IF(R25&lt;272,5,IF(R25&lt;276,6,IF(R25&lt;280,7,IF(R25&lt;284,8,IF(R25&lt;288,9,IF(R25&lt;292,10,IF(R25&lt;296,11,IF(R25&lt;300,12,IF(R25&lt;304,13,IF(R25&lt;308,14,IF(R25&lt;312,15,IF(R25&lt;316,16,IF(R25&lt;320,17,IF(R25&lt;324,18,IF(R25&lt;328,19,IF(R25&lt;332,20,IF(R25&lt;336,21,IF(R25&lt;340,22,IF(R25&lt;344,23,IF(R25&lt;348,24,IF(R25&lt;351,25,IF(R25&lt;355,26,IF(R25&lt;359,27,IF(R25&lt;363,28,IF(R25&lt;366,29,IF(R25&lt;370,30,IF(R25&lt;374,31,IF(R25&lt;378,32,IF(R25&lt;381,33,IF(R25&lt;385,34,IF(R25&lt;389,35,IF(R25&lt;393,36,IF(R25&lt;396,37,IF(R25&lt;400,38,IF(R25&lt;403,39,IF(R25&lt;407,40,IF(R25&lt;411,41,IF(R25&lt;414,42,IF(R25&lt;418,43,IF(R25&lt;422,44,IF(R25&lt;425,45,IF(R25&lt;429,46,IF(R25&lt;432,47,IF(R25&lt;436,48,IF(R25&lt;439,49,IF(R25&lt;443,50,IF(R25&lt;446,51,IF(R25&lt;450,52,IF(R25&lt;453,53,IF(R25&lt;456,54,IF(R25&lt;460,55,IF(R25&lt;463,56,IF(R25&lt;466,57,IF(R25&lt;468,58,IF(R25&lt;472,59,))))))))))))))))))))))))))))))))))))))))))))))))))))))))))))</f>
        <v>0</v>
      </c>
      <c r="U25" s="7">
        <f t="shared" ref="U25:U28" si="69">S25+T25</f>
        <v>0</v>
      </c>
      <c r="V25" s="6">
        <f t="shared" si="56"/>
        <v>0</v>
      </c>
      <c r="W25" s="52">
        <f>IF(V25="","",RANK(V25,V24:V28,0))</f>
        <v>1</v>
      </c>
      <c r="X25" s="52">
        <f t="shared" ref="X25:X28" si="70">IF(W25&lt;5,V25,"")</f>
        <v>0</v>
      </c>
      <c r="Y25" s="42">
        <v>181</v>
      </c>
      <c r="Z25" s="6">
        <f>IFERROR(VLOOKUP(Y25,таблица!$H$6:$I$144,2,FALSE),0)</f>
        <v>35</v>
      </c>
      <c r="AA25" s="52">
        <f>IF(Z25="","",RANK(Z25,Z24:Z28,0))</f>
        <v>1</v>
      </c>
      <c r="AB25" s="52">
        <f t="shared" ref="AB25:AB28" si="71">IF(AA25&lt;5,Z25,"")</f>
        <v>35</v>
      </c>
      <c r="AC25" s="8">
        <f t="shared" si="16"/>
        <v>97</v>
      </c>
      <c r="AD25" s="9">
        <f t="shared" si="57"/>
        <v>97</v>
      </c>
      <c r="AE25" s="9">
        <f t="shared" si="18"/>
        <v>55</v>
      </c>
      <c r="AF25" s="125"/>
      <c r="AG25" s="59"/>
      <c r="AH25" s="127"/>
    </row>
    <row r="26" spans="1:34" ht="15" customHeight="1" x14ac:dyDescent="0.25">
      <c r="A26" s="47">
        <v>3</v>
      </c>
      <c r="B26" s="76"/>
      <c r="C26" s="39">
        <v>11</v>
      </c>
      <c r="D26" s="40">
        <v>10.4</v>
      </c>
      <c r="E26" s="5">
        <f t="shared" si="59"/>
        <v>0</v>
      </c>
      <c r="F26" s="5">
        <f t="shared" si="60"/>
        <v>29</v>
      </c>
      <c r="G26" s="5">
        <f t="shared" si="61"/>
        <v>29</v>
      </c>
      <c r="H26" s="6">
        <f t="shared" si="54"/>
        <v>29</v>
      </c>
      <c r="I26" s="52">
        <f>IF(H26="","",RANK(H26,H24:H28,0))</f>
        <v>5</v>
      </c>
      <c r="J26" s="52" t="str">
        <f t="shared" si="62"/>
        <v/>
      </c>
      <c r="K26" s="42">
        <v>13</v>
      </c>
      <c r="L26" s="5">
        <f t="shared" si="63"/>
        <v>0</v>
      </c>
      <c r="M26" s="5">
        <f t="shared" si="64"/>
        <v>14</v>
      </c>
      <c r="N26" s="5">
        <f t="shared" si="65"/>
        <v>14</v>
      </c>
      <c r="O26" s="6">
        <f t="shared" si="55"/>
        <v>14</v>
      </c>
      <c r="P26" s="57">
        <f>IF(O26="","",RANK(O26,O24:O28,0))</f>
        <v>5</v>
      </c>
      <c r="Q26" s="57" t="str">
        <f t="shared" si="66"/>
        <v/>
      </c>
      <c r="R26" s="46"/>
      <c r="S26" s="7">
        <f t="shared" si="67"/>
        <v>0</v>
      </c>
      <c r="T26" s="7">
        <f t="shared" si="68"/>
        <v>0</v>
      </c>
      <c r="U26" s="7">
        <f t="shared" si="69"/>
        <v>0</v>
      </c>
      <c r="V26" s="6">
        <f t="shared" si="56"/>
        <v>0</v>
      </c>
      <c r="W26" s="52">
        <f>IF(V26="","",RANK(V26,V24:V28,0))</f>
        <v>1</v>
      </c>
      <c r="X26" s="52">
        <f t="shared" si="70"/>
        <v>0</v>
      </c>
      <c r="Y26" s="42">
        <v>169</v>
      </c>
      <c r="Z26" s="6">
        <f>IFERROR(VLOOKUP(Y26,таблица!$H$6:$I$144,2,FALSE),0)</f>
        <v>29</v>
      </c>
      <c r="AA26" s="52">
        <f>IF(Z26="","",RANK(Z26,Z24:Z28,0))</f>
        <v>4</v>
      </c>
      <c r="AB26" s="52">
        <f t="shared" si="71"/>
        <v>29</v>
      </c>
      <c r="AC26" s="8">
        <f t="shared" si="16"/>
        <v>72</v>
      </c>
      <c r="AD26" s="9">
        <f t="shared" si="57"/>
        <v>72</v>
      </c>
      <c r="AE26" s="9">
        <f t="shared" si="18"/>
        <v>130</v>
      </c>
      <c r="AF26" s="125"/>
      <c r="AG26" s="59"/>
      <c r="AH26" s="127"/>
    </row>
    <row r="27" spans="1:34" ht="15" customHeight="1" x14ac:dyDescent="0.25">
      <c r="A27" s="47">
        <v>4</v>
      </c>
      <c r="B27" s="76"/>
      <c r="C27" s="39">
        <v>11</v>
      </c>
      <c r="D27" s="40">
        <v>9.6</v>
      </c>
      <c r="E27" s="5">
        <f t="shared" si="59"/>
        <v>0</v>
      </c>
      <c r="F27" s="5">
        <f t="shared" si="60"/>
        <v>42</v>
      </c>
      <c r="G27" s="5">
        <f t="shared" si="61"/>
        <v>42</v>
      </c>
      <c r="H27" s="6">
        <f t="shared" si="54"/>
        <v>42</v>
      </c>
      <c r="I27" s="52">
        <f>IF(H27="","",RANK(H27,H24:H28,0))</f>
        <v>2</v>
      </c>
      <c r="J27" s="52">
        <f t="shared" si="62"/>
        <v>42</v>
      </c>
      <c r="K27" s="42">
        <v>21</v>
      </c>
      <c r="L27" s="5">
        <f t="shared" si="63"/>
        <v>0</v>
      </c>
      <c r="M27" s="5">
        <f t="shared" si="64"/>
        <v>30</v>
      </c>
      <c r="N27" s="5">
        <f t="shared" si="65"/>
        <v>30</v>
      </c>
      <c r="O27" s="6">
        <f t="shared" si="55"/>
        <v>30</v>
      </c>
      <c r="P27" s="57">
        <f>IF(O27="","",RANK(O27,O24:O28,0))</f>
        <v>2</v>
      </c>
      <c r="Q27" s="57">
        <f t="shared" si="66"/>
        <v>30</v>
      </c>
      <c r="R27" s="46"/>
      <c r="S27" s="7">
        <f t="shared" si="67"/>
        <v>0</v>
      </c>
      <c r="T27" s="7">
        <f t="shared" si="68"/>
        <v>0</v>
      </c>
      <c r="U27" s="7">
        <f t="shared" si="69"/>
        <v>0</v>
      </c>
      <c r="V27" s="6">
        <f t="shared" si="56"/>
        <v>0</v>
      </c>
      <c r="W27" s="52">
        <f>IF(V27="","",RANK(V27,V24:V28,0))</f>
        <v>1</v>
      </c>
      <c r="X27" s="52">
        <f t="shared" si="70"/>
        <v>0</v>
      </c>
      <c r="Y27" s="42">
        <v>171</v>
      </c>
      <c r="Z27" s="6">
        <f>IFERROR(VLOOKUP(Y27,таблица!$H$6:$I$144,2,FALSE),0)</f>
        <v>30</v>
      </c>
      <c r="AA27" s="52">
        <f>IF(Z27="","",RANK(Z27,Z24:Z28,0))</f>
        <v>3</v>
      </c>
      <c r="AB27" s="52">
        <f t="shared" si="71"/>
        <v>30</v>
      </c>
      <c r="AC27" s="8">
        <f t="shared" si="16"/>
        <v>102</v>
      </c>
      <c r="AD27" s="9">
        <f t="shared" si="57"/>
        <v>102</v>
      </c>
      <c r="AE27" s="9">
        <f t="shared" si="18"/>
        <v>44</v>
      </c>
      <c r="AF27" s="125"/>
      <c r="AG27" s="59"/>
      <c r="AH27" s="127"/>
    </row>
    <row r="28" spans="1:34" ht="15" customHeight="1" x14ac:dyDescent="0.25">
      <c r="A28" s="47">
        <v>5</v>
      </c>
      <c r="B28" s="76"/>
      <c r="C28" s="39">
        <v>11</v>
      </c>
      <c r="D28" s="40">
        <v>10</v>
      </c>
      <c r="E28" s="5">
        <f t="shared" si="59"/>
        <v>0</v>
      </c>
      <c r="F28" s="5">
        <f t="shared" si="60"/>
        <v>35</v>
      </c>
      <c r="G28" s="5">
        <f t="shared" si="61"/>
        <v>35</v>
      </c>
      <c r="H28" s="6">
        <f t="shared" si="54"/>
        <v>35</v>
      </c>
      <c r="I28" s="52">
        <f>IF(H28="","",RANK(H28,H24:H28,0))</f>
        <v>4</v>
      </c>
      <c r="J28" s="52">
        <f t="shared" si="62"/>
        <v>35</v>
      </c>
      <c r="K28" s="42">
        <v>23</v>
      </c>
      <c r="L28" s="5">
        <f t="shared" si="63"/>
        <v>0</v>
      </c>
      <c r="M28" s="5">
        <f t="shared" si="64"/>
        <v>34</v>
      </c>
      <c r="N28" s="5">
        <f t="shared" si="65"/>
        <v>34</v>
      </c>
      <c r="O28" s="6">
        <f t="shared" si="55"/>
        <v>34</v>
      </c>
      <c r="P28" s="57">
        <f>IF(O28="","",RANK(O28,O24:O28,0))</f>
        <v>1</v>
      </c>
      <c r="Q28" s="57">
        <f t="shared" si="66"/>
        <v>34</v>
      </c>
      <c r="R28" s="46"/>
      <c r="S28" s="7">
        <f t="shared" si="67"/>
        <v>0</v>
      </c>
      <c r="T28" s="7">
        <f t="shared" si="68"/>
        <v>0</v>
      </c>
      <c r="U28" s="7">
        <f t="shared" si="69"/>
        <v>0</v>
      </c>
      <c r="V28" s="6">
        <f t="shared" si="56"/>
        <v>0</v>
      </c>
      <c r="W28" s="52">
        <f>IF(V28="","",RANK(V28,V24:V28,0))</f>
        <v>1</v>
      </c>
      <c r="X28" s="52">
        <f t="shared" si="70"/>
        <v>0</v>
      </c>
      <c r="Y28" s="42">
        <v>179</v>
      </c>
      <c r="Z28" s="6">
        <f>IFERROR(VLOOKUP(Y28,таблица!$H$6:$I$144,2,FALSE),0)</f>
        <v>34</v>
      </c>
      <c r="AA28" s="52">
        <f>IF(Z28="","",RANK(Z28,Z24:Z28,0))</f>
        <v>2</v>
      </c>
      <c r="AB28" s="52">
        <f t="shared" si="71"/>
        <v>34</v>
      </c>
      <c r="AC28" s="8">
        <f t="shared" si="16"/>
        <v>103</v>
      </c>
      <c r="AD28" s="9">
        <f t="shared" si="57"/>
        <v>103</v>
      </c>
      <c r="AE28" s="9">
        <f t="shared" si="18"/>
        <v>40</v>
      </c>
      <c r="AF28" s="125"/>
      <c r="AG28" s="59"/>
      <c r="AH28" s="127"/>
    </row>
    <row r="29" spans="1:34" ht="26.25" customHeight="1" x14ac:dyDescent="0.25">
      <c r="A29" s="47"/>
      <c r="B29" s="76"/>
      <c r="C29" s="64"/>
      <c r="D29" s="40"/>
      <c r="E29" s="5"/>
      <c r="F29" s="5"/>
      <c r="G29" s="5"/>
      <c r="H29" s="53"/>
      <c r="I29" s="61" t="s">
        <v>23</v>
      </c>
      <c r="J29" s="62">
        <f>SUM(J24:J28)</f>
        <v>159</v>
      </c>
      <c r="K29" s="42"/>
      <c r="L29" s="5"/>
      <c r="M29" s="5"/>
      <c r="N29" s="5"/>
      <c r="O29" s="53"/>
      <c r="P29" s="61" t="s">
        <v>23</v>
      </c>
      <c r="Q29" s="63">
        <f>SUM(Q24:Q28)</f>
        <v>104</v>
      </c>
      <c r="R29" s="46"/>
      <c r="S29" s="7"/>
      <c r="T29" s="7"/>
      <c r="U29" s="7"/>
      <c r="V29" s="53"/>
      <c r="W29" s="61" t="s">
        <v>23</v>
      </c>
      <c r="X29" s="62">
        <f>SUM(X24:X28)</f>
        <v>0</v>
      </c>
      <c r="Y29" s="42"/>
      <c r="Z29" s="6"/>
      <c r="AA29" s="61" t="s">
        <v>23</v>
      </c>
      <c r="AB29" s="62">
        <f>SUM(AB24:AB28)</f>
        <v>128</v>
      </c>
      <c r="AC29" s="8"/>
      <c r="AD29" s="54"/>
      <c r="AE29" s="9" t="str">
        <f t="shared" si="18"/>
        <v/>
      </c>
      <c r="AF29" s="60"/>
      <c r="AG29" s="60"/>
      <c r="AH29" s="127"/>
    </row>
    <row r="30" spans="1:34" ht="15" customHeight="1" x14ac:dyDescent="0.25">
      <c r="A30" s="47">
        <v>1</v>
      </c>
      <c r="B30" s="76"/>
      <c r="C30" s="39">
        <v>12</v>
      </c>
      <c r="D30" s="40">
        <v>9.4</v>
      </c>
      <c r="E30" s="5">
        <f>IF(D30&gt;9.5,0,IF(D30&gt;9.45,44,IF(D30&gt;9.4,45,IF(D30&gt;9.35,46,IF(D30&gt;9.3,47,IF(D30&gt;9.25,48,IF(D30&gt;9.2,49,IF(D30&gt;9.15,50,IF(D30&gt;9.1,51,IF(D30&gt;9.05,52,IF(D30&gt;9,53,IF(D30&gt;8.95,54,IF(D30&gt;8.9,55,IF(D30&gt;8.85,56,IF(D30&gt;8.8,57,IF(D30&gt;8.77,58,IF(D30&gt;8.75,59,IF(D30&gt;8.7,60,IF(D30&gt;8.67,61,IF(D30&gt;8.65,62,IF(D30&gt;8.6,63,IF(D30&gt;8.57,64,IF(D30&gt;8.55,65,IF(D30&gt;8.5,66,IF(D30&gt;8.47,67,IF(D30&gt;8.45,68,IF(D30&gt;8.4,69,IF(D30&gt;8.38,70,IF(D30&gt;8.37,71,IF(D30&gt;8.35,72,IF(D30&gt;8.3,73,IF(D30&gt;8.28,74,IF(D30&gt;8.27,75,IF(D30&gt;8.25,76,IF(D30&gt;8.2,77,IF(D30&gt;8.18,78,IF(D30&gt;8.17,79,IF(D30&gt;8.15,80,IF(D30&gt;8.1,81,IF(D30&gt;8.07,82,IF(D30&gt;8.05,83,IF(D30&gt;8.03,84,IF(D30&gt;8.02,85,IF(D30&gt;8,86,))))))))))))))))))))))))))))))))))))))))))))</f>
        <v>46</v>
      </c>
      <c r="F30" s="5">
        <f>IF(D30&gt;12.5,0,IF(D30&gt;12.4,1,IF(D30&gt;12.3,2,IF(D30&gt;12.2,3,IF(D30&gt;12.1,4,IF(D30&gt;12.05,5,IF(D30&gt;12,6,IF(D30&gt;11.9,7,IF(D30&gt;11.8,8,IF(D30&gt;11.7,9,IF(D30&gt;11.65,10,IF(D30&gt;11.6,11,IF(D30&gt;11.5,12,IF(D30&gt;11.4,13,IF(D30&gt;11.35,14,IF(D30&gt;11.3,15,IF(D30&gt;11.2,16,IF(D30&gt;11.1,17,IF(D30&gt;11.05,18,IF(D30&gt;11,19,IF(D30&gt;10.9,20,IF(D30&gt;10.85,21,IF(D30&gt;10.8,22,IF(D30&gt;10.7,23,IF(D30&gt;10.65,24,IF(D30&gt;10.6,25,IF(D30&gt;10.5,26,IF(D30&gt;10.45,27,IF(D30&gt;10.4,28,IF(D30&gt;10.3,29,IF(D30&gt;10.25,30,IF(D30&gt;10.2,31,IF(D30&gt;10.1,32,IF(D30&gt;10.05,33,IF(D30&gt;10,34,IF(D30&gt;9.9,35,IF(D30&gt;9.85,36,IF(D30&gt;9.8,37,IF(D30&gt;9.75,38,IF(D30&gt;9.7,39,IF(D30&gt;9.65,40,IF(D30&gt;9.6,41,IF(D30&gt;9.55,42,IF(D30&gt;9.5,43,))))))))))))))))))))))))))))))))))))))))))))</f>
        <v>0</v>
      </c>
      <c r="G30" s="5">
        <f>E30+F30</f>
        <v>46</v>
      </c>
      <c r="H30" s="6">
        <f t="shared" ref="H30:H34" si="72">G30</f>
        <v>46</v>
      </c>
      <c r="I30" s="52">
        <f>IF(H30="","",RANK(H30,H30:H34,0))</f>
        <v>2</v>
      </c>
      <c r="J30" s="52">
        <f>IF(I30&lt;5,H30,"")</f>
        <v>46</v>
      </c>
      <c r="K30" s="42">
        <v>20</v>
      </c>
      <c r="L30" s="5">
        <f>IF(K30&lt;28,0,IF(K30&lt;28.5,44,IF(K30&lt;29,45,IF(K30&lt;29.5,46,IF(K30&lt;30,47,IF(K30&lt;30.5,48,IF(K30&lt;31,49,IF(K30&lt;31.5,50,IF(K30&lt;32,51,IF(K30&lt;32.5,52,IF(K30&lt;33,53,IF(K30&lt;33.5,54,IF(K30&lt;34,55,IF(K30&lt;34.5,56,IF(K30&lt;35,57,IF(K30&lt;35.5,58,IF(K30&lt;36,59,IF(K30&lt;36.5,60,IF(K30&lt;37,61,IF(K30&lt;37.5,62,IF(K30&lt;38,63,IF(K30&lt;38.5,64,IF(K30&lt;39,65,IF(K30&lt;39.5,66,IF(K30&lt;40,67,IF(K30&lt;40.5,68,IF(K30&lt;41,69,IF(K30&lt;41.5,70,IF(K30&lt;42,71,IF(K30&lt;42.5,72,IF(K30&lt;43,73,IF(K30&lt;43.5,74,IF(K30&lt;44,75,IF(K30&lt;44.5,76,IF(K30&lt;45,77,IF(K30&lt;45.5,78,IF(K30&lt;46,79,IF(K30&lt;46.5,80,IF(K30&lt;47,81,IF(K30&lt;47.5,82,IF(K30&lt;48,83,IF(K30&lt;48.5,84,IF(K30&lt;49,85,IF(K30&lt;49.5,86,))))))))))))))))))))))))))))))))))))))))))))</f>
        <v>0</v>
      </c>
      <c r="M30" s="5">
        <f>IF(K30&lt;6.5,0,IF(K30&lt;7,1,IF(K30&lt;7.5,2,IF(K30&lt;8,3,IF(K30&lt;8.5,4,IF(K30&lt;9,5,IF(K30&lt;9.5,6,IF(K30&lt;10,7,IF(K30&lt;10.5,8,IF(K30&lt;11,9,IF(K30&lt;11.5,10,IF(K30&lt;12,11,IF(K30&lt;12.5,12,IF(K30&lt;13,13,IF(K30&lt;13.5,14,IF(K30&lt;14,15,IF(K30&lt;14.5,16,IF(K30&lt;15,17,IF(K30&lt;15.5,18,IF(K30&lt;16,19,IF(K30&lt;16.5,20,IF(K30&lt;17,21,IF(K30&lt;17.5,22,IF(K30&lt;18,23,IF(K30&lt;18.5,24,IF(K30&lt;19,25,IF(K30&lt;19.5,26,IF(K30&lt;20,27,IF(K30&lt;20.5,28,IF(K30&lt;21,29,IF(K30&lt;21.5,30,IF(K30&lt;22,31,IF(K30&lt;22.5,32,IF(K30&lt;23,33,IF(K30&lt;23.5,34,IF(K30&lt;24,35,IF(K30&lt;24.5,36,IF(K30&lt;25,37,IF(K30&lt;25.5,38,IF(K30&lt;26,39,IF(K30&lt;26.5,40,IF(K30&lt;27,41,IF(K30&lt;27.5,42,IF(K30&lt;28,43,))))))))))))))))))))))))))))))))))))))))))))</f>
        <v>28</v>
      </c>
      <c r="N30" s="5">
        <f>L30+M30</f>
        <v>28</v>
      </c>
      <c r="O30" s="6">
        <f t="shared" ref="O30:O34" si="73">N30</f>
        <v>28</v>
      </c>
      <c r="P30" s="57">
        <f>IF(O30="","",RANK(O30,O30:O34,0))</f>
        <v>1</v>
      </c>
      <c r="Q30" s="57">
        <f>IF(P30&lt;5,O30,"")</f>
        <v>28</v>
      </c>
      <c r="R30" s="46"/>
      <c r="S30" s="7">
        <f>IF(R30&lt;472,0,IF(R30&lt;475,60,IF(R30&lt;478,61,IF(R30&lt;481,62,IF(R30&lt;484,63,IF(R30&lt;487,64,IF(R30&lt;480,65,IF(R30&lt;493,66,IF(R30&lt;495,67,IF(R30&lt;498,68,IF(R30&lt;500,69,IF(R30&lt;503,70,IF(R30&lt;506,71,IF(R30&lt;508,72,IF(R30&lt;510,73,IF(R30&lt;512,74,IF(R30&lt;515,75,IF(R30&lt;517,76,))))))))))))))))))</f>
        <v>0</v>
      </c>
      <c r="T30" s="7">
        <f>IF(R30&lt;252,0,IF(R30&lt;256,1,IF(R30&lt;260,2,IF(R30&lt;264,3,IF(R30&lt;268,4,IF(R30&lt;272,5,IF(R30&lt;276,6,IF(R30&lt;280,7,IF(R30&lt;284,8,IF(R30&lt;288,9,IF(R30&lt;292,10,IF(R30&lt;296,11,IF(R30&lt;300,12,IF(R30&lt;304,13,IF(R30&lt;308,14,IF(R30&lt;312,15,IF(R30&lt;316,16,IF(R30&lt;320,17,IF(R30&lt;324,18,IF(R30&lt;328,19,IF(R30&lt;332,20,IF(R30&lt;336,21,IF(R30&lt;340,22,IF(R30&lt;344,23,IF(R30&lt;348,24,IF(R30&lt;351,25,IF(R30&lt;355,26,IF(R30&lt;359,27,IF(R30&lt;363,28,IF(R30&lt;366,29,IF(R30&lt;370,30,IF(R30&lt;374,31,IF(R30&lt;378,32,IF(R30&lt;381,33,IF(R30&lt;385,34,IF(R30&lt;389,35,IF(R30&lt;393,36,IF(R30&lt;396,37,IF(R30&lt;400,38,IF(R30&lt;403,39,IF(R30&lt;407,40,IF(R30&lt;411,41,IF(R30&lt;414,42,IF(R30&lt;418,43,IF(R30&lt;422,44,IF(R30&lt;425,45,IF(R30&lt;429,46,IF(R30&lt;432,47,IF(R30&lt;436,48,IF(R30&lt;439,49,IF(R30&lt;443,50,IF(R30&lt;446,51,IF(R30&lt;450,52,IF(R30&lt;453,53,IF(R30&lt;456,54,IF(R30&lt;460,55,IF(R30&lt;463,56,IF(R30&lt;466,57,IF(R30&lt;468,58,IF(R30&lt;472,59,))))))))))))))))))))))))))))))))))))))))))))))))))))))))))))</f>
        <v>0</v>
      </c>
      <c r="U30" s="7">
        <f>S30+T30</f>
        <v>0</v>
      </c>
      <c r="V30" s="6">
        <f t="shared" ref="V30:V34" si="74">U30</f>
        <v>0</v>
      </c>
      <c r="W30" s="52">
        <f>IF(V30="","",RANK(V30,V30:V34,0))</f>
        <v>1</v>
      </c>
      <c r="X30" s="52">
        <f>IF(W30&lt;5,V30,"")</f>
        <v>0</v>
      </c>
      <c r="Y30" s="42">
        <v>175</v>
      </c>
      <c r="Z30" s="6">
        <f>IFERROR(VLOOKUP(Y30,таблица!$H$6:$I$144,2,FALSE),0)</f>
        <v>32</v>
      </c>
      <c r="AA30" s="52">
        <f>IF(Z30="","",RANK(Z30,Z30:Z34,0))</f>
        <v>4</v>
      </c>
      <c r="AB30" s="52">
        <f>IF(AA30&lt;5,Z30,"")</f>
        <v>32</v>
      </c>
      <c r="AC30" s="8">
        <f t="shared" si="16"/>
        <v>106</v>
      </c>
      <c r="AD30" s="9">
        <f t="shared" ref="AD30:AD34" si="75">AC30</f>
        <v>106</v>
      </c>
      <c r="AE30" s="9">
        <f t="shared" si="18"/>
        <v>36</v>
      </c>
      <c r="AF30" s="125">
        <f>SUM(J30:J34,Q30:Q34,X30:X34,AB30:AB34)</f>
        <v>434</v>
      </c>
      <c r="AG30" s="59">
        <f t="shared" ref="AG30" si="76">AF30</f>
        <v>434</v>
      </c>
      <c r="AH30" s="127">
        <f>IF(ISNUMBER(AF30),RANK(AF30,$AF$6:$AF$251,0),"")</f>
        <v>8</v>
      </c>
    </row>
    <row r="31" spans="1:34" ht="15" customHeight="1" x14ac:dyDescent="0.25">
      <c r="A31" s="47">
        <v>2</v>
      </c>
      <c r="B31" s="76"/>
      <c r="C31" s="39">
        <v>12</v>
      </c>
      <c r="D31" s="40">
        <v>9.1</v>
      </c>
      <c r="E31" s="5">
        <f t="shared" ref="E31:E34" si="77">IF(D31&gt;9.5,0,IF(D31&gt;9.45,44,IF(D31&gt;9.4,45,IF(D31&gt;9.35,46,IF(D31&gt;9.3,47,IF(D31&gt;9.25,48,IF(D31&gt;9.2,49,IF(D31&gt;9.15,50,IF(D31&gt;9.1,51,IF(D31&gt;9.05,52,IF(D31&gt;9,53,IF(D31&gt;8.95,54,IF(D31&gt;8.9,55,IF(D31&gt;8.85,56,IF(D31&gt;8.8,57,IF(D31&gt;8.77,58,IF(D31&gt;8.75,59,IF(D31&gt;8.7,60,IF(D31&gt;8.67,61,IF(D31&gt;8.65,62,IF(D31&gt;8.6,63,IF(D31&gt;8.57,64,IF(D31&gt;8.55,65,IF(D31&gt;8.5,66,IF(D31&gt;8.47,67,IF(D31&gt;8.45,68,IF(D31&gt;8.4,69,IF(D31&gt;8.38,70,IF(D31&gt;8.37,71,IF(D31&gt;8.35,72,IF(D31&gt;8.3,73,IF(D31&gt;8.28,74,IF(D31&gt;8.27,75,IF(D31&gt;8.25,76,IF(D31&gt;8.2,77,IF(D31&gt;8.18,78,IF(D31&gt;8.17,79,IF(D31&gt;8.15,80,IF(D31&gt;8.1,81,IF(D31&gt;8.07,82,IF(D31&gt;8.05,83,IF(D31&gt;8.03,84,IF(D31&gt;8.02,85,IF(D31&gt;8,86,))))))))))))))))))))))))))))))))))))))))))))</f>
        <v>52</v>
      </c>
      <c r="F31" s="5">
        <f t="shared" ref="F31:F34" si="78">IF(D31&gt;12.5,0,IF(D31&gt;12.4,1,IF(D31&gt;12.3,2,IF(D31&gt;12.2,3,IF(D31&gt;12.1,4,IF(D31&gt;12.05,5,IF(D31&gt;12,6,IF(D31&gt;11.9,7,IF(D31&gt;11.8,8,IF(D31&gt;11.7,9,IF(D31&gt;11.65,10,IF(D31&gt;11.6,11,IF(D31&gt;11.5,12,IF(D31&gt;11.4,13,IF(D31&gt;11.35,14,IF(D31&gt;11.3,15,IF(D31&gt;11.2,16,IF(D31&gt;11.1,17,IF(D31&gt;11.05,18,IF(D31&gt;11,19,IF(D31&gt;10.9,20,IF(D31&gt;10.85,21,IF(D31&gt;10.8,22,IF(D31&gt;10.7,23,IF(D31&gt;10.65,24,IF(D31&gt;10.6,25,IF(D31&gt;10.5,26,IF(D31&gt;10.45,27,IF(D31&gt;10.4,28,IF(D31&gt;10.3,29,IF(D31&gt;10.25,30,IF(D31&gt;10.2,31,IF(D31&gt;10.1,32,IF(D31&gt;10.05,33,IF(D31&gt;10,34,IF(D31&gt;9.9,35,IF(D31&gt;9.85,36,IF(D31&gt;9.8,37,IF(D31&gt;9.75,38,IF(D31&gt;9.7,39,IF(D31&gt;9.65,40,IF(D31&gt;9.6,41,IF(D31&gt;9.55,42,IF(D31&gt;9.5,43,))))))))))))))))))))))))))))))))))))))))))))</f>
        <v>0</v>
      </c>
      <c r="G31" s="5">
        <f t="shared" ref="G31:G34" si="79">E31+F31</f>
        <v>52</v>
      </c>
      <c r="H31" s="6">
        <f t="shared" si="72"/>
        <v>52</v>
      </c>
      <c r="I31" s="52">
        <f>IF(H31="","",RANK(H31,H30:H34,0))</f>
        <v>1</v>
      </c>
      <c r="J31" s="52">
        <f t="shared" ref="J31:J33" si="80">IF(I31&lt;5,H31,"")</f>
        <v>52</v>
      </c>
      <c r="K31" s="42">
        <v>20</v>
      </c>
      <c r="L31" s="5">
        <f t="shared" ref="L31:L34" si="81">IF(K31&lt;28,0,IF(K31&lt;28.5,44,IF(K31&lt;29,45,IF(K31&lt;29.5,46,IF(K31&lt;30,47,IF(K31&lt;30.5,48,IF(K31&lt;31,49,IF(K31&lt;31.5,50,IF(K31&lt;32,51,IF(K31&lt;32.5,52,IF(K31&lt;33,53,IF(K31&lt;33.5,54,IF(K31&lt;34,55,IF(K31&lt;34.5,56,IF(K31&lt;35,57,IF(K31&lt;35.5,58,IF(K31&lt;36,59,IF(K31&lt;36.5,60,IF(K31&lt;37,61,IF(K31&lt;37.5,62,IF(K31&lt;38,63,IF(K31&lt;38.5,64,IF(K31&lt;39,65,IF(K31&lt;39.5,66,IF(K31&lt;40,67,IF(K31&lt;40.5,68,IF(K31&lt;41,69,IF(K31&lt;41.5,70,IF(K31&lt;42,71,IF(K31&lt;42.5,72,IF(K31&lt;43,73,IF(K31&lt;43.5,74,IF(K31&lt;44,75,IF(K31&lt;44.5,76,IF(K31&lt;45,77,IF(K31&lt;45.5,78,IF(K31&lt;46,79,IF(K31&lt;46.5,80,IF(K31&lt;47,81,IF(K31&lt;47.5,82,IF(K31&lt;48,83,IF(K31&lt;48.5,84,IF(K31&lt;49,85,IF(K31&lt;49.5,86,))))))))))))))))))))))))))))))))))))))))))))</f>
        <v>0</v>
      </c>
      <c r="M31" s="5">
        <f t="shared" ref="M31:M34" si="82">IF(K31&lt;6.5,0,IF(K31&lt;7,1,IF(K31&lt;7.5,2,IF(K31&lt;8,3,IF(K31&lt;8.5,4,IF(K31&lt;9,5,IF(K31&lt;9.5,6,IF(K31&lt;10,7,IF(K31&lt;10.5,8,IF(K31&lt;11,9,IF(K31&lt;11.5,10,IF(K31&lt;12,11,IF(K31&lt;12.5,12,IF(K31&lt;13,13,IF(K31&lt;13.5,14,IF(K31&lt;14,15,IF(K31&lt;14.5,16,IF(K31&lt;15,17,IF(K31&lt;15.5,18,IF(K31&lt;16,19,IF(K31&lt;16.5,20,IF(K31&lt;17,21,IF(K31&lt;17.5,22,IF(K31&lt;18,23,IF(K31&lt;18.5,24,IF(K31&lt;19,25,IF(K31&lt;19.5,26,IF(K31&lt;20,27,IF(K31&lt;20.5,28,IF(K31&lt;21,29,IF(K31&lt;21.5,30,IF(K31&lt;22,31,IF(K31&lt;22.5,32,IF(K31&lt;23,33,IF(K31&lt;23.5,34,IF(K31&lt;24,35,IF(K31&lt;24.5,36,IF(K31&lt;25,37,IF(K31&lt;25.5,38,IF(K31&lt;26,39,IF(K31&lt;26.5,40,IF(K31&lt;27,41,IF(K31&lt;27.5,42,IF(K31&lt;28,43,))))))))))))))))))))))))))))))))))))))))))))</f>
        <v>28</v>
      </c>
      <c r="N31" s="5">
        <f t="shared" ref="N31:N34" si="83">L31+M31</f>
        <v>28</v>
      </c>
      <c r="O31" s="6">
        <f t="shared" si="73"/>
        <v>28</v>
      </c>
      <c r="P31" s="57">
        <f>IF(O31="","",RANK(O31,O30:O34,0))</f>
        <v>1</v>
      </c>
      <c r="Q31" s="57">
        <f>IF(P31&lt;5,O31,"")</f>
        <v>28</v>
      </c>
      <c r="R31" s="46"/>
      <c r="S31" s="7">
        <f t="shared" ref="S31:S34" si="84">IF(R31&lt;472,0,IF(R31&lt;475,60,IF(R31&lt;478,61,IF(R31&lt;481,62,IF(R31&lt;484,63,IF(R31&lt;487,64,IF(R31&lt;480,65,IF(R31&lt;493,66,IF(R31&lt;495,67,IF(R31&lt;498,68,IF(R31&lt;500,69,IF(R31&lt;503,70,IF(R31&lt;506,71,IF(R31&lt;508,72,IF(R31&lt;510,73,IF(R31&lt;512,74,IF(R31&lt;515,75,IF(R31&lt;517,76,))))))))))))))))))</f>
        <v>0</v>
      </c>
      <c r="T31" s="7">
        <f t="shared" ref="T31:T34" si="85">IF(R31&lt;252,0,IF(R31&lt;256,1,IF(R31&lt;260,2,IF(R31&lt;264,3,IF(R31&lt;268,4,IF(R31&lt;272,5,IF(R31&lt;276,6,IF(R31&lt;280,7,IF(R31&lt;284,8,IF(R31&lt;288,9,IF(R31&lt;292,10,IF(R31&lt;296,11,IF(R31&lt;300,12,IF(R31&lt;304,13,IF(R31&lt;308,14,IF(R31&lt;312,15,IF(R31&lt;316,16,IF(R31&lt;320,17,IF(R31&lt;324,18,IF(R31&lt;328,19,IF(R31&lt;332,20,IF(R31&lt;336,21,IF(R31&lt;340,22,IF(R31&lt;344,23,IF(R31&lt;348,24,IF(R31&lt;351,25,IF(R31&lt;355,26,IF(R31&lt;359,27,IF(R31&lt;363,28,IF(R31&lt;366,29,IF(R31&lt;370,30,IF(R31&lt;374,31,IF(R31&lt;378,32,IF(R31&lt;381,33,IF(R31&lt;385,34,IF(R31&lt;389,35,IF(R31&lt;393,36,IF(R31&lt;396,37,IF(R31&lt;400,38,IF(R31&lt;403,39,IF(R31&lt;407,40,IF(R31&lt;411,41,IF(R31&lt;414,42,IF(R31&lt;418,43,IF(R31&lt;422,44,IF(R31&lt;425,45,IF(R31&lt;429,46,IF(R31&lt;432,47,IF(R31&lt;436,48,IF(R31&lt;439,49,IF(R31&lt;443,50,IF(R31&lt;446,51,IF(R31&lt;450,52,IF(R31&lt;453,53,IF(R31&lt;456,54,IF(R31&lt;460,55,IF(R31&lt;463,56,IF(R31&lt;466,57,IF(R31&lt;468,58,IF(R31&lt;472,59,))))))))))))))))))))))))))))))))))))))))))))))))))))))))))))</f>
        <v>0</v>
      </c>
      <c r="U31" s="7">
        <f t="shared" ref="U31:U34" si="86">S31+T31</f>
        <v>0</v>
      </c>
      <c r="V31" s="6">
        <f t="shared" si="74"/>
        <v>0</v>
      </c>
      <c r="W31" s="52">
        <f>IF(V31="","",RANK(V31,V30:V34,0))</f>
        <v>1</v>
      </c>
      <c r="X31" s="52">
        <f t="shared" ref="X31:X34" si="87">IF(W31&lt;5,V31,"")</f>
        <v>0</v>
      </c>
      <c r="Y31" s="42">
        <v>197</v>
      </c>
      <c r="Z31" s="6">
        <f>IFERROR(VLOOKUP(Y31,таблица!$H$6:$I$144,2,FALSE),0)</f>
        <v>47</v>
      </c>
      <c r="AA31" s="52">
        <f>IF(Z31="","",RANK(Z31,Z30:Z34,0))</f>
        <v>1</v>
      </c>
      <c r="AB31" s="52">
        <f t="shared" ref="AB31:AB34" si="88">IF(AA31&lt;5,Z31,"")</f>
        <v>47</v>
      </c>
      <c r="AC31" s="8">
        <f t="shared" si="16"/>
        <v>127</v>
      </c>
      <c r="AD31" s="9">
        <f t="shared" si="75"/>
        <v>127</v>
      </c>
      <c r="AE31" s="9">
        <f t="shared" si="18"/>
        <v>13</v>
      </c>
      <c r="AF31" s="125"/>
      <c r="AG31" s="59"/>
      <c r="AH31" s="127"/>
    </row>
    <row r="32" spans="1:34" ht="15" customHeight="1" x14ac:dyDescent="0.25">
      <c r="A32" s="47">
        <v>3</v>
      </c>
      <c r="B32" s="76"/>
      <c r="C32" s="39">
        <v>12</v>
      </c>
      <c r="D32" s="40">
        <v>9.6</v>
      </c>
      <c r="E32" s="5">
        <f t="shared" si="77"/>
        <v>0</v>
      </c>
      <c r="F32" s="5">
        <f t="shared" si="78"/>
        <v>42</v>
      </c>
      <c r="G32" s="5">
        <f t="shared" si="79"/>
        <v>42</v>
      </c>
      <c r="H32" s="6">
        <f t="shared" si="72"/>
        <v>42</v>
      </c>
      <c r="I32" s="52">
        <f>IF(H32="","",RANK(H32,H30:H34,0))</f>
        <v>4</v>
      </c>
      <c r="J32" s="52">
        <f t="shared" si="80"/>
        <v>42</v>
      </c>
      <c r="K32" s="42">
        <v>12</v>
      </c>
      <c r="L32" s="5">
        <f t="shared" si="81"/>
        <v>0</v>
      </c>
      <c r="M32" s="5">
        <f t="shared" si="82"/>
        <v>12</v>
      </c>
      <c r="N32" s="5">
        <f t="shared" si="83"/>
        <v>12</v>
      </c>
      <c r="O32" s="6">
        <f t="shared" si="73"/>
        <v>12</v>
      </c>
      <c r="P32" s="57">
        <f>IF(O32="","",RANK(O32,O30:O34,0))</f>
        <v>5</v>
      </c>
      <c r="Q32" s="57" t="str">
        <f t="shared" ref="Q32:Q33" si="89">IF(P32&lt;5,O32,"")</f>
        <v/>
      </c>
      <c r="R32" s="46"/>
      <c r="S32" s="7">
        <f t="shared" si="84"/>
        <v>0</v>
      </c>
      <c r="T32" s="7">
        <f t="shared" si="85"/>
        <v>0</v>
      </c>
      <c r="U32" s="7">
        <f t="shared" si="86"/>
        <v>0</v>
      </c>
      <c r="V32" s="6">
        <f t="shared" si="74"/>
        <v>0</v>
      </c>
      <c r="W32" s="52">
        <f>IF(V32="","",RANK(V32,V30:V34,0))</f>
        <v>1</v>
      </c>
      <c r="X32" s="52">
        <f t="shared" si="87"/>
        <v>0</v>
      </c>
      <c r="Y32" s="42">
        <v>179</v>
      </c>
      <c r="Z32" s="6">
        <f>IFERROR(VLOOKUP(Y32,таблица!$H$6:$I$144,2,FALSE),0)</f>
        <v>34</v>
      </c>
      <c r="AA32" s="52">
        <f>IF(Z32="","",RANK(Z32,Z30:Z34,0))</f>
        <v>3</v>
      </c>
      <c r="AB32" s="52">
        <f t="shared" si="88"/>
        <v>34</v>
      </c>
      <c r="AC32" s="8">
        <f t="shared" si="16"/>
        <v>88</v>
      </c>
      <c r="AD32" s="9">
        <f t="shared" si="75"/>
        <v>88</v>
      </c>
      <c r="AE32" s="9">
        <f t="shared" si="18"/>
        <v>82</v>
      </c>
      <c r="AF32" s="125"/>
      <c r="AG32" s="59"/>
      <c r="AH32" s="127"/>
    </row>
    <row r="33" spans="1:34" ht="15" customHeight="1" x14ac:dyDescent="0.25">
      <c r="A33" s="47">
        <v>4</v>
      </c>
      <c r="B33" s="76"/>
      <c r="C33" s="39">
        <v>12</v>
      </c>
      <c r="D33" s="40">
        <v>9.4</v>
      </c>
      <c r="E33" s="5">
        <f t="shared" si="77"/>
        <v>46</v>
      </c>
      <c r="F33" s="5">
        <f t="shared" si="78"/>
        <v>0</v>
      </c>
      <c r="G33" s="5">
        <f t="shared" si="79"/>
        <v>46</v>
      </c>
      <c r="H33" s="6">
        <f t="shared" si="72"/>
        <v>46</v>
      </c>
      <c r="I33" s="52">
        <f>IF(H33="","",RANK(H33,H30:H34,0))</f>
        <v>2</v>
      </c>
      <c r="J33" s="52">
        <f t="shared" si="80"/>
        <v>46</v>
      </c>
      <c r="K33" s="42">
        <v>19</v>
      </c>
      <c r="L33" s="5">
        <f t="shared" si="81"/>
        <v>0</v>
      </c>
      <c r="M33" s="5">
        <f t="shared" si="82"/>
        <v>26</v>
      </c>
      <c r="N33" s="5">
        <f t="shared" si="83"/>
        <v>26</v>
      </c>
      <c r="O33" s="6">
        <f t="shared" si="73"/>
        <v>26</v>
      </c>
      <c r="P33" s="57">
        <f>IF(O33="","",RANK(O33,O30:O34,0))</f>
        <v>3</v>
      </c>
      <c r="Q33" s="57">
        <f t="shared" si="89"/>
        <v>26</v>
      </c>
      <c r="R33" s="46"/>
      <c r="S33" s="7">
        <f t="shared" si="84"/>
        <v>0</v>
      </c>
      <c r="T33" s="7">
        <f t="shared" si="85"/>
        <v>0</v>
      </c>
      <c r="U33" s="7">
        <f t="shared" si="86"/>
        <v>0</v>
      </c>
      <c r="V33" s="6">
        <f t="shared" si="74"/>
        <v>0</v>
      </c>
      <c r="W33" s="52">
        <f>IF(V33="","",RANK(V33,V30:V34,0))</f>
        <v>1</v>
      </c>
      <c r="X33" s="52">
        <f t="shared" si="87"/>
        <v>0</v>
      </c>
      <c r="Y33" s="42">
        <v>188</v>
      </c>
      <c r="Z33" s="6">
        <f>IFERROR(VLOOKUP(Y33,таблица!$H$6:$I$144,2,FALSE),0)</f>
        <v>39</v>
      </c>
      <c r="AA33" s="52">
        <f>IF(Z33="","",RANK(Z33,Z30:Z34,0))</f>
        <v>2</v>
      </c>
      <c r="AB33" s="52">
        <f t="shared" si="88"/>
        <v>39</v>
      </c>
      <c r="AC33" s="8">
        <f t="shared" si="16"/>
        <v>111</v>
      </c>
      <c r="AD33" s="9">
        <f t="shared" si="75"/>
        <v>111</v>
      </c>
      <c r="AE33" s="9">
        <f t="shared" si="18"/>
        <v>27</v>
      </c>
      <c r="AF33" s="125"/>
      <c r="AG33" s="59"/>
      <c r="AH33" s="127"/>
    </row>
    <row r="34" spans="1:34" ht="15" customHeight="1" x14ac:dyDescent="0.25">
      <c r="A34" s="47">
        <v>5</v>
      </c>
      <c r="B34" s="76"/>
      <c r="C34" s="39">
        <v>12</v>
      </c>
      <c r="D34" s="40">
        <v>9.6</v>
      </c>
      <c r="E34" s="5">
        <f t="shared" si="77"/>
        <v>0</v>
      </c>
      <c r="F34" s="5">
        <f t="shared" si="78"/>
        <v>42</v>
      </c>
      <c r="G34" s="5">
        <f t="shared" si="79"/>
        <v>42</v>
      </c>
      <c r="H34" s="6">
        <f t="shared" si="72"/>
        <v>42</v>
      </c>
      <c r="I34" s="52">
        <f>IF(H34="","",RANK(H34,H30:H34,0))</f>
        <v>4</v>
      </c>
      <c r="J34" s="52"/>
      <c r="K34" s="42">
        <v>13</v>
      </c>
      <c r="L34" s="5">
        <f t="shared" si="81"/>
        <v>0</v>
      </c>
      <c r="M34" s="5">
        <f t="shared" si="82"/>
        <v>14</v>
      </c>
      <c r="N34" s="5">
        <f t="shared" si="83"/>
        <v>14</v>
      </c>
      <c r="O34" s="6">
        <f t="shared" si="73"/>
        <v>14</v>
      </c>
      <c r="P34" s="57">
        <f>IF(O34="","",RANK(O34,O30:O34,0))</f>
        <v>4</v>
      </c>
      <c r="Q34" s="57">
        <f t="shared" ref="Q34" si="90">IF(P34&lt;5,O34,"")</f>
        <v>14</v>
      </c>
      <c r="R34" s="46"/>
      <c r="S34" s="7">
        <f t="shared" si="84"/>
        <v>0</v>
      </c>
      <c r="T34" s="7">
        <f t="shared" si="85"/>
        <v>0</v>
      </c>
      <c r="U34" s="7">
        <f t="shared" si="86"/>
        <v>0</v>
      </c>
      <c r="V34" s="6">
        <f t="shared" si="74"/>
        <v>0</v>
      </c>
      <c r="W34" s="52">
        <f>IF(V34="","",RANK(V34,V30:V34,0))</f>
        <v>1</v>
      </c>
      <c r="X34" s="52">
        <f t="shared" si="87"/>
        <v>0</v>
      </c>
      <c r="Y34" s="42">
        <v>173</v>
      </c>
      <c r="Z34" s="6">
        <f>IFERROR(VLOOKUP(Y34,таблица!$H$6:$I$144,2,FALSE),0)</f>
        <v>31</v>
      </c>
      <c r="AA34" s="52">
        <f>IF(Z34="","",RANK(Z34,Z30:Z34,0))</f>
        <v>5</v>
      </c>
      <c r="AB34" s="52" t="str">
        <f t="shared" si="88"/>
        <v/>
      </c>
      <c r="AC34" s="8">
        <f t="shared" si="16"/>
        <v>87</v>
      </c>
      <c r="AD34" s="9">
        <f t="shared" si="75"/>
        <v>87</v>
      </c>
      <c r="AE34" s="9">
        <f t="shared" si="18"/>
        <v>85</v>
      </c>
      <c r="AF34" s="125"/>
      <c r="AG34" s="59"/>
      <c r="AH34" s="127"/>
    </row>
    <row r="35" spans="1:34" ht="26.25" customHeight="1" x14ac:dyDescent="0.25">
      <c r="A35" s="47"/>
      <c r="B35" s="76"/>
      <c r="C35" s="64"/>
      <c r="D35" s="40"/>
      <c r="E35" s="5"/>
      <c r="F35" s="5"/>
      <c r="G35" s="5"/>
      <c r="H35" s="53"/>
      <c r="I35" s="61" t="s">
        <v>23</v>
      </c>
      <c r="J35" s="62">
        <f>SUM(J30:J34)</f>
        <v>186</v>
      </c>
      <c r="K35" s="42"/>
      <c r="L35" s="5"/>
      <c r="M35" s="5"/>
      <c r="N35" s="5"/>
      <c r="O35" s="53"/>
      <c r="P35" s="61" t="s">
        <v>23</v>
      </c>
      <c r="Q35" s="63">
        <f>SUM(Q30:Q34)</f>
        <v>96</v>
      </c>
      <c r="R35" s="46"/>
      <c r="S35" s="7"/>
      <c r="T35" s="7"/>
      <c r="U35" s="7"/>
      <c r="V35" s="53"/>
      <c r="W35" s="61" t="s">
        <v>23</v>
      </c>
      <c r="X35" s="62">
        <f>SUM(X30:X34)</f>
        <v>0</v>
      </c>
      <c r="Y35" s="42"/>
      <c r="Z35" s="6"/>
      <c r="AA35" s="61" t="s">
        <v>23</v>
      </c>
      <c r="AB35" s="62">
        <f>SUM(AB30:AB34)</f>
        <v>152</v>
      </c>
      <c r="AC35" s="8"/>
      <c r="AD35" s="54"/>
      <c r="AE35" s="9" t="str">
        <f t="shared" si="18"/>
        <v/>
      </c>
      <c r="AF35" s="60"/>
      <c r="AG35" s="60"/>
      <c r="AH35" s="127"/>
    </row>
    <row r="36" spans="1:34" ht="15" customHeight="1" x14ac:dyDescent="0.25">
      <c r="A36" s="47">
        <v>1</v>
      </c>
      <c r="B36" s="76"/>
      <c r="C36" s="39">
        <v>17</v>
      </c>
      <c r="D36" s="40"/>
      <c r="E36" s="5">
        <f>IF(D36&gt;9.5,0,IF(D36&gt;9.45,44,IF(D36&gt;9.4,45,IF(D36&gt;9.35,46,IF(D36&gt;9.3,47,IF(D36&gt;9.25,48,IF(D36&gt;9.2,49,IF(D36&gt;9.15,50,IF(D36&gt;9.1,51,IF(D36&gt;9.05,52,IF(D36&gt;9,53,IF(D36&gt;8.95,54,IF(D36&gt;8.9,55,IF(D36&gt;8.85,56,IF(D36&gt;8.8,57,IF(D36&gt;8.77,58,IF(D36&gt;8.75,59,IF(D36&gt;8.7,60,IF(D36&gt;8.67,61,IF(D36&gt;8.65,62,IF(D36&gt;8.6,63,IF(D36&gt;8.57,64,IF(D36&gt;8.55,65,IF(D36&gt;8.5,66,IF(D36&gt;8.47,67,IF(D36&gt;8.45,68,IF(D36&gt;8.4,69,IF(D36&gt;8.38,70,IF(D36&gt;8.37,71,IF(D36&gt;8.35,72,IF(D36&gt;8.3,73,IF(D36&gt;8.28,74,IF(D36&gt;8.27,75,IF(D36&gt;8.25,76,IF(D36&gt;8.2,77,IF(D36&gt;8.18,78,IF(D36&gt;8.17,79,IF(D36&gt;8.15,80,IF(D36&gt;8.1,81,IF(D36&gt;8.07,82,IF(D36&gt;8.05,83,IF(D36&gt;8.03,84,IF(D36&gt;8.02,85,IF(D36&gt;8,86,))))))))))))))))))))))))))))))))))))))))))))</f>
        <v>0</v>
      </c>
      <c r="F36" s="5">
        <f>IF(D36&gt;12.5,0,IF(D36&gt;12.4,1,IF(D36&gt;12.3,2,IF(D36&gt;12.2,3,IF(D36&gt;12.1,4,IF(D36&gt;12.05,5,IF(D36&gt;12,6,IF(D36&gt;11.9,7,IF(D36&gt;11.8,8,IF(D36&gt;11.7,9,IF(D36&gt;11.65,10,IF(D36&gt;11.6,11,IF(D36&gt;11.5,12,IF(D36&gt;11.4,13,IF(D36&gt;11.35,14,IF(D36&gt;11.3,15,IF(D36&gt;11.2,16,IF(D36&gt;11.1,17,IF(D36&gt;11.05,18,IF(D36&gt;11,19,IF(D36&gt;10.9,20,IF(D36&gt;10.85,21,IF(D36&gt;10.8,22,IF(D36&gt;10.7,23,IF(D36&gt;10.65,24,IF(D36&gt;10.6,25,IF(D36&gt;10.5,26,IF(D36&gt;10.45,27,IF(D36&gt;10.4,28,IF(D36&gt;10.3,29,IF(D36&gt;10.25,30,IF(D36&gt;10.2,31,IF(D36&gt;10.1,32,IF(D36&gt;10.05,33,IF(D36&gt;10,34,IF(D36&gt;9.9,35,IF(D36&gt;9.85,36,IF(D36&gt;9.8,37,IF(D36&gt;9.75,38,IF(D36&gt;9.7,39,IF(D36&gt;9.65,40,IF(D36&gt;9.6,41,IF(D36&gt;9.55,42,IF(D36&gt;9.5,43,))))))))))))))))))))))))))))))))))))))))))))</f>
        <v>0</v>
      </c>
      <c r="G36" s="5">
        <f>E36+F36</f>
        <v>0</v>
      </c>
      <c r="H36" s="6">
        <f t="shared" ref="H36:H40" si="91">G36</f>
        <v>0</v>
      </c>
      <c r="I36" s="52">
        <f>IF(H36="","",RANK(H36,H36:H40,0))</f>
        <v>1</v>
      </c>
      <c r="J36" s="52">
        <f>IF(I36&lt;5,H36,"")</f>
        <v>0</v>
      </c>
      <c r="K36" s="42"/>
      <c r="L36" s="5">
        <f>IF(K36&lt;28,0,IF(K36&lt;28.5,44,IF(K36&lt;29,45,IF(K36&lt;29.5,46,IF(K36&lt;30,47,IF(K36&lt;30.5,48,IF(K36&lt;31,49,IF(K36&lt;31.5,50,IF(K36&lt;32,51,IF(K36&lt;32.5,52,IF(K36&lt;33,53,IF(K36&lt;33.5,54,IF(K36&lt;34,55,IF(K36&lt;34.5,56,IF(K36&lt;35,57,IF(K36&lt;35.5,58,IF(K36&lt;36,59,IF(K36&lt;36.5,60,IF(K36&lt;37,61,IF(K36&lt;37.5,62,IF(K36&lt;38,63,IF(K36&lt;38.5,64,IF(K36&lt;39,65,IF(K36&lt;39.5,66,IF(K36&lt;40,67,IF(K36&lt;40.5,68,IF(K36&lt;41,69,IF(K36&lt;41.5,70,IF(K36&lt;42,71,IF(K36&lt;42.5,72,IF(K36&lt;43,73,IF(K36&lt;43.5,74,IF(K36&lt;44,75,IF(K36&lt;44.5,76,IF(K36&lt;45,77,IF(K36&lt;45.5,78,IF(K36&lt;46,79,IF(K36&lt;46.5,80,IF(K36&lt;47,81,IF(K36&lt;47.5,82,IF(K36&lt;48,83,IF(K36&lt;48.5,84,IF(K36&lt;49,85,IF(K36&lt;49.5,86,))))))))))))))))))))))))))))))))))))))))))))</f>
        <v>0</v>
      </c>
      <c r="M36" s="5">
        <f>IF(K36&lt;6.5,0,IF(K36&lt;7,1,IF(K36&lt;7.5,2,IF(K36&lt;8,3,IF(K36&lt;8.5,4,IF(K36&lt;9,5,IF(K36&lt;9.5,6,IF(K36&lt;10,7,IF(K36&lt;10.5,8,IF(K36&lt;11,9,IF(K36&lt;11.5,10,IF(K36&lt;12,11,IF(K36&lt;12.5,12,IF(K36&lt;13,13,IF(K36&lt;13.5,14,IF(K36&lt;14,15,IF(K36&lt;14.5,16,IF(K36&lt;15,17,IF(K36&lt;15.5,18,IF(K36&lt;16,19,IF(K36&lt;16.5,20,IF(K36&lt;17,21,IF(K36&lt;17.5,22,IF(K36&lt;18,23,IF(K36&lt;18.5,24,IF(K36&lt;19,25,IF(K36&lt;19.5,26,IF(K36&lt;20,27,IF(K36&lt;20.5,28,IF(K36&lt;21,29,IF(K36&lt;21.5,30,IF(K36&lt;22,31,IF(K36&lt;22.5,32,IF(K36&lt;23,33,IF(K36&lt;23.5,34,IF(K36&lt;24,35,IF(K36&lt;24.5,36,IF(K36&lt;25,37,IF(K36&lt;25.5,38,IF(K36&lt;26,39,IF(K36&lt;26.5,40,IF(K36&lt;27,41,IF(K36&lt;27.5,42,IF(K36&lt;28,43,))))))))))))))))))))))))))))))))))))))))))))</f>
        <v>0</v>
      </c>
      <c r="N36" s="5">
        <f>L36+M36</f>
        <v>0</v>
      </c>
      <c r="O36" s="6">
        <f t="shared" ref="O36:O40" si="92">N36</f>
        <v>0</v>
      </c>
      <c r="P36" s="57">
        <f>IF(O36="","",RANK(O36,O36:O40,0))</f>
        <v>1</v>
      </c>
      <c r="Q36" s="57">
        <f>IF(P36&lt;5,O36,"")</f>
        <v>0</v>
      </c>
      <c r="R36" s="46"/>
      <c r="S36" s="7">
        <f>IF(R36&lt;472,0,IF(R36&lt;475,60,IF(R36&lt;478,61,IF(R36&lt;481,62,IF(R36&lt;484,63,IF(R36&lt;487,64,IF(R36&lt;480,65,IF(R36&lt;493,66,IF(R36&lt;495,67,IF(R36&lt;498,68,IF(R36&lt;500,69,IF(R36&lt;503,70,IF(R36&lt;506,71,IF(R36&lt;508,72,IF(R36&lt;510,73,IF(R36&lt;512,74,IF(R36&lt;515,75,IF(R36&lt;517,76,))))))))))))))))))</f>
        <v>0</v>
      </c>
      <c r="T36" s="7">
        <f>IF(R36&lt;252,0,IF(R36&lt;256,1,IF(R36&lt;260,2,IF(R36&lt;264,3,IF(R36&lt;268,4,IF(R36&lt;272,5,IF(R36&lt;276,6,IF(R36&lt;280,7,IF(R36&lt;284,8,IF(R36&lt;288,9,IF(R36&lt;292,10,IF(R36&lt;296,11,IF(R36&lt;300,12,IF(R36&lt;304,13,IF(R36&lt;308,14,IF(R36&lt;312,15,IF(R36&lt;316,16,IF(R36&lt;320,17,IF(R36&lt;324,18,IF(R36&lt;328,19,IF(R36&lt;332,20,IF(R36&lt;336,21,IF(R36&lt;340,22,IF(R36&lt;344,23,IF(R36&lt;348,24,IF(R36&lt;351,25,IF(R36&lt;355,26,IF(R36&lt;359,27,IF(R36&lt;363,28,IF(R36&lt;366,29,IF(R36&lt;370,30,IF(R36&lt;374,31,IF(R36&lt;378,32,IF(R36&lt;381,33,IF(R36&lt;385,34,IF(R36&lt;389,35,IF(R36&lt;393,36,IF(R36&lt;396,37,IF(R36&lt;400,38,IF(R36&lt;403,39,IF(R36&lt;407,40,IF(R36&lt;411,41,IF(R36&lt;414,42,IF(R36&lt;418,43,IF(R36&lt;422,44,IF(R36&lt;425,45,IF(R36&lt;429,46,IF(R36&lt;432,47,IF(R36&lt;436,48,IF(R36&lt;439,49,IF(R36&lt;443,50,IF(R36&lt;446,51,IF(R36&lt;450,52,IF(R36&lt;453,53,IF(R36&lt;456,54,IF(R36&lt;460,55,IF(R36&lt;463,56,IF(R36&lt;466,57,IF(R36&lt;468,58,IF(R36&lt;472,59,))))))))))))))))))))))))))))))))))))))))))))))))))))))))))))</f>
        <v>0</v>
      </c>
      <c r="U36" s="7">
        <f>S36+T36</f>
        <v>0</v>
      </c>
      <c r="V36" s="6">
        <f t="shared" ref="V36:V40" si="93">U36</f>
        <v>0</v>
      </c>
      <c r="W36" s="52">
        <f>IF(V36="","",RANK(V36,V36:V40,0))</f>
        <v>1</v>
      </c>
      <c r="X36" s="52">
        <f>IF(W36&lt;5,V36,"")</f>
        <v>0</v>
      </c>
      <c r="Y36" s="42"/>
      <c r="Z36" s="6">
        <f>IFERROR(VLOOKUP(Y36,таблица!$H$6:$I$144,2,FALSE),0)</f>
        <v>0</v>
      </c>
      <c r="AA36" s="52">
        <f>IF(Z36="","",RANK(Z36,Z36:Z40,0))</f>
        <v>1</v>
      </c>
      <c r="AB36" s="52">
        <f>IF(AA36&lt;5,Z36,"")</f>
        <v>0</v>
      </c>
      <c r="AC36" s="8">
        <f t="shared" si="16"/>
        <v>0</v>
      </c>
      <c r="AD36" s="9">
        <f t="shared" ref="AD36:AD40" si="94">AC36</f>
        <v>0</v>
      </c>
      <c r="AE36" s="9">
        <f t="shared" si="18"/>
        <v>160</v>
      </c>
      <c r="AF36" s="125">
        <f>SUM(J36:J40,Q36:Q40,X36:X40,AB36:AB40)</f>
        <v>0</v>
      </c>
      <c r="AG36" s="59">
        <f t="shared" ref="AG36" si="95">AF36</f>
        <v>0</v>
      </c>
      <c r="AH36" s="127">
        <f>IF(ISNUMBER(AF36),RANK(AF36,$AF$6:$AF$251,0),"")</f>
        <v>34</v>
      </c>
    </row>
    <row r="37" spans="1:34" ht="15" customHeight="1" x14ac:dyDescent="0.25">
      <c r="A37" s="47">
        <v>2</v>
      </c>
      <c r="B37" s="76"/>
      <c r="C37" s="39">
        <v>17</v>
      </c>
      <c r="D37" s="40"/>
      <c r="E37" s="5">
        <f t="shared" ref="E37:E40" si="96">IF(D37&gt;9.5,0,IF(D37&gt;9.45,44,IF(D37&gt;9.4,45,IF(D37&gt;9.35,46,IF(D37&gt;9.3,47,IF(D37&gt;9.25,48,IF(D37&gt;9.2,49,IF(D37&gt;9.15,50,IF(D37&gt;9.1,51,IF(D37&gt;9.05,52,IF(D37&gt;9,53,IF(D37&gt;8.95,54,IF(D37&gt;8.9,55,IF(D37&gt;8.85,56,IF(D37&gt;8.8,57,IF(D37&gt;8.77,58,IF(D37&gt;8.75,59,IF(D37&gt;8.7,60,IF(D37&gt;8.67,61,IF(D37&gt;8.65,62,IF(D37&gt;8.6,63,IF(D37&gt;8.57,64,IF(D37&gt;8.55,65,IF(D37&gt;8.5,66,IF(D37&gt;8.47,67,IF(D37&gt;8.45,68,IF(D37&gt;8.4,69,IF(D37&gt;8.38,70,IF(D37&gt;8.37,71,IF(D37&gt;8.35,72,IF(D37&gt;8.3,73,IF(D37&gt;8.28,74,IF(D37&gt;8.27,75,IF(D37&gt;8.25,76,IF(D37&gt;8.2,77,IF(D37&gt;8.18,78,IF(D37&gt;8.17,79,IF(D37&gt;8.15,80,IF(D37&gt;8.1,81,IF(D37&gt;8.07,82,IF(D37&gt;8.05,83,IF(D37&gt;8.03,84,IF(D37&gt;8.02,85,IF(D37&gt;8,86,))))))))))))))))))))))))))))))))))))))))))))</f>
        <v>0</v>
      </c>
      <c r="F37" s="5">
        <f t="shared" ref="F37:F40" si="97">IF(D37&gt;12.5,0,IF(D37&gt;12.4,1,IF(D37&gt;12.3,2,IF(D37&gt;12.2,3,IF(D37&gt;12.1,4,IF(D37&gt;12.05,5,IF(D37&gt;12,6,IF(D37&gt;11.9,7,IF(D37&gt;11.8,8,IF(D37&gt;11.7,9,IF(D37&gt;11.65,10,IF(D37&gt;11.6,11,IF(D37&gt;11.5,12,IF(D37&gt;11.4,13,IF(D37&gt;11.35,14,IF(D37&gt;11.3,15,IF(D37&gt;11.2,16,IF(D37&gt;11.1,17,IF(D37&gt;11.05,18,IF(D37&gt;11,19,IF(D37&gt;10.9,20,IF(D37&gt;10.85,21,IF(D37&gt;10.8,22,IF(D37&gt;10.7,23,IF(D37&gt;10.65,24,IF(D37&gt;10.6,25,IF(D37&gt;10.5,26,IF(D37&gt;10.45,27,IF(D37&gt;10.4,28,IF(D37&gt;10.3,29,IF(D37&gt;10.25,30,IF(D37&gt;10.2,31,IF(D37&gt;10.1,32,IF(D37&gt;10.05,33,IF(D37&gt;10,34,IF(D37&gt;9.9,35,IF(D37&gt;9.85,36,IF(D37&gt;9.8,37,IF(D37&gt;9.75,38,IF(D37&gt;9.7,39,IF(D37&gt;9.65,40,IF(D37&gt;9.6,41,IF(D37&gt;9.55,42,IF(D37&gt;9.5,43,))))))))))))))))))))))))))))))))))))))))))))</f>
        <v>0</v>
      </c>
      <c r="G37" s="5">
        <f t="shared" ref="G37:G40" si="98">E37+F37</f>
        <v>0</v>
      </c>
      <c r="H37" s="6">
        <f t="shared" si="91"/>
        <v>0</v>
      </c>
      <c r="I37" s="52">
        <f>IF(H37="","",RANK(H37,H36:H40,0))</f>
        <v>1</v>
      </c>
      <c r="J37" s="52">
        <f t="shared" ref="J37:J40" si="99">IF(I37&lt;5,H37,"")</f>
        <v>0</v>
      </c>
      <c r="K37" s="42"/>
      <c r="L37" s="5">
        <f t="shared" ref="L37:L40" si="100">IF(K37&lt;28,0,IF(K37&lt;28.5,44,IF(K37&lt;29,45,IF(K37&lt;29.5,46,IF(K37&lt;30,47,IF(K37&lt;30.5,48,IF(K37&lt;31,49,IF(K37&lt;31.5,50,IF(K37&lt;32,51,IF(K37&lt;32.5,52,IF(K37&lt;33,53,IF(K37&lt;33.5,54,IF(K37&lt;34,55,IF(K37&lt;34.5,56,IF(K37&lt;35,57,IF(K37&lt;35.5,58,IF(K37&lt;36,59,IF(K37&lt;36.5,60,IF(K37&lt;37,61,IF(K37&lt;37.5,62,IF(K37&lt;38,63,IF(K37&lt;38.5,64,IF(K37&lt;39,65,IF(K37&lt;39.5,66,IF(K37&lt;40,67,IF(K37&lt;40.5,68,IF(K37&lt;41,69,IF(K37&lt;41.5,70,IF(K37&lt;42,71,IF(K37&lt;42.5,72,IF(K37&lt;43,73,IF(K37&lt;43.5,74,IF(K37&lt;44,75,IF(K37&lt;44.5,76,IF(K37&lt;45,77,IF(K37&lt;45.5,78,IF(K37&lt;46,79,IF(K37&lt;46.5,80,IF(K37&lt;47,81,IF(K37&lt;47.5,82,IF(K37&lt;48,83,IF(K37&lt;48.5,84,IF(K37&lt;49,85,IF(K37&lt;49.5,86,))))))))))))))))))))))))))))))))))))))))))))</f>
        <v>0</v>
      </c>
      <c r="M37" s="5">
        <f t="shared" ref="M37:M40" si="101">IF(K37&lt;6.5,0,IF(K37&lt;7,1,IF(K37&lt;7.5,2,IF(K37&lt;8,3,IF(K37&lt;8.5,4,IF(K37&lt;9,5,IF(K37&lt;9.5,6,IF(K37&lt;10,7,IF(K37&lt;10.5,8,IF(K37&lt;11,9,IF(K37&lt;11.5,10,IF(K37&lt;12,11,IF(K37&lt;12.5,12,IF(K37&lt;13,13,IF(K37&lt;13.5,14,IF(K37&lt;14,15,IF(K37&lt;14.5,16,IF(K37&lt;15,17,IF(K37&lt;15.5,18,IF(K37&lt;16,19,IF(K37&lt;16.5,20,IF(K37&lt;17,21,IF(K37&lt;17.5,22,IF(K37&lt;18,23,IF(K37&lt;18.5,24,IF(K37&lt;19,25,IF(K37&lt;19.5,26,IF(K37&lt;20,27,IF(K37&lt;20.5,28,IF(K37&lt;21,29,IF(K37&lt;21.5,30,IF(K37&lt;22,31,IF(K37&lt;22.5,32,IF(K37&lt;23,33,IF(K37&lt;23.5,34,IF(K37&lt;24,35,IF(K37&lt;24.5,36,IF(K37&lt;25,37,IF(K37&lt;25.5,38,IF(K37&lt;26,39,IF(K37&lt;26.5,40,IF(K37&lt;27,41,IF(K37&lt;27.5,42,IF(K37&lt;28,43,))))))))))))))))))))))))))))))))))))))))))))</f>
        <v>0</v>
      </c>
      <c r="N37" s="5">
        <f t="shared" ref="N37:N40" si="102">L37+M37</f>
        <v>0</v>
      </c>
      <c r="O37" s="6">
        <f t="shared" si="92"/>
        <v>0</v>
      </c>
      <c r="P37" s="57">
        <f>IF(O37="","",RANK(O37,O36:O40,0))</f>
        <v>1</v>
      </c>
      <c r="Q37" s="57">
        <f t="shared" ref="Q37:Q40" si="103">IF(P37&lt;5,O37,"")</f>
        <v>0</v>
      </c>
      <c r="R37" s="46"/>
      <c r="S37" s="7">
        <f t="shared" ref="S37:S40" si="104">IF(R37&lt;472,0,IF(R37&lt;475,60,IF(R37&lt;478,61,IF(R37&lt;481,62,IF(R37&lt;484,63,IF(R37&lt;487,64,IF(R37&lt;480,65,IF(R37&lt;493,66,IF(R37&lt;495,67,IF(R37&lt;498,68,IF(R37&lt;500,69,IF(R37&lt;503,70,IF(R37&lt;506,71,IF(R37&lt;508,72,IF(R37&lt;510,73,IF(R37&lt;512,74,IF(R37&lt;515,75,IF(R37&lt;517,76,))))))))))))))))))</f>
        <v>0</v>
      </c>
      <c r="T37" s="7">
        <f t="shared" ref="T37:T40" si="105">IF(R37&lt;252,0,IF(R37&lt;256,1,IF(R37&lt;260,2,IF(R37&lt;264,3,IF(R37&lt;268,4,IF(R37&lt;272,5,IF(R37&lt;276,6,IF(R37&lt;280,7,IF(R37&lt;284,8,IF(R37&lt;288,9,IF(R37&lt;292,10,IF(R37&lt;296,11,IF(R37&lt;300,12,IF(R37&lt;304,13,IF(R37&lt;308,14,IF(R37&lt;312,15,IF(R37&lt;316,16,IF(R37&lt;320,17,IF(R37&lt;324,18,IF(R37&lt;328,19,IF(R37&lt;332,20,IF(R37&lt;336,21,IF(R37&lt;340,22,IF(R37&lt;344,23,IF(R37&lt;348,24,IF(R37&lt;351,25,IF(R37&lt;355,26,IF(R37&lt;359,27,IF(R37&lt;363,28,IF(R37&lt;366,29,IF(R37&lt;370,30,IF(R37&lt;374,31,IF(R37&lt;378,32,IF(R37&lt;381,33,IF(R37&lt;385,34,IF(R37&lt;389,35,IF(R37&lt;393,36,IF(R37&lt;396,37,IF(R37&lt;400,38,IF(R37&lt;403,39,IF(R37&lt;407,40,IF(R37&lt;411,41,IF(R37&lt;414,42,IF(R37&lt;418,43,IF(R37&lt;422,44,IF(R37&lt;425,45,IF(R37&lt;429,46,IF(R37&lt;432,47,IF(R37&lt;436,48,IF(R37&lt;439,49,IF(R37&lt;443,50,IF(R37&lt;446,51,IF(R37&lt;450,52,IF(R37&lt;453,53,IF(R37&lt;456,54,IF(R37&lt;460,55,IF(R37&lt;463,56,IF(R37&lt;466,57,IF(R37&lt;468,58,IF(R37&lt;472,59,))))))))))))))))))))))))))))))))))))))))))))))))))))))))))))</f>
        <v>0</v>
      </c>
      <c r="U37" s="7">
        <f t="shared" ref="U37:U40" si="106">S37+T37</f>
        <v>0</v>
      </c>
      <c r="V37" s="6">
        <f t="shared" si="93"/>
        <v>0</v>
      </c>
      <c r="W37" s="52">
        <f>IF(V37="","",RANK(V37,V36:V40,0))</f>
        <v>1</v>
      </c>
      <c r="X37" s="52">
        <f t="shared" ref="X37:X40" si="107">IF(W37&lt;5,V37,"")</f>
        <v>0</v>
      </c>
      <c r="Y37" s="42"/>
      <c r="Z37" s="6">
        <f>IFERROR(VLOOKUP(Y37,таблица!$H$6:$I$144,2,FALSE),0)</f>
        <v>0</v>
      </c>
      <c r="AA37" s="52">
        <f>IF(Z37="","",RANK(Z37,Z36:Z40,0))</f>
        <v>1</v>
      </c>
      <c r="AB37" s="52">
        <f t="shared" ref="AB37:AB40" si="108">IF(AA37&lt;5,Z37,"")</f>
        <v>0</v>
      </c>
      <c r="AC37" s="8">
        <f t="shared" si="16"/>
        <v>0</v>
      </c>
      <c r="AD37" s="9">
        <f t="shared" si="94"/>
        <v>0</v>
      </c>
      <c r="AE37" s="9">
        <f t="shared" si="18"/>
        <v>160</v>
      </c>
      <c r="AF37" s="125"/>
      <c r="AG37" s="59"/>
      <c r="AH37" s="127"/>
    </row>
    <row r="38" spans="1:34" ht="15" customHeight="1" x14ac:dyDescent="0.25">
      <c r="A38" s="47">
        <v>3</v>
      </c>
      <c r="B38" s="76"/>
      <c r="C38" s="39">
        <v>17</v>
      </c>
      <c r="D38" s="40"/>
      <c r="E38" s="5">
        <f t="shared" si="96"/>
        <v>0</v>
      </c>
      <c r="F38" s="5">
        <f t="shared" si="97"/>
        <v>0</v>
      </c>
      <c r="G38" s="5">
        <f t="shared" si="98"/>
        <v>0</v>
      </c>
      <c r="H38" s="6">
        <f t="shared" si="91"/>
        <v>0</v>
      </c>
      <c r="I38" s="52">
        <f>IF(H38="","",RANK(H38,H36:H40,0))</f>
        <v>1</v>
      </c>
      <c r="J38" s="52">
        <f t="shared" si="99"/>
        <v>0</v>
      </c>
      <c r="K38" s="42"/>
      <c r="L38" s="5">
        <f t="shared" si="100"/>
        <v>0</v>
      </c>
      <c r="M38" s="5">
        <f t="shared" si="101"/>
        <v>0</v>
      </c>
      <c r="N38" s="5">
        <f t="shared" si="102"/>
        <v>0</v>
      </c>
      <c r="O38" s="6">
        <f t="shared" si="92"/>
        <v>0</v>
      </c>
      <c r="P38" s="57">
        <f>IF(O38="","",RANK(O38,O36:O40,0))</f>
        <v>1</v>
      </c>
      <c r="Q38" s="57">
        <f t="shared" si="103"/>
        <v>0</v>
      </c>
      <c r="R38" s="46"/>
      <c r="S38" s="7">
        <f t="shared" si="104"/>
        <v>0</v>
      </c>
      <c r="T38" s="7">
        <f t="shared" si="105"/>
        <v>0</v>
      </c>
      <c r="U38" s="7">
        <f t="shared" si="106"/>
        <v>0</v>
      </c>
      <c r="V38" s="6">
        <f t="shared" si="93"/>
        <v>0</v>
      </c>
      <c r="W38" s="52">
        <f>IF(V38="","",RANK(V38,V36:V40,0))</f>
        <v>1</v>
      </c>
      <c r="X38" s="52">
        <f t="shared" si="107"/>
        <v>0</v>
      </c>
      <c r="Y38" s="42"/>
      <c r="Z38" s="6">
        <f>IFERROR(VLOOKUP(Y38,таблица!$H$6:$I$144,2,FALSE),0)</f>
        <v>0</v>
      </c>
      <c r="AA38" s="52">
        <f>IF(Z38="","",RANK(Z38,Z36:Z40,0))</f>
        <v>1</v>
      </c>
      <c r="AB38" s="52">
        <f t="shared" si="108"/>
        <v>0</v>
      </c>
      <c r="AC38" s="8">
        <f t="shared" si="16"/>
        <v>0</v>
      </c>
      <c r="AD38" s="9">
        <f t="shared" si="94"/>
        <v>0</v>
      </c>
      <c r="AE38" s="9">
        <f t="shared" si="18"/>
        <v>160</v>
      </c>
      <c r="AF38" s="125"/>
      <c r="AG38" s="59"/>
      <c r="AH38" s="127"/>
    </row>
    <row r="39" spans="1:34" ht="15" customHeight="1" x14ac:dyDescent="0.25">
      <c r="A39" s="47">
        <v>4</v>
      </c>
      <c r="B39" s="76"/>
      <c r="C39" s="39">
        <v>17</v>
      </c>
      <c r="D39" s="40"/>
      <c r="E39" s="5">
        <f t="shared" si="96"/>
        <v>0</v>
      </c>
      <c r="F39" s="5">
        <f t="shared" si="97"/>
        <v>0</v>
      </c>
      <c r="G39" s="5">
        <f t="shared" si="98"/>
        <v>0</v>
      </c>
      <c r="H39" s="6">
        <f t="shared" si="91"/>
        <v>0</v>
      </c>
      <c r="I39" s="52">
        <f>IF(H39="","",RANK(H39,H36:H40,0))</f>
        <v>1</v>
      </c>
      <c r="J39" s="52">
        <f t="shared" si="99"/>
        <v>0</v>
      </c>
      <c r="K39" s="42"/>
      <c r="L39" s="5">
        <f t="shared" si="100"/>
        <v>0</v>
      </c>
      <c r="M39" s="5">
        <f t="shared" si="101"/>
        <v>0</v>
      </c>
      <c r="N39" s="5">
        <f t="shared" si="102"/>
        <v>0</v>
      </c>
      <c r="O39" s="6">
        <f t="shared" si="92"/>
        <v>0</v>
      </c>
      <c r="P39" s="57">
        <f>IF(O39="","",RANK(O39,O36:O40,0))</f>
        <v>1</v>
      </c>
      <c r="Q39" s="57">
        <f t="shared" si="103"/>
        <v>0</v>
      </c>
      <c r="R39" s="46"/>
      <c r="S39" s="7">
        <f t="shared" si="104"/>
        <v>0</v>
      </c>
      <c r="T39" s="7">
        <f t="shared" si="105"/>
        <v>0</v>
      </c>
      <c r="U39" s="7">
        <f t="shared" si="106"/>
        <v>0</v>
      </c>
      <c r="V39" s="6">
        <f t="shared" si="93"/>
        <v>0</v>
      </c>
      <c r="W39" s="52">
        <f>IF(V39="","",RANK(V39,V36:V40,0))</f>
        <v>1</v>
      </c>
      <c r="X39" s="52">
        <f t="shared" si="107"/>
        <v>0</v>
      </c>
      <c r="Y39" s="42"/>
      <c r="Z39" s="6">
        <f>IFERROR(VLOOKUP(Y39,таблица!$H$6:$I$144,2,FALSE),0)</f>
        <v>0</v>
      </c>
      <c r="AA39" s="52">
        <f>IF(Z39="","",RANK(Z39,Z36:Z40,0))</f>
        <v>1</v>
      </c>
      <c r="AB39" s="52">
        <f t="shared" si="108"/>
        <v>0</v>
      </c>
      <c r="AC39" s="8">
        <f t="shared" si="16"/>
        <v>0</v>
      </c>
      <c r="AD39" s="9">
        <f t="shared" si="94"/>
        <v>0</v>
      </c>
      <c r="AE39" s="9">
        <f t="shared" si="18"/>
        <v>160</v>
      </c>
      <c r="AF39" s="125"/>
      <c r="AG39" s="59"/>
      <c r="AH39" s="127"/>
    </row>
    <row r="40" spans="1:34" ht="15" customHeight="1" x14ac:dyDescent="0.25">
      <c r="A40" s="47">
        <v>5</v>
      </c>
      <c r="B40" s="76"/>
      <c r="C40" s="39">
        <v>17</v>
      </c>
      <c r="D40" s="40"/>
      <c r="E40" s="5">
        <f t="shared" si="96"/>
        <v>0</v>
      </c>
      <c r="F40" s="5">
        <f t="shared" si="97"/>
        <v>0</v>
      </c>
      <c r="G40" s="5">
        <f t="shared" si="98"/>
        <v>0</v>
      </c>
      <c r="H40" s="6">
        <f t="shared" si="91"/>
        <v>0</v>
      </c>
      <c r="I40" s="52">
        <f>IF(H40="","",RANK(H40,H36:H40,0))</f>
        <v>1</v>
      </c>
      <c r="J40" s="52">
        <f t="shared" si="99"/>
        <v>0</v>
      </c>
      <c r="K40" s="42"/>
      <c r="L40" s="5">
        <f t="shared" si="100"/>
        <v>0</v>
      </c>
      <c r="M40" s="5">
        <f t="shared" si="101"/>
        <v>0</v>
      </c>
      <c r="N40" s="5">
        <f t="shared" si="102"/>
        <v>0</v>
      </c>
      <c r="O40" s="6">
        <f t="shared" si="92"/>
        <v>0</v>
      </c>
      <c r="P40" s="57">
        <f>IF(O40="","",RANK(O40,O36:O40,0))</f>
        <v>1</v>
      </c>
      <c r="Q40" s="57">
        <f t="shared" si="103"/>
        <v>0</v>
      </c>
      <c r="R40" s="46"/>
      <c r="S40" s="7">
        <f t="shared" si="104"/>
        <v>0</v>
      </c>
      <c r="T40" s="7">
        <f t="shared" si="105"/>
        <v>0</v>
      </c>
      <c r="U40" s="7">
        <f t="shared" si="106"/>
        <v>0</v>
      </c>
      <c r="V40" s="6">
        <f t="shared" si="93"/>
        <v>0</v>
      </c>
      <c r="W40" s="52">
        <f>IF(V40="","",RANK(V40,V36:V40,0))</f>
        <v>1</v>
      </c>
      <c r="X40" s="52">
        <f t="shared" si="107"/>
        <v>0</v>
      </c>
      <c r="Y40" s="42"/>
      <c r="Z40" s="6">
        <f>IFERROR(VLOOKUP(Y40,таблица!$H$6:$I$144,2,FALSE),0)</f>
        <v>0</v>
      </c>
      <c r="AA40" s="52">
        <f>IF(Z40="","",RANK(Z40,Z36:Z40,0))</f>
        <v>1</v>
      </c>
      <c r="AB40" s="52">
        <f t="shared" si="108"/>
        <v>0</v>
      </c>
      <c r="AC40" s="8">
        <f t="shared" si="16"/>
        <v>0</v>
      </c>
      <c r="AD40" s="9">
        <f t="shared" si="94"/>
        <v>0</v>
      </c>
      <c r="AE40" s="9">
        <f t="shared" si="18"/>
        <v>160</v>
      </c>
      <c r="AF40" s="125"/>
      <c r="AG40" s="59"/>
      <c r="AH40" s="127"/>
    </row>
    <row r="41" spans="1:34" ht="26.25" customHeight="1" x14ac:dyDescent="0.25">
      <c r="A41" s="47"/>
      <c r="B41" s="76"/>
      <c r="C41" s="64"/>
      <c r="D41" s="40"/>
      <c r="E41" s="5"/>
      <c r="F41" s="5"/>
      <c r="G41" s="5"/>
      <c r="H41" s="53"/>
      <c r="I41" s="61" t="s">
        <v>23</v>
      </c>
      <c r="J41" s="62">
        <f>SUM(J36:J40)</f>
        <v>0</v>
      </c>
      <c r="K41" s="42"/>
      <c r="L41" s="5"/>
      <c r="M41" s="5"/>
      <c r="N41" s="5"/>
      <c r="O41" s="53"/>
      <c r="P41" s="61" t="s">
        <v>23</v>
      </c>
      <c r="Q41" s="63">
        <f>SUM(Q36:Q40)</f>
        <v>0</v>
      </c>
      <c r="R41" s="46"/>
      <c r="S41" s="7"/>
      <c r="T41" s="7"/>
      <c r="U41" s="7"/>
      <c r="V41" s="53"/>
      <c r="W41" s="61" t="s">
        <v>23</v>
      </c>
      <c r="X41" s="62">
        <f>SUM(X36:X40)</f>
        <v>0</v>
      </c>
      <c r="Y41" s="42"/>
      <c r="Z41" s="6"/>
      <c r="AA41" s="61" t="s">
        <v>23</v>
      </c>
      <c r="AB41" s="62">
        <f>SUM(AB36:AB40)</f>
        <v>0</v>
      </c>
      <c r="AC41" s="8"/>
      <c r="AD41" s="54"/>
      <c r="AE41" s="9" t="str">
        <f t="shared" si="18"/>
        <v/>
      </c>
      <c r="AF41" s="60"/>
      <c r="AG41" s="60"/>
      <c r="AH41" s="127"/>
    </row>
    <row r="42" spans="1:34" ht="15" customHeight="1" x14ac:dyDescent="0.25">
      <c r="A42" s="47">
        <v>1</v>
      </c>
      <c r="B42" s="76"/>
      <c r="C42" s="39">
        <v>19</v>
      </c>
      <c r="D42" s="40">
        <v>9.8000000000000007</v>
      </c>
      <c r="E42" s="5">
        <f>IF(D42&gt;9.5,0,IF(D42&gt;9.45,44,IF(D42&gt;9.4,45,IF(D42&gt;9.35,46,IF(D42&gt;9.3,47,IF(D42&gt;9.25,48,IF(D42&gt;9.2,49,IF(D42&gt;9.15,50,IF(D42&gt;9.1,51,IF(D42&gt;9.05,52,IF(D42&gt;9,53,IF(D42&gt;8.95,54,IF(D42&gt;8.9,55,IF(D42&gt;8.85,56,IF(D42&gt;8.8,57,IF(D42&gt;8.77,58,IF(D42&gt;8.75,59,IF(D42&gt;8.7,60,IF(D42&gt;8.67,61,IF(D42&gt;8.65,62,IF(D42&gt;8.6,63,IF(D42&gt;8.57,64,IF(D42&gt;8.55,65,IF(D42&gt;8.5,66,IF(D42&gt;8.47,67,IF(D42&gt;8.45,68,IF(D42&gt;8.4,69,IF(D42&gt;8.38,70,IF(D42&gt;8.37,71,IF(D42&gt;8.35,72,IF(D42&gt;8.3,73,IF(D42&gt;8.28,74,IF(D42&gt;8.27,75,IF(D42&gt;8.25,76,IF(D42&gt;8.2,77,IF(D42&gt;8.18,78,IF(D42&gt;8.17,79,IF(D42&gt;8.15,80,IF(D42&gt;8.1,81,IF(D42&gt;8.07,82,IF(D42&gt;8.05,83,IF(D42&gt;8.03,84,IF(D42&gt;8.02,85,IF(D42&gt;8,86,))))))))))))))))))))))))))))))))))))))))))))</f>
        <v>0</v>
      </c>
      <c r="F42" s="5">
        <f>IF(D42&gt;12.5,0,IF(D42&gt;12.4,1,IF(D42&gt;12.3,2,IF(D42&gt;12.2,3,IF(D42&gt;12.1,4,IF(D42&gt;12.05,5,IF(D42&gt;12,6,IF(D42&gt;11.9,7,IF(D42&gt;11.8,8,IF(D42&gt;11.7,9,IF(D42&gt;11.65,10,IF(D42&gt;11.6,11,IF(D42&gt;11.5,12,IF(D42&gt;11.4,13,IF(D42&gt;11.35,14,IF(D42&gt;11.3,15,IF(D42&gt;11.2,16,IF(D42&gt;11.1,17,IF(D42&gt;11.05,18,IF(D42&gt;11,19,IF(D42&gt;10.9,20,IF(D42&gt;10.85,21,IF(D42&gt;10.8,22,IF(D42&gt;10.7,23,IF(D42&gt;10.65,24,IF(D42&gt;10.6,25,IF(D42&gt;10.5,26,IF(D42&gt;10.45,27,IF(D42&gt;10.4,28,IF(D42&gt;10.3,29,IF(D42&gt;10.25,30,IF(D42&gt;10.2,31,IF(D42&gt;10.1,32,IF(D42&gt;10.05,33,IF(D42&gt;10,34,IF(D42&gt;9.9,35,IF(D42&gt;9.85,36,IF(D42&gt;9.8,37,IF(D42&gt;9.75,38,IF(D42&gt;9.7,39,IF(D42&gt;9.65,40,IF(D42&gt;9.6,41,IF(D42&gt;9.55,42,IF(D42&gt;9.5,43,))))))))))))))))))))))))))))))))))))))))))))</f>
        <v>38</v>
      </c>
      <c r="G42" s="5">
        <f>E42+F42</f>
        <v>38</v>
      </c>
      <c r="H42" s="6">
        <f t="shared" ref="H42:H46" si="109">G42</f>
        <v>38</v>
      </c>
      <c r="I42" s="52">
        <f>IF(H42="","",RANK(H42,H42:H46,0))</f>
        <v>2</v>
      </c>
      <c r="J42" s="52">
        <f>IF(I42&lt;5,H42,"")</f>
        <v>38</v>
      </c>
      <c r="K42" s="42">
        <v>20</v>
      </c>
      <c r="L42" s="5">
        <f>IF(K42&lt;28,0,IF(K42&lt;28.5,44,IF(K42&lt;29,45,IF(K42&lt;29.5,46,IF(K42&lt;30,47,IF(K42&lt;30.5,48,IF(K42&lt;31,49,IF(K42&lt;31.5,50,IF(K42&lt;32,51,IF(K42&lt;32.5,52,IF(K42&lt;33,53,IF(K42&lt;33.5,54,IF(K42&lt;34,55,IF(K42&lt;34.5,56,IF(K42&lt;35,57,IF(K42&lt;35.5,58,IF(K42&lt;36,59,IF(K42&lt;36.5,60,IF(K42&lt;37,61,IF(K42&lt;37.5,62,IF(K42&lt;38,63,IF(K42&lt;38.5,64,IF(K42&lt;39,65,IF(K42&lt;39.5,66,IF(K42&lt;40,67,IF(K42&lt;40.5,68,IF(K42&lt;41,69,IF(K42&lt;41.5,70,IF(K42&lt;42,71,IF(K42&lt;42.5,72,IF(K42&lt;43,73,IF(K42&lt;43.5,74,IF(K42&lt;44,75,IF(K42&lt;44.5,76,IF(K42&lt;45,77,IF(K42&lt;45.5,78,IF(K42&lt;46,79,IF(K42&lt;46.5,80,IF(K42&lt;47,81,IF(K42&lt;47.5,82,IF(K42&lt;48,83,IF(K42&lt;48.5,84,IF(K42&lt;49,85,IF(K42&lt;49.5,86,))))))))))))))))))))))))))))))))))))))))))))</f>
        <v>0</v>
      </c>
      <c r="M42" s="5">
        <f>IF(K42&lt;6.5,0,IF(K42&lt;7,1,IF(K42&lt;7.5,2,IF(K42&lt;8,3,IF(K42&lt;8.5,4,IF(K42&lt;9,5,IF(K42&lt;9.5,6,IF(K42&lt;10,7,IF(K42&lt;10.5,8,IF(K42&lt;11,9,IF(K42&lt;11.5,10,IF(K42&lt;12,11,IF(K42&lt;12.5,12,IF(K42&lt;13,13,IF(K42&lt;13.5,14,IF(K42&lt;14,15,IF(K42&lt;14.5,16,IF(K42&lt;15,17,IF(K42&lt;15.5,18,IF(K42&lt;16,19,IF(K42&lt;16.5,20,IF(K42&lt;17,21,IF(K42&lt;17.5,22,IF(K42&lt;18,23,IF(K42&lt;18.5,24,IF(K42&lt;19,25,IF(K42&lt;19.5,26,IF(K42&lt;20,27,IF(K42&lt;20.5,28,IF(K42&lt;21,29,IF(K42&lt;21.5,30,IF(K42&lt;22,31,IF(K42&lt;22.5,32,IF(K42&lt;23,33,IF(K42&lt;23.5,34,IF(K42&lt;24,35,IF(K42&lt;24.5,36,IF(K42&lt;25,37,IF(K42&lt;25.5,38,IF(K42&lt;26,39,IF(K42&lt;26.5,40,IF(K42&lt;27,41,IF(K42&lt;27.5,42,IF(K42&lt;28,43,))))))))))))))))))))))))))))))))))))))))))))</f>
        <v>28</v>
      </c>
      <c r="N42" s="5">
        <f>L42+M42</f>
        <v>28</v>
      </c>
      <c r="O42" s="6">
        <f t="shared" ref="O42:O46" si="110">N42</f>
        <v>28</v>
      </c>
      <c r="P42" s="57">
        <f>IF(O42="","",RANK(O42,O42:O46,0))</f>
        <v>4</v>
      </c>
      <c r="Q42" s="57">
        <f>IF(P42&lt;5,O42,"")</f>
        <v>28</v>
      </c>
      <c r="R42" s="46"/>
      <c r="S42" s="7">
        <f>IF(R42&lt;472,0,IF(R42&lt;475,60,IF(R42&lt;478,61,IF(R42&lt;481,62,IF(R42&lt;484,63,IF(R42&lt;487,64,IF(R42&lt;480,65,IF(R42&lt;493,66,IF(R42&lt;495,67,IF(R42&lt;498,68,IF(R42&lt;500,69,IF(R42&lt;503,70,IF(R42&lt;506,71,IF(R42&lt;508,72,IF(R42&lt;510,73,IF(R42&lt;512,74,IF(R42&lt;515,75,IF(R42&lt;517,76,))))))))))))))))))</f>
        <v>0</v>
      </c>
      <c r="T42" s="7">
        <f>IF(R42&lt;252,0,IF(R42&lt;256,1,IF(R42&lt;260,2,IF(R42&lt;264,3,IF(R42&lt;268,4,IF(R42&lt;272,5,IF(R42&lt;276,6,IF(R42&lt;280,7,IF(R42&lt;284,8,IF(R42&lt;288,9,IF(R42&lt;292,10,IF(R42&lt;296,11,IF(R42&lt;300,12,IF(R42&lt;304,13,IF(R42&lt;308,14,IF(R42&lt;312,15,IF(R42&lt;316,16,IF(R42&lt;320,17,IF(R42&lt;324,18,IF(R42&lt;328,19,IF(R42&lt;332,20,IF(R42&lt;336,21,IF(R42&lt;340,22,IF(R42&lt;344,23,IF(R42&lt;348,24,IF(R42&lt;351,25,IF(R42&lt;355,26,IF(R42&lt;359,27,IF(R42&lt;363,28,IF(R42&lt;366,29,IF(R42&lt;370,30,IF(R42&lt;374,31,IF(R42&lt;378,32,IF(R42&lt;381,33,IF(R42&lt;385,34,IF(R42&lt;389,35,IF(R42&lt;393,36,IF(R42&lt;396,37,IF(R42&lt;400,38,IF(R42&lt;403,39,IF(R42&lt;407,40,IF(R42&lt;411,41,IF(R42&lt;414,42,IF(R42&lt;418,43,IF(R42&lt;422,44,IF(R42&lt;425,45,IF(R42&lt;429,46,IF(R42&lt;432,47,IF(R42&lt;436,48,IF(R42&lt;439,49,IF(R42&lt;443,50,IF(R42&lt;446,51,IF(R42&lt;450,52,IF(R42&lt;453,53,IF(R42&lt;456,54,IF(R42&lt;460,55,IF(R42&lt;463,56,IF(R42&lt;466,57,IF(R42&lt;468,58,IF(R42&lt;472,59,))))))))))))))))))))))))))))))))))))))))))))))))))))))))))))</f>
        <v>0</v>
      </c>
      <c r="U42" s="7">
        <f>S42+T42</f>
        <v>0</v>
      </c>
      <c r="V42" s="6">
        <f t="shared" ref="V42:V46" si="111">U42</f>
        <v>0</v>
      </c>
      <c r="W42" s="52">
        <f>IF(V42="","",RANK(V42,V42:V46,0))</f>
        <v>1</v>
      </c>
      <c r="X42" s="52">
        <f>IF(W42&lt;5,V42,"")</f>
        <v>0</v>
      </c>
      <c r="Y42" s="42">
        <v>175</v>
      </c>
      <c r="Z42" s="6">
        <f>IFERROR(VLOOKUP(Y42,таблица!$H$6:$I$144,2,FALSE),0)</f>
        <v>32</v>
      </c>
      <c r="AA42" s="52">
        <f>IF(Z42="","",RANK(Z42,Z42:Z46,0))</f>
        <v>4</v>
      </c>
      <c r="AB42" s="52">
        <f>IF(AA42&lt;5,Z42,"")</f>
        <v>32</v>
      </c>
      <c r="AC42" s="8">
        <f t="shared" si="16"/>
        <v>98</v>
      </c>
      <c r="AD42" s="9">
        <f t="shared" ref="AD42:AD46" si="112">AC42</f>
        <v>98</v>
      </c>
      <c r="AE42" s="9">
        <f t="shared" si="18"/>
        <v>51</v>
      </c>
      <c r="AF42" s="125">
        <f>SUM(J42:J46,Q42:Q46,X42:X46,AB42:AB46)</f>
        <v>433</v>
      </c>
      <c r="AG42" s="59">
        <f t="shared" ref="AG42" si="113">AF42</f>
        <v>433</v>
      </c>
      <c r="AH42" s="127">
        <f>IF(ISNUMBER(AF42),RANK(AF42,$AF$6:$AF$251,0),"")</f>
        <v>9</v>
      </c>
    </row>
    <row r="43" spans="1:34" ht="15" customHeight="1" x14ac:dyDescent="0.25">
      <c r="A43" s="47">
        <v>2</v>
      </c>
      <c r="B43" s="76"/>
      <c r="C43" s="39">
        <v>19</v>
      </c>
      <c r="D43" s="40">
        <v>9.6999999999999993</v>
      </c>
      <c r="E43" s="5">
        <f t="shared" ref="E43:E46" si="114">IF(D43&gt;9.5,0,IF(D43&gt;9.45,44,IF(D43&gt;9.4,45,IF(D43&gt;9.35,46,IF(D43&gt;9.3,47,IF(D43&gt;9.25,48,IF(D43&gt;9.2,49,IF(D43&gt;9.15,50,IF(D43&gt;9.1,51,IF(D43&gt;9.05,52,IF(D43&gt;9,53,IF(D43&gt;8.95,54,IF(D43&gt;8.9,55,IF(D43&gt;8.85,56,IF(D43&gt;8.8,57,IF(D43&gt;8.77,58,IF(D43&gt;8.75,59,IF(D43&gt;8.7,60,IF(D43&gt;8.67,61,IF(D43&gt;8.65,62,IF(D43&gt;8.6,63,IF(D43&gt;8.57,64,IF(D43&gt;8.55,65,IF(D43&gt;8.5,66,IF(D43&gt;8.47,67,IF(D43&gt;8.45,68,IF(D43&gt;8.4,69,IF(D43&gt;8.38,70,IF(D43&gt;8.37,71,IF(D43&gt;8.35,72,IF(D43&gt;8.3,73,IF(D43&gt;8.28,74,IF(D43&gt;8.27,75,IF(D43&gt;8.25,76,IF(D43&gt;8.2,77,IF(D43&gt;8.18,78,IF(D43&gt;8.17,79,IF(D43&gt;8.15,80,IF(D43&gt;8.1,81,IF(D43&gt;8.07,82,IF(D43&gt;8.05,83,IF(D43&gt;8.03,84,IF(D43&gt;8.02,85,IF(D43&gt;8,86,))))))))))))))))))))))))))))))))))))))))))))</f>
        <v>0</v>
      </c>
      <c r="F43" s="5">
        <f t="shared" ref="F43:F46" si="115">IF(D43&gt;12.5,0,IF(D43&gt;12.4,1,IF(D43&gt;12.3,2,IF(D43&gt;12.2,3,IF(D43&gt;12.1,4,IF(D43&gt;12.05,5,IF(D43&gt;12,6,IF(D43&gt;11.9,7,IF(D43&gt;11.8,8,IF(D43&gt;11.7,9,IF(D43&gt;11.65,10,IF(D43&gt;11.6,11,IF(D43&gt;11.5,12,IF(D43&gt;11.4,13,IF(D43&gt;11.35,14,IF(D43&gt;11.3,15,IF(D43&gt;11.2,16,IF(D43&gt;11.1,17,IF(D43&gt;11.05,18,IF(D43&gt;11,19,IF(D43&gt;10.9,20,IF(D43&gt;10.85,21,IF(D43&gt;10.8,22,IF(D43&gt;10.7,23,IF(D43&gt;10.65,24,IF(D43&gt;10.6,25,IF(D43&gt;10.5,26,IF(D43&gt;10.45,27,IF(D43&gt;10.4,28,IF(D43&gt;10.3,29,IF(D43&gt;10.25,30,IF(D43&gt;10.2,31,IF(D43&gt;10.1,32,IF(D43&gt;10.05,33,IF(D43&gt;10,34,IF(D43&gt;9.9,35,IF(D43&gt;9.85,36,IF(D43&gt;9.8,37,IF(D43&gt;9.75,38,IF(D43&gt;9.7,39,IF(D43&gt;9.65,40,IF(D43&gt;9.6,41,IF(D43&gt;9.55,42,IF(D43&gt;9.5,43,))))))))))))))))))))))))))))))))))))))))))))</f>
        <v>40</v>
      </c>
      <c r="G43" s="5">
        <f t="shared" ref="G43:G46" si="116">E43+F43</f>
        <v>40</v>
      </c>
      <c r="H43" s="6">
        <f t="shared" si="109"/>
        <v>40</v>
      </c>
      <c r="I43" s="52">
        <f>IF(H43="","",RANK(H43,H42:H46,0))</f>
        <v>1</v>
      </c>
      <c r="J43" s="52">
        <f>IF(I43&lt;5,H43,"")</f>
        <v>40</v>
      </c>
      <c r="K43" s="42">
        <v>18</v>
      </c>
      <c r="L43" s="5">
        <f t="shared" ref="L43:L46" si="117">IF(K43&lt;28,0,IF(K43&lt;28.5,44,IF(K43&lt;29,45,IF(K43&lt;29.5,46,IF(K43&lt;30,47,IF(K43&lt;30.5,48,IF(K43&lt;31,49,IF(K43&lt;31.5,50,IF(K43&lt;32,51,IF(K43&lt;32.5,52,IF(K43&lt;33,53,IF(K43&lt;33.5,54,IF(K43&lt;34,55,IF(K43&lt;34.5,56,IF(K43&lt;35,57,IF(K43&lt;35.5,58,IF(K43&lt;36,59,IF(K43&lt;36.5,60,IF(K43&lt;37,61,IF(K43&lt;37.5,62,IF(K43&lt;38,63,IF(K43&lt;38.5,64,IF(K43&lt;39,65,IF(K43&lt;39.5,66,IF(K43&lt;40,67,IF(K43&lt;40.5,68,IF(K43&lt;41,69,IF(K43&lt;41.5,70,IF(K43&lt;42,71,IF(K43&lt;42.5,72,IF(K43&lt;43,73,IF(K43&lt;43.5,74,IF(K43&lt;44,75,IF(K43&lt;44.5,76,IF(K43&lt;45,77,IF(K43&lt;45.5,78,IF(K43&lt;46,79,IF(K43&lt;46.5,80,IF(K43&lt;47,81,IF(K43&lt;47.5,82,IF(K43&lt;48,83,IF(K43&lt;48.5,84,IF(K43&lt;49,85,IF(K43&lt;49.5,86,))))))))))))))))))))))))))))))))))))))))))))</f>
        <v>0</v>
      </c>
      <c r="M43" s="5">
        <f t="shared" ref="M43:M46" si="118">IF(K43&lt;6.5,0,IF(K43&lt;7,1,IF(K43&lt;7.5,2,IF(K43&lt;8,3,IF(K43&lt;8.5,4,IF(K43&lt;9,5,IF(K43&lt;9.5,6,IF(K43&lt;10,7,IF(K43&lt;10.5,8,IF(K43&lt;11,9,IF(K43&lt;11.5,10,IF(K43&lt;12,11,IF(K43&lt;12.5,12,IF(K43&lt;13,13,IF(K43&lt;13.5,14,IF(K43&lt;14,15,IF(K43&lt;14.5,16,IF(K43&lt;15,17,IF(K43&lt;15.5,18,IF(K43&lt;16,19,IF(K43&lt;16.5,20,IF(K43&lt;17,21,IF(K43&lt;17.5,22,IF(K43&lt;18,23,IF(K43&lt;18.5,24,IF(K43&lt;19,25,IF(K43&lt;19.5,26,IF(K43&lt;20,27,IF(K43&lt;20.5,28,IF(K43&lt;21,29,IF(K43&lt;21.5,30,IF(K43&lt;22,31,IF(K43&lt;22.5,32,IF(K43&lt;23,33,IF(K43&lt;23.5,34,IF(K43&lt;24,35,IF(K43&lt;24.5,36,IF(K43&lt;25,37,IF(K43&lt;25.5,38,IF(K43&lt;26,39,IF(K43&lt;26.5,40,IF(K43&lt;27,41,IF(K43&lt;27.5,42,IF(K43&lt;28,43,))))))))))))))))))))))))))))))))))))))))))))</f>
        <v>24</v>
      </c>
      <c r="N43" s="5">
        <f t="shared" ref="N43:N46" si="119">L43+M43</f>
        <v>24</v>
      </c>
      <c r="O43" s="6">
        <f t="shared" si="110"/>
        <v>24</v>
      </c>
      <c r="P43" s="57">
        <f>IF(O43="","",RANK(O43,O42:O46,0))</f>
        <v>5</v>
      </c>
      <c r="Q43" s="57" t="str">
        <f t="shared" ref="Q43:Q46" si="120">IF(P43&lt;5,O43,"")</f>
        <v/>
      </c>
      <c r="R43" s="46"/>
      <c r="S43" s="7">
        <f t="shared" ref="S43:S46" si="121">IF(R43&lt;472,0,IF(R43&lt;475,60,IF(R43&lt;478,61,IF(R43&lt;481,62,IF(R43&lt;484,63,IF(R43&lt;487,64,IF(R43&lt;480,65,IF(R43&lt;493,66,IF(R43&lt;495,67,IF(R43&lt;498,68,IF(R43&lt;500,69,IF(R43&lt;503,70,IF(R43&lt;506,71,IF(R43&lt;508,72,IF(R43&lt;510,73,IF(R43&lt;512,74,IF(R43&lt;515,75,IF(R43&lt;517,76,))))))))))))))))))</f>
        <v>0</v>
      </c>
      <c r="T43" s="7">
        <f t="shared" ref="T43:T46" si="122">IF(R43&lt;252,0,IF(R43&lt;256,1,IF(R43&lt;260,2,IF(R43&lt;264,3,IF(R43&lt;268,4,IF(R43&lt;272,5,IF(R43&lt;276,6,IF(R43&lt;280,7,IF(R43&lt;284,8,IF(R43&lt;288,9,IF(R43&lt;292,10,IF(R43&lt;296,11,IF(R43&lt;300,12,IF(R43&lt;304,13,IF(R43&lt;308,14,IF(R43&lt;312,15,IF(R43&lt;316,16,IF(R43&lt;320,17,IF(R43&lt;324,18,IF(R43&lt;328,19,IF(R43&lt;332,20,IF(R43&lt;336,21,IF(R43&lt;340,22,IF(R43&lt;344,23,IF(R43&lt;348,24,IF(R43&lt;351,25,IF(R43&lt;355,26,IF(R43&lt;359,27,IF(R43&lt;363,28,IF(R43&lt;366,29,IF(R43&lt;370,30,IF(R43&lt;374,31,IF(R43&lt;378,32,IF(R43&lt;381,33,IF(R43&lt;385,34,IF(R43&lt;389,35,IF(R43&lt;393,36,IF(R43&lt;396,37,IF(R43&lt;400,38,IF(R43&lt;403,39,IF(R43&lt;407,40,IF(R43&lt;411,41,IF(R43&lt;414,42,IF(R43&lt;418,43,IF(R43&lt;422,44,IF(R43&lt;425,45,IF(R43&lt;429,46,IF(R43&lt;432,47,IF(R43&lt;436,48,IF(R43&lt;439,49,IF(R43&lt;443,50,IF(R43&lt;446,51,IF(R43&lt;450,52,IF(R43&lt;453,53,IF(R43&lt;456,54,IF(R43&lt;460,55,IF(R43&lt;463,56,IF(R43&lt;466,57,IF(R43&lt;468,58,IF(R43&lt;472,59,))))))))))))))))))))))))))))))))))))))))))))))))))))))))))))</f>
        <v>0</v>
      </c>
      <c r="U43" s="7">
        <f t="shared" ref="U43:U46" si="123">S43+T43</f>
        <v>0</v>
      </c>
      <c r="V43" s="6">
        <f t="shared" si="111"/>
        <v>0</v>
      </c>
      <c r="W43" s="52">
        <f>IF(V43="","",RANK(V43,V42:V46,0))</f>
        <v>1</v>
      </c>
      <c r="X43" s="52">
        <f t="shared" ref="X43:X46" si="124">IF(W43&lt;5,V43,"")</f>
        <v>0</v>
      </c>
      <c r="Y43" s="42">
        <v>181</v>
      </c>
      <c r="Z43" s="6">
        <f>IFERROR(VLOOKUP(Y43,таблица!$H$6:$I$144,2,FALSE),0)</f>
        <v>35</v>
      </c>
      <c r="AA43" s="52">
        <f>IF(Z43="","",RANK(Z43,Z42:Z46,0))</f>
        <v>3</v>
      </c>
      <c r="AB43" s="52">
        <f t="shared" ref="AB43:AB46" si="125">IF(AA43&lt;5,Z43,"")</f>
        <v>35</v>
      </c>
      <c r="AC43" s="8">
        <f t="shared" si="16"/>
        <v>99</v>
      </c>
      <c r="AD43" s="9">
        <f t="shared" si="112"/>
        <v>99</v>
      </c>
      <c r="AE43" s="9">
        <f t="shared" si="18"/>
        <v>48</v>
      </c>
      <c r="AF43" s="125"/>
      <c r="AG43" s="59"/>
      <c r="AH43" s="127"/>
    </row>
    <row r="44" spans="1:34" ht="15" customHeight="1" x14ac:dyDescent="0.25">
      <c r="A44" s="47">
        <v>3</v>
      </c>
      <c r="B44" s="76"/>
      <c r="C44" s="39">
        <v>19</v>
      </c>
      <c r="D44" s="40">
        <v>9.8000000000000007</v>
      </c>
      <c r="E44" s="5">
        <f t="shared" si="114"/>
        <v>0</v>
      </c>
      <c r="F44" s="5">
        <f t="shared" si="115"/>
        <v>38</v>
      </c>
      <c r="G44" s="5">
        <f t="shared" si="116"/>
        <v>38</v>
      </c>
      <c r="H44" s="6">
        <f t="shared" si="109"/>
        <v>38</v>
      </c>
      <c r="I44" s="52">
        <f>IF(H44="","",RANK(H44,H42:H46,0))</f>
        <v>2</v>
      </c>
      <c r="J44" s="52">
        <f t="shared" ref="J44:J46" si="126">IF(I44&lt;5,H44,"")</f>
        <v>38</v>
      </c>
      <c r="K44" s="42">
        <v>25</v>
      </c>
      <c r="L44" s="5">
        <f t="shared" si="117"/>
        <v>0</v>
      </c>
      <c r="M44" s="5">
        <f t="shared" si="118"/>
        <v>38</v>
      </c>
      <c r="N44" s="5">
        <f t="shared" si="119"/>
        <v>38</v>
      </c>
      <c r="O44" s="6">
        <f t="shared" si="110"/>
        <v>38</v>
      </c>
      <c r="P44" s="57">
        <f>IF(O44="","",RANK(O44,O42:O46,0))</f>
        <v>2</v>
      </c>
      <c r="Q44" s="57">
        <f t="shared" si="120"/>
        <v>38</v>
      </c>
      <c r="R44" s="46"/>
      <c r="S44" s="7">
        <f t="shared" si="121"/>
        <v>0</v>
      </c>
      <c r="T44" s="7">
        <f t="shared" si="122"/>
        <v>0</v>
      </c>
      <c r="U44" s="7">
        <f t="shared" si="123"/>
        <v>0</v>
      </c>
      <c r="V44" s="6">
        <f t="shared" si="111"/>
        <v>0</v>
      </c>
      <c r="W44" s="52">
        <f>IF(V44="","",RANK(V44,V42:V46,0))</f>
        <v>1</v>
      </c>
      <c r="X44" s="52">
        <f t="shared" si="124"/>
        <v>0</v>
      </c>
      <c r="Y44" s="42">
        <v>186</v>
      </c>
      <c r="Z44" s="6">
        <f>IFERROR(VLOOKUP(Y44,таблица!$H$6:$I$144,2,FALSE),0)</f>
        <v>38</v>
      </c>
      <c r="AA44" s="52">
        <f>IF(Z44="","",RANK(Z44,Z42:Z46,0))</f>
        <v>2</v>
      </c>
      <c r="AB44" s="52">
        <f t="shared" si="125"/>
        <v>38</v>
      </c>
      <c r="AC44" s="8">
        <f t="shared" si="16"/>
        <v>114</v>
      </c>
      <c r="AD44" s="9">
        <f t="shared" si="112"/>
        <v>114</v>
      </c>
      <c r="AE44" s="9">
        <f t="shared" si="18"/>
        <v>20</v>
      </c>
      <c r="AF44" s="125"/>
      <c r="AG44" s="59"/>
      <c r="AH44" s="127"/>
    </row>
    <row r="45" spans="1:34" ht="15" customHeight="1" x14ac:dyDescent="0.25">
      <c r="A45" s="47">
        <v>4</v>
      </c>
      <c r="B45" s="76"/>
      <c r="C45" s="39">
        <v>19</v>
      </c>
      <c r="D45" s="40">
        <v>10</v>
      </c>
      <c r="E45" s="5">
        <f t="shared" si="114"/>
        <v>0</v>
      </c>
      <c r="F45" s="5">
        <f t="shared" si="115"/>
        <v>35</v>
      </c>
      <c r="G45" s="5">
        <f t="shared" si="116"/>
        <v>35</v>
      </c>
      <c r="H45" s="6">
        <f t="shared" si="109"/>
        <v>35</v>
      </c>
      <c r="I45" s="52">
        <f>IF(H45="","",RANK(H45,H42:H46,0))</f>
        <v>4</v>
      </c>
      <c r="J45" s="52">
        <f t="shared" si="126"/>
        <v>35</v>
      </c>
      <c r="K45" s="42">
        <v>26</v>
      </c>
      <c r="L45" s="5">
        <f t="shared" si="117"/>
        <v>0</v>
      </c>
      <c r="M45" s="5">
        <f t="shared" si="118"/>
        <v>40</v>
      </c>
      <c r="N45" s="5">
        <f t="shared" si="119"/>
        <v>40</v>
      </c>
      <c r="O45" s="6">
        <f t="shared" si="110"/>
        <v>40</v>
      </c>
      <c r="P45" s="57">
        <f>IF(O45="","",RANK(O45,O42:O46,0))</f>
        <v>1</v>
      </c>
      <c r="Q45" s="57">
        <f t="shared" si="120"/>
        <v>40</v>
      </c>
      <c r="R45" s="46"/>
      <c r="S45" s="7">
        <f t="shared" si="121"/>
        <v>0</v>
      </c>
      <c r="T45" s="7">
        <f t="shared" si="122"/>
        <v>0</v>
      </c>
      <c r="U45" s="7">
        <f t="shared" si="123"/>
        <v>0</v>
      </c>
      <c r="V45" s="6">
        <f t="shared" si="111"/>
        <v>0</v>
      </c>
      <c r="W45" s="52">
        <f>IF(V45="","",RANK(V45,V42:V46,0))</f>
        <v>1</v>
      </c>
      <c r="X45" s="52">
        <f t="shared" si="124"/>
        <v>0</v>
      </c>
      <c r="Y45" s="42">
        <v>188</v>
      </c>
      <c r="Z45" s="6">
        <f>IFERROR(VLOOKUP(Y45,таблица!$H$6:$I$144,2,FALSE),0)</f>
        <v>39</v>
      </c>
      <c r="AA45" s="52">
        <f>IF(Z45="","",RANK(Z45,Z42:Z46,0))</f>
        <v>1</v>
      </c>
      <c r="AB45" s="52">
        <f t="shared" si="125"/>
        <v>39</v>
      </c>
      <c r="AC45" s="8">
        <f t="shared" si="16"/>
        <v>114</v>
      </c>
      <c r="AD45" s="9">
        <f t="shared" si="112"/>
        <v>114</v>
      </c>
      <c r="AE45" s="9">
        <f t="shared" si="18"/>
        <v>20</v>
      </c>
      <c r="AF45" s="125"/>
      <c r="AG45" s="59"/>
      <c r="AH45" s="127"/>
    </row>
    <row r="46" spans="1:34" ht="15" customHeight="1" x14ac:dyDescent="0.25">
      <c r="A46" s="47">
        <v>5</v>
      </c>
      <c r="B46" s="76"/>
      <c r="C46" s="39">
        <v>19</v>
      </c>
      <c r="D46" s="40">
        <v>10.9</v>
      </c>
      <c r="E46" s="5">
        <f t="shared" si="114"/>
        <v>0</v>
      </c>
      <c r="F46" s="5">
        <f t="shared" si="115"/>
        <v>21</v>
      </c>
      <c r="G46" s="5">
        <f t="shared" si="116"/>
        <v>21</v>
      </c>
      <c r="H46" s="6">
        <f t="shared" si="109"/>
        <v>21</v>
      </c>
      <c r="I46" s="52">
        <f>IF(H46="","",RANK(H46,H42:H46,0))</f>
        <v>5</v>
      </c>
      <c r="J46" s="52" t="str">
        <f t="shared" si="126"/>
        <v/>
      </c>
      <c r="K46" s="42">
        <v>22</v>
      </c>
      <c r="L46" s="5">
        <f t="shared" si="117"/>
        <v>0</v>
      </c>
      <c r="M46" s="5">
        <f t="shared" si="118"/>
        <v>32</v>
      </c>
      <c r="N46" s="5">
        <f t="shared" si="119"/>
        <v>32</v>
      </c>
      <c r="O46" s="6">
        <f t="shared" si="110"/>
        <v>32</v>
      </c>
      <c r="P46" s="57">
        <f>IF(O46="","",RANK(O46,O42:O46,0))</f>
        <v>3</v>
      </c>
      <c r="Q46" s="57">
        <f t="shared" si="120"/>
        <v>32</v>
      </c>
      <c r="R46" s="46"/>
      <c r="S46" s="7">
        <f t="shared" si="121"/>
        <v>0</v>
      </c>
      <c r="T46" s="7">
        <f t="shared" si="122"/>
        <v>0</v>
      </c>
      <c r="U46" s="7">
        <f t="shared" si="123"/>
        <v>0</v>
      </c>
      <c r="V46" s="6">
        <f t="shared" si="111"/>
        <v>0</v>
      </c>
      <c r="W46" s="52">
        <f>IF(V46="","",RANK(V46,V42:V46,0))</f>
        <v>1</v>
      </c>
      <c r="X46" s="52">
        <f t="shared" si="124"/>
        <v>0</v>
      </c>
      <c r="Y46" s="42">
        <v>165</v>
      </c>
      <c r="Z46" s="6">
        <f>IFERROR(VLOOKUP(Y46,таблица!$H$6:$I$144,2,FALSE),0)</f>
        <v>27</v>
      </c>
      <c r="AA46" s="52">
        <f>IF(Z46="","",RANK(Z46,Z42:Z46,0))</f>
        <v>5</v>
      </c>
      <c r="AB46" s="52" t="str">
        <f t="shared" si="125"/>
        <v/>
      </c>
      <c r="AC46" s="8">
        <f t="shared" si="16"/>
        <v>80</v>
      </c>
      <c r="AD46" s="9">
        <f t="shared" si="112"/>
        <v>80</v>
      </c>
      <c r="AE46" s="9">
        <f t="shared" si="18"/>
        <v>112</v>
      </c>
      <c r="AF46" s="125"/>
      <c r="AG46" s="59"/>
      <c r="AH46" s="127"/>
    </row>
    <row r="47" spans="1:34" ht="26.25" customHeight="1" x14ac:dyDescent="0.25">
      <c r="A47" s="47"/>
      <c r="B47" s="76"/>
      <c r="C47" s="64"/>
      <c r="D47" s="40"/>
      <c r="E47" s="5"/>
      <c r="F47" s="5"/>
      <c r="G47" s="5"/>
      <c r="H47" s="53"/>
      <c r="I47" s="61" t="s">
        <v>23</v>
      </c>
      <c r="J47" s="62">
        <f>SUM(J42:J46)</f>
        <v>151</v>
      </c>
      <c r="K47" s="42"/>
      <c r="L47" s="5"/>
      <c r="M47" s="5"/>
      <c r="N47" s="5"/>
      <c r="O47" s="53"/>
      <c r="P47" s="61" t="s">
        <v>23</v>
      </c>
      <c r="Q47" s="63">
        <f>SUM(Q42:Q46)</f>
        <v>138</v>
      </c>
      <c r="R47" s="46"/>
      <c r="S47" s="7"/>
      <c r="T47" s="7"/>
      <c r="U47" s="7"/>
      <c r="V47" s="53"/>
      <c r="W47" s="61" t="s">
        <v>23</v>
      </c>
      <c r="X47" s="62">
        <f>SUM(X42:X46)</f>
        <v>0</v>
      </c>
      <c r="Y47" s="42"/>
      <c r="Z47" s="6"/>
      <c r="AA47" s="61" t="s">
        <v>23</v>
      </c>
      <c r="AB47" s="62">
        <f>SUM(AB42:AB46)</f>
        <v>144</v>
      </c>
      <c r="AC47" s="8"/>
      <c r="AD47" s="54"/>
      <c r="AE47" s="9" t="str">
        <f t="shared" si="18"/>
        <v/>
      </c>
      <c r="AF47" s="60"/>
      <c r="AG47" s="60"/>
      <c r="AH47" s="127"/>
    </row>
    <row r="48" spans="1:34" ht="15" customHeight="1" x14ac:dyDescent="0.25">
      <c r="A48" s="47">
        <v>1</v>
      </c>
      <c r="B48" s="76"/>
      <c r="C48" s="39">
        <v>22</v>
      </c>
      <c r="D48" s="40">
        <v>9.9</v>
      </c>
      <c r="E48" s="5">
        <f>IF(D48&gt;9.5,0,IF(D48&gt;9.45,44,IF(D48&gt;9.4,45,IF(D48&gt;9.35,46,IF(D48&gt;9.3,47,IF(D48&gt;9.25,48,IF(D48&gt;9.2,49,IF(D48&gt;9.15,50,IF(D48&gt;9.1,51,IF(D48&gt;9.05,52,IF(D48&gt;9,53,IF(D48&gt;8.95,54,IF(D48&gt;8.9,55,IF(D48&gt;8.85,56,IF(D48&gt;8.8,57,IF(D48&gt;8.77,58,IF(D48&gt;8.75,59,IF(D48&gt;8.7,60,IF(D48&gt;8.67,61,IF(D48&gt;8.65,62,IF(D48&gt;8.6,63,IF(D48&gt;8.57,64,IF(D48&gt;8.55,65,IF(D48&gt;8.5,66,IF(D48&gt;8.47,67,IF(D48&gt;8.45,68,IF(D48&gt;8.4,69,IF(D48&gt;8.38,70,IF(D48&gt;8.37,71,IF(D48&gt;8.35,72,IF(D48&gt;8.3,73,IF(D48&gt;8.28,74,IF(D48&gt;8.27,75,IF(D48&gt;8.25,76,IF(D48&gt;8.2,77,IF(D48&gt;8.18,78,IF(D48&gt;8.17,79,IF(D48&gt;8.15,80,IF(D48&gt;8.1,81,IF(D48&gt;8.07,82,IF(D48&gt;8.05,83,IF(D48&gt;8.03,84,IF(D48&gt;8.02,85,IF(D48&gt;8,86,))))))))))))))))))))))))))))))))))))))))))))</f>
        <v>0</v>
      </c>
      <c r="F48" s="5">
        <f>IF(D48&gt;12.5,0,IF(D48&gt;12.4,1,IF(D48&gt;12.3,2,IF(D48&gt;12.2,3,IF(D48&gt;12.1,4,IF(D48&gt;12.05,5,IF(D48&gt;12,6,IF(D48&gt;11.9,7,IF(D48&gt;11.8,8,IF(D48&gt;11.7,9,IF(D48&gt;11.65,10,IF(D48&gt;11.6,11,IF(D48&gt;11.5,12,IF(D48&gt;11.4,13,IF(D48&gt;11.35,14,IF(D48&gt;11.3,15,IF(D48&gt;11.2,16,IF(D48&gt;11.1,17,IF(D48&gt;11.05,18,IF(D48&gt;11,19,IF(D48&gt;10.9,20,IF(D48&gt;10.85,21,IF(D48&gt;10.8,22,IF(D48&gt;10.7,23,IF(D48&gt;10.65,24,IF(D48&gt;10.6,25,IF(D48&gt;10.5,26,IF(D48&gt;10.45,27,IF(D48&gt;10.4,28,IF(D48&gt;10.3,29,IF(D48&gt;10.25,30,IF(D48&gt;10.2,31,IF(D48&gt;10.1,32,IF(D48&gt;10.05,33,IF(D48&gt;10,34,IF(D48&gt;9.9,35,IF(D48&gt;9.85,36,IF(D48&gt;9.8,37,IF(D48&gt;9.75,38,IF(D48&gt;9.7,39,IF(D48&gt;9.65,40,IF(D48&gt;9.6,41,IF(D48&gt;9.55,42,IF(D48&gt;9.5,43,))))))))))))))))))))))))))))))))))))))))))))</f>
        <v>36</v>
      </c>
      <c r="G48" s="5">
        <f>E48+F48</f>
        <v>36</v>
      </c>
      <c r="H48" s="6">
        <f t="shared" ref="H48:H52" si="127">G48</f>
        <v>36</v>
      </c>
      <c r="I48" s="52">
        <f>IF(H48="","",RANK(H48,H48:H52,0))</f>
        <v>4</v>
      </c>
      <c r="J48" s="52"/>
      <c r="K48" s="42">
        <v>20</v>
      </c>
      <c r="L48" s="5">
        <f>IF(K48&lt;28,0,IF(K48&lt;28.5,44,IF(K48&lt;29,45,IF(K48&lt;29.5,46,IF(K48&lt;30,47,IF(K48&lt;30.5,48,IF(K48&lt;31,49,IF(K48&lt;31.5,50,IF(K48&lt;32,51,IF(K48&lt;32.5,52,IF(K48&lt;33,53,IF(K48&lt;33.5,54,IF(K48&lt;34,55,IF(K48&lt;34.5,56,IF(K48&lt;35,57,IF(K48&lt;35.5,58,IF(K48&lt;36,59,IF(K48&lt;36.5,60,IF(K48&lt;37,61,IF(K48&lt;37.5,62,IF(K48&lt;38,63,IF(K48&lt;38.5,64,IF(K48&lt;39,65,IF(K48&lt;39.5,66,IF(K48&lt;40,67,IF(K48&lt;40.5,68,IF(K48&lt;41,69,IF(K48&lt;41.5,70,IF(K48&lt;42,71,IF(K48&lt;42.5,72,IF(K48&lt;43,73,IF(K48&lt;43.5,74,IF(K48&lt;44,75,IF(K48&lt;44.5,76,IF(K48&lt;45,77,IF(K48&lt;45.5,78,IF(K48&lt;46,79,IF(K48&lt;46.5,80,IF(K48&lt;47,81,IF(K48&lt;47.5,82,IF(K48&lt;48,83,IF(K48&lt;48.5,84,IF(K48&lt;49,85,IF(K48&lt;49.5,86,))))))))))))))))))))))))))))))))))))))))))))</f>
        <v>0</v>
      </c>
      <c r="M48" s="5">
        <f>IF(K48&lt;6.5,0,IF(K48&lt;7,1,IF(K48&lt;7.5,2,IF(K48&lt;8,3,IF(K48&lt;8.5,4,IF(K48&lt;9,5,IF(K48&lt;9.5,6,IF(K48&lt;10,7,IF(K48&lt;10.5,8,IF(K48&lt;11,9,IF(K48&lt;11.5,10,IF(K48&lt;12,11,IF(K48&lt;12.5,12,IF(K48&lt;13,13,IF(K48&lt;13.5,14,IF(K48&lt;14,15,IF(K48&lt;14.5,16,IF(K48&lt;15,17,IF(K48&lt;15.5,18,IF(K48&lt;16,19,IF(K48&lt;16.5,20,IF(K48&lt;17,21,IF(K48&lt;17.5,22,IF(K48&lt;18,23,IF(K48&lt;18.5,24,IF(K48&lt;19,25,IF(K48&lt;19.5,26,IF(K48&lt;20,27,IF(K48&lt;20.5,28,IF(K48&lt;21,29,IF(K48&lt;21.5,30,IF(K48&lt;22,31,IF(K48&lt;22.5,32,IF(K48&lt;23,33,IF(K48&lt;23.5,34,IF(K48&lt;24,35,IF(K48&lt;24.5,36,IF(K48&lt;25,37,IF(K48&lt;25.5,38,IF(K48&lt;26,39,IF(K48&lt;26.5,40,IF(K48&lt;27,41,IF(K48&lt;27.5,42,IF(K48&lt;28,43,))))))))))))))))))))))))))))))))))))))))))))</f>
        <v>28</v>
      </c>
      <c r="N48" s="5">
        <f>L48+M48</f>
        <v>28</v>
      </c>
      <c r="O48" s="6">
        <f t="shared" ref="O48:O52" si="128">N48</f>
        <v>28</v>
      </c>
      <c r="P48" s="57">
        <f>IF(O48="","",RANK(O48,O48:O52,0))</f>
        <v>2</v>
      </c>
      <c r="Q48" s="57">
        <f>IF(P48&lt;5,O48,"")</f>
        <v>28</v>
      </c>
      <c r="R48" s="46"/>
      <c r="S48" s="7">
        <f>IF(R48&lt;472,0,IF(R48&lt;475,60,IF(R48&lt;478,61,IF(R48&lt;481,62,IF(R48&lt;484,63,IF(R48&lt;487,64,IF(R48&lt;480,65,IF(R48&lt;493,66,IF(R48&lt;495,67,IF(R48&lt;498,68,IF(R48&lt;500,69,IF(R48&lt;503,70,IF(R48&lt;506,71,IF(R48&lt;508,72,IF(R48&lt;510,73,IF(R48&lt;512,74,IF(R48&lt;515,75,IF(R48&lt;517,76,))))))))))))))))))</f>
        <v>0</v>
      </c>
      <c r="T48" s="7">
        <f>IF(R48&lt;252,0,IF(R48&lt;256,1,IF(R48&lt;260,2,IF(R48&lt;264,3,IF(R48&lt;268,4,IF(R48&lt;272,5,IF(R48&lt;276,6,IF(R48&lt;280,7,IF(R48&lt;284,8,IF(R48&lt;288,9,IF(R48&lt;292,10,IF(R48&lt;296,11,IF(R48&lt;300,12,IF(R48&lt;304,13,IF(R48&lt;308,14,IF(R48&lt;312,15,IF(R48&lt;316,16,IF(R48&lt;320,17,IF(R48&lt;324,18,IF(R48&lt;328,19,IF(R48&lt;332,20,IF(R48&lt;336,21,IF(R48&lt;340,22,IF(R48&lt;344,23,IF(R48&lt;348,24,IF(R48&lt;351,25,IF(R48&lt;355,26,IF(R48&lt;359,27,IF(R48&lt;363,28,IF(R48&lt;366,29,IF(R48&lt;370,30,IF(R48&lt;374,31,IF(R48&lt;378,32,IF(R48&lt;381,33,IF(R48&lt;385,34,IF(R48&lt;389,35,IF(R48&lt;393,36,IF(R48&lt;396,37,IF(R48&lt;400,38,IF(R48&lt;403,39,IF(R48&lt;407,40,IF(R48&lt;411,41,IF(R48&lt;414,42,IF(R48&lt;418,43,IF(R48&lt;422,44,IF(R48&lt;425,45,IF(R48&lt;429,46,IF(R48&lt;432,47,IF(R48&lt;436,48,IF(R48&lt;439,49,IF(R48&lt;443,50,IF(R48&lt;446,51,IF(R48&lt;450,52,IF(R48&lt;453,53,IF(R48&lt;456,54,IF(R48&lt;460,55,IF(R48&lt;463,56,IF(R48&lt;466,57,IF(R48&lt;468,58,IF(R48&lt;472,59,))))))))))))))))))))))))))))))))))))))))))))))))))))))))))))</f>
        <v>0</v>
      </c>
      <c r="U48" s="7">
        <f>S48+T48</f>
        <v>0</v>
      </c>
      <c r="V48" s="6">
        <f t="shared" ref="V48:V52" si="129">U48</f>
        <v>0</v>
      </c>
      <c r="W48" s="52">
        <f>IF(V48="","",RANK(V48,V48:V52,0))</f>
        <v>1</v>
      </c>
      <c r="X48" s="52">
        <f>IF(W48&lt;5,V48,"")</f>
        <v>0</v>
      </c>
      <c r="Y48" s="42">
        <v>171</v>
      </c>
      <c r="Z48" s="6">
        <f>IFERROR(VLOOKUP(Y48,таблица!$H$6:$I$144,2,FALSE),0)</f>
        <v>30</v>
      </c>
      <c r="AA48" s="52">
        <f>IF(Z48="","",RANK(Z48,Z48:Z52,0))</f>
        <v>2</v>
      </c>
      <c r="AB48" s="52">
        <f>IF(AA48&lt;5,Z48,"")</f>
        <v>30</v>
      </c>
      <c r="AC48" s="8">
        <f t="shared" si="16"/>
        <v>94</v>
      </c>
      <c r="AD48" s="9">
        <f t="shared" ref="AD48:AD52" si="130">AC48</f>
        <v>94</v>
      </c>
      <c r="AE48" s="9">
        <f t="shared" si="18"/>
        <v>65</v>
      </c>
      <c r="AF48" s="125">
        <f>SUM(J48:J52,Q48:Q52,X48:X52,AB48:AB52)</f>
        <v>379</v>
      </c>
      <c r="AG48" s="59">
        <f t="shared" ref="AG48" si="131">AF48</f>
        <v>379</v>
      </c>
      <c r="AH48" s="127">
        <f>IF(ISNUMBER(AF48),RANK(AF48,$AF$6:$AF$251,0),"")</f>
        <v>18</v>
      </c>
    </row>
    <row r="49" spans="1:34" ht="15" customHeight="1" x14ac:dyDescent="0.25">
      <c r="A49" s="47">
        <v>2</v>
      </c>
      <c r="B49" s="76"/>
      <c r="C49" s="39">
        <v>22</v>
      </c>
      <c r="D49" s="40">
        <v>9.9</v>
      </c>
      <c r="E49" s="5">
        <f t="shared" ref="E49:E52" si="132">IF(D49&gt;9.5,0,IF(D49&gt;9.45,44,IF(D49&gt;9.4,45,IF(D49&gt;9.35,46,IF(D49&gt;9.3,47,IF(D49&gt;9.25,48,IF(D49&gt;9.2,49,IF(D49&gt;9.15,50,IF(D49&gt;9.1,51,IF(D49&gt;9.05,52,IF(D49&gt;9,53,IF(D49&gt;8.95,54,IF(D49&gt;8.9,55,IF(D49&gt;8.85,56,IF(D49&gt;8.8,57,IF(D49&gt;8.77,58,IF(D49&gt;8.75,59,IF(D49&gt;8.7,60,IF(D49&gt;8.67,61,IF(D49&gt;8.65,62,IF(D49&gt;8.6,63,IF(D49&gt;8.57,64,IF(D49&gt;8.55,65,IF(D49&gt;8.5,66,IF(D49&gt;8.47,67,IF(D49&gt;8.45,68,IF(D49&gt;8.4,69,IF(D49&gt;8.38,70,IF(D49&gt;8.37,71,IF(D49&gt;8.35,72,IF(D49&gt;8.3,73,IF(D49&gt;8.28,74,IF(D49&gt;8.27,75,IF(D49&gt;8.25,76,IF(D49&gt;8.2,77,IF(D49&gt;8.18,78,IF(D49&gt;8.17,79,IF(D49&gt;8.15,80,IF(D49&gt;8.1,81,IF(D49&gt;8.07,82,IF(D49&gt;8.05,83,IF(D49&gt;8.03,84,IF(D49&gt;8.02,85,IF(D49&gt;8,86,))))))))))))))))))))))))))))))))))))))))))))</f>
        <v>0</v>
      </c>
      <c r="F49" s="5">
        <f t="shared" ref="F49:F52" si="133">IF(D49&gt;12.5,0,IF(D49&gt;12.4,1,IF(D49&gt;12.3,2,IF(D49&gt;12.2,3,IF(D49&gt;12.1,4,IF(D49&gt;12.05,5,IF(D49&gt;12,6,IF(D49&gt;11.9,7,IF(D49&gt;11.8,8,IF(D49&gt;11.7,9,IF(D49&gt;11.65,10,IF(D49&gt;11.6,11,IF(D49&gt;11.5,12,IF(D49&gt;11.4,13,IF(D49&gt;11.35,14,IF(D49&gt;11.3,15,IF(D49&gt;11.2,16,IF(D49&gt;11.1,17,IF(D49&gt;11.05,18,IF(D49&gt;11,19,IF(D49&gt;10.9,20,IF(D49&gt;10.85,21,IF(D49&gt;10.8,22,IF(D49&gt;10.7,23,IF(D49&gt;10.65,24,IF(D49&gt;10.6,25,IF(D49&gt;10.5,26,IF(D49&gt;10.45,27,IF(D49&gt;10.4,28,IF(D49&gt;10.3,29,IF(D49&gt;10.25,30,IF(D49&gt;10.2,31,IF(D49&gt;10.1,32,IF(D49&gt;10.05,33,IF(D49&gt;10,34,IF(D49&gt;9.9,35,IF(D49&gt;9.85,36,IF(D49&gt;9.8,37,IF(D49&gt;9.75,38,IF(D49&gt;9.7,39,IF(D49&gt;9.65,40,IF(D49&gt;9.6,41,IF(D49&gt;9.55,42,IF(D49&gt;9.5,43,))))))))))))))))))))))))))))))))))))))))))))</f>
        <v>36</v>
      </c>
      <c r="G49" s="5">
        <f t="shared" ref="G49:G52" si="134">E49+F49</f>
        <v>36</v>
      </c>
      <c r="H49" s="6">
        <f t="shared" si="127"/>
        <v>36</v>
      </c>
      <c r="I49" s="52">
        <f>IF(H49="","",RANK(H49,H48:H52,0))</f>
        <v>4</v>
      </c>
      <c r="J49" s="52">
        <f t="shared" ref="J49:J52" si="135">IF(I49&lt;5,H49,"")</f>
        <v>36</v>
      </c>
      <c r="K49" s="42">
        <v>16</v>
      </c>
      <c r="L49" s="5">
        <f t="shared" ref="L49:L52" si="136">IF(K49&lt;28,0,IF(K49&lt;28.5,44,IF(K49&lt;29,45,IF(K49&lt;29.5,46,IF(K49&lt;30,47,IF(K49&lt;30.5,48,IF(K49&lt;31,49,IF(K49&lt;31.5,50,IF(K49&lt;32,51,IF(K49&lt;32.5,52,IF(K49&lt;33,53,IF(K49&lt;33.5,54,IF(K49&lt;34,55,IF(K49&lt;34.5,56,IF(K49&lt;35,57,IF(K49&lt;35.5,58,IF(K49&lt;36,59,IF(K49&lt;36.5,60,IF(K49&lt;37,61,IF(K49&lt;37.5,62,IF(K49&lt;38,63,IF(K49&lt;38.5,64,IF(K49&lt;39,65,IF(K49&lt;39.5,66,IF(K49&lt;40,67,IF(K49&lt;40.5,68,IF(K49&lt;41,69,IF(K49&lt;41.5,70,IF(K49&lt;42,71,IF(K49&lt;42.5,72,IF(K49&lt;43,73,IF(K49&lt;43.5,74,IF(K49&lt;44,75,IF(K49&lt;44.5,76,IF(K49&lt;45,77,IF(K49&lt;45.5,78,IF(K49&lt;46,79,IF(K49&lt;46.5,80,IF(K49&lt;47,81,IF(K49&lt;47.5,82,IF(K49&lt;48,83,IF(K49&lt;48.5,84,IF(K49&lt;49,85,IF(K49&lt;49.5,86,))))))))))))))))))))))))))))))))))))))))))))</f>
        <v>0</v>
      </c>
      <c r="M49" s="5">
        <f t="shared" ref="M49:M52" si="137">IF(K49&lt;6.5,0,IF(K49&lt;7,1,IF(K49&lt;7.5,2,IF(K49&lt;8,3,IF(K49&lt;8.5,4,IF(K49&lt;9,5,IF(K49&lt;9.5,6,IF(K49&lt;10,7,IF(K49&lt;10.5,8,IF(K49&lt;11,9,IF(K49&lt;11.5,10,IF(K49&lt;12,11,IF(K49&lt;12.5,12,IF(K49&lt;13,13,IF(K49&lt;13.5,14,IF(K49&lt;14,15,IF(K49&lt;14.5,16,IF(K49&lt;15,17,IF(K49&lt;15.5,18,IF(K49&lt;16,19,IF(K49&lt;16.5,20,IF(K49&lt;17,21,IF(K49&lt;17.5,22,IF(K49&lt;18,23,IF(K49&lt;18.5,24,IF(K49&lt;19,25,IF(K49&lt;19.5,26,IF(K49&lt;20,27,IF(K49&lt;20.5,28,IF(K49&lt;21,29,IF(K49&lt;21.5,30,IF(K49&lt;22,31,IF(K49&lt;22.5,32,IF(K49&lt;23,33,IF(K49&lt;23.5,34,IF(K49&lt;24,35,IF(K49&lt;24.5,36,IF(K49&lt;25,37,IF(K49&lt;25.5,38,IF(K49&lt;26,39,IF(K49&lt;26.5,40,IF(K49&lt;27,41,IF(K49&lt;27.5,42,IF(K49&lt;28,43,))))))))))))))))))))))))))))))))))))))))))))</f>
        <v>20</v>
      </c>
      <c r="N49" s="5">
        <f t="shared" ref="N49:N52" si="138">L49+M49</f>
        <v>20</v>
      </c>
      <c r="O49" s="6">
        <f t="shared" si="128"/>
        <v>20</v>
      </c>
      <c r="P49" s="57">
        <f>IF(O49="","",RANK(O49,O48:O52,0))</f>
        <v>3</v>
      </c>
      <c r="Q49" s="57">
        <f t="shared" ref="Q49:Q52" si="139">IF(P49&lt;5,O49,"")</f>
        <v>20</v>
      </c>
      <c r="R49" s="46"/>
      <c r="S49" s="7">
        <f t="shared" ref="S49:S52" si="140">IF(R49&lt;472,0,IF(R49&lt;475,60,IF(R49&lt;478,61,IF(R49&lt;481,62,IF(R49&lt;484,63,IF(R49&lt;487,64,IF(R49&lt;480,65,IF(R49&lt;493,66,IF(R49&lt;495,67,IF(R49&lt;498,68,IF(R49&lt;500,69,IF(R49&lt;503,70,IF(R49&lt;506,71,IF(R49&lt;508,72,IF(R49&lt;510,73,IF(R49&lt;512,74,IF(R49&lt;515,75,IF(R49&lt;517,76,))))))))))))))))))</f>
        <v>0</v>
      </c>
      <c r="T49" s="7">
        <f t="shared" ref="T49:T52" si="141">IF(R49&lt;252,0,IF(R49&lt;256,1,IF(R49&lt;260,2,IF(R49&lt;264,3,IF(R49&lt;268,4,IF(R49&lt;272,5,IF(R49&lt;276,6,IF(R49&lt;280,7,IF(R49&lt;284,8,IF(R49&lt;288,9,IF(R49&lt;292,10,IF(R49&lt;296,11,IF(R49&lt;300,12,IF(R49&lt;304,13,IF(R49&lt;308,14,IF(R49&lt;312,15,IF(R49&lt;316,16,IF(R49&lt;320,17,IF(R49&lt;324,18,IF(R49&lt;328,19,IF(R49&lt;332,20,IF(R49&lt;336,21,IF(R49&lt;340,22,IF(R49&lt;344,23,IF(R49&lt;348,24,IF(R49&lt;351,25,IF(R49&lt;355,26,IF(R49&lt;359,27,IF(R49&lt;363,28,IF(R49&lt;366,29,IF(R49&lt;370,30,IF(R49&lt;374,31,IF(R49&lt;378,32,IF(R49&lt;381,33,IF(R49&lt;385,34,IF(R49&lt;389,35,IF(R49&lt;393,36,IF(R49&lt;396,37,IF(R49&lt;400,38,IF(R49&lt;403,39,IF(R49&lt;407,40,IF(R49&lt;411,41,IF(R49&lt;414,42,IF(R49&lt;418,43,IF(R49&lt;422,44,IF(R49&lt;425,45,IF(R49&lt;429,46,IF(R49&lt;432,47,IF(R49&lt;436,48,IF(R49&lt;439,49,IF(R49&lt;443,50,IF(R49&lt;446,51,IF(R49&lt;450,52,IF(R49&lt;453,53,IF(R49&lt;456,54,IF(R49&lt;460,55,IF(R49&lt;463,56,IF(R49&lt;466,57,IF(R49&lt;468,58,IF(R49&lt;472,59,))))))))))))))))))))))))))))))))))))))))))))))))))))))))))))</f>
        <v>0</v>
      </c>
      <c r="U49" s="7">
        <f t="shared" ref="U49:U52" si="142">S49+T49</f>
        <v>0</v>
      </c>
      <c r="V49" s="6">
        <f t="shared" si="129"/>
        <v>0</v>
      </c>
      <c r="W49" s="52">
        <f>IF(V49="","",RANK(V49,V48:V52,0))</f>
        <v>1</v>
      </c>
      <c r="X49" s="52">
        <f t="shared" ref="X49:X52" si="143">IF(W49&lt;5,V49,"")</f>
        <v>0</v>
      </c>
      <c r="Y49" s="42">
        <v>184</v>
      </c>
      <c r="Z49" s="6">
        <f>IFERROR(VLOOKUP(Y49,таблица!$H$6:$I$144,2,FALSE),0)</f>
        <v>37</v>
      </c>
      <c r="AA49" s="52">
        <f>IF(Z49="","",RANK(Z49,Z48:Z52,0))</f>
        <v>1</v>
      </c>
      <c r="AB49" s="52">
        <f t="shared" ref="AB49:AB52" si="144">IF(AA49&lt;5,Z49,"")</f>
        <v>37</v>
      </c>
      <c r="AC49" s="8">
        <f t="shared" si="16"/>
        <v>93</v>
      </c>
      <c r="AD49" s="9">
        <f t="shared" si="130"/>
        <v>93</v>
      </c>
      <c r="AE49" s="9">
        <f t="shared" si="18"/>
        <v>70</v>
      </c>
      <c r="AF49" s="125"/>
      <c r="AG49" s="59"/>
      <c r="AH49" s="127"/>
    </row>
    <row r="50" spans="1:34" ht="15" customHeight="1" x14ac:dyDescent="0.25">
      <c r="A50" s="47">
        <v>3</v>
      </c>
      <c r="B50" s="76"/>
      <c r="C50" s="39">
        <v>22</v>
      </c>
      <c r="D50" s="40">
        <v>9.6</v>
      </c>
      <c r="E50" s="5">
        <f t="shared" si="132"/>
        <v>0</v>
      </c>
      <c r="F50" s="5">
        <f t="shared" si="133"/>
        <v>42</v>
      </c>
      <c r="G50" s="5">
        <f t="shared" si="134"/>
        <v>42</v>
      </c>
      <c r="H50" s="6">
        <f t="shared" si="127"/>
        <v>42</v>
      </c>
      <c r="I50" s="52">
        <f>IF(H50="","",RANK(H50,H48:H52,0))</f>
        <v>1</v>
      </c>
      <c r="J50" s="52">
        <f t="shared" si="135"/>
        <v>42</v>
      </c>
      <c r="K50" s="42">
        <v>12</v>
      </c>
      <c r="L50" s="5">
        <f t="shared" si="136"/>
        <v>0</v>
      </c>
      <c r="M50" s="5">
        <f t="shared" si="137"/>
        <v>12</v>
      </c>
      <c r="N50" s="5">
        <f t="shared" si="138"/>
        <v>12</v>
      </c>
      <c r="O50" s="6">
        <f t="shared" si="128"/>
        <v>12</v>
      </c>
      <c r="P50" s="57">
        <f>IF(O50="","",RANK(O50,O48:O52,0))</f>
        <v>5</v>
      </c>
      <c r="Q50" s="57" t="str">
        <f t="shared" si="139"/>
        <v/>
      </c>
      <c r="R50" s="46"/>
      <c r="S50" s="7">
        <f t="shared" si="140"/>
        <v>0</v>
      </c>
      <c r="T50" s="7">
        <f t="shared" si="141"/>
        <v>0</v>
      </c>
      <c r="U50" s="7">
        <f t="shared" si="142"/>
        <v>0</v>
      </c>
      <c r="V50" s="6">
        <f t="shared" si="129"/>
        <v>0</v>
      </c>
      <c r="W50" s="52">
        <f>IF(V50="","",RANK(V50,V48:V52,0))</f>
        <v>1</v>
      </c>
      <c r="X50" s="52">
        <f t="shared" si="143"/>
        <v>0</v>
      </c>
      <c r="Y50" s="42">
        <v>171</v>
      </c>
      <c r="Z50" s="6">
        <f>IFERROR(VLOOKUP(Y50,таблица!$H$6:$I$144,2,FALSE),0)</f>
        <v>30</v>
      </c>
      <c r="AA50" s="52">
        <f>IF(Z50="","",RANK(Z50,Z48:Z52,0))</f>
        <v>2</v>
      </c>
      <c r="AB50" s="52">
        <f t="shared" si="144"/>
        <v>30</v>
      </c>
      <c r="AC50" s="8">
        <f t="shared" si="16"/>
        <v>84</v>
      </c>
      <c r="AD50" s="9">
        <f t="shared" si="130"/>
        <v>84</v>
      </c>
      <c r="AE50" s="9">
        <f t="shared" si="18"/>
        <v>93</v>
      </c>
      <c r="AF50" s="125"/>
      <c r="AG50" s="59"/>
      <c r="AH50" s="127"/>
    </row>
    <row r="51" spans="1:34" ht="15" customHeight="1" x14ac:dyDescent="0.25">
      <c r="A51" s="47">
        <v>4</v>
      </c>
      <c r="B51" s="76"/>
      <c r="C51" s="39">
        <v>22</v>
      </c>
      <c r="D51" s="40">
        <v>9.6</v>
      </c>
      <c r="E51" s="5">
        <f t="shared" si="132"/>
        <v>0</v>
      </c>
      <c r="F51" s="5">
        <f t="shared" si="133"/>
        <v>42</v>
      </c>
      <c r="G51" s="5">
        <f t="shared" si="134"/>
        <v>42</v>
      </c>
      <c r="H51" s="6">
        <f t="shared" si="127"/>
        <v>42</v>
      </c>
      <c r="I51" s="52">
        <f>IF(H51="","",RANK(H51,H48:H52,0))</f>
        <v>1</v>
      </c>
      <c r="J51" s="52">
        <f t="shared" si="135"/>
        <v>42</v>
      </c>
      <c r="K51" s="42">
        <v>21</v>
      </c>
      <c r="L51" s="5">
        <f t="shared" si="136"/>
        <v>0</v>
      </c>
      <c r="M51" s="5">
        <f t="shared" si="137"/>
        <v>30</v>
      </c>
      <c r="N51" s="5">
        <f t="shared" si="138"/>
        <v>30</v>
      </c>
      <c r="O51" s="6">
        <f t="shared" si="128"/>
        <v>30</v>
      </c>
      <c r="P51" s="57">
        <f>IF(O51="","",RANK(O51,O48:O52,0))</f>
        <v>1</v>
      </c>
      <c r="Q51" s="57">
        <f t="shared" si="139"/>
        <v>30</v>
      </c>
      <c r="R51" s="46"/>
      <c r="S51" s="7">
        <f t="shared" si="140"/>
        <v>0</v>
      </c>
      <c r="T51" s="7">
        <f t="shared" si="141"/>
        <v>0</v>
      </c>
      <c r="U51" s="7">
        <f t="shared" si="142"/>
        <v>0</v>
      </c>
      <c r="V51" s="6">
        <f t="shared" si="129"/>
        <v>0</v>
      </c>
      <c r="W51" s="52">
        <f>IF(V51="","",RANK(V51,V48:V52,0))</f>
        <v>1</v>
      </c>
      <c r="X51" s="52">
        <f t="shared" si="143"/>
        <v>0</v>
      </c>
      <c r="Y51" s="42">
        <v>164</v>
      </c>
      <c r="Z51" s="6">
        <f>IFERROR(VLOOKUP(Y51,таблица!$H$6:$I$144,2,FALSE),0)</f>
        <v>27</v>
      </c>
      <c r="AA51" s="52">
        <f>IF(Z51="","",RANK(Z51,Z48:Z52,0))</f>
        <v>5</v>
      </c>
      <c r="AB51" s="52" t="str">
        <f t="shared" si="144"/>
        <v/>
      </c>
      <c r="AC51" s="8">
        <f t="shared" si="16"/>
        <v>99</v>
      </c>
      <c r="AD51" s="9">
        <f t="shared" si="130"/>
        <v>99</v>
      </c>
      <c r="AE51" s="9">
        <f t="shared" si="18"/>
        <v>48</v>
      </c>
      <c r="AF51" s="125"/>
      <c r="AG51" s="59"/>
      <c r="AH51" s="127"/>
    </row>
    <row r="52" spans="1:34" ht="15" customHeight="1" x14ac:dyDescent="0.25">
      <c r="A52" s="47">
        <v>5</v>
      </c>
      <c r="B52" s="76"/>
      <c r="C52" s="39">
        <v>22</v>
      </c>
      <c r="D52" s="40">
        <v>9.6999999999999993</v>
      </c>
      <c r="E52" s="5">
        <f t="shared" si="132"/>
        <v>0</v>
      </c>
      <c r="F52" s="5">
        <f t="shared" si="133"/>
        <v>40</v>
      </c>
      <c r="G52" s="5">
        <f t="shared" si="134"/>
        <v>40</v>
      </c>
      <c r="H52" s="6">
        <f t="shared" si="127"/>
        <v>40</v>
      </c>
      <c r="I52" s="52">
        <f>IF(H52="","",RANK(H52,H48:H52,0))</f>
        <v>3</v>
      </c>
      <c r="J52" s="52">
        <f t="shared" si="135"/>
        <v>40</v>
      </c>
      <c r="K52" s="42">
        <v>14</v>
      </c>
      <c r="L52" s="5">
        <f t="shared" si="136"/>
        <v>0</v>
      </c>
      <c r="M52" s="5">
        <f t="shared" si="137"/>
        <v>16</v>
      </c>
      <c r="N52" s="5">
        <f t="shared" si="138"/>
        <v>16</v>
      </c>
      <c r="O52" s="6">
        <f t="shared" si="128"/>
        <v>16</v>
      </c>
      <c r="P52" s="57">
        <f>IF(O52="","",RANK(O52,O48:O52,0))</f>
        <v>4</v>
      </c>
      <c r="Q52" s="57">
        <f t="shared" si="139"/>
        <v>16</v>
      </c>
      <c r="R52" s="46"/>
      <c r="S52" s="7">
        <f t="shared" si="140"/>
        <v>0</v>
      </c>
      <c r="T52" s="7">
        <f t="shared" si="141"/>
        <v>0</v>
      </c>
      <c r="U52" s="7">
        <f t="shared" si="142"/>
        <v>0</v>
      </c>
      <c r="V52" s="6">
        <f t="shared" si="129"/>
        <v>0</v>
      </c>
      <c r="W52" s="52">
        <f>IF(V52="","",RANK(V52,V48:V52,0))</f>
        <v>1</v>
      </c>
      <c r="X52" s="52">
        <f t="shared" si="143"/>
        <v>0</v>
      </c>
      <c r="Y52" s="42">
        <v>166</v>
      </c>
      <c r="Z52" s="6">
        <f>IFERROR(VLOOKUP(Y52,таблица!$H$6:$I$144,2,FALSE),0)</f>
        <v>28</v>
      </c>
      <c r="AA52" s="52">
        <f>IF(Z52="","",RANK(Z52,Z48:Z52,0))</f>
        <v>4</v>
      </c>
      <c r="AB52" s="52">
        <f t="shared" si="144"/>
        <v>28</v>
      </c>
      <c r="AC52" s="8">
        <f t="shared" si="16"/>
        <v>84</v>
      </c>
      <c r="AD52" s="9">
        <f t="shared" si="130"/>
        <v>84</v>
      </c>
      <c r="AE52" s="9">
        <f t="shared" si="18"/>
        <v>93</v>
      </c>
      <c r="AF52" s="125"/>
      <c r="AG52" s="59"/>
      <c r="AH52" s="127"/>
    </row>
    <row r="53" spans="1:34" ht="26.25" customHeight="1" x14ac:dyDescent="0.25">
      <c r="A53" s="47"/>
      <c r="B53" s="76"/>
      <c r="C53" s="64"/>
      <c r="D53" s="40"/>
      <c r="E53" s="5"/>
      <c r="F53" s="5"/>
      <c r="G53" s="5"/>
      <c r="H53" s="53"/>
      <c r="I53" s="61" t="s">
        <v>23</v>
      </c>
      <c r="J53" s="62">
        <f>SUM(J48:J52)</f>
        <v>160</v>
      </c>
      <c r="K53" s="42"/>
      <c r="L53" s="5"/>
      <c r="M53" s="5"/>
      <c r="N53" s="5"/>
      <c r="O53" s="53"/>
      <c r="P53" s="61" t="s">
        <v>23</v>
      </c>
      <c r="Q53" s="63">
        <f>SUM(Q48:Q52)</f>
        <v>94</v>
      </c>
      <c r="R53" s="46"/>
      <c r="S53" s="7"/>
      <c r="T53" s="7"/>
      <c r="U53" s="7"/>
      <c r="V53" s="53"/>
      <c r="W53" s="61" t="s">
        <v>23</v>
      </c>
      <c r="X53" s="62">
        <f>SUM(X48:X52)</f>
        <v>0</v>
      </c>
      <c r="Y53" s="42"/>
      <c r="Z53" s="6"/>
      <c r="AA53" s="61" t="s">
        <v>23</v>
      </c>
      <c r="AB53" s="62">
        <f>SUM(AB48:AB52)</f>
        <v>125</v>
      </c>
      <c r="AC53" s="8"/>
      <c r="AD53" s="54"/>
      <c r="AE53" s="9" t="str">
        <f t="shared" si="18"/>
        <v/>
      </c>
      <c r="AF53" s="60"/>
      <c r="AG53" s="60"/>
      <c r="AH53" s="127"/>
    </row>
    <row r="54" spans="1:34" ht="15" customHeight="1" x14ac:dyDescent="0.25">
      <c r="A54" s="47">
        <v>1</v>
      </c>
      <c r="B54" s="76"/>
      <c r="C54" s="39">
        <v>23</v>
      </c>
      <c r="D54" s="40">
        <v>9.9</v>
      </c>
      <c r="E54" s="5">
        <f>IF(D54&gt;9.5,0,IF(D54&gt;9.45,44,IF(D54&gt;9.4,45,IF(D54&gt;9.35,46,IF(D54&gt;9.3,47,IF(D54&gt;9.25,48,IF(D54&gt;9.2,49,IF(D54&gt;9.15,50,IF(D54&gt;9.1,51,IF(D54&gt;9.05,52,IF(D54&gt;9,53,IF(D54&gt;8.95,54,IF(D54&gt;8.9,55,IF(D54&gt;8.85,56,IF(D54&gt;8.8,57,IF(D54&gt;8.77,58,IF(D54&gt;8.75,59,IF(D54&gt;8.7,60,IF(D54&gt;8.67,61,IF(D54&gt;8.65,62,IF(D54&gt;8.6,63,IF(D54&gt;8.57,64,IF(D54&gt;8.55,65,IF(D54&gt;8.5,66,IF(D54&gt;8.47,67,IF(D54&gt;8.45,68,IF(D54&gt;8.4,69,IF(D54&gt;8.38,70,IF(D54&gt;8.37,71,IF(D54&gt;8.35,72,IF(D54&gt;8.3,73,IF(D54&gt;8.28,74,IF(D54&gt;8.27,75,IF(D54&gt;8.25,76,IF(D54&gt;8.2,77,IF(D54&gt;8.18,78,IF(D54&gt;8.17,79,IF(D54&gt;8.15,80,IF(D54&gt;8.1,81,IF(D54&gt;8.07,82,IF(D54&gt;8.05,83,IF(D54&gt;8.03,84,IF(D54&gt;8.02,85,IF(D54&gt;8,86,))))))))))))))))))))))))))))))))))))))))))))</f>
        <v>0</v>
      </c>
      <c r="F54" s="5">
        <f>IF(D54&gt;12.5,0,IF(D54&gt;12.4,1,IF(D54&gt;12.3,2,IF(D54&gt;12.2,3,IF(D54&gt;12.1,4,IF(D54&gt;12.05,5,IF(D54&gt;12,6,IF(D54&gt;11.9,7,IF(D54&gt;11.8,8,IF(D54&gt;11.7,9,IF(D54&gt;11.65,10,IF(D54&gt;11.6,11,IF(D54&gt;11.5,12,IF(D54&gt;11.4,13,IF(D54&gt;11.35,14,IF(D54&gt;11.3,15,IF(D54&gt;11.2,16,IF(D54&gt;11.1,17,IF(D54&gt;11.05,18,IF(D54&gt;11,19,IF(D54&gt;10.9,20,IF(D54&gt;10.85,21,IF(D54&gt;10.8,22,IF(D54&gt;10.7,23,IF(D54&gt;10.65,24,IF(D54&gt;10.6,25,IF(D54&gt;10.5,26,IF(D54&gt;10.45,27,IF(D54&gt;10.4,28,IF(D54&gt;10.3,29,IF(D54&gt;10.25,30,IF(D54&gt;10.2,31,IF(D54&gt;10.1,32,IF(D54&gt;10.05,33,IF(D54&gt;10,34,IF(D54&gt;9.9,35,IF(D54&gt;9.85,36,IF(D54&gt;9.8,37,IF(D54&gt;9.75,38,IF(D54&gt;9.7,39,IF(D54&gt;9.65,40,IF(D54&gt;9.6,41,IF(D54&gt;9.55,42,IF(D54&gt;9.5,43,))))))))))))))))))))))))))))))))))))))))))))</f>
        <v>36</v>
      </c>
      <c r="G54" s="5">
        <f>E54+F54</f>
        <v>36</v>
      </c>
      <c r="H54" s="6">
        <f t="shared" ref="H54:H58" si="145">G54</f>
        <v>36</v>
      </c>
      <c r="I54" s="52">
        <f>IF(H54="","",RANK(H54,H54:H58,0))</f>
        <v>2</v>
      </c>
      <c r="J54" s="52">
        <f>IF(I54&lt;5,H54,"")</f>
        <v>36</v>
      </c>
      <c r="K54" s="42">
        <v>14</v>
      </c>
      <c r="L54" s="5">
        <f>IF(K54&lt;28,0,IF(K54&lt;28.5,44,IF(K54&lt;29,45,IF(K54&lt;29.5,46,IF(K54&lt;30,47,IF(K54&lt;30.5,48,IF(K54&lt;31,49,IF(K54&lt;31.5,50,IF(K54&lt;32,51,IF(K54&lt;32.5,52,IF(K54&lt;33,53,IF(K54&lt;33.5,54,IF(K54&lt;34,55,IF(K54&lt;34.5,56,IF(K54&lt;35,57,IF(K54&lt;35.5,58,IF(K54&lt;36,59,IF(K54&lt;36.5,60,IF(K54&lt;37,61,IF(K54&lt;37.5,62,IF(K54&lt;38,63,IF(K54&lt;38.5,64,IF(K54&lt;39,65,IF(K54&lt;39.5,66,IF(K54&lt;40,67,IF(K54&lt;40.5,68,IF(K54&lt;41,69,IF(K54&lt;41.5,70,IF(K54&lt;42,71,IF(K54&lt;42.5,72,IF(K54&lt;43,73,IF(K54&lt;43.5,74,IF(K54&lt;44,75,IF(K54&lt;44.5,76,IF(K54&lt;45,77,IF(K54&lt;45.5,78,IF(K54&lt;46,79,IF(K54&lt;46.5,80,IF(K54&lt;47,81,IF(K54&lt;47.5,82,IF(K54&lt;48,83,IF(K54&lt;48.5,84,IF(K54&lt;49,85,IF(K54&lt;49.5,86,))))))))))))))))))))))))))))))))))))))))))))</f>
        <v>0</v>
      </c>
      <c r="M54" s="5">
        <f>IF(K54&lt;6.5,0,IF(K54&lt;7,1,IF(K54&lt;7.5,2,IF(K54&lt;8,3,IF(K54&lt;8.5,4,IF(K54&lt;9,5,IF(K54&lt;9.5,6,IF(K54&lt;10,7,IF(K54&lt;10.5,8,IF(K54&lt;11,9,IF(K54&lt;11.5,10,IF(K54&lt;12,11,IF(K54&lt;12.5,12,IF(K54&lt;13,13,IF(K54&lt;13.5,14,IF(K54&lt;14,15,IF(K54&lt;14.5,16,IF(K54&lt;15,17,IF(K54&lt;15.5,18,IF(K54&lt;16,19,IF(K54&lt;16.5,20,IF(K54&lt;17,21,IF(K54&lt;17.5,22,IF(K54&lt;18,23,IF(K54&lt;18.5,24,IF(K54&lt;19,25,IF(K54&lt;19.5,26,IF(K54&lt;20,27,IF(K54&lt;20.5,28,IF(K54&lt;21,29,IF(K54&lt;21.5,30,IF(K54&lt;22,31,IF(K54&lt;22.5,32,IF(K54&lt;23,33,IF(K54&lt;23.5,34,IF(K54&lt;24,35,IF(K54&lt;24.5,36,IF(K54&lt;25,37,IF(K54&lt;25.5,38,IF(K54&lt;26,39,IF(K54&lt;26.5,40,IF(K54&lt;27,41,IF(K54&lt;27.5,42,IF(K54&lt;28,43,))))))))))))))))))))))))))))))))))))))))))))</f>
        <v>16</v>
      </c>
      <c r="N54" s="5">
        <f>L54+M54</f>
        <v>16</v>
      </c>
      <c r="O54" s="6">
        <f t="shared" ref="O54:O58" si="146">N54</f>
        <v>16</v>
      </c>
      <c r="P54" s="57">
        <f>IF(O54="","",RANK(O54,O54:O58,0))</f>
        <v>4</v>
      </c>
      <c r="Q54" s="57">
        <f>IF(P54&lt;5,O54,"")</f>
        <v>16</v>
      </c>
      <c r="R54" s="46"/>
      <c r="S54" s="7">
        <f>IF(R54&lt;472,0,IF(R54&lt;475,60,IF(R54&lt;478,61,IF(R54&lt;481,62,IF(R54&lt;484,63,IF(R54&lt;487,64,IF(R54&lt;480,65,IF(R54&lt;493,66,IF(R54&lt;495,67,IF(R54&lt;498,68,IF(R54&lt;500,69,IF(R54&lt;503,70,IF(R54&lt;506,71,IF(R54&lt;508,72,IF(R54&lt;510,73,IF(R54&lt;512,74,IF(R54&lt;515,75,IF(R54&lt;517,76,))))))))))))))))))</f>
        <v>0</v>
      </c>
      <c r="T54" s="7">
        <f>IF(R54&lt;252,0,IF(R54&lt;256,1,IF(R54&lt;260,2,IF(R54&lt;264,3,IF(R54&lt;268,4,IF(R54&lt;272,5,IF(R54&lt;276,6,IF(R54&lt;280,7,IF(R54&lt;284,8,IF(R54&lt;288,9,IF(R54&lt;292,10,IF(R54&lt;296,11,IF(R54&lt;300,12,IF(R54&lt;304,13,IF(R54&lt;308,14,IF(R54&lt;312,15,IF(R54&lt;316,16,IF(R54&lt;320,17,IF(R54&lt;324,18,IF(R54&lt;328,19,IF(R54&lt;332,20,IF(R54&lt;336,21,IF(R54&lt;340,22,IF(R54&lt;344,23,IF(R54&lt;348,24,IF(R54&lt;351,25,IF(R54&lt;355,26,IF(R54&lt;359,27,IF(R54&lt;363,28,IF(R54&lt;366,29,IF(R54&lt;370,30,IF(R54&lt;374,31,IF(R54&lt;378,32,IF(R54&lt;381,33,IF(R54&lt;385,34,IF(R54&lt;389,35,IF(R54&lt;393,36,IF(R54&lt;396,37,IF(R54&lt;400,38,IF(R54&lt;403,39,IF(R54&lt;407,40,IF(R54&lt;411,41,IF(R54&lt;414,42,IF(R54&lt;418,43,IF(R54&lt;422,44,IF(R54&lt;425,45,IF(R54&lt;429,46,IF(R54&lt;432,47,IF(R54&lt;436,48,IF(R54&lt;439,49,IF(R54&lt;443,50,IF(R54&lt;446,51,IF(R54&lt;450,52,IF(R54&lt;453,53,IF(R54&lt;456,54,IF(R54&lt;460,55,IF(R54&lt;463,56,IF(R54&lt;466,57,IF(R54&lt;468,58,IF(R54&lt;472,59,))))))))))))))))))))))))))))))))))))))))))))))))))))))))))))</f>
        <v>0</v>
      </c>
      <c r="U54" s="7">
        <f>S54+T54</f>
        <v>0</v>
      </c>
      <c r="V54" s="6">
        <f t="shared" ref="V54:V58" si="147">U54</f>
        <v>0</v>
      </c>
      <c r="W54" s="52">
        <f>IF(V54="","",RANK(V54,V54:V58,0))</f>
        <v>1</v>
      </c>
      <c r="X54" s="52">
        <f>IF(W54&lt;5,V54,"")</f>
        <v>0</v>
      </c>
      <c r="Y54" s="42">
        <v>166</v>
      </c>
      <c r="Z54" s="6">
        <f>IFERROR(VLOOKUP(Y54,таблица!$H$6:$I$144,2,FALSE),0)</f>
        <v>28</v>
      </c>
      <c r="AA54" s="52">
        <f>IF(Z54="","",RANK(Z54,Z54:Z58,0))</f>
        <v>2</v>
      </c>
      <c r="AB54" s="52">
        <f>IF(AA54&lt;5,Z54,"")</f>
        <v>28</v>
      </c>
      <c r="AC54" s="8">
        <f t="shared" si="16"/>
        <v>80</v>
      </c>
      <c r="AD54" s="9">
        <f t="shared" ref="AD54:AD58" si="148">AC54</f>
        <v>80</v>
      </c>
      <c r="AE54" s="9">
        <f t="shared" si="18"/>
        <v>112</v>
      </c>
      <c r="AF54" s="125">
        <f>SUM(J54:J58,Q54:Q58,X54:X58,AB54:AB58)</f>
        <v>331</v>
      </c>
      <c r="AG54" s="59">
        <f t="shared" ref="AG54" si="149">AF54</f>
        <v>331</v>
      </c>
      <c r="AH54" s="127">
        <f>IF(ISNUMBER(AF54),RANK(AF54,$AF$6:$AF$251,0),"")</f>
        <v>25</v>
      </c>
    </row>
    <row r="55" spans="1:34" ht="15" customHeight="1" x14ac:dyDescent="0.25">
      <c r="A55" s="47">
        <v>2</v>
      </c>
      <c r="B55" s="76"/>
      <c r="C55" s="39">
        <v>23</v>
      </c>
      <c r="D55" s="40">
        <v>10.199999999999999</v>
      </c>
      <c r="E55" s="5">
        <f t="shared" ref="E55:E58" si="150">IF(D55&gt;9.5,0,IF(D55&gt;9.45,44,IF(D55&gt;9.4,45,IF(D55&gt;9.35,46,IF(D55&gt;9.3,47,IF(D55&gt;9.25,48,IF(D55&gt;9.2,49,IF(D55&gt;9.15,50,IF(D55&gt;9.1,51,IF(D55&gt;9.05,52,IF(D55&gt;9,53,IF(D55&gt;8.95,54,IF(D55&gt;8.9,55,IF(D55&gt;8.85,56,IF(D55&gt;8.8,57,IF(D55&gt;8.77,58,IF(D55&gt;8.75,59,IF(D55&gt;8.7,60,IF(D55&gt;8.67,61,IF(D55&gt;8.65,62,IF(D55&gt;8.6,63,IF(D55&gt;8.57,64,IF(D55&gt;8.55,65,IF(D55&gt;8.5,66,IF(D55&gt;8.47,67,IF(D55&gt;8.45,68,IF(D55&gt;8.4,69,IF(D55&gt;8.38,70,IF(D55&gt;8.37,71,IF(D55&gt;8.35,72,IF(D55&gt;8.3,73,IF(D55&gt;8.28,74,IF(D55&gt;8.27,75,IF(D55&gt;8.25,76,IF(D55&gt;8.2,77,IF(D55&gt;8.18,78,IF(D55&gt;8.17,79,IF(D55&gt;8.15,80,IF(D55&gt;8.1,81,IF(D55&gt;8.07,82,IF(D55&gt;8.05,83,IF(D55&gt;8.03,84,IF(D55&gt;8.02,85,IF(D55&gt;8,86,))))))))))))))))))))))))))))))))))))))))))))</f>
        <v>0</v>
      </c>
      <c r="F55" s="5">
        <f t="shared" ref="F55:F58" si="151">IF(D55&gt;12.5,0,IF(D55&gt;12.4,1,IF(D55&gt;12.3,2,IF(D55&gt;12.2,3,IF(D55&gt;12.1,4,IF(D55&gt;12.05,5,IF(D55&gt;12,6,IF(D55&gt;11.9,7,IF(D55&gt;11.8,8,IF(D55&gt;11.7,9,IF(D55&gt;11.65,10,IF(D55&gt;11.6,11,IF(D55&gt;11.5,12,IF(D55&gt;11.4,13,IF(D55&gt;11.35,14,IF(D55&gt;11.3,15,IF(D55&gt;11.2,16,IF(D55&gt;11.1,17,IF(D55&gt;11.05,18,IF(D55&gt;11,19,IF(D55&gt;10.9,20,IF(D55&gt;10.85,21,IF(D55&gt;10.8,22,IF(D55&gt;10.7,23,IF(D55&gt;10.65,24,IF(D55&gt;10.6,25,IF(D55&gt;10.5,26,IF(D55&gt;10.45,27,IF(D55&gt;10.4,28,IF(D55&gt;10.3,29,IF(D55&gt;10.25,30,IF(D55&gt;10.2,31,IF(D55&gt;10.1,32,IF(D55&gt;10.05,33,IF(D55&gt;10,34,IF(D55&gt;9.9,35,IF(D55&gt;9.85,36,IF(D55&gt;9.8,37,IF(D55&gt;9.75,38,IF(D55&gt;9.7,39,IF(D55&gt;9.65,40,IF(D55&gt;9.6,41,IF(D55&gt;9.55,42,IF(D55&gt;9.5,43,))))))))))))))))))))))))))))))))))))))))))))</f>
        <v>32</v>
      </c>
      <c r="G55" s="5">
        <f t="shared" ref="G55:G58" si="152">E55+F55</f>
        <v>32</v>
      </c>
      <c r="H55" s="6">
        <f t="shared" si="145"/>
        <v>32</v>
      </c>
      <c r="I55" s="52">
        <f>IF(H55="","",RANK(H55,H54:H58,0))</f>
        <v>3</v>
      </c>
      <c r="J55" s="52">
        <f t="shared" ref="J55:J58" si="153">IF(I55&lt;5,H55,"")</f>
        <v>32</v>
      </c>
      <c r="K55" s="42">
        <v>18</v>
      </c>
      <c r="L55" s="5">
        <f t="shared" ref="L55:L58" si="154">IF(K55&lt;28,0,IF(K55&lt;28.5,44,IF(K55&lt;29,45,IF(K55&lt;29.5,46,IF(K55&lt;30,47,IF(K55&lt;30.5,48,IF(K55&lt;31,49,IF(K55&lt;31.5,50,IF(K55&lt;32,51,IF(K55&lt;32.5,52,IF(K55&lt;33,53,IF(K55&lt;33.5,54,IF(K55&lt;34,55,IF(K55&lt;34.5,56,IF(K55&lt;35,57,IF(K55&lt;35.5,58,IF(K55&lt;36,59,IF(K55&lt;36.5,60,IF(K55&lt;37,61,IF(K55&lt;37.5,62,IF(K55&lt;38,63,IF(K55&lt;38.5,64,IF(K55&lt;39,65,IF(K55&lt;39.5,66,IF(K55&lt;40,67,IF(K55&lt;40.5,68,IF(K55&lt;41,69,IF(K55&lt;41.5,70,IF(K55&lt;42,71,IF(K55&lt;42.5,72,IF(K55&lt;43,73,IF(K55&lt;43.5,74,IF(K55&lt;44,75,IF(K55&lt;44.5,76,IF(K55&lt;45,77,IF(K55&lt;45.5,78,IF(K55&lt;46,79,IF(K55&lt;46.5,80,IF(K55&lt;47,81,IF(K55&lt;47.5,82,IF(K55&lt;48,83,IF(K55&lt;48.5,84,IF(K55&lt;49,85,IF(K55&lt;49.5,86,))))))))))))))))))))))))))))))))))))))))))))</f>
        <v>0</v>
      </c>
      <c r="M55" s="5">
        <f t="shared" ref="M55:M58" si="155">IF(K55&lt;6.5,0,IF(K55&lt;7,1,IF(K55&lt;7.5,2,IF(K55&lt;8,3,IF(K55&lt;8.5,4,IF(K55&lt;9,5,IF(K55&lt;9.5,6,IF(K55&lt;10,7,IF(K55&lt;10.5,8,IF(K55&lt;11,9,IF(K55&lt;11.5,10,IF(K55&lt;12,11,IF(K55&lt;12.5,12,IF(K55&lt;13,13,IF(K55&lt;13.5,14,IF(K55&lt;14,15,IF(K55&lt;14.5,16,IF(K55&lt;15,17,IF(K55&lt;15.5,18,IF(K55&lt;16,19,IF(K55&lt;16.5,20,IF(K55&lt;17,21,IF(K55&lt;17.5,22,IF(K55&lt;18,23,IF(K55&lt;18.5,24,IF(K55&lt;19,25,IF(K55&lt;19.5,26,IF(K55&lt;20,27,IF(K55&lt;20.5,28,IF(K55&lt;21,29,IF(K55&lt;21.5,30,IF(K55&lt;22,31,IF(K55&lt;22.5,32,IF(K55&lt;23,33,IF(K55&lt;23.5,34,IF(K55&lt;24,35,IF(K55&lt;24.5,36,IF(K55&lt;25,37,IF(K55&lt;25.5,38,IF(K55&lt;26,39,IF(K55&lt;26.5,40,IF(K55&lt;27,41,IF(K55&lt;27.5,42,IF(K55&lt;28,43,))))))))))))))))))))))))))))))))))))))))))))</f>
        <v>24</v>
      </c>
      <c r="N55" s="5">
        <f t="shared" ref="N55:N58" si="156">L55+M55</f>
        <v>24</v>
      </c>
      <c r="O55" s="6">
        <f t="shared" si="146"/>
        <v>24</v>
      </c>
      <c r="P55" s="57">
        <f>IF(O55="","",RANK(O55,O54:O58,0))</f>
        <v>2</v>
      </c>
      <c r="Q55" s="57">
        <f t="shared" ref="Q55:Q57" si="157">IF(P55&lt;5,O55,"")</f>
        <v>24</v>
      </c>
      <c r="R55" s="46"/>
      <c r="S55" s="7">
        <f t="shared" ref="S55:S58" si="158">IF(R55&lt;472,0,IF(R55&lt;475,60,IF(R55&lt;478,61,IF(R55&lt;481,62,IF(R55&lt;484,63,IF(R55&lt;487,64,IF(R55&lt;480,65,IF(R55&lt;493,66,IF(R55&lt;495,67,IF(R55&lt;498,68,IF(R55&lt;500,69,IF(R55&lt;503,70,IF(R55&lt;506,71,IF(R55&lt;508,72,IF(R55&lt;510,73,IF(R55&lt;512,74,IF(R55&lt;515,75,IF(R55&lt;517,76,))))))))))))))))))</f>
        <v>0</v>
      </c>
      <c r="T55" s="7">
        <f t="shared" ref="T55:T58" si="159">IF(R55&lt;252,0,IF(R55&lt;256,1,IF(R55&lt;260,2,IF(R55&lt;264,3,IF(R55&lt;268,4,IF(R55&lt;272,5,IF(R55&lt;276,6,IF(R55&lt;280,7,IF(R55&lt;284,8,IF(R55&lt;288,9,IF(R55&lt;292,10,IF(R55&lt;296,11,IF(R55&lt;300,12,IF(R55&lt;304,13,IF(R55&lt;308,14,IF(R55&lt;312,15,IF(R55&lt;316,16,IF(R55&lt;320,17,IF(R55&lt;324,18,IF(R55&lt;328,19,IF(R55&lt;332,20,IF(R55&lt;336,21,IF(R55&lt;340,22,IF(R55&lt;344,23,IF(R55&lt;348,24,IF(R55&lt;351,25,IF(R55&lt;355,26,IF(R55&lt;359,27,IF(R55&lt;363,28,IF(R55&lt;366,29,IF(R55&lt;370,30,IF(R55&lt;374,31,IF(R55&lt;378,32,IF(R55&lt;381,33,IF(R55&lt;385,34,IF(R55&lt;389,35,IF(R55&lt;393,36,IF(R55&lt;396,37,IF(R55&lt;400,38,IF(R55&lt;403,39,IF(R55&lt;407,40,IF(R55&lt;411,41,IF(R55&lt;414,42,IF(R55&lt;418,43,IF(R55&lt;422,44,IF(R55&lt;425,45,IF(R55&lt;429,46,IF(R55&lt;432,47,IF(R55&lt;436,48,IF(R55&lt;439,49,IF(R55&lt;443,50,IF(R55&lt;446,51,IF(R55&lt;450,52,IF(R55&lt;453,53,IF(R55&lt;456,54,IF(R55&lt;460,55,IF(R55&lt;463,56,IF(R55&lt;466,57,IF(R55&lt;468,58,IF(R55&lt;472,59,))))))))))))))))))))))))))))))))))))))))))))))))))))))))))))</f>
        <v>0</v>
      </c>
      <c r="U55" s="7">
        <f t="shared" ref="U55:U58" si="160">S55+T55</f>
        <v>0</v>
      </c>
      <c r="V55" s="6">
        <f t="shared" si="147"/>
        <v>0</v>
      </c>
      <c r="W55" s="52">
        <f>IF(V55="","",RANK(V55,V54:V58,0))</f>
        <v>1</v>
      </c>
      <c r="X55" s="52">
        <f t="shared" ref="X55:X58" si="161">IF(W55&lt;5,V55,"")</f>
        <v>0</v>
      </c>
      <c r="Y55" s="42">
        <v>156</v>
      </c>
      <c r="Z55" s="6">
        <f>IFERROR(VLOOKUP(Y55,таблица!$H$6:$I$144,2,FALSE),0)</f>
        <v>23</v>
      </c>
      <c r="AA55" s="52">
        <f>IF(Z55="","",RANK(Z55,Z54:Z58,0))</f>
        <v>3</v>
      </c>
      <c r="AB55" s="52">
        <f t="shared" ref="AB55:AB58" si="162">IF(AA55&lt;5,Z55,"")</f>
        <v>23</v>
      </c>
      <c r="AC55" s="8">
        <f t="shared" si="16"/>
        <v>79</v>
      </c>
      <c r="AD55" s="9">
        <f t="shared" si="148"/>
        <v>79</v>
      </c>
      <c r="AE55" s="9">
        <f t="shared" si="18"/>
        <v>116</v>
      </c>
      <c r="AF55" s="125"/>
      <c r="AG55" s="59"/>
      <c r="AH55" s="127"/>
    </row>
    <row r="56" spans="1:34" ht="15" customHeight="1" x14ac:dyDescent="0.25">
      <c r="A56" s="47">
        <v>3</v>
      </c>
      <c r="B56" s="76"/>
      <c r="C56" s="39">
        <v>23</v>
      </c>
      <c r="D56" s="40">
        <v>10.7</v>
      </c>
      <c r="E56" s="5">
        <f t="shared" si="150"/>
        <v>0</v>
      </c>
      <c r="F56" s="5">
        <f t="shared" si="151"/>
        <v>24</v>
      </c>
      <c r="G56" s="5">
        <f t="shared" si="152"/>
        <v>24</v>
      </c>
      <c r="H56" s="6">
        <f t="shared" si="145"/>
        <v>24</v>
      </c>
      <c r="I56" s="52">
        <f>IF(H56="","",RANK(H56,H54:H58,0))</f>
        <v>5</v>
      </c>
      <c r="J56" s="52" t="str">
        <f t="shared" si="153"/>
        <v/>
      </c>
      <c r="K56" s="42">
        <v>15</v>
      </c>
      <c r="L56" s="5">
        <f t="shared" si="154"/>
        <v>0</v>
      </c>
      <c r="M56" s="5">
        <f t="shared" si="155"/>
        <v>18</v>
      </c>
      <c r="N56" s="5">
        <f t="shared" si="156"/>
        <v>18</v>
      </c>
      <c r="O56" s="6">
        <f t="shared" si="146"/>
        <v>18</v>
      </c>
      <c r="P56" s="57">
        <f>IF(O56="","",RANK(O56,O54:O58,0))</f>
        <v>3</v>
      </c>
      <c r="Q56" s="57">
        <f t="shared" si="157"/>
        <v>18</v>
      </c>
      <c r="R56" s="46"/>
      <c r="S56" s="7">
        <f t="shared" si="158"/>
        <v>0</v>
      </c>
      <c r="T56" s="7">
        <f t="shared" si="159"/>
        <v>0</v>
      </c>
      <c r="U56" s="7">
        <f t="shared" si="160"/>
        <v>0</v>
      </c>
      <c r="V56" s="6">
        <f t="shared" si="147"/>
        <v>0</v>
      </c>
      <c r="W56" s="52">
        <f>IF(V56="","",RANK(V56,V54:V58,0))</f>
        <v>1</v>
      </c>
      <c r="X56" s="52">
        <f t="shared" si="161"/>
        <v>0</v>
      </c>
      <c r="Y56" s="42">
        <v>154</v>
      </c>
      <c r="Z56" s="6">
        <f>IFERROR(VLOOKUP(Y56,таблица!$H$6:$I$144,2,FALSE),0)</f>
        <v>22</v>
      </c>
      <c r="AA56" s="52">
        <f>IF(Z56="","",RANK(Z56,Z54:Z58,0))</f>
        <v>4</v>
      </c>
      <c r="AB56" s="52">
        <f t="shared" si="162"/>
        <v>22</v>
      </c>
      <c r="AC56" s="8">
        <f t="shared" si="16"/>
        <v>64</v>
      </c>
      <c r="AD56" s="9">
        <f t="shared" si="148"/>
        <v>64</v>
      </c>
      <c r="AE56" s="9">
        <f t="shared" si="18"/>
        <v>141</v>
      </c>
      <c r="AF56" s="125"/>
      <c r="AG56" s="59"/>
      <c r="AH56" s="127"/>
    </row>
    <row r="57" spans="1:34" ht="15" customHeight="1" x14ac:dyDescent="0.25">
      <c r="A57" s="47">
        <v>4</v>
      </c>
      <c r="B57" s="76"/>
      <c r="C57" s="39">
        <v>23</v>
      </c>
      <c r="D57" s="40">
        <v>9.6</v>
      </c>
      <c r="E57" s="5">
        <f t="shared" si="150"/>
        <v>0</v>
      </c>
      <c r="F57" s="5">
        <f t="shared" si="151"/>
        <v>42</v>
      </c>
      <c r="G57" s="5">
        <f t="shared" si="152"/>
        <v>42</v>
      </c>
      <c r="H57" s="6">
        <f t="shared" si="145"/>
        <v>42</v>
      </c>
      <c r="I57" s="52">
        <f>IF(H57="","",RANK(H57,H54:H58,0))</f>
        <v>1</v>
      </c>
      <c r="J57" s="52">
        <f t="shared" si="153"/>
        <v>42</v>
      </c>
      <c r="K57" s="42">
        <v>20</v>
      </c>
      <c r="L57" s="5">
        <f t="shared" si="154"/>
        <v>0</v>
      </c>
      <c r="M57" s="5">
        <f t="shared" si="155"/>
        <v>28</v>
      </c>
      <c r="N57" s="5">
        <f t="shared" si="156"/>
        <v>28</v>
      </c>
      <c r="O57" s="6">
        <f t="shared" si="146"/>
        <v>28</v>
      </c>
      <c r="P57" s="57">
        <f>IF(O57="","",RANK(O57,O54:O58,0))</f>
        <v>1</v>
      </c>
      <c r="Q57" s="57">
        <f t="shared" si="157"/>
        <v>28</v>
      </c>
      <c r="R57" s="46"/>
      <c r="S57" s="7">
        <f t="shared" si="158"/>
        <v>0</v>
      </c>
      <c r="T57" s="7">
        <f t="shared" si="159"/>
        <v>0</v>
      </c>
      <c r="U57" s="7">
        <f t="shared" si="160"/>
        <v>0</v>
      </c>
      <c r="V57" s="6">
        <f t="shared" si="147"/>
        <v>0</v>
      </c>
      <c r="W57" s="52">
        <f>IF(V57="","",RANK(V57,V54:V58,0))</f>
        <v>1</v>
      </c>
      <c r="X57" s="52">
        <f t="shared" si="161"/>
        <v>0</v>
      </c>
      <c r="Y57" s="42">
        <v>182</v>
      </c>
      <c r="Z57" s="6">
        <f>IFERROR(VLOOKUP(Y57,таблица!$H$6:$I$144,2,FALSE),0)</f>
        <v>36</v>
      </c>
      <c r="AA57" s="52">
        <f>IF(Z57="","",RANK(Z57,Z54:Z58,0))</f>
        <v>1</v>
      </c>
      <c r="AB57" s="52">
        <f t="shared" si="162"/>
        <v>36</v>
      </c>
      <c r="AC57" s="8">
        <f t="shared" si="16"/>
        <v>106</v>
      </c>
      <c r="AD57" s="9">
        <f t="shared" si="148"/>
        <v>106</v>
      </c>
      <c r="AE57" s="9">
        <f t="shared" si="18"/>
        <v>36</v>
      </c>
      <c r="AF57" s="125"/>
      <c r="AG57" s="59"/>
      <c r="AH57" s="127"/>
    </row>
    <row r="58" spans="1:34" ht="15" customHeight="1" x14ac:dyDescent="0.25">
      <c r="A58" s="47">
        <v>5</v>
      </c>
      <c r="B58" s="76"/>
      <c r="C58" s="39">
        <v>23</v>
      </c>
      <c r="D58" s="40">
        <v>10.6</v>
      </c>
      <c r="E58" s="5">
        <f t="shared" si="150"/>
        <v>0</v>
      </c>
      <c r="F58" s="5">
        <f t="shared" si="151"/>
        <v>26</v>
      </c>
      <c r="G58" s="5">
        <f t="shared" si="152"/>
        <v>26</v>
      </c>
      <c r="H58" s="6">
        <f t="shared" si="145"/>
        <v>26</v>
      </c>
      <c r="I58" s="52">
        <f>IF(H58="","",RANK(H58,H54:H58,0))</f>
        <v>4</v>
      </c>
      <c r="J58" s="52">
        <f t="shared" si="153"/>
        <v>26</v>
      </c>
      <c r="K58" s="42">
        <v>14</v>
      </c>
      <c r="L58" s="5">
        <f t="shared" si="154"/>
        <v>0</v>
      </c>
      <c r="M58" s="5">
        <f t="shared" si="155"/>
        <v>16</v>
      </c>
      <c r="N58" s="5">
        <f t="shared" si="156"/>
        <v>16</v>
      </c>
      <c r="O58" s="6">
        <f t="shared" si="146"/>
        <v>16</v>
      </c>
      <c r="P58" s="57">
        <f>IF(O58="","",RANK(O58,O54:O58,0))</f>
        <v>4</v>
      </c>
      <c r="Q58" s="57"/>
      <c r="R58" s="46"/>
      <c r="S58" s="7">
        <f t="shared" si="158"/>
        <v>0</v>
      </c>
      <c r="T58" s="7">
        <f t="shared" si="159"/>
        <v>0</v>
      </c>
      <c r="U58" s="7">
        <f t="shared" si="160"/>
        <v>0</v>
      </c>
      <c r="V58" s="6">
        <f t="shared" si="147"/>
        <v>0</v>
      </c>
      <c r="W58" s="52">
        <f>IF(V58="","",RANK(V58,V54:V58,0))</f>
        <v>1</v>
      </c>
      <c r="X58" s="52">
        <f t="shared" si="161"/>
        <v>0</v>
      </c>
      <c r="Y58" s="42">
        <v>145</v>
      </c>
      <c r="Z58" s="6">
        <f>IFERROR(VLOOKUP(Y58,таблица!$H$6:$I$144,2,FALSE),0)</f>
        <v>17</v>
      </c>
      <c r="AA58" s="52">
        <f>IF(Z58="","",RANK(Z58,Z54:Z58,0))</f>
        <v>5</v>
      </c>
      <c r="AB58" s="52" t="str">
        <f t="shared" si="162"/>
        <v/>
      </c>
      <c r="AC58" s="8">
        <f t="shared" si="16"/>
        <v>59</v>
      </c>
      <c r="AD58" s="9">
        <f t="shared" si="148"/>
        <v>59</v>
      </c>
      <c r="AE58" s="9">
        <f t="shared" si="18"/>
        <v>153</v>
      </c>
      <c r="AF58" s="125"/>
      <c r="AG58" s="59"/>
      <c r="AH58" s="127"/>
    </row>
    <row r="59" spans="1:34" ht="26.25" customHeight="1" x14ac:dyDescent="0.25">
      <c r="A59" s="47"/>
      <c r="B59" s="76"/>
      <c r="C59" s="64"/>
      <c r="D59" s="40"/>
      <c r="E59" s="5"/>
      <c r="F59" s="5"/>
      <c r="G59" s="5"/>
      <c r="H59" s="53"/>
      <c r="I59" s="61" t="s">
        <v>23</v>
      </c>
      <c r="J59" s="62">
        <f>SUM(J54:J58)</f>
        <v>136</v>
      </c>
      <c r="K59" s="42"/>
      <c r="L59" s="5"/>
      <c r="M59" s="5"/>
      <c r="N59" s="5"/>
      <c r="O59" s="53"/>
      <c r="P59" s="61" t="s">
        <v>23</v>
      </c>
      <c r="Q59" s="63">
        <f>SUM(Q54:Q58)</f>
        <v>86</v>
      </c>
      <c r="R59" s="46"/>
      <c r="S59" s="7"/>
      <c r="T59" s="7"/>
      <c r="U59" s="7"/>
      <c r="V59" s="53"/>
      <c r="W59" s="61" t="s">
        <v>23</v>
      </c>
      <c r="X59" s="62">
        <f>SUM(X54:X58)</f>
        <v>0</v>
      </c>
      <c r="Y59" s="42"/>
      <c r="Z59" s="6"/>
      <c r="AA59" s="61" t="s">
        <v>23</v>
      </c>
      <c r="AB59" s="62">
        <f>SUM(AB54:AB58)</f>
        <v>109</v>
      </c>
      <c r="AC59" s="8"/>
      <c r="AD59" s="54"/>
      <c r="AE59" s="9" t="str">
        <f t="shared" si="18"/>
        <v/>
      </c>
      <c r="AF59" s="60"/>
      <c r="AG59" s="60"/>
      <c r="AH59" s="127"/>
    </row>
    <row r="60" spans="1:34" ht="15" customHeight="1" x14ac:dyDescent="0.25">
      <c r="A60" s="47">
        <v>1</v>
      </c>
      <c r="B60" s="76"/>
      <c r="C60" s="39">
        <v>24</v>
      </c>
      <c r="D60" s="40">
        <v>9.1999999999999993</v>
      </c>
      <c r="E60" s="5">
        <f>IF(D60&gt;9.5,0,IF(D60&gt;9.45,44,IF(D60&gt;9.4,45,IF(D60&gt;9.35,46,IF(D60&gt;9.3,47,IF(D60&gt;9.25,48,IF(D60&gt;9.2,49,IF(D60&gt;9.15,50,IF(D60&gt;9.1,51,IF(D60&gt;9.05,52,IF(D60&gt;9,53,IF(D60&gt;8.95,54,IF(D60&gt;8.9,55,IF(D60&gt;8.85,56,IF(D60&gt;8.8,57,IF(D60&gt;8.77,58,IF(D60&gt;8.75,59,IF(D60&gt;8.7,60,IF(D60&gt;8.67,61,IF(D60&gt;8.65,62,IF(D60&gt;8.6,63,IF(D60&gt;8.57,64,IF(D60&gt;8.55,65,IF(D60&gt;8.5,66,IF(D60&gt;8.47,67,IF(D60&gt;8.45,68,IF(D60&gt;8.4,69,IF(D60&gt;8.38,70,IF(D60&gt;8.37,71,IF(D60&gt;8.35,72,IF(D60&gt;8.3,73,IF(D60&gt;8.28,74,IF(D60&gt;8.27,75,IF(D60&gt;8.25,76,IF(D60&gt;8.2,77,IF(D60&gt;8.18,78,IF(D60&gt;8.17,79,IF(D60&gt;8.15,80,IF(D60&gt;8.1,81,IF(D60&gt;8.07,82,IF(D60&gt;8.05,83,IF(D60&gt;8.03,84,IF(D60&gt;8.02,85,IF(D60&gt;8,86,))))))))))))))))))))))))))))))))))))))))))))</f>
        <v>50</v>
      </c>
      <c r="F60" s="5">
        <f>IF(D60&gt;12.5,0,IF(D60&gt;12.4,1,IF(D60&gt;12.3,2,IF(D60&gt;12.2,3,IF(D60&gt;12.1,4,IF(D60&gt;12.05,5,IF(D60&gt;12,6,IF(D60&gt;11.9,7,IF(D60&gt;11.8,8,IF(D60&gt;11.7,9,IF(D60&gt;11.65,10,IF(D60&gt;11.6,11,IF(D60&gt;11.5,12,IF(D60&gt;11.4,13,IF(D60&gt;11.35,14,IF(D60&gt;11.3,15,IF(D60&gt;11.2,16,IF(D60&gt;11.1,17,IF(D60&gt;11.05,18,IF(D60&gt;11,19,IF(D60&gt;10.9,20,IF(D60&gt;10.85,21,IF(D60&gt;10.8,22,IF(D60&gt;10.7,23,IF(D60&gt;10.65,24,IF(D60&gt;10.6,25,IF(D60&gt;10.5,26,IF(D60&gt;10.45,27,IF(D60&gt;10.4,28,IF(D60&gt;10.3,29,IF(D60&gt;10.25,30,IF(D60&gt;10.2,31,IF(D60&gt;10.1,32,IF(D60&gt;10.05,33,IF(D60&gt;10,34,IF(D60&gt;9.9,35,IF(D60&gt;9.85,36,IF(D60&gt;9.8,37,IF(D60&gt;9.75,38,IF(D60&gt;9.7,39,IF(D60&gt;9.65,40,IF(D60&gt;9.6,41,IF(D60&gt;9.55,42,IF(D60&gt;9.5,43,))))))))))))))))))))))))))))))))))))))))))))</f>
        <v>0</v>
      </c>
      <c r="G60" s="5">
        <f>E60+F60</f>
        <v>50</v>
      </c>
      <c r="H60" s="6">
        <f t="shared" ref="H60:H64" si="163">G60</f>
        <v>50</v>
      </c>
      <c r="I60" s="52">
        <f>IF(H60="","",RANK(H60,H60:H64,0))</f>
        <v>1</v>
      </c>
      <c r="J60" s="52">
        <f>IF(I60&lt;5,H60,"")</f>
        <v>50</v>
      </c>
      <c r="K60" s="42">
        <v>16</v>
      </c>
      <c r="L60" s="5">
        <f>IF(K60&lt;28,0,IF(K60&lt;28.5,44,IF(K60&lt;29,45,IF(K60&lt;29.5,46,IF(K60&lt;30,47,IF(K60&lt;30.5,48,IF(K60&lt;31,49,IF(K60&lt;31.5,50,IF(K60&lt;32,51,IF(K60&lt;32.5,52,IF(K60&lt;33,53,IF(K60&lt;33.5,54,IF(K60&lt;34,55,IF(K60&lt;34.5,56,IF(K60&lt;35,57,IF(K60&lt;35.5,58,IF(K60&lt;36,59,IF(K60&lt;36.5,60,IF(K60&lt;37,61,IF(K60&lt;37.5,62,IF(K60&lt;38,63,IF(K60&lt;38.5,64,IF(K60&lt;39,65,IF(K60&lt;39.5,66,IF(K60&lt;40,67,IF(K60&lt;40.5,68,IF(K60&lt;41,69,IF(K60&lt;41.5,70,IF(K60&lt;42,71,IF(K60&lt;42.5,72,IF(K60&lt;43,73,IF(K60&lt;43.5,74,IF(K60&lt;44,75,IF(K60&lt;44.5,76,IF(K60&lt;45,77,IF(K60&lt;45.5,78,IF(K60&lt;46,79,IF(K60&lt;46.5,80,IF(K60&lt;47,81,IF(K60&lt;47.5,82,IF(K60&lt;48,83,IF(K60&lt;48.5,84,IF(K60&lt;49,85,IF(K60&lt;49.5,86,))))))))))))))))))))))))))))))))))))))))))))</f>
        <v>0</v>
      </c>
      <c r="M60" s="5">
        <f>IF(K60&lt;6.5,0,IF(K60&lt;7,1,IF(K60&lt;7.5,2,IF(K60&lt;8,3,IF(K60&lt;8.5,4,IF(K60&lt;9,5,IF(K60&lt;9.5,6,IF(K60&lt;10,7,IF(K60&lt;10.5,8,IF(K60&lt;11,9,IF(K60&lt;11.5,10,IF(K60&lt;12,11,IF(K60&lt;12.5,12,IF(K60&lt;13,13,IF(K60&lt;13.5,14,IF(K60&lt;14,15,IF(K60&lt;14.5,16,IF(K60&lt;15,17,IF(K60&lt;15.5,18,IF(K60&lt;16,19,IF(K60&lt;16.5,20,IF(K60&lt;17,21,IF(K60&lt;17.5,22,IF(K60&lt;18,23,IF(K60&lt;18.5,24,IF(K60&lt;19,25,IF(K60&lt;19.5,26,IF(K60&lt;20,27,IF(K60&lt;20.5,28,IF(K60&lt;21,29,IF(K60&lt;21.5,30,IF(K60&lt;22,31,IF(K60&lt;22.5,32,IF(K60&lt;23,33,IF(K60&lt;23.5,34,IF(K60&lt;24,35,IF(K60&lt;24.5,36,IF(K60&lt;25,37,IF(K60&lt;25.5,38,IF(K60&lt;26,39,IF(K60&lt;26.5,40,IF(K60&lt;27,41,IF(K60&lt;27.5,42,IF(K60&lt;28,43,))))))))))))))))))))))))))))))))))))))))))))</f>
        <v>20</v>
      </c>
      <c r="N60" s="5">
        <f>L60+M60</f>
        <v>20</v>
      </c>
      <c r="O60" s="6">
        <f t="shared" ref="O60:O64" si="164">N60</f>
        <v>20</v>
      </c>
      <c r="P60" s="57">
        <f>IF(O60="","",RANK(O60,O60:O64,0))</f>
        <v>3</v>
      </c>
      <c r="Q60" s="57">
        <f>IF(P60&lt;5,O60,"")</f>
        <v>20</v>
      </c>
      <c r="R60" s="46"/>
      <c r="S60" s="7">
        <f>IF(R60&lt;472,0,IF(R60&lt;475,60,IF(R60&lt;478,61,IF(R60&lt;481,62,IF(R60&lt;484,63,IF(R60&lt;487,64,IF(R60&lt;480,65,IF(R60&lt;493,66,IF(R60&lt;495,67,IF(R60&lt;498,68,IF(R60&lt;500,69,IF(R60&lt;503,70,IF(R60&lt;506,71,IF(R60&lt;508,72,IF(R60&lt;510,73,IF(R60&lt;512,74,IF(R60&lt;515,75,IF(R60&lt;517,76,))))))))))))))))))</f>
        <v>0</v>
      </c>
      <c r="T60" s="7">
        <f>IF(R60&lt;252,0,IF(R60&lt;256,1,IF(R60&lt;260,2,IF(R60&lt;264,3,IF(R60&lt;268,4,IF(R60&lt;272,5,IF(R60&lt;276,6,IF(R60&lt;280,7,IF(R60&lt;284,8,IF(R60&lt;288,9,IF(R60&lt;292,10,IF(R60&lt;296,11,IF(R60&lt;300,12,IF(R60&lt;304,13,IF(R60&lt;308,14,IF(R60&lt;312,15,IF(R60&lt;316,16,IF(R60&lt;320,17,IF(R60&lt;324,18,IF(R60&lt;328,19,IF(R60&lt;332,20,IF(R60&lt;336,21,IF(R60&lt;340,22,IF(R60&lt;344,23,IF(R60&lt;348,24,IF(R60&lt;351,25,IF(R60&lt;355,26,IF(R60&lt;359,27,IF(R60&lt;363,28,IF(R60&lt;366,29,IF(R60&lt;370,30,IF(R60&lt;374,31,IF(R60&lt;378,32,IF(R60&lt;381,33,IF(R60&lt;385,34,IF(R60&lt;389,35,IF(R60&lt;393,36,IF(R60&lt;396,37,IF(R60&lt;400,38,IF(R60&lt;403,39,IF(R60&lt;407,40,IF(R60&lt;411,41,IF(R60&lt;414,42,IF(R60&lt;418,43,IF(R60&lt;422,44,IF(R60&lt;425,45,IF(R60&lt;429,46,IF(R60&lt;432,47,IF(R60&lt;436,48,IF(R60&lt;439,49,IF(R60&lt;443,50,IF(R60&lt;446,51,IF(R60&lt;450,52,IF(R60&lt;453,53,IF(R60&lt;456,54,IF(R60&lt;460,55,IF(R60&lt;463,56,IF(R60&lt;466,57,IF(R60&lt;468,58,IF(R60&lt;472,59,))))))))))))))))))))))))))))))))))))))))))))))))))))))))))))</f>
        <v>0</v>
      </c>
      <c r="U60" s="7">
        <f>S60+T60</f>
        <v>0</v>
      </c>
      <c r="V60" s="6">
        <f t="shared" ref="V60:V64" si="165">U60</f>
        <v>0</v>
      </c>
      <c r="W60" s="52">
        <f>IF(V60="","",RANK(V60,V60:V64,0))</f>
        <v>1</v>
      </c>
      <c r="X60" s="52">
        <f>IF(W60&lt;5,V60,"")</f>
        <v>0</v>
      </c>
      <c r="Y60" s="42">
        <v>193</v>
      </c>
      <c r="Z60" s="6">
        <f>IFERROR(VLOOKUP(Y60,таблица!$H$6:$I$144,2,FALSE),0)</f>
        <v>43</v>
      </c>
      <c r="AA60" s="52">
        <f>IF(Z60="","",RANK(Z60,Z60:Z64,0))</f>
        <v>1</v>
      </c>
      <c r="AB60" s="52">
        <f>IF(AA60&lt;5,Z60,"")</f>
        <v>43</v>
      </c>
      <c r="AC60" s="8">
        <f t="shared" si="16"/>
        <v>113</v>
      </c>
      <c r="AD60" s="9">
        <f t="shared" ref="AD60:AD64" si="166">AC60</f>
        <v>113</v>
      </c>
      <c r="AE60" s="9">
        <f t="shared" si="18"/>
        <v>24</v>
      </c>
      <c r="AF60" s="125">
        <f>SUM(J60:J64,Q60:Q64,X60:X64,AB60:AB64)</f>
        <v>380</v>
      </c>
      <c r="AG60" s="59">
        <f t="shared" ref="AG60" si="167">AF60</f>
        <v>380</v>
      </c>
      <c r="AH60" s="127">
        <f>IF(ISNUMBER(AF60),RANK(AF60,$AF$6:$AF$251,0),"")</f>
        <v>17</v>
      </c>
    </row>
    <row r="61" spans="1:34" ht="15" customHeight="1" x14ac:dyDescent="0.25">
      <c r="A61" s="47">
        <v>2</v>
      </c>
      <c r="B61" s="76"/>
      <c r="C61" s="39">
        <v>24</v>
      </c>
      <c r="D61" s="40">
        <v>10</v>
      </c>
      <c r="E61" s="5">
        <f t="shared" ref="E61:E64" si="168">IF(D61&gt;9.5,0,IF(D61&gt;9.45,44,IF(D61&gt;9.4,45,IF(D61&gt;9.35,46,IF(D61&gt;9.3,47,IF(D61&gt;9.25,48,IF(D61&gt;9.2,49,IF(D61&gt;9.15,50,IF(D61&gt;9.1,51,IF(D61&gt;9.05,52,IF(D61&gt;9,53,IF(D61&gt;8.95,54,IF(D61&gt;8.9,55,IF(D61&gt;8.85,56,IF(D61&gt;8.8,57,IF(D61&gt;8.77,58,IF(D61&gt;8.75,59,IF(D61&gt;8.7,60,IF(D61&gt;8.67,61,IF(D61&gt;8.65,62,IF(D61&gt;8.6,63,IF(D61&gt;8.57,64,IF(D61&gt;8.55,65,IF(D61&gt;8.5,66,IF(D61&gt;8.47,67,IF(D61&gt;8.45,68,IF(D61&gt;8.4,69,IF(D61&gt;8.38,70,IF(D61&gt;8.37,71,IF(D61&gt;8.35,72,IF(D61&gt;8.3,73,IF(D61&gt;8.28,74,IF(D61&gt;8.27,75,IF(D61&gt;8.25,76,IF(D61&gt;8.2,77,IF(D61&gt;8.18,78,IF(D61&gt;8.17,79,IF(D61&gt;8.15,80,IF(D61&gt;8.1,81,IF(D61&gt;8.07,82,IF(D61&gt;8.05,83,IF(D61&gt;8.03,84,IF(D61&gt;8.02,85,IF(D61&gt;8,86,))))))))))))))))))))))))))))))))))))))))))))</f>
        <v>0</v>
      </c>
      <c r="F61" s="5">
        <f t="shared" ref="F61:F64" si="169">IF(D61&gt;12.5,0,IF(D61&gt;12.4,1,IF(D61&gt;12.3,2,IF(D61&gt;12.2,3,IF(D61&gt;12.1,4,IF(D61&gt;12.05,5,IF(D61&gt;12,6,IF(D61&gt;11.9,7,IF(D61&gt;11.8,8,IF(D61&gt;11.7,9,IF(D61&gt;11.65,10,IF(D61&gt;11.6,11,IF(D61&gt;11.5,12,IF(D61&gt;11.4,13,IF(D61&gt;11.35,14,IF(D61&gt;11.3,15,IF(D61&gt;11.2,16,IF(D61&gt;11.1,17,IF(D61&gt;11.05,18,IF(D61&gt;11,19,IF(D61&gt;10.9,20,IF(D61&gt;10.85,21,IF(D61&gt;10.8,22,IF(D61&gt;10.7,23,IF(D61&gt;10.65,24,IF(D61&gt;10.6,25,IF(D61&gt;10.5,26,IF(D61&gt;10.45,27,IF(D61&gt;10.4,28,IF(D61&gt;10.3,29,IF(D61&gt;10.25,30,IF(D61&gt;10.2,31,IF(D61&gt;10.1,32,IF(D61&gt;10.05,33,IF(D61&gt;10,34,IF(D61&gt;9.9,35,IF(D61&gt;9.85,36,IF(D61&gt;9.8,37,IF(D61&gt;9.75,38,IF(D61&gt;9.7,39,IF(D61&gt;9.65,40,IF(D61&gt;9.6,41,IF(D61&gt;9.55,42,IF(D61&gt;9.5,43,))))))))))))))))))))))))))))))))))))))))))))</f>
        <v>35</v>
      </c>
      <c r="G61" s="5">
        <f t="shared" ref="G61:G64" si="170">E61+F61</f>
        <v>35</v>
      </c>
      <c r="H61" s="6">
        <f t="shared" si="163"/>
        <v>35</v>
      </c>
      <c r="I61" s="52">
        <f>IF(H61="","",RANK(H61,H60:H64,0))</f>
        <v>3</v>
      </c>
      <c r="J61" s="52">
        <f t="shared" ref="J61:J64" si="171">IF(I61&lt;5,H61,"")</f>
        <v>35</v>
      </c>
      <c r="K61" s="42">
        <v>17</v>
      </c>
      <c r="L61" s="5">
        <f t="shared" ref="L61:L64" si="172">IF(K61&lt;28,0,IF(K61&lt;28.5,44,IF(K61&lt;29,45,IF(K61&lt;29.5,46,IF(K61&lt;30,47,IF(K61&lt;30.5,48,IF(K61&lt;31,49,IF(K61&lt;31.5,50,IF(K61&lt;32,51,IF(K61&lt;32.5,52,IF(K61&lt;33,53,IF(K61&lt;33.5,54,IF(K61&lt;34,55,IF(K61&lt;34.5,56,IF(K61&lt;35,57,IF(K61&lt;35.5,58,IF(K61&lt;36,59,IF(K61&lt;36.5,60,IF(K61&lt;37,61,IF(K61&lt;37.5,62,IF(K61&lt;38,63,IF(K61&lt;38.5,64,IF(K61&lt;39,65,IF(K61&lt;39.5,66,IF(K61&lt;40,67,IF(K61&lt;40.5,68,IF(K61&lt;41,69,IF(K61&lt;41.5,70,IF(K61&lt;42,71,IF(K61&lt;42.5,72,IF(K61&lt;43,73,IF(K61&lt;43.5,74,IF(K61&lt;44,75,IF(K61&lt;44.5,76,IF(K61&lt;45,77,IF(K61&lt;45.5,78,IF(K61&lt;46,79,IF(K61&lt;46.5,80,IF(K61&lt;47,81,IF(K61&lt;47.5,82,IF(K61&lt;48,83,IF(K61&lt;48.5,84,IF(K61&lt;49,85,IF(K61&lt;49.5,86,))))))))))))))))))))))))))))))))))))))))))))</f>
        <v>0</v>
      </c>
      <c r="M61" s="5">
        <f t="shared" ref="M61:M64" si="173">IF(K61&lt;6.5,0,IF(K61&lt;7,1,IF(K61&lt;7.5,2,IF(K61&lt;8,3,IF(K61&lt;8.5,4,IF(K61&lt;9,5,IF(K61&lt;9.5,6,IF(K61&lt;10,7,IF(K61&lt;10.5,8,IF(K61&lt;11,9,IF(K61&lt;11.5,10,IF(K61&lt;12,11,IF(K61&lt;12.5,12,IF(K61&lt;13,13,IF(K61&lt;13.5,14,IF(K61&lt;14,15,IF(K61&lt;14.5,16,IF(K61&lt;15,17,IF(K61&lt;15.5,18,IF(K61&lt;16,19,IF(K61&lt;16.5,20,IF(K61&lt;17,21,IF(K61&lt;17.5,22,IF(K61&lt;18,23,IF(K61&lt;18.5,24,IF(K61&lt;19,25,IF(K61&lt;19.5,26,IF(K61&lt;20,27,IF(K61&lt;20.5,28,IF(K61&lt;21,29,IF(K61&lt;21.5,30,IF(K61&lt;22,31,IF(K61&lt;22.5,32,IF(K61&lt;23,33,IF(K61&lt;23.5,34,IF(K61&lt;24,35,IF(K61&lt;24.5,36,IF(K61&lt;25,37,IF(K61&lt;25.5,38,IF(K61&lt;26,39,IF(K61&lt;26.5,40,IF(K61&lt;27,41,IF(K61&lt;27.5,42,IF(K61&lt;28,43,))))))))))))))))))))))))))))))))))))))))))))</f>
        <v>22</v>
      </c>
      <c r="N61" s="5">
        <f t="shared" ref="N61:N64" si="174">L61+M61</f>
        <v>22</v>
      </c>
      <c r="O61" s="6">
        <f t="shared" si="164"/>
        <v>22</v>
      </c>
      <c r="P61" s="57">
        <f>IF(O61="","",RANK(O61,O60:O64,0))</f>
        <v>2</v>
      </c>
      <c r="Q61" s="57">
        <f t="shared" ref="Q61:Q64" si="175">IF(P61&lt;5,O61,"")</f>
        <v>22</v>
      </c>
      <c r="R61" s="46"/>
      <c r="S61" s="7">
        <f t="shared" ref="S61:S64" si="176">IF(R61&lt;472,0,IF(R61&lt;475,60,IF(R61&lt;478,61,IF(R61&lt;481,62,IF(R61&lt;484,63,IF(R61&lt;487,64,IF(R61&lt;480,65,IF(R61&lt;493,66,IF(R61&lt;495,67,IF(R61&lt;498,68,IF(R61&lt;500,69,IF(R61&lt;503,70,IF(R61&lt;506,71,IF(R61&lt;508,72,IF(R61&lt;510,73,IF(R61&lt;512,74,IF(R61&lt;515,75,IF(R61&lt;517,76,))))))))))))))))))</f>
        <v>0</v>
      </c>
      <c r="T61" s="7">
        <f t="shared" ref="T61:T64" si="177">IF(R61&lt;252,0,IF(R61&lt;256,1,IF(R61&lt;260,2,IF(R61&lt;264,3,IF(R61&lt;268,4,IF(R61&lt;272,5,IF(R61&lt;276,6,IF(R61&lt;280,7,IF(R61&lt;284,8,IF(R61&lt;288,9,IF(R61&lt;292,10,IF(R61&lt;296,11,IF(R61&lt;300,12,IF(R61&lt;304,13,IF(R61&lt;308,14,IF(R61&lt;312,15,IF(R61&lt;316,16,IF(R61&lt;320,17,IF(R61&lt;324,18,IF(R61&lt;328,19,IF(R61&lt;332,20,IF(R61&lt;336,21,IF(R61&lt;340,22,IF(R61&lt;344,23,IF(R61&lt;348,24,IF(R61&lt;351,25,IF(R61&lt;355,26,IF(R61&lt;359,27,IF(R61&lt;363,28,IF(R61&lt;366,29,IF(R61&lt;370,30,IF(R61&lt;374,31,IF(R61&lt;378,32,IF(R61&lt;381,33,IF(R61&lt;385,34,IF(R61&lt;389,35,IF(R61&lt;393,36,IF(R61&lt;396,37,IF(R61&lt;400,38,IF(R61&lt;403,39,IF(R61&lt;407,40,IF(R61&lt;411,41,IF(R61&lt;414,42,IF(R61&lt;418,43,IF(R61&lt;422,44,IF(R61&lt;425,45,IF(R61&lt;429,46,IF(R61&lt;432,47,IF(R61&lt;436,48,IF(R61&lt;439,49,IF(R61&lt;443,50,IF(R61&lt;446,51,IF(R61&lt;450,52,IF(R61&lt;453,53,IF(R61&lt;456,54,IF(R61&lt;460,55,IF(R61&lt;463,56,IF(R61&lt;466,57,IF(R61&lt;468,58,IF(R61&lt;472,59,))))))))))))))))))))))))))))))))))))))))))))))))))))))))))))</f>
        <v>0</v>
      </c>
      <c r="U61" s="7">
        <f t="shared" ref="U61:U64" si="178">S61+T61</f>
        <v>0</v>
      </c>
      <c r="V61" s="6">
        <f t="shared" si="165"/>
        <v>0</v>
      </c>
      <c r="W61" s="52">
        <f>IF(V61="","",RANK(V61,V60:V64,0))</f>
        <v>1</v>
      </c>
      <c r="X61" s="52">
        <f t="shared" ref="X61:X64" si="179">IF(W61&lt;5,V61,"")</f>
        <v>0</v>
      </c>
      <c r="Y61" s="42">
        <v>176</v>
      </c>
      <c r="Z61" s="6">
        <f>IFERROR(VLOOKUP(Y61,таблица!$H$6:$I$144,2,FALSE),0)</f>
        <v>33</v>
      </c>
      <c r="AA61" s="52">
        <f>IF(Z61="","",RANK(Z61,Z60:Z64,0))</f>
        <v>3</v>
      </c>
      <c r="AB61" s="52">
        <f t="shared" ref="AB61:AB64" si="180">IF(AA61&lt;5,Z61,"")</f>
        <v>33</v>
      </c>
      <c r="AC61" s="8">
        <f t="shared" si="16"/>
        <v>90</v>
      </c>
      <c r="AD61" s="9">
        <f t="shared" si="166"/>
        <v>90</v>
      </c>
      <c r="AE61" s="9">
        <f t="shared" si="18"/>
        <v>77</v>
      </c>
      <c r="AF61" s="125"/>
      <c r="AG61" s="59"/>
      <c r="AH61" s="127"/>
    </row>
    <row r="62" spans="1:34" ht="15" customHeight="1" x14ac:dyDescent="0.25">
      <c r="A62" s="47">
        <v>3</v>
      </c>
      <c r="B62" s="76"/>
      <c r="C62" s="39">
        <v>24</v>
      </c>
      <c r="D62" s="40">
        <v>10.1</v>
      </c>
      <c r="E62" s="5">
        <f t="shared" si="168"/>
        <v>0</v>
      </c>
      <c r="F62" s="5">
        <f t="shared" si="169"/>
        <v>33</v>
      </c>
      <c r="G62" s="5">
        <f t="shared" si="170"/>
        <v>33</v>
      </c>
      <c r="H62" s="6">
        <f t="shared" si="163"/>
        <v>33</v>
      </c>
      <c r="I62" s="52">
        <f>IF(H62="","",RANK(H62,H60:H64,0))</f>
        <v>4</v>
      </c>
      <c r="J62" s="52">
        <f t="shared" si="171"/>
        <v>33</v>
      </c>
      <c r="K62" s="42">
        <v>14</v>
      </c>
      <c r="L62" s="5">
        <f t="shared" si="172"/>
        <v>0</v>
      </c>
      <c r="M62" s="5">
        <f t="shared" si="173"/>
        <v>16</v>
      </c>
      <c r="N62" s="5">
        <f t="shared" si="174"/>
        <v>16</v>
      </c>
      <c r="O62" s="6">
        <f t="shared" si="164"/>
        <v>16</v>
      </c>
      <c r="P62" s="57">
        <f>IF(O62="","",RANK(O62,O60:O64,0))</f>
        <v>5</v>
      </c>
      <c r="Q62" s="57" t="str">
        <f t="shared" si="175"/>
        <v/>
      </c>
      <c r="R62" s="46"/>
      <c r="S62" s="7">
        <f t="shared" si="176"/>
        <v>0</v>
      </c>
      <c r="T62" s="7">
        <f t="shared" si="177"/>
        <v>0</v>
      </c>
      <c r="U62" s="7">
        <f t="shared" si="178"/>
        <v>0</v>
      </c>
      <c r="V62" s="6">
        <f t="shared" si="165"/>
        <v>0</v>
      </c>
      <c r="W62" s="52">
        <f>IF(V62="","",RANK(V62,V60:V64,0))</f>
        <v>1</v>
      </c>
      <c r="X62" s="52">
        <f t="shared" si="179"/>
        <v>0</v>
      </c>
      <c r="Y62" s="42">
        <v>171</v>
      </c>
      <c r="Z62" s="6">
        <f>IFERROR(VLOOKUP(Y62,таблица!$H$6:$I$144,2,FALSE),0)</f>
        <v>30</v>
      </c>
      <c r="AA62" s="52">
        <f>IF(Z62="","",RANK(Z62,Z60:Z64,0))</f>
        <v>4</v>
      </c>
      <c r="AB62" s="52">
        <f t="shared" si="180"/>
        <v>30</v>
      </c>
      <c r="AC62" s="8">
        <f t="shared" si="16"/>
        <v>79</v>
      </c>
      <c r="AD62" s="9">
        <f t="shared" si="166"/>
        <v>79</v>
      </c>
      <c r="AE62" s="9">
        <f t="shared" si="18"/>
        <v>116</v>
      </c>
      <c r="AF62" s="125"/>
      <c r="AG62" s="59"/>
      <c r="AH62" s="127"/>
    </row>
    <row r="63" spans="1:34" ht="15" customHeight="1" x14ac:dyDescent="0.25">
      <c r="A63" s="47">
        <v>4</v>
      </c>
      <c r="B63" s="76"/>
      <c r="C63" s="39">
        <v>24</v>
      </c>
      <c r="D63" s="40">
        <v>9.9</v>
      </c>
      <c r="E63" s="5">
        <f t="shared" si="168"/>
        <v>0</v>
      </c>
      <c r="F63" s="5">
        <f t="shared" si="169"/>
        <v>36</v>
      </c>
      <c r="G63" s="5">
        <f t="shared" si="170"/>
        <v>36</v>
      </c>
      <c r="H63" s="6">
        <f t="shared" si="163"/>
        <v>36</v>
      </c>
      <c r="I63" s="52">
        <f>IF(H63="","",RANK(H63,H60:H64,0))</f>
        <v>2</v>
      </c>
      <c r="J63" s="52">
        <f t="shared" si="171"/>
        <v>36</v>
      </c>
      <c r="K63" s="42">
        <v>18</v>
      </c>
      <c r="L63" s="5">
        <f t="shared" si="172"/>
        <v>0</v>
      </c>
      <c r="M63" s="5">
        <f t="shared" si="173"/>
        <v>24</v>
      </c>
      <c r="N63" s="5">
        <f t="shared" si="174"/>
        <v>24</v>
      </c>
      <c r="O63" s="6">
        <f t="shared" si="164"/>
        <v>24</v>
      </c>
      <c r="P63" s="57">
        <f>IF(O63="","",RANK(O63,O60:O64,0))</f>
        <v>1</v>
      </c>
      <c r="Q63" s="57">
        <f t="shared" si="175"/>
        <v>24</v>
      </c>
      <c r="R63" s="46"/>
      <c r="S63" s="7">
        <f t="shared" si="176"/>
        <v>0</v>
      </c>
      <c r="T63" s="7">
        <f t="shared" si="177"/>
        <v>0</v>
      </c>
      <c r="U63" s="7">
        <f t="shared" si="178"/>
        <v>0</v>
      </c>
      <c r="V63" s="6">
        <f t="shared" si="165"/>
        <v>0</v>
      </c>
      <c r="W63" s="52">
        <f>IF(V63="","",RANK(V63,V60:V64,0))</f>
        <v>1</v>
      </c>
      <c r="X63" s="52">
        <f t="shared" si="179"/>
        <v>0</v>
      </c>
      <c r="Y63" s="42">
        <v>182</v>
      </c>
      <c r="Z63" s="6">
        <f>IFERROR(VLOOKUP(Y63,таблица!$H$6:$I$144,2,FALSE),0)</f>
        <v>36</v>
      </c>
      <c r="AA63" s="52">
        <f>IF(Z63="","",RANK(Z63,Z60:Z64,0))</f>
        <v>2</v>
      </c>
      <c r="AB63" s="52">
        <f t="shared" si="180"/>
        <v>36</v>
      </c>
      <c r="AC63" s="8">
        <f t="shared" si="16"/>
        <v>96</v>
      </c>
      <c r="AD63" s="9">
        <f t="shared" si="166"/>
        <v>96</v>
      </c>
      <c r="AE63" s="9">
        <f t="shared" si="18"/>
        <v>60</v>
      </c>
      <c r="AF63" s="125"/>
      <c r="AG63" s="59"/>
      <c r="AH63" s="127"/>
    </row>
    <row r="64" spans="1:34" ht="15" customHeight="1" x14ac:dyDescent="0.25">
      <c r="A64" s="47">
        <v>5</v>
      </c>
      <c r="B64" s="76"/>
      <c r="C64" s="39">
        <v>24</v>
      </c>
      <c r="D64" s="40">
        <v>10.6</v>
      </c>
      <c r="E64" s="5">
        <f t="shared" si="168"/>
        <v>0</v>
      </c>
      <c r="F64" s="5">
        <f t="shared" si="169"/>
        <v>26</v>
      </c>
      <c r="G64" s="5">
        <f t="shared" si="170"/>
        <v>26</v>
      </c>
      <c r="H64" s="6">
        <f t="shared" si="163"/>
        <v>26</v>
      </c>
      <c r="I64" s="52">
        <f>IF(H64="","",RANK(H64,H60:H64,0))</f>
        <v>5</v>
      </c>
      <c r="J64" s="52" t="str">
        <f t="shared" si="171"/>
        <v/>
      </c>
      <c r="K64" s="42">
        <v>15</v>
      </c>
      <c r="L64" s="5">
        <f t="shared" si="172"/>
        <v>0</v>
      </c>
      <c r="M64" s="5">
        <f t="shared" si="173"/>
        <v>18</v>
      </c>
      <c r="N64" s="5">
        <f t="shared" si="174"/>
        <v>18</v>
      </c>
      <c r="O64" s="6">
        <f t="shared" si="164"/>
        <v>18</v>
      </c>
      <c r="P64" s="57">
        <f>IF(O64="","",RANK(O64,O60:O64,0))</f>
        <v>4</v>
      </c>
      <c r="Q64" s="57">
        <f t="shared" si="175"/>
        <v>18</v>
      </c>
      <c r="R64" s="46"/>
      <c r="S64" s="7">
        <f t="shared" si="176"/>
        <v>0</v>
      </c>
      <c r="T64" s="7">
        <f t="shared" si="177"/>
        <v>0</v>
      </c>
      <c r="U64" s="7">
        <f t="shared" si="178"/>
        <v>0</v>
      </c>
      <c r="V64" s="6">
        <f t="shared" si="165"/>
        <v>0</v>
      </c>
      <c r="W64" s="52">
        <f>IF(V64="","",RANK(V64,V60:V64,0))</f>
        <v>1</v>
      </c>
      <c r="X64" s="52">
        <f t="shared" si="179"/>
        <v>0</v>
      </c>
      <c r="Y64" s="42">
        <v>148</v>
      </c>
      <c r="Z64" s="6">
        <f>IFERROR(VLOOKUP(Y64,таблица!$H$6:$I$144,2,FALSE),0)</f>
        <v>19</v>
      </c>
      <c r="AA64" s="52">
        <f>IF(Z64="","",RANK(Z64,Z60:Z64,0))</f>
        <v>5</v>
      </c>
      <c r="AB64" s="52" t="str">
        <f t="shared" si="180"/>
        <v/>
      </c>
      <c r="AC64" s="8">
        <f t="shared" si="16"/>
        <v>63</v>
      </c>
      <c r="AD64" s="9">
        <f t="shared" si="166"/>
        <v>63</v>
      </c>
      <c r="AE64" s="9">
        <f t="shared" si="18"/>
        <v>143</v>
      </c>
      <c r="AF64" s="125"/>
      <c r="AG64" s="59"/>
      <c r="AH64" s="127"/>
    </row>
    <row r="65" spans="1:34" ht="26.25" customHeight="1" x14ac:dyDescent="0.25">
      <c r="A65" s="47"/>
      <c r="B65" s="76"/>
      <c r="C65" s="64"/>
      <c r="D65" s="40"/>
      <c r="E65" s="5"/>
      <c r="F65" s="5"/>
      <c r="G65" s="5"/>
      <c r="H65" s="53"/>
      <c r="I65" s="61" t="s">
        <v>23</v>
      </c>
      <c r="J65" s="62">
        <f>SUM(J60:J64)</f>
        <v>154</v>
      </c>
      <c r="K65" s="42"/>
      <c r="L65" s="5"/>
      <c r="M65" s="5"/>
      <c r="N65" s="5"/>
      <c r="O65" s="53"/>
      <c r="P65" s="61" t="s">
        <v>23</v>
      </c>
      <c r="Q65" s="63">
        <f>SUM(Q60:Q64)</f>
        <v>84</v>
      </c>
      <c r="R65" s="46"/>
      <c r="S65" s="7"/>
      <c r="T65" s="7"/>
      <c r="U65" s="7"/>
      <c r="V65" s="53"/>
      <c r="W65" s="61" t="s">
        <v>23</v>
      </c>
      <c r="X65" s="62">
        <f>SUM(X60:X64)</f>
        <v>0</v>
      </c>
      <c r="Y65" s="42"/>
      <c r="Z65" s="6"/>
      <c r="AA65" s="61" t="s">
        <v>23</v>
      </c>
      <c r="AB65" s="62">
        <f>SUM(AB60:AB64)</f>
        <v>142</v>
      </c>
      <c r="AC65" s="8"/>
      <c r="AD65" s="54"/>
      <c r="AE65" s="9" t="str">
        <f t="shared" si="18"/>
        <v/>
      </c>
      <c r="AF65" s="60"/>
      <c r="AG65" s="60"/>
      <c r="AH65" s="127"/>
    </row>
    <row r="66" spans="1:34" ht="15" customHeight="1" x14ac:dyDescent="0.25">
      <c r="A66" s="47">
        <v>1</v>
      </c>
      <c r="B66" s="76"/>
      <c r="C66" s="39">
        <v>26</v>
      </c>
      <c r="D66" s="40">
        <v>11.1</v>
      </c>
      <c r="E66" s="5">
        <f>IF(D66&gt;9.5,0,IF(D66&gt;9.45,44,IF(D66&gt;9.4,45,IF(D66&gt;9.35,46,IF(D66&gt;9.3,47,IF(D66&gt;9.25,48,IF(D66&gt;9.2,49,IF(D66&gt;9.15,50,IF(D66&gt;9.1,51,IF(D66&gt;9.05,52,IF(D66&gt;9,53,IF(D66&gt;8.95,54,IF(D66&gt;8.9,55,IF(D66&gt;8.85,56,IF(D66&gt;8.8,57,IF(D66&gt;8.77,58,IF(D66&gt;8.75,59,IF(D66&gt;8.7,60,IF(D66&gt;8.67,61,IF(D66&gt;8.65,62,IF(D66&gt;8.6,63,IF(D66&gt;8.57,64,IF(D66&gt;8.55,65,IF(D66&gt;8.5,66,IF(D66&gt;8.47,67,IF(D66&gt;8.45,68,IF(D66&gt;8.4,69,IF(D66&gt;8.38,70,IF(D66&gt;8.37,71,IF(D66&gt;8.35,72,IF(D66&gt;8.3,73,IF(D66&gt;8.28,74,IF(D66&gt;8.27,75,IF(D66&gt;8.25,76,IF(D66&gt;8.2,77,IF(D66&gt;8.18,78,IF(D66&gt;8.17,79,IF(D66&gt;8.15,80,IF(D66&gt;8.1,81,IF(D66&gt;8.07,82,IF(D66&gt;8.05,83,IF(D66&gt;8.03,84,IF(D66&gt;8.02,85,IF(D66&gt;8,86,))))))))))))))))))))))))))))))))))))))))))))</f>
        <v>0</v>
      </c>
      <c r="F66" s="5">
        <f>IF(D66&gt;12.5,0,IF(D66&gt;12.4,1,IF(D66&gt;12.3,2,IF(D66&gt;12.2,3,IF(D66&gt;12.1,4,IF(D66&gt;12.05,5,IF(D66&gt;12,6,IF(D66&gt;11.9,7,IF(D66&gt;11.8,8,IF(D66&gt;11.7,9,IF(D66&gt;11.65,10,IF(D66&gt;11.6,11,IF(D66&gt;11.5,12,IF(D66&gt;11.4,13,IF(D66&gt;11.35,14,IF(D66&gt;11.3,15,IF(D66&gt;11.2,16,IF(D66&gt;11.1,17,IF(D66&gt;11.05,18,IF(D66&gt;11,19,IF(D66&gt;10.9,20,IF(D66&gt;10.85,21,IF(D66&gt;10.8,22,IF(D66&gt;10.7,23,IF(D66&gt;10.65,24,IF(D66&gt;10.6,25,IF(D66&gt;10.5,26,IF(D66&gt;10.45,27,IF(D66&gt;10.4,28,IF(D66&gt;10.3,29,IF(D66&gt;10.25,30,IF(D66&gt;10.2,31,IF(D66&gt;10.1,32,IF(D66&gt;10.05,33,IF(D66&gt;10,34,IF(D66&gt;9.9,35,IF(D66&gt;9.85,36,IF(D66&gt;9.8,37,IF(D66&gt;9.75,38,IF(D66&gt;9.7,39,IF(D66&gt;9.65,40,IF(D66&gt;9.6,41,IF(D66&gt;9.55,42,IF(D66&gt;9.5,43,))))))))))))))))))))))))))))))))))))))))))))</f>
        <v>18</v>
      </c>
      <c r="G66" s="5">
        <f>E66+F66</f>
        <v>18</v>
      </c>
      <c r="H66" s="6">
        <f t="shared" ref="H66:H70" si="181">G66</f>
        <v>18</v>
      </c>
      <c r="I66" s="52">
        <f>IF(H66="","",RANK(H66,H66:H70,0))</f>
        <v>4</v>
      </c>
      <c r="J66" s="52">
        <f>IF(I66&lt;5,H66,"")</f>
        <v>18</v>
      </c>
      <c r="K66" s="42">
        <v>18</v>
      </c>
      <c r="L66" s="5">
        <f>IF(K66&lt;28,0,IF(K66&lt;28.5,44,IF(K66&lt;29,45,IF(K66&lt;29.5,46,IF(K66&lt;30,47,IF(K66&lt;30.5,48,IF(K66&lt;31,49,IF(K66&lt;31.5,50,IF(K66&lt;32,51,IF(K66&lt;32.5,52,IF(K66&lt;33,53,IF(K66&lt;33.5,54,IF(K66&lt;34,55,IF(K66&lt;34.5,56,IF(K66&lt;35,57,IF(K66&lt;35.5,58,IF(K66&lt;36,59,IF(K66&lt;36.5,60,IF(K66&lt;37,61,IF(K66&lt;37.5,62,IF(K66&lt;38,63,IF(K66&lt;38.5,64,IF(K66&lt;39,65,IF(K66&lt;39.5,66,IF(K66&lt;40,67,IF(K66&lt;40.5,68,IF(K66&lt;41,69,IF(K66&lt;41.5,70,IF(K66&lt;42,71,IF(K66&lt;42.5,72,IF(K66&lt;43,73,IF(K66&lt;43.5,74,IF(K66&lt;44,75,IF(K66&lt;44.5,76,IF(K66&lt;45,77,IF(K66&lt;45.5,78,IF(K66&lt;46,79,IF(K66&lt;46.5,80,IF(K66&lt;47,81,IF(K66&lt;47.5,82,IF(K66&lt;48,83,IF(K66&lt;48.5,84,IF(K66&lt;49,85,IF(K66&lt;49.5,86,))))))))))))))))))))))))))))))))))))))))))))</f>
        <v>0</v>
      </c>
      <c r="M66" s="5">
        <f>IF(K66&lt;6.5,0,IF(K66&lt;7,1,IF(K66&lt;7.5,2,IF(K66&lt;8,3,IF(K66&lt;8.5,4,IF(K66&lt;9,5,IF(K66&lt;9.5,6,IF(K66&lt;10,7,IF(K66&lt;10.5,8,IF(K66&lt;11,9,IF(K66&lt;11.5,10,IF(K66&lt;12,11,IF(K66&lt;12.5,12,IF(K66&lt;13,13,IF(K66&lt;13.5,14,IF(K66&lt;14,15,IF(K66&lt;14.5,16,IF(K66&lt;15,17,IF(K66&lt;15.5,18,IF(K66&lt;16,19,IF(K66&lt;16.5,20,IF(K66&lt;17,21,IF(K66&lt;17.5,22,IF(K66&lt;18,23,IF(K66&lt;18.5,24,IF(K66&lt;19,25,IF(K66&lt;19.5,26,IF(K66&lt;20,27,IF(K66&lt;20.5,28,IF(K66&lt;21,29,IF(K66&lt;21.5,30,IF(K66&lt;22,31,IF(K66&lt;22.5,32,IF(K66&lt;23,33,IF(K66&lt;23.5,34,IF(K66&lt;24,35,IF(K66&lt;24.5,36,IF(K66&lt;25,37,IF(K66&lt;25.5,38,IF(K66&lt;26,39,IF(K66&lt;26.5,40,IF(K66&lt;27,41,IF(K66&lt;27.5,42,IF(K66&lt;28,43,))))))))))))))))))))))))))))))))))))))))))))</f>
        <v>24</v>
      </c>
      <c r="N66" s="5">
        <f>L66+M66</f>
        <v>24</v>
      </c>
      <c r="O66" s="6">
        <f t="shared" ref="O66:O70" si="182">N66</f>
        <v>24</v>
      </c>
      <c r="P66" s="57">
        <f>IF(O66="","",RANK(O66,O66:O70,0))</f>
        <v>2</v>
      </c>
      <c r="Q66" s="57">
        <f>IF(P66&lt;5,O66,"")</f>
        <v>24</v>
      </c>
      <c r="R66" s="46"/>
      <c r="S66" s="7">
        <f>IF(R66&lt;472,0,IF(R66&lt;475,60,IF(R66&lt;478,61,IF(R66&lt;481,62,IF(R66&lt;484,63,IF(R66&lt;487,64,IF(R66&lt;480,65,IF(R66&lt;493,66,IF(R66&lt;495,67,IF(R66&lt;498,68,IF(R66&lt;500,69,IF(R66&lt;503,70,IF(R66&lt;506,71,IF(R66&lt;508,72,IF(R66&lt;510,73,IF(R66&lt;512,74,IF(R66&lt;515,75,IF(R66&lt;517,76,))))))))))))))))))</f>
        <v>0</v>
      </c>
      <c r="T66" s="7">
        <f>IF(R66&lt;252,0,IF(R66&lt;256,1,IF(R66&lt;260,2,IF(R66&lt;264,3,IF(R66&lt;268,4,IF(R66&lt;272,5,IF(R66&lt;276,6,IF(R66&lt;280,7,IF(R66&lt;284,8,IF(R66&lt;288,9,IF(R66&lt;292,10,IF(R66&lt;296,11,IF(R66&lt;300,12,IF(R66&lt;304,13,IF(R66&lt;308,14,IF(R66&lt;312,15,IF(R66&lt;316,16,IF(R66&lt;320,17,IF(R66&lt;324,18,IF(R66&lt;328,19,IF(R66&lt;332,20,IF(R66&lt;336,21,IF(R66&lt;340,22,IF(R66&lt;344,23,IF(R66&lt;348,24,IF(R66&lt;351,25,IF(R66&lt;355,26,IF(R66&lt;359,27,IF(R66&lt;363,28,IF(R66&lt;366,29,IF(R66&lt;370,30,IF(R66&lt;374,31,IF(R66&lt;378,32,IF(R66&lt;381,33,IF(R66&lt;385,34,IF(R66&lt;389,35,IF(R66&lt;393,36,IF(R66&lt;396,37,IF(R66&lt;400,38,IF(R66&lt;403,39,IF(R66&lt;407,40,IF(R66&lt;411,41,IF(R66&lt;414,42,IF(R66&lt;418,43,IF(R66&lt;422,44,IF(R66&lt;425,45,IF(R66&lt;429,46,IF(R66&lt;432,47,IF(R66&lt;436,48,IF(R66&lt;439,49,IF(R66&lt;443,50,IF(R66&lt;446,51,IF(R66&lt;450,52,IF(R66&lt;453,53,IF(R66&lt;456,54,IF(R66&lt;460,55,IF(R66&lt;463,56,IF(R66&lt;466,57,IF(R66&lt;468,58,IF(R66&lt;472,59,))))))))))))))))))))))))))))))))))))))))))))))))))))))))))))</f>
        <v>0</v>
      </c>
      <c r="U66" s="7">
        <f>S66+T66</f>
        <v>0</v>
      </c>
      <c r="V66" s="6">
        <f t="shared" ref="V66:V70" si="183">U66</f>
        <v>0</v>
      </c>
      <c r="W66" s="52">
        <f>IF(V66="","",RANK(V66,V66:V70,0))</f>
        <v>1</v>
      </c>
      <c r="X66" s="52">
        <f>IF(W66&lt;5,V66,"")</f>
        <v>0</v>
      </c>
      <c r="Y66" s="42">
        <v>149</v>
      </c>
      <c r="Z66" s="6">
        <f>IFERROR(VLOOKUP(Y66,таблица!$H$6:$I$144,2,FALSE),0)</f>
        <v>19</v>
      </c>
      <c r="AA66" s="52">
        <f>IF(Z66="","",RANK(Z66,Z66:Z70,0))</f>
        <v>4</v>
      </c>
      <c r="AB66" s="52">
        <f>IF(AA66&lt;5,Z66,"")</f>
        <v>19</v>
      </c>
      <c r="AC66" s="8">
        <f t="shared" si="16"/>
        <v>61</v>
      </c>
      <c r="AD66" s="9">
        <f t="shared" ref="AD66:AD70" si="184">AC66</f>
        <v>61</v>
      </c>
      <c r="AE66" s="9">
        <f t="shared" si="18"/>
        <v>148</v>
      </c>
      <c r="AF66" s="125">
        <f>SUM(J66:J70,Q66:Q70,X66:X70,AB66:AB70)</f>
        <v>288</v>
      </c>
      <c r="AG66" s="59">
        <f t="shared" ref="AG66" si="185">AF66</f>
        <v>288</v>
      </c>
      <c r="AH66" s="127">
        <f>IF(ISNUMBER(AF66),RANK(AF66,$AF$6:$AF$251,0),"")</f>
        <v>31</v>
      </c>
    </row>
    <row r="67" spans="1:34" ht="15" customHeight="1" x14ac:dyDescent="0.25">
      <c r="A67" s="47">
        <v>2</v>
      </c>
      <c r="B67" s="76"/>
      <c r="C67" s="39">
        <v>26</v>
      </c>
      <c r="D67" s="40">
        <v>9.6999999999999993</v>
      </c>
      <c r="E67" s="5">
        <f t="shared" ref="E67:E70" si="186">IF(D67&gt;9.5,0,IF(D67&gt;9.45,44,IF(D67&gt;9.4,45,IF(D67&gt;9.35,46,IF(D67&gt;9.3,47,IF(D67&gt;9.25,48,IF(D67&gt;9.2,49,IF(D67&gt;9.15,50,IF(D67&gt;9.1,51,IF(D67&gt;9.05,52,IF(D67&gt;9,53,IF(D67&gt;8.95,54,IF(D67&gt;8.9,55,IF(D67&gt;8.85,56,IF(D67&gt;8.8,57,IF(D67&gt;8.77,58,IF(D67&gt;8.75,59,IF(D67&gt;8.7,60,IF(D67&gt;8.67,61,IF(D67&gt;8.65,62,IF(D67&gt;8.6,63,IF(D67&gt;8.57,64,IF(D67&gt;8.55,65,IF(D67&gt;8.5,66,IF(D67&gt;8.47,67,IF(D67&gt;8.45,68,IF(D67&gt;8.4,69,IF(D67&gt;8.38,70,IF(D67&gt;8.37,71,IF(D67&gt;8.35,72,IF(D67&gt;8.3,73,IF(D67&gt;8.28,74,IF(D67&gt;8.27,75,IF(D67&gt;8.25,76,IF(D67&gt;8.2,77,IF(D67&gt;8.18,78,IF(D67&gt;8.17,79,IF(D67&gt;8.15,80,IF(D67&gt;8.1,81,IF(D67&gt;8.07,82,IF(D67&gt;8.05,83,IF(D67&gt;8.03,84,IF(D67&gt;8.02,85,IF(D67&gt;8,86,))))))))))))))))))))))))))))))))))))))))))))</f>
        <v>0</v>
      </c>
      <c r="F67" s="5">
        <f t="shared" ref="F67:F70" si="187">IF(D67&gt;12.5,0,IF(D67&gt;12.4,1,IF(D67&gt;12.3,2,IF(D67&gt;12.2,3,IF(D67&gt;12.1,4,IF(D67&gt;12.05,5,IF(D67&gt;12,6,IF(D67&gt;11.9,7,IF(D67&gt;11.8,8,IF(D67&gt;11.7,9,IF(D67&gt;11.65,10,IF(D67&gt;11.6,11,IF(D67&gt;11.5,12,IF(D67&gt;11.4,13,IF(D67&gt;11.35,14,IF(D67&gt;11.3,15,IF(D67&gt;11.2,16,IF(D67&gt;11.1,17,IF(D67&gt;11.05,18,IF(D67&gt;11,19,IF(D67&gt;10.9,20,IF(D67&gt;10.85,21,IF(D67&gt;10.8,22,IF(D67&gt;10.7,23,IF(D67&gt;10.65,24,IF(D67&gt;10.6,25,IF(D67&gt;10.5,26,IF(D67&gt;10.45,27,IF(D67&gt;10.4,28,IF(D67&gt;10.3,29,IF(D67&gt;10.25,30,IF(D67&gt;10.2,31,IF(D67&gt;10.1,32,IF(D67&gt;10.05,33,IF(D67&gt;10,34,IF(D67&gt;9.9,35,IF(D67&gt;9.85,36,IF(D67&gt;9.8,37,IF(D67&gt;9.75,38,IF(D67&gt;9.7,39,IF(D67&gt;9.65,40,IF(D67&gt;9.6,41,IF(D67&gt;9.55,42,IF(D67&gt;9.5,43,))))))))))))))))))))))))))))))))))))))))))))</f>
        <v>40</v>
      </c>
      <c r="G67" s="5">
        <f t="shared" ref="G67:G70" si="188">E67+F67</f>
        <v>40</v>
      </c>
      <c r="H67" s="6">
        <f t="shared" si="181"/>
        <v>40</v>
      </c>
      <c r="I67" s="52">
        <f>IF(H67="","",RANK(H67,H66:H70,0))</f>
        <v>1</v>
      </c>
      <c r="J67" s="52">
        <f t="shared" ref="J67:J70" si="189">IF(I67&lt;5,H67,"")</f>
        <v>40</v>
      </c>
      <c r="K67" s="42">
        <v>20</v>
      </c>
      <c r="L67" s="5">
        <f t="shared" ref="L67:L70" si="190">IF(K67&lt;28,0,IF(K67&lt;28.5,44,IF(K67&lt;29,45,IF(K67&lt;29.5,46,IF(K67&lt;30,47,IF(K67&lt;30.5,48,IF(K67&lt;31,49,IF(K67&lt;31.5,50,IF(K67&lt;32,51,IF(K67&lt;32.5,52,IF(K67&lt;33,53,IF(K67&lt;33.5,54,IF(K67&lt;34,55,IF(K67&lt;34.5,56,IF(K67&lt;35,57,IF(K67&lt;35.5,58,IF(K67&lt;36,59,IF(K67&lt;36.5,60,IF(K67&lt;37,61,IF(K67&lt;37.5,62,IF(K67&lt;38,63,IF(K67&lt;38.5,64,IF(K67&lt;39,65,IF(K67&lt;39.5,66,IF(K67&lt;40,67,IF(K67&lt;40.5,68,IF(K67&lt;41,69,IF(K67&lt;41.5,70,IF(K67&lt;42,71,IF(K67&lt;42.5,72,IF(K67&lt;43,73,IF(K67&lt;43.5,74,IF(K67&lt;44,75,IF(K67&lt;44.5,76,IF(K67&lt;45,77,IF(K67&lt;45.5,78,IF(K67&lt;46,79,IF(K67&lt;46.5,80,IF(K67&lt;47,81,IF(K67&lt;47.5,82,IF(K67&lt;48,83,IF(K67&lt;48.5,84,IF(K67&lt;49,85,IF(K67&lt;49.5,86,))))))))))))))))))))))))))))))))))))))))))))</f>
        <v>0</v>
      </c>
      <c r="M67" s="5">
        <f t="shared" ref="M67:M70" si="191">IF(K67&lt;6.5,0,IF(K67&lt;7,1,IF(K67&lt;7.5,2,IF(K67&lt;8,3,IF(K67&lt;8.5,4,IF(K67&lt;9,5,IF(K67&lt;9.5,6,IF(K67&lt;10,7,IF(K67&lt;10.5,8,IF(K67&lt;11,9,IF(K67&lt;11.5,10,IF(K67&lt;12,11,IF(K67&lt;12.5,12,IF(K67&lt;13,13,IF(K67&lt;13.5,14,IF(K67&lt;14,15,IF(K67&lt;14.5,16,IF(K67&lt;15,17,IF(K67&lt;15.5,18,IF(K67&lt;16,19,IF(K67&lt;16.5,20,IF(K67&lt;17,21,IF(K67&lt;17.5,22,IF(K67&lt;18,23,IF(K67&lt;18.5,24,IF(K67&lt;19,25,IF(K67&lt;19.5,26,IF(K67&lt;20,27,IF(K67&lt;20.5,28,IF(K67&lt;21,29,IF(K67&lt;21.5,30,IF(K67&lt;22,31,IF(K67&lt;22.5,32,IF(K67&lt;23,33,IF(K67&lt;23.5,34,IF(K67&lt;24,35,IF(K67&lt;24.5,36,IF(K67&lt;25,37,IF(K67&lt;25.5,38,IF(K67&lt;26,39,IF(K67&lt;26.5,40,IF(K67&lt;27,41,IF(K67&lt;27.5,42,IF(K67&lt;28,43,))))))))))))))))))))))))))))))))))))))))))))</f>
        <v>28</v>
      </c>
      <c r="N67" s="5">
        <f t="shared" ref="N67:N70" si="192">L67+M67</f>
        <v>28</v>
      </c>
      <c r="O67" s="6">
        <f t="shared" si="182"/>
        <v>28</v>
      </c>
      <c r="P67" s="57">
        <f>IF(O67="","",RANK(O67,O66:O70,0))</f>
        <v>1</v>
      </c>
      <c r="Q67" s="57">
        <f t="shared" ref="Q67:Q70" si="193">IF(P67&lt;5,O67,"")</f>
        <v>28</v>
      </c>
      <c r="R67" s="46"/>
      <c r="S67" s="7">
        <f t="shared" ref="S67:S70" si="194">IF(R67&lt;472,0,IF(R67&lt;475,60,IF(R67&lt;478,61,IF(R67&lt;481,62,IF(R67&lt;484,63,IF(R67&lt;487,64,IF(R67&lt;480,65,IF(R67&lt;493,66,IF(R67&lt;495,67,IF(R67&lt;498,68,IF(R67&lt;500,69,IF(R67&lt;503,70,IF(R67&lt;506,71,IF(R67&lt;508,72,IF(R67&lt;510,73,IF(R67&lt;512,74,IF(R67&lt;515,75,IF(R67&lt;517,76,))))))))))))))))))</f>
        <v>0</v>
      </c>
      <c r="T67" s="7">
        <f t="shared" ref="T67:T70" si="195">IF(R67&lt;252,0,IF(R67&lt;256,1,IF(R67&lt;260,2,IF(R67&lt;264,3,IF(R67&lt;268,4,IF(R67&lt;272,5,IF(R67&lt;276,6,IF(R67&lt;280,7,IF(R67&lt;284,8,IF(R67&lt;288,9,IF(R67&lt;292,10,IF(R67&lt;296,11,IF(R67&lt;300,12,IF(R67&lt;304,13,IF(R67&lt;308,14,IF(R67&lt;312,15,IF(R67&lt;316,16,IF(R67&lt;320,17,IF(R67&lt;324,18,IF(R67&lt;328,19,IF(R67&lt;332,20,IF(R67&lt;336,21,IF(R67&lt;340,22,IF(R67&lt;344,23,IF(R67&lt;348,24,IF(R67&lt;351,25,IF(R67&lt;355,26,IF(R67&lt;359,27,IF(R67&lt;363,28,IF(R67&lt;366,29,IF(R67&lt;370,30,IF(R67&lt;374,31,IF(R67&lt;378,32,IF(R67&lt;381,33,IF(R67&lt;385,34,IF(R67&lt;389,35,IF(R67&lt;393,36,IF(R67&lt;396,37,IF(R67&lt;400,38,IF(R67&lt;403,39,IF(R67&lt;407,40,IF(R67&lt;411,41,IF(R67&lt;414,42,IF(R67&lt;418,43,IF(R67&lt;422,44,IF(R67&lt;425,45,IF(R67&lt;429,46,IF(R67&lt;432,47,IF(R67&lt;436,48,IF(R67&lt;439,49,IF(R67&lt;443,50,IF(R67&lt;446,51,IF(R67&lt;450,52,IF(R67&lt;453,53,IF(R67&lt;456,54,IF(R67&lt;460,55,IF(R67&lt;463,56,IF(R67&lt;466,57,IF(R67&lt;468,58,IF(R67&lt;472,59,))))))))))))))))))))))))))))))))))))))))))))))))))))))))))))</f>
        <v>0</v>
      </c>
      <c r="U67" s="7">
        <f t="shared" ref="U67:U70" si="196">S67+T67</f>
        <v>0</v>
      </c>
      <c r="V67" s="6">
        <f t="shared" si="183"/>
        <v>0</v>
      </c>
      <c r="W67" s="52">
        <f>IF(V67="","",RANK(V67,V66:V70,0))</f>
        <v>1</v>
      </c>
      <c r="X67" s="52">
        <f t="shared" ref="X67:X70" si="197">IF(W67&lt;5,V67,"")</f>
        <v>0</v>
      </c>
      <c r="Y67" s="42">
        <v>169</v>
      </c>
      <c r="Z67" s="6">
        <f>IFERROR(VLOOKUP(Y67,таблица!$H$6:$I$144,2,FALSE),0)</f>
        <v>29</v>
      </c>
      <c r="AA67" s="52">
        <f>IF(Z67="","",RANK(Z67,Z66:Z70,0))</f>
        <v>1</v>
      </c>
      <c r="AB67" s="52">
        <f t="shared" ref="AB67:AB69" si="198">IF(AA67&lt;5,Z67,"")</f>
        <v>29</v>
      </c>
      <c r="AC67" s="8">
        <f t="shared" si="16"/>
        <v>97</v>
      </c>
      <c r="AD67" s="9">
        <f t="shared" si="184"/>
        <v>97</v>
      </c>
      <c r="AE67" s="9">
        <f t="shared" si="18"/>
        <v>55</v>
      </c>
      <c r="AF67" s="125"/>
      <c r="AG67" s="59"/>
      <c r="AH67" s="127"/>
    </row>
    <row r="68" spans="1:34" ht="15" customHeight="1" x14ac:dyDescent="0.25">
      <c r="A68" s="47">
        <v>3</v>
      </c>
      <c r="B68" s="76"/>
      <c r="C68" s="39">
        <v>26</v>
      </c>
      <c r="D68" s="40">
        <v>10.5</v>
      </c>
      <c r="E68" s="5">
        <f t="shared" si="186"/>
        <v>0</v>
      </c>
      <c r="F68" s="5">
        <f t="shared" si="187"/>
        <v>27</v>
      </c>
      <c r="G68" s="5">
        <f t="shared" si="188"/>
        <v>27</v>
      </c>
      <c r="H68" s="6">
        <f t="shared" si="181"/>
        <v>27</v>
      </c>
      <c r="I68" s="52">
        <f>IF(H68="","",RANK(H68,H66:H70,0))</f>
        <v>2</v>
      </c>
      <c r="J68" s="52">
        <f t="shared" si="189"/>
        <v>27</v>
      </c>
      <c r="K68" s="42">
        <v>12</v>
      </c>
      <c r="L68" s="5">
        <f t="shared" si="190"/>
        <v>0</v>
      </c>
      <c r="M68" s="5">
        <f t="shared" si="191"/>
        <v>12</v>
      </c>
      <c r="N68" s="5">
        <f t="shared" si="192"/>
        <v>12</v>
      </c>
      <c r="O68" s="6">
        <f t="shared" si="182"/>
        <v>12</v>
      </c>
      <c r="P68" s="57">
        <f>IF(O68="","",RANK(O68,O66:O70,0))</f>
        <v>4</v>
      </c>
      <c r="Q68" s="57">
        <f t="shared" si="193"/>
        <v>12</v>
      </c>
      <c r="R68" s="46"/>
      <c r="S68" s="7">
        <f t="shared" si="194"/>
        <v>0</v>
      </c>
      <c r="T68" s="7">
        <f t="shared" si="195"/>
        <v>0</v>
      </c>
      <c r="U68" s="7">
        <f t="shared" si="196"/>
        <v>0</v>
      </c>
      <c r="V68" s="6">
        <f t="shared" si="183"/>
        <v>0</v>
      </c>
      <c r="W68" s="52">
        <f>IF(V68="","",RANK(V68,V66:V70,0))</f>
        <v>1</v>
      </c>
      <c r="X68" s="52">
        <f t="shared" si="197"/>
        <v>0</v>
      </c>
      <c r="Y68" s="42">
        <v>165</v>
      </c>
      <c r="Z68" s="6">
        <f>IFERROR(VLOOKUP(Y68,таблица!$H$6:$I$144,2,FALSE),0)</f>
        <v>27</v>
      </c>
      <c r="AA68" s="52">
        <f>IF(Z68="","",RANK(Z68,Z66:Z70,0))</f>
        <v>2</v>
      </c>
      <c r="AB68" s="52">
        <f t="shared" si="198"/>
        <v>27</v>
      </c>
      <c r="AC68" s="8">
        <f t="shared" si="16"/>
        <v>66</v>
      </c>
      <c r="AD68" s="9">
        <f t="shared" si="184"/>
        <v>66</v>
      </c>
      <c r="AE68" s="9">
        <f t="shared" si="18"/>
        <v>139</v>
      </c>
      <c r="AF68" s="125"/>
      <c r="AG68" s="59"/>
      <c r="AH68" s="127"/>
    </row>
    <row r="69" spans="1:34" ht="15" customHeight="1" x14ac:dyDescent="0.25">
      <c r="A69" s="47">
        <v>4</v>
      </c>
      <c r="B69" s="76"/>
      <c r="C69" s="39">
        <v>26</v>
      </c>
      <c r="D69" s="40">
        <v>10.6</v>
      </c>
      <c r="E69" s="5">
        <f t="shared" si="186"/>
        <v>0</v>
      </c>
      <c r="F69" s="5">
        <f t="shared" si="187"/>
        <v>26</v>
      </c>
      <c r="G69" s="5">
        <f t="shared" si="188"/>
        <v>26</v>
      </c>
      <c r="H69" s="6">
        <f t="shared" si="181"/>
        <v>26</v>
      </c>
      <c r="I69" s="52">
        <f>IF(H69="","",RANK(H69,H66:H70,0))</f>
        <v>3</v>
      </c>
      <c r="J69" s="52">
        <f t="shared" si="189"/>
        <v>26</v>
      </c>
      <c r="K69" s="42">
        <v>13</v>
      </c>
      <c r="L69" s="5">
        <f t="shared" si="190"/>
        <v>0</v>
      </c>
      <c r="M69" s="5">
        <f t="shared" si="191"/>
        <v>14</v>
      </c>
      <c r="N69" s="5">
        <f t="shared" si="192"/>
        <v>14</v>
      </c>
      <c r="O69" s="6">
        <f t="shared" si="182"/>
        <v>14</v>
      </c>
      <c r="P69" s="57">
        <f>IF(O69="","",RANK(O69,O66:O70,0))</f>
        <v>3</v>
      </c>
      <c r="Q69" s="57">
        <f t="shared" si="193"/>
        <v>14</v>
      </c>
      <c r="R69" s="46"/>
      <c r="S69" s="7">
        <f t="shared" si="194"/>
        <v>0</v>
      </c>
      <c r="T69" s="7">
        <f t="shared" si="195"/>
        <v>0</v>
      </c>
      <c r="U69" s="7">
        <f t="shared" si="196"/>
        <v>0</v>
      </c>
      <c r="V69" s="6">
        <f t="shared" si="183"/>
        <v>0</v>
      </c>
      <c r="W69" s="52">
        <f>IF(V69="","",RANK(V69,V66:V70,0))</f>
        <v>1</v>
      </c>
      <c r="X69" s="52">
        <f t="shared" si="197"/>
        <v>0</v>
      </c>
      <c r="Y69" s="42">
        <v>159</v>
      </c>
      <c r="Z69" s="6">
        <f>IFERROR(VLOOKUP(Y69,таблица!$H$6:$I$144,2,FALSE),0)</f>
        <v>24</v>
      </c>
      <c r="AA69" s="52">
        <f>IF(Z69="","",RANK(Z69,Z66:Z70,0))</f>
        <v>3</v>
      </c>
      <c r="AB69" s="52">
        <f t="shared" si="198"/>
        <v>24</v>
      </c>
      <c r="AC69" s="8">
        <f t="shared" si="16"/>
        <v>64</v>
      </c>
      <c r="AD69" s="9">
        <f t="shared" si="184"/>
        <v>64</v>
      </c>
      <c r="AE69" s="9">
        <f t="shared" si="18"/>
        <v>141</v>
      </c>
      <c r="AF69" s="125"/>
      <c r="AG69" s="59"/>
      <c r="AH69" s="127"/>
    </row>
    <row r="70" spans="1:34" ht="15" customHeight="1" x14ac:dyDescent="0.25">
      <c r="A70" s="47">
        <v>5</v>
      </c>
      <c r="B70" s="76"/>
      <c r="C70" s="39">
        <v>26</v>
      </c>
      <c r="D70" s="40"/>
      <c r="E70" s="5">
        <f t="shared" si="186"/>
        <v>0</v>
      </c>
      <c r="F70" s="5">
        <f t="shared" si="187"/>
        <v>0</v>
      </c>
      <c r="G70" s="5">
        <f t="shared" si="188"/>
        <v>0</v>
      </c>
      <c r="H70" s="6">
        <f t="shared" si="181"/>
        <v>0</v>
      </c>
      <c r="I70" s="52">
        <f>IF(H70="","",RANK(H70,H66:H70,0))</f>
        <v>5</v>
      </c>
      <c r="J70" s="52" t="str">
        <f t="shared" si="189"/>
        <v/>
      </c>
      <c r="K70" s="42"/>
      <c r="L70" s="5">
        <f t="shared" si="190"/>
        <v>0</v>
      </c>
      <c r="M70" s="5">
        <f t="shared" si="191"/>
        <v>0</v>
      </c>
      <c r="N70" s="5">
        <f t="shared" si="192"/>
        <v>0</v>
      </c>
      <c r="O70" s="6">
        <f t="shared" si="182"/>
        <v>0</v>
      </c>
      <c r="P70" s="57">
        <f>IF(O70="","",RANK(O70,O66:O70,0))</f>
        <v>5</v>
      </c>
      <c r="Q70" s="57" t="str">
        <f t="shared" si="193"/>
        <v/>
      </c>
      <c r="R70" s="46"/>
      <c r="S70" s="7">
        <f t="shared" si="194"/>
        <v>0</v>
      </c>
      <c r="T70" s="7">
        <f t="shared" si="195"/>
        <v>0</v>
      </c>
      <c r="U70" s="7">
        <f t="shared" si="196"/>
        <v>0</v>
      </c>
      <c r="V70" s="6">
        <f t="shared" si="183"/>
        <v>0</v>
      </c>
      <c r="W70" s="52">
        <f>IF(V70="","",RANK(V70,V66:V70,0))</f>
        <v>1</v>
      </c>
      <c r="X70" s="52">
        <f t="shared" si="197"/>
        <v>0</v>
      </c>
      <c r="Y70" s="42"/>
      <c r="Z70" s="6">
        <f>IFERROR(VLOOKUP(Y70,таблица!$H$6:$I$144,2,FALSE),0)</f>
        <v>0</v>
      </c>
      <c r="AA70" s="52">
        <f>IF(Z70="","",RANK(Z70,Z66:Z70,0))</f>
        <v>5</v>
      </c>
      <c r="AB70" s="52" t="str">
        <f t="shared" ref="AB70" si="199">IF(AA70&lt;5,Z70,"")</f>
        <v/>
      </c>
      <c r="AC70" s="8">
        <f t="shared" si="16"/>
        <v>0</v>
      </c>
      <c r="AD70" s="9">
        <f t="shared" si="184"/>
        <v>0</v>
      </c>
      <c r="AE70" s="9">
        <f t="shared" ref="AE70:AE133" si="200">IF(ISNUMBER(AD70),RANK(AD70,$AD$6:$AD$251,0),"")</f>
        <v>160</v>
      </c>
      <c r="AF70" s="125"/>
      <c r="AG70" s="59"/>
      <c r="AH70" s="127"/>
    </row>
    <row r="71" spans="1:34" ht="26.25" customHeight="1" x14ac:dyDescent="0.25">
      <c r="A71" s="47"/>
      <c r="B71" s="76"/>
      <c r="C71" s="64"/>
      <c r="D71" s="40"/>
      <c r="E71" s="5"/>
      <c r="F71" s="5"/>
      <c r="G71" s="5"/>
      <c r="H71" s="53"/>
      <c r="I71" s="61" t="s">
        <v>23</v>
      </c>
      <c r="J71" s="62">
        <f>SUM(J66:J70)</f>
        <v>111</v>
      </c>
      <c r="K71" s="42"/>
      <c r="L71" s="5"/>
      <c r="M71" s="5"/>
      <c r="N71" s="5"/>
      <c r="O71" s="53"/>
      <c r="P71" s="61" t="s">
        <v>23</v>
      </c>
      <c r="Q71" s="63">
        <f>SUM(Q66:Q70)</f>
        <v>78</v>
      </c>
      <c r="R71" s="46"/>
      <c r="S71" s="7"/>
      <c r="T71" s="7"/>
      <c r="U71" s="7"/>
      <c r="V71" s="53"/>
      <c r="W71" s="61" t="s">
        <v>23</v>
      </c>
      <c r="X71" s="62">
        <f>SUM(X66:X70)</f>
        <v>0</v>
      </c>
      <c r="Y71" s="42"/>
      <c r="Z71" s="6"/>
      <c r="AA71" s="61" t="s">
        <v>23</v>
      </c>
      <c r="AB71" s="62">
        <f>SUM(AB66:AB70)</f>
        <v>99</v>
      </c>
      <c r="AC71" s="8"/>
      <c r="AD71" s="54"/>
      <c r="AE71" s="9" t="str">
        <f t="shared" si="200"/>
        <v/>
      </c>
      <c r="AF71" s="60"/>
      <c r="AG71" s="60"/>
      <c r="AH71" s="127"/>
    </row>
    <row r="72" spans="1:34" ht="15" customHeight="1" x14ac:dyDescent="0.25">
      <c r="A72" s="47">
        <v>1</v>
      </c>
      <c r="B72" s="76"/>
      <c r="C72" s="39">
        <v>27</v>
      </c>
      <c r="D72" s="40">
        <v>9.1999999999999993</v>
      </c>
      <c r="E72" s="5">
        <f>IF(D72&gt;9.5,0,IF(D72&gt;9.45,44,IF(D72&gt;9.4,45,IF(D72&gt;9.35,46,IF(D72&gt;9.3,47,IF(D72&gt;9.25,48,IF(D72&gt;9.2,49,IF(D72&gt;9.15,50,IF(D72&gt;9.1,51,IF(D72&gt;9.05,52,IF(D72&gt;9,53,IF(D72&gt;8.95,54,IF(D72&gt;8.9,55,IF(D72&gt;8.85,56,IF(D72&gt;8.8,57,IF(D72&gt;8.77,58,IF(D72&gt;8.75,59,IF(D72&gt;8.7,60,IF(D72&gt;8.67,61,IF(D72&gt;8.65,62,IF(D72&gt;8.6,63,IF(D72&gt;8.57,64,IF(D72&gt;8.55,65,IF(D72&gt;8.5,66,IF(D72&gt;8.47,67,IF(D72&gt;8.45,68,IF(D72&gt;8.4,69,IF(D72&gt;8.38,70,IF(D72&gt;8.37,71,IF(D72&gt;8.35,72,IF(D72&gt;8.3,73,IF(D72&gt;8.28,74,IF(D72&gt;8.27,75,IF(D72&gt;8.25,76,IF(D72&gt;8.2,77,IF(D72&gt;8.18,78,IF(D72&gt;8.17,79,IF(D72&gt;8.15,80,IF(D72&gt;8.1,81,IF(D72&gt;8.07,82,IF(D72&gt;8.05,83,IF(D72&gt;8.03,84,IF(D72&gt;8.02,85,IF(D72&gt;8,86,))))))))))))))))))))))))))))))))))))))))))))</f>
        <v>50</v>
      </c>
      <c r="F72" s="5">
        <f>IF(D72&gt;12.5,0,IF(D72&gt;12.4,1,IF(D72&gt;12.3,2,IF(D72&gt;12.2,3,IF(D72&gt;12.1,4,IF(D72&gt;12.05,5,IF(D72&gt;12,6,IF(D72&gt;11.9,7,IF(D72&gt;11.8,8,IF(D72&gt;11.7,9,IF(D72&gt;11.65,10,IF(D72&gt;11.6,11,IF(D72&gt;11.5,12,IF(D72&gt;11.4,13,IF(D72&gt;11.35,14,IF(D72&gt;11.3,15,IF(D72&gt;11.2,16,IF(D72&gt;11.1,17,IF(D72&gt;11.05,18,IF(D72&gt;11,19,IF(D72&gt;10.9,20,IF(D72&gt;10.85,21,IF(D72&gt;10.8,22,IF(D72&gt;10.7,23,IF(D72&gt;10.65,24,IF(D72&gt;10.6,25,IF(D72&gt;10.5,26,IF(D72&gt;10.45,27,IF(D72&gt;10.4,28,IF(D72&gt;10.3,29,IF(D72&gt;10.25,30,IF(D72&gt;10.2,31,IF(D72&gt;10.1,32,IF(D72&gt;10.05,33,IF(D72&gt;10,34,IF(D72&gt;9.9,35,IF(D72&gt;9.85,36,IF(D72&gt;9.8,37,IF(D72&gt;9.75,38,IF(D72&gt;9.7,39,IF(D72&gt;9.65,40,IF(D72&gt;9.6,41,IF(D72&gt;9.55,42,IF(D72&gt;9.5,43,))))))))))))))))))))))))))))))))))))))))))))</f>
        <v>0</v>
      </c>
      <c r="G72" s="5">
        <f>E72+F72</f>
        <v>50</v>
      </c>
      <c r="H72" s="6">
        <f t="shared" ref="H72:H76" si="201">G72</f>
        <v>50</v>
      </c>
      <c r="I72" s="52">
        <f>IF(H72="","",RANK(H72,H72:H76,0))</f>
        <v>1</v>
      </c>
      <c r="J72" s="52">
        <f>IF(I72&lt;5,H72,"")</f>
        <v>50</v>
      </c>
      <c r="K72" s="42">
        <v>17</v>
      </c>
      <c r="L72" s="5">
        <f>IF(K72&lt;28,0,IF(K72&lt;28.5,44,IF(K72&lt;29,45,IF(K72&lt;29.5,46,IF(K72&lt;30,47,IF(K72&lt;30.5,48,IF(K72&lt;31,49,IF(K72&lt;31.5,50,IF(K72&lt;32,51,IF(K72&lt;32.5,52,IF(K72&lt;33,53,IF(K72&lt;33.5,54,IF(K72&lt;34,55,IF(K72&lt;34.5,56,IF(K72&lt;35,57,IF(K72&lt;35.5,58,IF(K72&lt;36,59,IF(K72&lt;36.5,60,IF(K72&lt;37,61,IF(K72&lt;37.5,62,IF(K72&lt;38,63,IF(K72&lt;38.5,64,IF(K72&lt;39,65,IF(K72&lt;39.5,66,IF(K72&lt;40,67,IF(K72&lt;40.5,68,IF(K72&lt;41,69,IF(K72&lt;41.5,70,IF(K72&lt;42,71,IF(K72&lt;42.5,72,IF(K72&lt;43,73,IF(K72&lt;43.5,74,IF(K72&lt;44,75,IF(K72&lt;44.5,76,IF(K72&lt;45,77,IF(K72&lt;45.5,78,IF(K72&lt;46,79,IF(K72&lt;46.5,80,IF(K72&lt;47,81,IF(K72&lt;47.5,82,IF(K72&lt;48,83,IF(K72&lt;48.5,84,IF(K72&lt;49,85,IF(K72&lt;49.5,86,))))))))))))))))))))))))))))))))))))))))))))</f>
        <v>0</v>
      </c>
      <c r="M72" s="5">
        <f>IF(K72&lt;6.5,0,IF(K72&lt;7,1,IF(K72&lt;7.5,2,IF(K72&lt;8,3,IF(K72&lt;8.5,4,IF(K72&lt;9,5,IF(K72&lt;9.5,6,IF(K72&lt;10,7,IF(K72&lt;10.5,8,IF(K72&lt;11,9,IF(K72&lt;11.5,10,IF(K72&lt;12,11,IF(K72&lt;12.5,12,IF(K72&lt;13,13,IF(K72&lt;13.5,14,IF(K72&lt;14,15,IF(K72&lt;14.5,16,IF(K72&lt;15,17,IF(K72&lt;15.5,18,IF(K72&lt;16,19,IF(K72&lt;16.5,20,IF(K72&lt;17,21,IF(K72&lt;17.5,22,IF(K72&lt;18,23,IF(K72&lt;18.5,24,IF(K72&lt;19,25,IF(K72&lt;19.5,26,IF(K72&lt;20,27,IF(K72&lt;20.5,28,IF(K72&lt;21,29,IF(K72&lt;21.5,30,IF(K72&lt;22,31,IF(K72&lt;22.5,32,IF(K72&lt;23,33,IF(K72&lt;23.5,34,IF(K72&lt;24,35,IF(K72&lt;24.5,36,IF(K72&lt;25,37,IF(K72&lt;25.5,38,IF(K72&lt;26,39,IF(K72&lt;26.5,40,IF(K72&lt;27,41,IF(K72&lt;27.5,42,IF(K72&lt;28,43,))))))))))))))))))))))))))))))))))))))))))))</f>
        <v>22</v>
      </c>
      <c r="N72" s="5">
        <f>L72+M72</f>
        <v>22</v>
      </c>
      <c r="O72" s="6">
        <f t="shared" ref="O72:O76" si="202">N72</f>
        <v>22</v>
      </c>
      <c r="P72" s="57">
        <f>IF(O72="","",RANK(O72,O72:O76,0))</f>
        <v>3</v>
      </c>
      <c r="Q72" s="57">
        <f>IF(P72&lt;5,O72,"")</f>
        <v>22</v>
      </c>
      <c r="R72" s="46"/>
      <c r="S72" s="7">
        <f>IF(R72&lt;472,0,IF(R72&lt;475,60,IF(R72&lt;478,61,IF(R72&lt;481,62,IF(R72&lt;484,63,IF(R72&lt;487,64,IF(R72&lt;480,65,IF(R72&lt;493,66,IF(R72&lt;495,67,IF(R72&lt;498,68,IF(R72&lt;500,69,IF(R72&lt;503,70,IF(R72&lt;506,71,IF(R72&lt;508,72,IF(R72&lt;510,73,IF(R72&lt;512,74,IF(R72&lt;515,75,IF(R72&lt;517,76,))))))))))))))))))</f>
        <v>0</v>
      </c>
      <c r="T72" s="7">
        <f>IF(R72&lt;252,0,IF(R72&lt;256,1,IF(R72&lt;260,2,IF(R72&lt;264,3,IF(R72&lt;268,4,IF(R72&lt;272,5,IF(R72&lt;276,6,IF(R72&lt;280,7,IF(R72&lt;284,8,IF(R72&lt;288,9,IF(R72&lt;292,10,IF(R72&lt;296,11,IF(R72&lt;300,12,IF(R72&lt;304,13,IF(R72&lt;308,14,IF(R72&lt;312,15,IF(R72&lt;316,16,IF(R72&lt;320,17,IF(R72&lt;324,18,IF(R72&lt;328,19,IF(R72&lt;332,20,IF(R72&lt;336,21,IF(R72&lt;340,22,IF(R72&lt;344,23,IF(R72&lt;348,24,IF(R72&lt;351,25,IF(R72&lt;355,26,IF(R72&lt;359,27,IF(R72&lt;363,28,IF(R72&lt;366,29,IF(R72&lt;370,30,IF(R72&lt;374,31,IF(R72&lt;378,32,IF(R72&lt;381,33,IF(R72&lt;385,34,IF(R72&lt;389,35,IF(R72&lt;393,36,IF(R72&lt;396,37,IF(R72&lt;400,38,IF(R72&lt;403,39,IF(R72&lt;407,40,IF(R72&lt;411,41,IF(R72&lt;414,42,IF(R72&lt;418,43,IF(R72&lt;422,44,IF(R72&lt;425,45,IF(R72&lt;429,46,IF(R72&lt;432,47,IF(R72&lt;436,48,IF(R72&lt;439,49,IF(R72&lt;443,50,IF(R72&lt;446,51,IF(R72&lt;450,52,IF(R72&lt;453,53,IF(R72&lt;456,54,IF(R72&lt;460,55,IF(R72&lt;463,56,IF(R72&lt;466,57,IF(R72&lt;468,58,IF(R72&lt;472,59,))))))))))))))))))))))))))))))))))))))))))))))))))))))))))))</f>
        <v>0</v>
      </c>
      <c r="U72" s="7">
        <f>S72+T72</f>
        <v>0</v>
      </c>
      <c r="V72" s="6">
        <f t="shared" ref="V72:V76" si="203">U72</f>
        <v>0</v>
      </c>
      <c r="W72" s="52">
        <f>IF(V72="","",RANK(V72,V72:V76,0))</f>
        <v>1</v>
      </c>
      <c r="X72" s="52">
        <f>IF(W72&lt;5,V72,"")</f>
        <v>0</v>
      </c>
      <c r="Y72" s="42">
        <v>180</v>
      </c>
      <c r="Z72" s="6">
        <f>IFERROR(VLOOKUP(Y72,таблица!$H$6:$I$144,2,FALSE),0)</f>
        <v>35</v>
      </c>
      <c r="AA72" s="52">
        <f>IF(Z72="","",RANK(Z72,Z72:Z76,0))</f>
        <v>3</v>
      </c>
      <c r="AB72" s="52">
        <f>IF(AA72&lt;5,Z72,"")</f>
        <v>35</v>
      </c>
      <c r="AC72" s="8">
        <f t="shared" ref="AC72:AC134" si="204">H72+O72+V72+Z72</f>
        <v>107</v>
      </c>
      <c r="AD72" s="9">
        <f t="shared" ref="AD72:AD76" si="205">AC72</f>
        <v>107</v>
      </c>
      <c r="AE72" s="9">
        <f t="shared" si="200"/>
        <v>33</v>
      </c>
      <c r="AF72" s="125">
        <f>SUM(J72:J76,Q72:Q76,X72:X76,AB72:AB76)</f>
        <v>461</v>
      </c>
      <c r="AG72" s="59">
        <f t="shared" ref="AG72" si="206">AF72</f>
        <v>461</v>
      </c>
      <c r="AH72" s="127">
        <f>IF(ISNUMBER(AF72),RANK(AF72,$AF$6:$AF$251,0),"")</f>
        <v>5</v>
      </c>
    </row>
    <row r="73" spans="1:34" ht="15" customHeight="1" x14ac:dyDescent="0.25">
      <c r="A73" s="47">
        <v>2</v>
      </c>
      <c r="B73" s="76"/>
      <c r="C73" s="39">
        <v>27</v>
      </c>
      <c r="D73" s="40">
        <v>9.6999999999999993</v>
      </c>
      <c r="E73" s="5">
        <f t="shared" ref="E73:E76" si="207">IF(D73&gt;9.5,0,IF(D73&gt;9.45,44,IF(D73&gt;9.4,45,IF(D73&gt;9.35,46,IF(D73&gt;9.3,47,IF(D73&gt;9.25,48,IF(D73&gt;9.2,49,IF(D73&gt;9.15,50,IF(D73&gt;9.1,51,IF(D73&gt;9.05,52,IF(D73&gt;9,53,IF(D73&gt;8.95,54,IF(D73&gt;8.9,55,IF(D73&gt;8.85,56,IF(D73&gt;8.8,57,IF(D73&gt;8.77,58,IF(D73&gt;8.75,59,IF(D73&gt;8.7,60,IF(D73&gt;8.67,61,IF(D73&gt;8.65,62,IF(D73&gt;8.6,63,IF(D73&gt;8.57,64,IF(D73&gt;8.55,65,IF(D73&gt;8.5,66,IF(D73&gt;8.47,67,IF(D73&gt;8.45,68,IF(D73&gt;8.4,69,IF(D73&gt;8.38,70,IF(D73&gt;8.37,71,IF(D73&gt;8.35,72,IF(D73&gt;8.3,73,IF(D73&gt;8.28,74,IF(D73&gt;8.27,75,IF(D73&gt;8.25,76,IF(D73&gt;8.2,77,IF(D73&gt;8.18,78,IF(D73&gt;8.17,79,IF(D73&gt;8.15,80,IF(D73&gt;8.1,81,IF(D73&gt;8.07,82,IF(D73&gt;8.05,83,IF(D73&gt;8.03,84,IF(D73&gt;8.02,85,IF(D73&gt;8,86,))))))))))))))))))))))))))))))))))))))))))))</f>
        <v>0</v>
      </c>
      <c r="F73" s="5">
        <f t="shared" ref="F73:F76" si="208">IF(D73&gt;12.5,0,IF(D73&gt;12.4,1,IF(D73&gt;12.3,2,IF(D73&gt;12.2,3,IF(D73&gt;12.1,4,IF(D73&gt;12.05,5,IF(D73&gt;12,6,IF(D73&gt;11.9,7,IF(D73&gt;11.8,8,IF(D73&gt;11.7,9,IF(D73&gt;11.65,10,IF(D73&gt;11.6,11,IF(D73&gt;11.5,12,IF(D73&gt;11.4,13,IF(D73&gt;11.35,14,IF(D73&gt;11.3,15,IF(D73&gt;11.2,16,IF(D73&gt;11.1,17,IF(D73&gt;11.05,18,IF(D73&gt;11,19,IF(D73&gt;10.9,20,IF(D73&gt;10.85,21,IF(D73&gt;10.8,22,IF(D73&gt;10.7,23,IF(D73&gt;10.65,24,IF(D73&gt;10.6,25,IF(D73&gt;10.5,26,IF(D73&gt;10.45,27,IF(D73&gt;10.4,28,IF(D73&gt;10.3,29,IF(D73&gt;10.25,30,IF(D73&gt;10.2,31,IF(D73&gt;10.1,32,IF(D73&gt;10.05,33,IF(D73&gt;10,34,IF(D73&gt;9.9,35,IF(D73&gt;9.85,36,IF(D73&gt;9.8,37,IF(D73&gt;9.75,38,IF(D73&gt;9.7,39,IF(D73&gt;9.65,40,IF(D73&gt;9.6,41,IF(D73&gt;9.55,42,IF(D73&gt;9.5,43,))))))))))))))))))))))))))))))))))))))))))))</f>
        <v>40</v>
      </c>
      <c r="G73" s="5">
        <f t="shared" ref="G73:G76" si="209">E73+F73</f>
        <v>40</v>
      </c>
      <c r="H73" s="6">
        <f t="shared" si="201"/>
        <v>40</v>
      </c>
      <c r="I73" s="52">
        <f>IF(H73="","",RANK(H73,H72:H76,0))</f>
        <v>4</v>
      </c>
      <c r="J73" s="52">
        <f t="shared" ref="J73:J76" si="210">IF(I73&lt;5,H73,"")</f>
        <v>40</v>
      </c>
      <c r="K73" s="42">
        <v>19</v>
      </c>
      <c r="L73" s="5">
        <f t="shared" ref="L73:L76" si="211">IF(K73&lt;28,0,IF(K73&lt;28.5,44,IF(K73&lt;29,45,IF(K73&lt;29.5,46,IF(K73&lt;30,47,IF(K73&lt;30.5,48,IF(K73&lt;31,49,IF(K73&lt;31.5,50,IF(K73&lt;32,51,IF(K73&lt;32.5,52,IF(K73&lt;33,53,IF(K73&lt;33.5,54,IF(K73&lt;34,55,IF(K73&lt;34.5,56,IF(K73&lt;35,57,IF(K73&lt;35.5,58,IF(K73&lt;36,59,IF(K73&lt;36.5,60,IF(K73&lt;37,61,IF(K73&lt;37.5,62,IF(K73&lt;38,63,IF(K73&lt;38.5,64,IF(K73&lt;39,65,IF(K73&lt;39.5,66,IF(K73&lt;40,67,IF(K73&lt;40.5,68,IF(K73&lt;41,69,IF(K73&lt;41.5,70,IF(K73&lt;42,71,IF(K73&lt;42.5,72,IF(K73&lt;43,73,IF(K73&lt;43.5,74,IF(K73&lt;44,75,IF(K73&lt;44.5,76,IF(K73&lt;45,77,IF(K73&lt;45.5,78,IF(K73&lt;46,79,IF(K73&lt;46.5,80,IF(K73&lt;47,81,IF(K73&lt;47.5,82,IF(K73&lt;48,83,IF(K73&lt;48.5,84,IF(K73&lt;49,85,IF(K73&lt;49.5,86,))))))))))))))))))))))))))))))))))))))))))))</f>
        <v>0</v>
      </c>
      <c r="M73" s="5">
        <f t="shared" ref="M73:M76" si="212">IF(K73&lt;6.5,0,IF(K73&lt;7,1,IF(K73&lt;7.5,2,IF(K73&lt;8,3,IF(K73&lt;8.5,4,IF(K73&lt;9,5,IF(K73&lt;9.5,6,IF(K73&lt;10,7,IF(K73&lt;10.5,8,IF(K73&lt;11,9,IF(K73&lt;11.5,10,IF(K73&lt;12,11,IF(K73&lt;12.5,12,IF(K73&lt;13,13,IF(K73&lt;13.5,14,IF(K73&lt;14,15,IF(K73&lt;14.5,16,IF(K73&lt;15,17,IF(K73&lt;15.5,18,IF(K73&lt;16,19,IF(K73&lt;16.5,20,IF(K73&lt;17,21,IF(K73&lt;17.5,22,IF(K73&lt;18,23,IF(K73&lt;18.5,24,IF(K73&lt;19,25,IF(K73&lt;19.5,26,IF(K73&lt;20,27,IF(K73&lt;20.5,28,IF(K73&lt;21,29,IF(K73&lt;21.5,30,IF(K73&lt;22,31,IF(K73&lt;22.5,32,IF(K73&lt;23,33,IF(K73&lt;23.5,34,IF(K73&lt;24,35,IF(K73&lt;24.5,36,IF(K73&lt;25,37,IF(K73&lt;25.5,38,IF(K73&lt;26,39,IF(K73&lt;26.5,40,IF(K73&lt;27,41,IF(K73&lt;27.5,42,IF(K73&lt;28,43,))))))))))))))))))))))))))))))))))))))))))))</f>
        <v>26</v>
      </c>
      <c r="N73" s="5">
        <f t="shared" ref="N73:N76" si="213">L73+M73</f>
        <v>26</v>
      </c>
      <c r="O73" s="6">
        <f t="shared" si="202"/>
        <v>26</v>
      </c>
      <c r="P73" s="57">
        <f>IF(O73="","",RANK(O73,O72:O76,0))</f>
        <v>2</v>
      </c>
      <c r="Q73" s="57">
        <f t="shared" ref="Q73:Q76" si="214">IF(P73&lt;5,O73,"")</f>
        <v>26</v>
      </c>
      <c r="R73" s="46"/>
      <c r="S73" s="7">
        <f t="shared" ref="S73:S76" si="215">IF(R73&lt;472,0,IF(R73&lt;475,60,IF(R73&lt;478,61,IF(R73&lt;481,62,IF(R73&lt;484,63,IF(R73&lt;487,64,IF(R73&lt;480,65,IF(R73&lt;493,66,IF(R73&lt;495,67,IF(R73&lt;498,68,IF(R73&lt;500,69,IF(R73&lt;503,70,IF(R73&lt;506,71,IF(R73&lt;508,72,IF(R73&lt;510,73,IF(R73&lt;512,74,IF(R73&lt;515,75,IF(R73&lt;517,76,))))))))))))))))))</f>
        <v>0</v>
      </c>
      <c r="T73" s="7">
        <f t="shared" ref="T73:T76" si="216">IF(R73&lt;252,0,IF(R73&lt;256,1,IF(R73&lt;260,2,IF(R73&lt;264,3,IF(R73&lt;268,4,IF(R73&lt;272,5,IF(R73&lt;276,6,IF(R73&lt;280,7,IF(R73&lt;284,8,IF(R73&lt;288,9,IF(R73&lt;292,10,IF(R73&lt;296,11,IF(R73&lt;300,12,IF(R73&lt;304,13,IF(R73&lt;308,14,IF(R73&lt;312,15,IF(R73&lt;316,16,IF(R73&lt;320,17,IF(R73&lt;324,18,IF(R73&lt;328,19,IF(R73&lt;332,20,IF(R73&lt;336,21,IF(R73&lt;340,22,IF(R73&lt;344,23,IF(R73&lt;348,24,IF(R73&lt;351,25,IF(R73&lt;355,26,IF(R73&lt;359,27,IF(R73&lt;363,28,IF(R73&lt;366,29,IF(R73&lt;370,30,IF(R73&lt;374,31,IF(R73&lt;378,32,IF(R73&lt;381,33,IF(R73&lt;385,34,IF(R73&lt;389,35,IF(R73&lt;393,36,IF(R73&lt;396,37,IF(R73&lt;400,38,IF(R73&lt;403,39,IF(R73&lt;407,40,IF(R73&lt;411,41,IF(R73&lt;414,42,IF(R73&lt;418,43,IF(R73&lt;422,44,IF(R73&lt;425,45,IF(R73&lt;429,46,IF(R73&lt;432,47,IF(R73&lt;436,48,IF(R73&lt;439,49,IF(R73&lt;443,50,IF(R73&lt;446,51,IF(R73&lt;450,52,IF(R73&lt;453,53,IF(R73&lt;456,54,IF(R73&lt;460,55,IF(R73&lt;463,56,IF(R73&lt;466,57,IF(R73&lt;468,58,IF(R73&lt;472,59,))))))))))))))))))))))))))))))))))))))))))))))))))))))))))))</f>
        <v>0</v>
      </c>
      <c r="U73" s="7">
        <f t="shared" ref="U73:U76" si="217">S73+T73</f>
        <v>0</v>
      </c>
      <c r="V73" s="6">
        <f t="shared" si="203"/>
        <v>0</v>
      </c>
      <c r="W73" s="52">
        <f>IF(V73="","",RANK(V73,V72:V76,0))</f>
        <v>1</v>
      </c>
      <c r="X73" s="52">
        <f t="shared" ref="X73:X76" si="218">IF(W73&lt;5,V73,"")</f>
        <v>0</v>
      </c>
      <c r="Y73" s="42">
        <v>177</v>
      </c>
      <c r="Z73" s="6">
        <f>IFERROR(VLOOKUP(Y73,таблица!$H$6:$I$144,2,FALSE),0)</f>
        <v>33</v>
      </c>
      <c r="AA73" s="52">
        <f>IF(Z73="","",RANK(Z73,Z72:Z76,0))</f>
        <v>4</v>
      </c>
      <c r="AB73" s="52">
        <f t="shared" ref="AB73:AB76" si="219">IF(AA73&lt;5,Z73,"")</f>
        <v>33</v>
      </c>
      <c r="AC73" s="8">
        <f t="shared" si="204"/>
        <v>99</v>
      </c>
      <c r="AD73" s="9">
        <f t="shared" si="205"/>
        <v>99</v>
      </c>
      <c r="AE73" s="9">
        <f t="shared" si="200"/>
        <v>48</v>
      </c>
      <c r="AF73" s="125"/>
      <c r="AG73" s="59"/>
      <c r="AH73" s="127"/>
    </row>
    <row r="74" spans="1:34" ht="15" customHeight="1" x14ac:dyDescent="0.25">
      <c r="A74" s="47">
        <v>3</v>
      </c>
      <c r="B74" s="76"/>
      <c r="C74" s="39">
        <v>27</v>
      </c>
      <c r="D74" s="40">
        <v>9.4</v>
      </c>
      <c r="E74" s="5">
        <f t="shared" si="207"/>
        <v>46</v>
      </c>
      <c r="F74" s="5">
        <f t="shared" si="208"/>
        <v>0</v>
      </c>
      <c r="G74" s="5">
        <f t="shared" si="209"/>
        <v>46</v>
      </c>
      <c r="H74" s="6">
        <f t="shared" si="201"/>
        <v>46</v>
      </c>
      <c r="I74" s="52">
        <f>IF(H74="","",RANK(H74,H72:H76,0))</f>
        <v>2</v>
      </c>
      <c r="J74" s="52">
        <f t="shared" si="210"/>
        <v>46</v>
      </c>
      <c r="K74" s="42">
        <v>15</v>
      </c>
      <c r="L74" s="5">
        <f t="shared" si="211"/>
        <v>0</v>
      </c>
      <c r="M74" s="5">
        <f t="shared" si="212"/>
        <v>18</v>
      </c>
      <c r="N74" s="5">
        <f t="shared" si="213"/>
        <v>18</v>
      </c>
      <c r="O74" s="6">
        <f t="shared" si="202"/>
        <v>18</v>
      </c>
      <c r="P74" s="57">
        <f>IF(O74="","",RANK(O74,O72:O76,0))</f>
        <v>4</v>
      </c>
      <c r="Q74" s="57">
        <f t="shared" si="214"/>
        <v>18</v>
      </c>
      <c r="R74" s="46"/>
      <c r="S74" s="7">
        <f t="shared" si="215"/>
        <v>0</v>
      </c>
      <c r="T74" s="7">
        <f t="shared" si="216"/>
        <v>0</v>
      </c>
      <c r="U74" s="7">
        <f t="shared" si="217"/>
        <v>0</v>
      </c>
      <c r="V74" s="6">
        <f t="shared" si="203"/>
        <v>0</v>
      </c>
      <c r="W74" s="52">
        <f>IF(V74="","",RANK(V74,V72:V76,0))</f>
        <v>1</v>
      </c>
      <c r="X74" s="52">
        <f t="shared" si="218"/>
        <v>0</v>
      </c>
      <c r="Y74" s="42">
        <v>191</v>
      </c>
      <c r="Z74" s="6">
        <f>IFERROR(VLOOKUP(Y74,таблица!$H$6:$I$144,2,FALSE),0)</f>
        <v>41</v>
      </c>
      <c r="AA74" s="52">
        <f>IF(Z74="","",RANK(Z74,Z72:Z76,0))</f>
        <v>1</v>
      </c>
      <c r="AB74" s="52">
        <f t="shared" si="219"/>
        <v>41</v>
      </c>
      <c r="AC74" s="8">
        <f t="shared" si="204"/>
        <v>105</v>
      </c>
      <c r="AD74" s="9">
        <f t="shared" si="205"/>
        <v>105</v>
      </c>
      <c r="AE74" s="9">
        <f t="shared" si="200"/>
        <v>38</v>
      </c>
      <c r="AF74" s="125"/>
      <c r="AG74" s="59"/>
      <c r="AH74" s="127"/>
    </row>
    <row r="75" spans="1:34" ht="15" customHeight="1" x14ac:dyDescent="0.25">
      <c r="A75" s="47">
        <v>4</v>
      </c>
      <c r="B75" s="76"/>
      <c r="C75" s="39">
        <v>27</v>
      </c>
      <c r="D75" s="40">
        <v>9.4</v>
      </c>
      <c r="E75" s="5">
        <f t="shared" si="207"/>
        <v>46</v>
      </c>
      <c r="F75" s="5">
        <f t="shared" si="208"/>
        <v>0</v>
      </c>
      <c r="G75" s="5">
        <f t="shared" si="209"/>
        <v>46</v>
      </c>
      <c r="H75" s="6">
        <f t="shared" si="201"/>
        <v>46</v>
      </c>
      <c r="I75" s="52">
        <f>IF(H75="","",RANK(H75,H72:H76,0))</f>
        <v>2</v>
      </c>
      <c r="J75" s="52">
        <f t="shared" si="210"/>
        <v>46</v>
      </c>
      <c r="K75" s="42">
        <v>40</v>
      </c>
      <c r="L75" s="5">
        <f t="shared" si="211"/>
        <v>68</v>
      </c>
      <c r="M75" s="5">
        <f t="shared" si="212"/>
        <v>0</v>
      </c>
      <c r="N75" s="5">
        <f t="shared" si="213"/>
        <v>68</v>
      </c>
      <c r="O75" s="6">
        <f t="shared" si="202"/>
        <v>68</v>
      </c>
      <c r="P75" s="57">
        <f>IF(O75="","",RANK(O75,O72:O76,0))</f>
        <v>1</v>
      </c>
      <c r="Q75" s="57">
        <f t="shared" si="214"/>
        <v>68</v>
      </c>
      <c r="R75" s="46"/>
      <c r="S75" s="7">
        <f t="shared" si="215"/>
        <v>0</v>
      </c>
      <c r="T75" s="7">
        <f t="shared" si="216"/>
        <v>0</v>
      </c>
      <c r="U75" s="7">
        <f t="shared" si="217"/>
        <v>0</v>
      </c>
      <c r="V75" s="6">
        <f t="shared" si="203"/>
        <v>0</v>
      </c>
      <c r="W75" s="52">
        <f>IF(V75="","",RANK(V75,V72:V76,0))</f>
        <v>1</v>
      </c>
      <c r="X75" s="52">
        <f t="shared" si="218"/>
        <v>0</v>
      </c>
      <c r="Y75" s="42">
        <v>182</v>
      </c>
      <c r="Z75" s="6">
        <f>IFERROR(VLOOKUP(Y75,таблица!$H$6:$I$144,2,FALSE),0)</f>
        <v>36</v>
      </c>
      <c r="AA75" s="52">
        <f>IF(Z75="","",RANK(Z75,Z72:Z76,0))</f>
        <v>2</v>
      </c>
      <c r="AB75" s="52">
        <f t="shared" si="219"/>
        <v>36</v>
      </c>
      <c r="AC75" s="8">
        <f t="shared" si="204"/>
        <v>150</v>
      </c>
      <c r="AD75" s="9">
        <f t="shared" si="205"/>
        <v>150</v>
      </c>
      <c r="AE75" s="9">
        <f t="shared" si="200"/>
        <v>2</v>
      </c>
      <c r="AF75" s="125"/>
      <c r="AG75" s="59"/>
      <c r="AH75" s="127"/>
    </row>
    <row r="76" spans="1:34" ht="15" customHeight="1" x14ac:dyDescent="0.25">
      <c r="A76" s="47">
        <v>5</v>
      </c>
      <c r="B76" s="76"/>
      <c r="C76" s="39">
        <v>27</v>
      </c>
      <c r="D76" s="40"/>
      <c r="E76" s="5">
        <f t="shared" si="207"/>
        <v>0</v>
      </c>
      <c r="F76" s="5">
        <f t="shared" si="208"/>
        <v>0</v>
      </c>
      <c r="G76" s="5">
        <f t="shared" si="209"/>
        <v>0</v>
      </c>
      <c r="H76" s="6">
        <f t="shared" si="201"/>
        <v>0</v>
      </c>
      <c r="I76" s="52">
        <f>IF(H76="","",RANK(H76,H72:H76,0))</f>
        <v>5</v>
      </c>
      <c r="J76" s="52" t="str">
        <f t="shared" si="210"/>
        <v/>
      </c>
      <c r="K76" s="42"/>
      <c r="L76" s="5">
        <f t="shared" si="211"/>
        <v>0</v>
      </c>
      <c r="M76" s="5">
        <f t="shared" si="212"/>
        <v>0</v>
      </c>
      <c r="N76" s="5">
        <f t="shared" si="213"/>
        <v>0</v>
      </c>
      <c r="O76" s="6">
        <f t="shared" si="202"/>
        <v>0</v>
      </c>
      <c r="P76" s="57">
        <f>IF(O76="","",RANK(O76,O72:O76,0))</f>
        <v>5</v>
      </c>
      <c r="Q76" s="57" t="str">
        <f t="shared" si="214"/>
        <v/>
      </c>
      <c r="R76" s="46"/>
      <c r="S76" s="7">
        <f t="shared" si="215"/>
        <v>0</v>
      </c>
      <c r="T76" s="7">
        <f t="shared" si="216"/>
        <v>0</v>
      </c>
      <c r="U76" s="7">
        <f t="shared" si="217"/>
        <v>0</v>
      </c>
      <c r="V76" s="6">
        <f t="shared" si="203"/>
        <v>0</v>
      </c>
      <c r="W76" s="52">
        <f>IF(V76="","",RANK(V76,V72:V76,0))</f>
        <v>1</v>
      </c>
      <c r="X76" s="52">
        <f t="shared" si="218"/>
        <v>0</v>
      </c>
      <c r="Y76" s="42"/>
      <c r="Z76" s="6">
        <f>IFERROR(VLOOKUP(Y76,таблица!$H$6:$I$144,2,FALSE),0)</f>
        <v>0</v>
      </c>
      <c r="AA76" s="52">
        <f>IF(Z76="","",RANK(Z76,Z72:Z76,0))</f>
        <v>5</v>
      </c>
      <c r="AB76" s="52" t="str">
        <f t="shared" si="219"/>
        <v/>
      </c>
      <c r="AC76" s="8">
        <f t="shared" si="204"/>
        <v>0</v>
      </c>
      <c r="AD76" s="9">
        <f t="shared" si="205"/>
        <v>0</v>
      </c>
      <c r="AE76" s="9">
        <f t="shared" si="200"/>
        <v>160</v>
      </c>
      <c r="AF76" s="125"/>
      <c r="AG76" s="59"/>
      <c r="AH76" s="127"/>
    </row>
    <row r="77" spans="1:34" ht="26.25" customHeight="1" x14ac:dyDescent="0.25">
      <c r="A77" s="47"/>
      <c r="B77" s="76"/>
      <c r="C77" s="64"/>
      <c r="D77" s="40"/>
      <c r="E77" s="5"/>
      <c r="F77" s="5"/>
      <c r="G77" s="5"/>
      <c r="H77" s="53"/>
      <c r="I77" s="61" t="s">
        <v>23</v>
      </c>
      <c r="J77" s="62">
        <f>SUM(J72:J76)</f>
        <v>182</v>
      </c>
      <c r="K77" s="42"/>
      <c r="L77" s="5"/>
      <c r="M77" s="5"/>
      <c r="N77" s="5"/>
      <c r="O77" s="53"/>
      <c r="P77" s="61" t="s">
        <v>23</v>
      </c>
      <c r="Q77" s="63">
        <f>SUM(Q72:Q76)</f>
        <v>134</v>
      </c>
      <c r="R77" s="46"/>
      <c r="S77" s="7"/>
      <c r="T77" s="7"/>
      <c r="U77" s="7"/>
      <c r="V77" s="53"/>
      <c r="W77" s="61" t="s">
        <v>23</v>
      </c>
      <c r="X77" s="62">
        <f>SUM(X72:X76)</f>
        <v>0</v>
      </c>
      <c r="Y77" s="42"/>
      <c r="Z77" s="6"/>
      <c r="AA77" s="61" t="s">
        <v>23</v>
      </c>
      <c r="AB77" s="62">
        <f>SUM(AB72:AB76)</f>
        <v>145</v>
      </c>
      <c r="AC77" s="8"/>
      <c r="AD77" s="54"/>
      <c r="AE77" s="9" t="str">
        <f t="shared" si="200"/>
        <v/>
      </c>
      <c r="AF77" s="60"/>
      <c r="AG77" s="60"/>
      <c r="AH77" s="127"/>
    </row>
    <row r="78" spans="1:34" ht="15" customHeight="1" x14ac:dyDescent="0.25">
      <c r="A78" s="47">
        <v>1</v>
      </c>
      <c r="B78" s="76"/>
      <c r="C78" s="39">
        <v>29</v>
      </c>
      <c r="D78" s="40">
        <v>10.1</v>
      </c>
      <c r="E78" s="5">
        <f>IF(D78&gt;9.5,0,IF(D78&gt;9.45,44,IF(D78&gt;9.4,45,IF(D78&gt;9.35,46,IF(D78&gt;9.3,47,IF(D78&gt;9.25,48,IF(D78&gt;9.2,49,IF(D78&gt;9.15,50,IF(D78&gt;9.1,51,IF(D78&gt;9.05,52,IF(D78&gt;9,53,IF(D78&gt;8.95,54,IF(D78&gt;8.9,55,IF(D78&gt;8.85,56,IF(D78&gt;8.8,57,IF(D78&gt;8.77,58,IF(D78&gt;8.75,59,IF(D78&gt;8.7,60,IF(D78&gt;8.67,61,IF(D78&gt;8.65,62,IF(D78&gt;8.6,63,IF(D78&gt;8.57,64,IF(D78&gt;8.55,65,IF(D78&gt;8.5,66,IF(D78&gt;8.47,67,IF(D78&gt;8.45,68,IF(D78&gt;8.4,69,IF(D78&gt;8.38,70,IF(D78&gt;8.37,71,IF(D78&gt;8.35,72,IF(D78&gt;8.3,73,IF(D78&gt;8.28,74,IF(D78&gt;8.27,75,IF(D78&gt;8.25,76,IF(D78&gt;8.2,77,IF(D78&gt;8.18,78,IF(D78&gt;8.17,79,IF(D78&gt;8.15,80,IF(D78&gt;8.1,81,IF(D78&gt;8.07,82,IF(D78&gt;8.05,83,IF(D78&gt;8.03,84,IF(D78&gt;8.02,85,IF(D78&gt;8,86,))))))))))))))))))))))))))))))))))))))))))))</f>
        <v>0</v>
      </c>
      <c r="F78" s="5">
        <f>IF(D78&gt;12.5,0,IF(D78&gt;12.4,1,IF(D78&gt;12.3,2,IF(D78&gt;12.2,3,IF(D78&gt;12.1,4,IF(D78&gt;12.05,5,IF(D78&gt;12,6,IF(D78&gt;11.9,7,IF(D78&gt;11.8,8,IF(D78&gt;11.7,9,IF(D78&gt;11.65,10,IF(D78&gt;11.6,11,IF(D78&gt;11.5,12,IF(D78&gt;11.4,13,IF(D78&gt;11.35,14,IF(D78&gt;11.3,15,IF(D78&gt;11.2,16,IF(D78&gt;11.1,17,IF(D78&gt;11.05,18,IF(D78&gt;11,19,IF(D78&gt;10.9,20,IF(D78&gt;10.85,21,IF(D78&gt;10.8,22,IF(D78&gt;10.7,23,IF(D78&gt;10.65,24,IF(D78&gt;10.6,25,IF(D78&gt;10.5,26,IF(D78&gt;10.45,27,IF(D78&gt;10.4,28,IF(D78&gt;10.3,29,IF(D78&gt;10.25,30,IF(D78&gt;10.2,31,IF(D78&gt;10.1,32,IF(D78&gt;10.05,33,IF(D78&gt;10,34,IF(D78&gt;9.9,35,IF(D78&gt;9.85,36,IF(D78&gt;9.8,37,IF(D78&gt;9.75,38,IF(D78&gt;9.7,39,IF(D78&gt;9.65,40,IF(D78&gt;9.6,41,IF(D78&gt;9.55,42,IF(D78&gt;9.5,43,))))))))))))))))))))))))))))))))))))))))))))</f>
        <v>33</v>
      </c>
      <c r="G78" s="5">
        <f>E78+F78</f>
        <v>33</v>
      </c>
      <c r="H78" s="6">
        <f t="shared" ref="H78:H82" si="220">G78</f>
        <v>33</v>
      </c>
      <c r="I78" s="52">
        <f>IF(H78="","",RANK(H78,H78:H82,0))</f>
        <v>1</v>
      </c>
      <c r="J78" s="52">
        <f>IF(I78&lt;5,H78,"")</f>
        <v>33</v>
      </c>
      <c r="K78" s="42">
        <v>18</v>
      </c>
      <c r="L78" s="5">
        <f>IF(K78&lt;28,0,IF(K78&lt;28.5,44,IF(K78&lt;29,45,IF(K78&lt;29.5,46,IF(K78&lt;30,47,IF(K78&lt;30.5,48,IF(K78&lt;31,49,IF(K78&lt;31.5,50,IF(K78&lt;32,51,IF(K78&lt;32.5,52,IF(K78&lt;33,53,IF(K78&lt;33.5,54,IF(K78&lt;34,55,IF(K78&lt;34.5,56,IF(K78&lt;35,57,IF(K78&lt;35.5,58,IF(K78&lt;36,59,IF(K78&lt;36.5,60,IF(K78&lt;37,61,IF(K78&lt;37.5,62,IF(K78&lt;38,63,IF(K78&lt;38.5,64,IF(K78&lt;39,65,IF(K78&lt;39.5,66,IF(K78&lt;40,67,IF(K78&lt;40.5,68,IF(K78&lt;41,69,IF(K78&lt;41.5,70,IF(K78&lt;42,71,IF(K78&lt;42.5,72,IF(K78&lt;43,73,IF(K78&lt;43.5,74,IF(K78&lt;44,75,IF(K78&lt;44.5,76,IF(K78&lt;45,77,IF(K78&lt;45.5,78,IF(K78&lt;46,79,IF(K78&lt;46.5,80,IF(K78&lt;47,81,IF(K78&lt;47.5,82,IF(K78&lt;48,83,IF(K78&lt;48.5,84,IF(K78&lt;49,85,IF(K78&lt;49.5,86,))))))))))))))))))))))))))))))))))))))))))))</f>
        <v>0</v>
      </c>
      <c r="M78" s="5">
        <f>IF(K78&lt;6.5,0,IF(K78&lt;7,1,IF(K78&lt;7.5,2,IF(K78&lt;8,3,IF(K78&lt;8.5,4,IF(K78&lt;9,5,IF(K78&lt;9.5,6,IF(K78&lt;10,7,IF(K78&lt;10.5,8,IF(K78&lt;11,9,IF(K78&lt;11.5,10,IF(K78&lt;12,11,IF(K78&lt;12.5,12,IF(K78&lt;13,13,IF(K78&lt;13.5,14,IF(K78&lt;14,15,IF(K78&lt;14.5,16,IF(K78&lt;15,17,IF(K78&lt;15.5,18,IF(K78&lt;16,19,IF(K78&lt;16.5,20,IF(K78&lt;17,21,IF(K78&lt;17.5,22,IF(K78&lt;18,23,IF(K78&lt;18.5,24,IF(K78&lt;19,25,IF(K78&lt;19.5,26,IF(K78&lt;20,27,IF(K78&lt;20.5,28,IF(K78&lt;21,29,IF(K78&lt;21.5,30,IF(K78&lt;22,31,IF(K78&lt;22.5,32,IF(K78&lt;23,33,IF(K78&lt;23.5,34,IF(K78&lt;24,35,IF(K78&lt;24.5,36,IF(K78&lt;25,37,IF(K78&lt;25.5,38,IF(K78&lt;26,39,IF(K78&lt;26.5,40,IF(K78&lt;27,41,IF(K78&lt;27.5,42,IF(K78&lt;28,43,))))))))))))))))))))))))))))))))))))))))))))</f>
        <v>24</v>
      </c>
      <c r="N78" s="5">
        <f>L78+M78</f>
        <v>24</v>
      </c>
      <c r="O78" s="6">
        <f t="shared" ref="O78:O82" si="221">N78</f>
        <v>24</v>
      </c>
      <c r="P78" s="57">
        <f>IF(O78="","",RANK(O78,O78:O82,0))</f>
        <v>2</v>
      </c>
      <c r="Q78" s="57">
        <f>IF(P78&lt;5,O78,"")</f>
        <v>24</v>
      </c>
      <c r="R78" s="46"/>
      <c r="S78" s="7">
        <f>IF(R78&lt;472,0,IF(R78&lt;475,60,IF(R78&lt;478,61,IF(R78&lt;481,62,IF(R78&lt;484,63,IF(R78&lt;487,64,IF(R78&lt;480,65,IF(R78&lt;493,66,IF(R78&lt;495,67,IF(R78&lt;498,68,IF(R78&lt;500,69,IF(R78&lt;503,70,IF(R78&lt;506,71,IF(R78&lt;508,72,IF(R78&lt;510,73,IF(R78&lt;512,74,IF(R78&lt;515,75,IF(R78&lt;517,76,))))))))))))))))))</f>
        <v>0</v>
      </c>
      <c r="T78" s="7">
        <f>IF(R78&lt;252,0,IF(R78&lt;256,1,IF(R78&lt;260,2,IF(R78&lt;264,3,IF(R78&lt;268,4,IF(R78&lt;272,5,IF(R78&lt;276,6,IF(R78&lt;280,7,IF(R78&lt;284,8,IF(R78&lt;288,9,IF(R78&lt;292,10,IF(R78&lt;296,11,IF(R78&lt;300,12,IF(R78&lt;304,13,IF(R78&lt;308,14,IF(R78&lt;312,15,IF(R78&lt;316,16,IF(R78&lt;320,17,IF(R78&lt;324,18,IF(R78&lt;328,19,IF(R78&lt;332,20,IF(R78&lt;336,21,IF(R78&lt;340,22,IF(R78&lt;344,23,IF(R78&lt;348,24,IF(R78&lt;351,25,IF(R78&lt;355,26,IF(R78&lt;359,27,IF(R78&lt;363,28,IF(R78&lt;366,29,IF(R78&lt;370,30,IF(R78&lt;374,31,IF(R78&lt;378,32,IF(R78&lt;381,33,IF(R78&lt;385,34,IF(R78&lt;389,35,IF(R78&lt;393,36,IF(R78&lt;396,37,IF(R78&lt;400,38,IF(R78&lt;403,39,IF(R78&lt;407,40,IF(R78&lt;411,41,IF(R78&lt;414,42,IF(R78&lt;418,43,IF(R78&lt;422,44,IF(R78&lt;425,45,IF(R78&lt;429,46,IF(R78&lt;432,47,IF(R78&lt;436,48,IF(R78&lt;439,49,IF(R78&lt;443,50,IF(R78&lt;446,51,IF(R78&lt;450,52,IF(R78&lt;453,53,IF(R78&lt;456,54,IF(R78&lt;460,55,IF(R78&lt;463,56,IF(R78&lt;466,57,IF(R78&lt;468,58,IF(R78&lt;472,59,))))))))))))))))))))))))))))))))))))))))))))))))))))))))))))</f>
        <v>0</v>
      </c>
      <c r="U78" s="7">
        <f>S78+T78</f>
        <v>0</v>
      </c>
      <c r="V78" s="6">
        <f t="shared" ref="V78:V82" si="222">U78</f>
        <v>0</v>
      </c>
      <c r="W78" s="52">
        <f>IF(V78="","",RANK(V78,V78:V82,0))</f>
        <v>1</v>
      </c>
      <c r="X78" s="52">
        <f>IF(W78&lt;5,V78,"")</f>
        <v>0</v>
      </c>
      <c r="Y78" s="42">
        <v>170</v>
      </c>
      <c r="Z78" s="6">
        <f>IFERROR(VLOOKUP(Y78,таблица!$H$6:$I$144,2,FALSE),0)</f>
        <v>30</v>
      </c>
      <c r="AA78" s="52">
        <f>IF(Z78="","",RANK(Z78,Z78:Z82,0))</f>
        <v>1</v>
      </c>
      <c r="AB78" s="52">
        <f>IF(AA78&lt;5,Z78,"")</f>
        <v>30</v>
      </c>
      <c r="AC78" s="8">
        <f t="shared" si="204"/>
        <v>87</v>
      </c>
      <c r="AD78" s="9">
        <f t="shared" ref="AD78:AD82" si="223">AC78</f>
        <v>87</v>
      </c>
      <c r="AE78" s="9">
        <f t="shared" si="200"/>
        <v>85</v>
      </c>
      <c r="AF78" s="125">
        <f>SUM(J78:J82,Q78:Q82,X78:X82,AB78:AB82)</f>
        <v>264</v>
      </c>
      <c r="AG78" s="59">
        <f t="shared" ref="AG78" si="224">AF78</f>
        <v>264</v>
      </c>
      <c r="AH78" s="127">
        <f>IF(ISNUMBER(AF78),RANK(AF78,$AF$6:$AF$251,0),"")</f>
        <v>33</v>
      </c>
    </row>
    <row r="79" spans="1:34" ht="15" customHeight="1" x14ac:dyDescent="0.25">
      <c r="A79" s="47">
        <v>2</v>
      </c>
      <c r="B79" s="76"/>
      <c r="C79" s="39">
        <v>29</v>
      </c>
      <c r="D79" s="40">
        <v>11</v>
      </c>
      <c r="E79" s="5">
        <f t="shared" ref="E79:E82" si="225">IF(D79&gt;9.5,0,IF(D79&gt;9.45,44,IF(D79&gt;9.4,45,IF(D79&gt;9.35,46,IF(D79&gt;9.3,47,IF(D79&gt;9.25,48,IF(D79&gt;9.2,49,IF(D79&gt;9.15,50,IF(D79&gt;9.1,51,IF(D79&gt;9.05,52,IF(D79&gt;9,53,IF(D79&gt;8.95,54,IF(D79&gt;8.9,55,IF(D79&gt;8.85,56,IF(D79&gt;8.8,57,IF(D79&gt;8.77,58,IF(D79&gt;8.75,59,IF(D79&gt;8.7,60,IF(D79&gt;8.67,61,IF(D79&gt;8.65,62,IF(D79&gt;8.6,63,IF(D79&gt;8.57,64,IF(D79&gt;8.55,65,IF(D79&gt;8.5,66,IF(D79&gt;8.47,67,IF(D79&gt;8.45,68,IF(D79&gt;8.4,69,IF(D79&gt;8.38,70,IF(D79&gt;8.37,71,IF(D79&gt;8.35,72,IF(D79&gt;8.3,73,IF(D79&gt;8.28,74,IF(D79&gt;8.27,75,IF(D79&gt;8.25,76,IF(D79&gt;8.2,77,IF(D79&gt;8.18,78,IF(D79&gt;8.17,79,IF(D79&gt;8.15,80,IF(D79&gt;8.1,81,IF(D79&gt;8.07,82,IF(D79&gt;8.05,83,IF(D79&gt;8.03,84,IF(D79&gt;8.02,85,IF(D79&gt;8,86,))))))))))))))))))))))))))))))))))))))))))))</f>
        <v>0</v>
      </c>
      <c r="F79" s="5">
        <f t="shared" ref="F79:F82" si="226">IF(D79&gt;12.5,0,IF(D79&gt;12.4,1,IF(D79&gt;12.3,2,IF(D79&gt;12.2,3,IF(D79&gt;12.1,4,IF(D79&gt;12.05,5,IF(D79&gt;12,6,IF(D79&gt;11.9,7,IF(D79&gt;11.8,8,IF(D79&gt;11.7,9,IF(D79&gt;11.65,10,IF(D79&gt;11.6,11,IF(D79&gt;11.5,12,IF(D79&gt;11.4,13,IF(D79&gt;11.35,14,IF(D79&gt;11.3,15,IF(D79&gt;11.2,16,IF(D79&gt;11.1,17,IF(D79&gt;11.05,18,IF(D79&gt;11,19,IF(D79&gt;10.9,20,IF(D79&gt;10.85,21,IF(D79&gt;10.8,22,IF(D79&gt;10.7,23,IF(D79&gt;10.65,24,IF(D79&gt;10.6,25,IF(D79&gt;10.5,26,IF(D79&gt;10.45,27,IF(D79&gt;10.4,28,IF(D79&gt;10.3,29,IF(D79&gt;10.25,30,IF(D79&gt;10.2,31,IF(D79&gt;10.1,32,IF(D79&gt;10.05,33,IF(D79&gt;10,34,IF(D79&gt;9.9,35,IF(D79&gt;9.85,36,IF(D79&gt;9.8,37,IF(D79&gt;9.75,38,IF(D79&gt;9.7,39,IF(D79&gt;9.65,40,IF(D79&gt;9.6,41,IF(D79&gt;9.55,42,IF(D79&gt;9.5,43,))))))))))))))))))))))))))))))))))))))))))))</f>
        <v>20</v>
      </c>
      <c r="G79" s="5">
        <f t="shared" ref="G79:G82" si="227">E79+F79</f>
        <v>20</v>
      </c>
      <c r="H79" s="6">
        <f t="shared" si="220"/>
        <v>20</v>
      </c>
      <c r="I79" s="52">
        <f>IF(H79="","",RANK(H79,H78:H82,0))</f>
        <v>3</v>
      </c>
      <c r="J79" s="52">
        <f t="shared" ref="J79:J82" si="228">IF(I79&lt;5,H79,"")</f>
        <v>20</v>
      </c>
      <c r="K79" s="42">
        <v>13</v>
      </c>
      <c r="L79" s="5">
        <f t="shared" ref="L79:L82" si="229">IF(K79&lt;28,0,IF(K79&lt;28.5,44,IF(K79&lt;29,45,IF(K79&lt;29.5,46,IF(K79&lt;30,47,IF(K79&lt;30.5,48,IF(K79&lt;31,49,IF(K79&lt;31.5,50,IF(K79&lt;32,51,IF(K79&lt;32.5,52,IF(K79&lt;33,53,IF(K79&lt;33.5,54,IF(K79&lt;34,55,IF(K79&lt;34.5,56,IF(K79&lt;35,57,IF(K79&lt;35.5,58,IF(K79&lt;36,59,IF(K79&lt;36.5,60,IF(K79&lt;37,61,IF(K79&lt;37.5,62,IF(K79&lt;38,63,IF(K79&lt;38.5,64,IF(K79&lt;39,65,IF(K79&lt;39.5,66,IF(K79&lt;40,67,IF(K79&lt;40.5,68,IF(K79&lt;41,69,IF(K79&lt;41.5,70,IF(K79&lt;42,71,IF(K79&lt;42.5,72,IF(K79&lt;43,73,IF(K79&lt;43.5,74,IF(K79&lt;44,75,IF(K79&lt;44.5,76,IF(K79&lt;45,77,IF(K79&lt;45.5,78,IF(K79&lt;46,79,IF(K79&lt;46.5,80,IF(K79&lt;47,81,IF(K79&lt;47.5,82,IF(K79&lt;48,83,IF(K79&lt;48.5,84,IF(K79&lt;49,85,IF(K79&lt;49.5,86,))))))))))))))))))))))))))))))))))))))))))))</f>
        <v>0</v>
      </c>
      <c r="M79" s="5">
        <f t="shared" ref="M79:M82" si="230">IF(K79&lt;6.5,0,IF(K79&lt;7,1,IF(K79&lt;7.5,2,IF(K79&lt;8,3,IF(K79&lt;8.5,4,IF(K79&lt;9,5,IF(K79&lt;9.5,6,IF(K79&lt;10,7,IF(K79&lt;10.5,8,IF(K79&lt;11,9,IF(K79&lt;11.5,10,IF(K79&lt;12,11,IF(K79&lt;12.5,12,IF(K79&lt;13,13,IF(K79&lt;13.5,14,IF(K79&lt;14,15,IF(K79&lt;14.5,16,IF(K79&lt;15,17,IF(K79&lt;15.5,18,IF(K79&lt;16,19,IF(K79&lt;16.5,20,IF(K79&lt;17,21,IF(K79&lt;17.5,22,IF(K79&lt;18,23,IF(K79&lt;18.5,24,IF(K79&lt;19,25,IF(K79&lt;19.5,26,IF(K79&lt;20,27,IF(K79&lt;20.5,28,IF(K79&lt;21,29,IF(K79&lt;21.5,30,IF(K79&lt;22,31,IF(K79&lt;22.5,32,IF(K79&lt;23,33,IF(K79&lt;23.5,34,IF(K79&lt;24,35,IF(K79&lt;24.5,36,IF(K79&lt;25,37,IF(K79&lt;25.5,38,IF(K79&lt;26,39,IF(K79&lt;26.5,40,IF(K79&lt;27,41,IF(K79&lt;27.5,42,IF(K79&lt;28,43,))))))))))))))))))))))))))))))))))))))))))))</f>
        <v>14</v>
      </c>
      <c r="N79" s="5">
        <f t="shared" ref="N79:N82" si="231">L79+M79</f>
        <v>14</v>
      </c>
      <c r="O79" s="6">
        <f t="shared" si="221"/>
        <v>14</v>
      </c>
      <c r="P79" s="57">
        <f>IF(O79="","",RANK(O79,O78:O82,0))</f>
        <v>4</v>
      </c>
      <c r="Q79" s="57">
        <f t="shared" ref="Q79:Q82" si="232">IF(P79&lt;5,O79,"")</f>
        <v>14</v>
      </c>
      <c r="R79" s="46"/>
      <c r="S79" s="7">
        <f t="shared" ref="S79:S82" si="233">IF(R79&lt;472,0,IF(R79&lt;475,60,IF(R79&lt;478,61,IF(R79&lt;481,62,IF(R79&lt;484,63,IF(R79&lt;487,64,IF(R79&lt;480,65,IF(R79&lt;493,66,IF(R79&lt;495,67,IF(R79&lt;498,68,IF(R79&lt;500,69,IF(R79&lt;503,70,IF(R79&lt;506,71,IF(R79&lt;508,72,IF(R79&lt;510,73,IF(R79&lt;512,74,IF(R79&lt;515,75,IF(R79&lt;517,76,))))))))))))))))))</f>
        <v>0</v>
      </c>
      <c r="T79" s="7">
        <f t="shared" ref="T79:T82" si="234">IF(R79&lt;252,0,IF(R79&lt;256,1,IF(R79&lt;260,2,IF(R79&lt;264,3,IF(R79&lt;268,4,IF(R79&lt;272,5,IF(R79&lt;276,6,IF(R79&lt;280,7,IF(R79&lt;284,8,IF(R79&lt;288,9,IF(R79&lt;292,10,IF(R79&lt;296,11,IF(R79&lt;300,12,IF(R79&lt;304,13,IF(R79&lt;308,14,IF(R79&lt;312,15,IF(R79&lt;316,16,IF(R79&lt;320,17,IF(R79&lt;324,18,IF(R79&lt;328,19,IF(R79&lt;332,20,IF(R79&lt;336,21,IF(R79&lt;340,22,IF(R79&lt;344,23,IF(R79&lt;348,24,IF(R79&lt;351,25,IF(R79&lt;355,26,IF(R79&lt;359,27,IF(R79&lt;363,28,IF(R79&lt;366,29,IF(R79&lt;370,30,IF(R79&lt;374,31,IF(R79&lt;378,32,IF(R79&lt;381,33,IF(R79&lt;385,34,IF(R79&lt;389,35,IF(R79&lt;393,36,IF(R79&lt;396,37,IF(R79&lt;400,38,IF(R79&lt;403,39,IF(R79&lt;407,40,IF(R79&lt;411,41,IF(R79&lt;414,42,IF(R79&lt;418,43,IF(R79&lt;422,44,IF(R79&lt;425,45,IF(R79&lt;429,46,IF(R79&lt;432,47,IF(R79&lt;436,48,IF(R79&lt;439,49,IF(R79&lt;443,50,IF(R79&lt;446,51,IF(R79&lt;450,52,IF(R79&lt;453,53,IF(R79&lt;456,54,IF(R79&lt;460,55,IF(R79&lt;463,56,IF(R79&lt;466,57,IF(R79&lt;468,58,IF(R79&lt;472,59,))))))))))))))))))))))))))))))))))))))))))))))))))))))))))))</f>
        <v>0</v>
      </c>
      <c r="U79" s="7">
        <f t="shared" ref="U79:U82" si="235">S79+T79</f>
        <v>0</v>
      </c>
      <c r="V79" s="6">
        <f t="shared" si="222"/>
        <v>0</v>
      </c>
      <c r="W79" s="52">
        <f>IF(V79="","",RANK(V79,V78:V82,0))</f>
        <v>1</v>
      </c>
      <c r="X79" s="52">
        <f t="shared" ref="X79:X82" si="236">IF(W79&lt;5,V79,"")</f>
        <v>0</v>
      </c>
      <c r="Y79" s="42">
        <v>163</v>
      </c>
      <c r="Z79" s="6">
        <f>IFERROR(VLOOKUP(Y79,таблица!$H$6:$I$144,2,FALSE),0)</f>
        <v>26</v>
      </c>
      <c r="AA79" s="52">
        <f>IF(Z79="","",RANK(Z79,Z78:Z82,0))</f>
        <v>2</v>
      </c>
      <c r="AB79" s="52">
        <f t="shared" ref="AB79:AB82" si="237">IF(AA79&lt;5,Z79,"")</f>
        <v>26</v>
      </c>
      <c r="AC79" s="8">
        <f t="shared" si="204"/>
        <v>60</v>
      </c>
      <c r="AD79" s="9">
        <f t="shared" si="223"/>
        <v>60</v>
      </c>
      <c r="AE79" s="9">
        <f t="shared" si="200"/>
        <v>151</v>
      </c>
      <c r="AF79" s="125"/>
      <c r="AG79" s="59"/>
      <c r="AH79" s="127"/>
    </row>
    <row r="80" spans="1:34" ht="15" customHeight="1" x14ac:dyDescent="0.25">
      <c r="A80" s="47">
        <v>3</v>
      </c>
      <c r="B80" s="76"/>
      <c r="C80" s="39">
        <v>29</v>
      </c>
      <c r="D80" s="40">
        <v>10.4</v>
      </c>
      <c r="E80" s="5">
        <f t="shared" si="225"/>
        <v>0</v>
      </c>
      <c r="F80" s="5">
        <f t="shared" si="226"/>
        <v>29</v>
      </c>
      <c r="G80" s="5">
        <f t="shared" si="227"/>
        <v>29</v>
      </c>
      <c r="H80" s="6">
        <f t="shared" si="220"/>
        <v>29</v>
      </c>
      <c r="I80" s="52">
        <f>IF(H80="","",RANK(H80,H78:H82,0))</f>
        <v>2</v>
      </c>
      <c r="J80" s="52">
        <f t="shared" si="228"/>
        <v>29</v>
      </c>
      <c r="K80" s="42">
        <v>19</v>
      </c>
      <c r="L80" s="5">
        <f t="shared" si="229"/>
        <v>0</v>
      </c>
      <c r="M80" s="5">
        <f t="shared" si="230"/>
        <v>26</v>
      </c>
      <c r="N80" s="5">
        <f t="shared" si="231"/>
        <v>26</v>
      </c>
      <c r="O80" s="6">
        <f t="shared" si="221"/>
        <v>26</v>
      </c>
      <c r="P80" s="57">
        <f>IF(O80="","",RANK(O80,O78:O82,0))</f>
        <v>1</v>
      </c>
      <c r="Q80" s="57">
        <f t="shared" si="232"/>
        <v>26</v>
      </c>
      <c r="R80" s="46"/>
      <c r="S80" s="7">
        <f t="shared" si="233"/>
        <v>0</v>
      </c>
      <c r="T80" s="7">
        <f t="shared" si="234"/>
        <v>0</v>
      </c>
      <c r="U80" s="7">
        <f t="shared" si="235"/>
        <v>0</v>
      </c>
      <c r="V80" s="6">
        <f t="shared" si="222"/>
        <v>0</v>
      </c>
      <c r="W80" s="52">
        <f>IF(V80="","",RANK(V80,V78:V82,0))</f>
        <v>1</v>
      </c>
      <c r="X80" s="52">
        <f t="shared" si="236"/>
        <v>0</v>
      </c>
      <c r="Y80" s="42">
        <v>159</v>
      </c>
      <c r="Z80" s="6">
        <f>IFERROR(VLOOKUP(Y80,таблица!$H$6:$I$144,2,FALSE),0)</f>
        <v>24</v>
      </c>
      <c r="AA80" s="52">
        <f>IF(Z80="","",RANK(Z80,Z78:Z82,0))</f>
        <v>3</v>
      </c>
      <c r="AB80" s="52">
        <f t="shared" si="237"/>
        <v>24</v>
      </c>
      <c r="AC80" s="8">
        <f t="shared" si="204"/>
        <v>79</v>
      </c>
      <c r="AD80" s="9">
        <f t="shared" si="223"/>
        <v>79</v>
      </c>
      <c r="AE80" s="9">
        <f t="shared" si="200"/>
        <v>116</v>
      </c>
      <c r="AF80" s="125"/>
      <c r="AG80" s="59"/>
      <c r="AH80" s="127"/>
    </row>
    <row r="81" spans="1:34" ht="15" customHeight="1" x14ac:dyDescent="0.25">
      <c r="A81" s="47">
        <v>4</v>
      </c>
      <c r="B81" s="76"/>
      <c r="C81" s="39">
        <v>29</v>
      </c>
      <c r="D81" s="40">
        <v>12</v>
      </c>
      <c r="E81" s="5">
        <f t="shared" si="225"/>
        <v>0</v>
      </c>
      <c r="F81" s="5">
        <f t="shared" si="226"/>
        <v>7</v>
      </c>
      <c r="G81" s="5">
        <f t="shared" si="227"/>
        <v>7</v>
      </c>
      <c r="H81" s="6">
        <f t="shared" si="220"/>
        <v>7</v>
      </c>
      <c r="I81" s="52">
        <f>IF(H81="","",RANK(H81,H78:H82,0))</f>
        <v>4</v>
      </c>
      <c r="J81" s="52">
        <f t="shared" si="228"/>
        <v>7</v>
      </c>
      <c r="K81" s="42">
        <v>16</v>
      </c>
      <c r="L81" s="5">
        <f t="shared" si="229"/>
        <v>0</v>
      </c>
      <c r="M81" s="5">
        <f t="shared" si="230"/>
        <v>20</v>
      </c>
      <c r="N81" s="5">
        <f t="shared" si="231"/>
        <v>20</v>
      </c>
      <c r="O81" s="6">
        <f t="shared" si="221"/>
        <v>20</v>
      </c>
      <c r="P81" s="57">
        <f>IF(O81="","",RANK(O81,O78:O82,0))</f>
        <v>3</v>
      </c>
      <c r="Q81" s="57">
        <f t="shared" si="232"/>
        <v>20</v>
      </c>
      <c r="R81" s="46"/>
      <c r="S81" s="7">
        <f t="shared" si="233"/>
        <v>0</v>
      </c>
      <c r="T81" s="7">
        <f t="shared" si="234"/>
        <v>0</v>
      </c>
      <c r="U81" s="7">
        <f t="shared" si="235"/>
        <v>0</v>
      </c>
      <c r="V81" s="6">
        <f t="shared" si="222"/>
        <v>0</v>
      </c>
      <c r="W81" s="52">
        <f>IF(V81="","",RANK(V81,V78:V82,0))</f>
        <v>1</v>
      </c>
      <c r="X81" s="52">
        <f t="shared" si="236"/>
        <v>0</v>
      </c>
      <c r="Y81" s="42">
        <v>133</v>
      </c>
      <c r="Z81" s="6">
        <f>IFERROR(VLOOKUP(Y81,таблица!$H$6:$I$144,2,FALSE),0)</f>
        <v>11</v>
      </c>
      <c r="AA81" s="52">
        <f>IF(Z81="","",RANK(Z81,Z78:Z82,0))</f>
        <v>4</v>
      </c>
      <c r="AB81" s="52">
        <f t="shared" si="237"/>
        <v>11</v>
      </c>
      <c r="AC81" s="8">
        <f t="shared" si="204"/>
        <v>38</v>
      </c>
      <c r="AD81" s="9">
        <f t="shared" si="223"/>
        <v>38</v>
      </c>
      <c r="AE81" s="9">
        <f t="shared" si="200"/>
        <v>158</v>
      </c>
      <c r="AF81" s="125"/>
      <c r="AG81" s="59"/>
      <c r="AH81" s="127"/>
    </row>
    <row r="82" spans="1:34" ht="15" customHeight="1" x14ac:dyDescent="0.25">
      <c r="A82" s="47">
        <v>5</v>
      </c>
      <c r="B82" s="76"/>
      <c r="C82" s="39">
        <v>29</v>
      </c>
      <c r="D82" s="40"/>
      <c r="E82" s="5">
        <f t="shared" si="225"/>
        <v>0</v>
      </c>
      <c r="F82" s="5">
        <f t="shared" si="226"/>
        <v>0</v>
      </c>
      <c r="G82" s="5">
        <f t="shared" si="227"/>
        <v>0</v>
      </c>
      <c r="H82" s="6">
        <f t="shared" si="220"/>
        <v>0</v>
      </c>
      <c r="I82" s="52">
        <f>IF(H82="","",RANK(H82,H78:H82,0))</f>
        <v>5</v>
      </c>
      <c r="J82" s="52" t="str">
        <f t="shared" si="228"/>
        <v/>
      </c>
      <c r="K82" s="42"/>
      <c r="L82" s="5">
        <f t="shared" si="229"/>
        <v>0</v>
      </c>
      <c r="M82" s="5">
        <f t="shared" si="230"/>
        <v>0</v>
      </c>
      <c r="N82" s="5">
        <f t="shared" si="231"/>
        <v>0</v>
      </c>
      <c r="O82" s="6">
        <f t="shared" si="221"/>
        <v>0</v>
      </c>
      <c r="P82" s="57">
        <f>IF(O82="","",RANK(O82,O78:O82,0))</f>
        <v>5</v>
      </c>
      <c r="Q82" s="57" t="str">
        <f t="shared" si="232"/>
        <v/>
      </c>
      <c r="R82" s="46"/>
      <c r="S82" s="7">
        <f t="shared" si="233"/>
        <v>0</v>
      </c>
      <c r="T82" s="7">
        <f t="shared" si="234"/>
        <v>0</v>
      </c>
      <c r="U82" s="7">
        <f t="shared" si="235"/>
        <v>0</v>
      </c>
      <c r="V82" s="6">
        <f t="shared" si="222"/>
        <v>0</v>
      </c>
      <c r="W82" s="52">
        <f>IF(V82="","",RANK(V82,V78:V82,0))</f>
        <v>1</v>
      </c>
      <c r="X82" s="52">
        <f t="shared" si="236"/>
        <v>0</v>
      </c>
      <c r="Y82" s="42"/>
      <c r="Z82" s="6">
        <f>IFERROR(VLOOKUP(Y82,таблица!$H$6:$I$144,2,FALSE),0)</f>
        <v>0</v>
      </c>
      <c r="AA82" s="52">
        <f>IF(Z82="","",RANK(Z82,Z78:Z82,0))</f>
        <v>5</v>
      </c>
      <c r="AB82" s="52" t="str">
        <f t="shared" si="237"/>
        <v/>
      </c>
      <c r="AC82" s="8">
        <f t="shared" si="204"/>
        <v>0</v>
      </c>
      <c r="AD82" s="9">
        <f t="shared" si="223"/>
        <v>0</v>
      </c>
      <c r="AE82" s="9">
        <f t="shared" si="200"/>
        <v>160</v>
      </c>
      <c r="AF82" s="125"/>
      <c r="AG82" s="59"/>
      <c r="AH82" s="127"/>
    </row>
    <row r="83" spans="1:34" ht="26.25" customHeight="1" x14ac:dyDescent="0.25">
      <c r="A83" s="47"/>
      <c r="B83" s="76"/>
      <c r="C83" s="64"/>
      <c r="D83" s="40"/>
      <c r="E83" s="5"/>
      <c r="F83" s="5"/>
      <c r="G83" s="5"/>
      <c r="H83" s="53"/>
      <c r="I83" s="61" t="s">
        <v>23</v>
      </c>
      <c r="J83" s="62">
        <f>SUM(J78:J82)</f>
        <v>89</v>
      </c>
      <c r="K83" s="42"/>
      <c r="L83" s="5"/>
      <c r="M83" s="5"/>
      <c r="N83" s="5"/>
      <c r="O83" s="53"/>
      <c r="P83" s="61" t="s">
        <v>23</v>
      </c>
      <c r="Q83" s="63">
        <f>SUM(Q78:Q82)</f>
        <v>84</v>
      </c>
      <c r="R83" s="46"/>
      <c r="S83" s="7"/>
      <c r="T83" s="7"/>
      <c r="U83" s="7"/>
      <c r="V83" s="53"/>
      <c r="W83" s="61" t="s">
        <v>23</v>
      </c>
      <c r="X83" s="62">
        <f>SUM(X78:X82)</f>
        <v>0</v>
      </c>
      <c r="Y83" s="42"/>
      <c r="Z83" s="6"/>
      <c r="AA83" s="61" t="s">
        <v>23</v>
      </c>
      <c r="AB83" s="62">
        <f>SUM(AB78:AB82)</f>
        <v>91</v>
      </c>
      <c r="AC83" s="8"/>
      <c r="AD83" s="54"/>
      <c r="AE83" s="9" t="str">
        <f t="shared" si="200"/>
        <v/>
      </c>
      <c r="AF83" s="60"/>
      <c r="AG83" s="60"/>
      <c r="AH83" s="127"/>
    </row>
    <row r="84" spans="1:34" ht="15" customHeight="1" x14ac:dyDescent="0.25">
      <c r="A84" s="47">
        <v>1</v>
      </c>
      <c r="B84" s="76"/>
      <c r="C84" s="39">
        <v>30</v>
      </c>
      <c r="D84" s="40">
        <v>10.9</v>
      </c>
      <c r="E84" s="5">
        <f>IF(D84&gt;9.5,0,IF(D84&gt;9.45,44,IF(D84&gt;9.4,45,IF(D84&gt;9.35,46,IF(D84&gt;9.3,47,IF(D84&gt;9.25,48,IF(D84&gt;9.2,49,IF(D84&gt;9.15,50,IF(D84&gt;9.1,51,IF(D84&gt;9.05,52,IF(D84&gt;9,53,IF(D84&gt;8.95,54,IF(D84&gt;8.9,55,IF(D84&gt;8.85,56,IF(D84&gt;8.8,57,IF(D84&gt;8.77,58,IF(D84&gt;8.75,59,IF(D84&gt;8.7,60,IF(D84&gt;8.67,61,IF(D84&gt;8.65,62,IF(D84&gt;8.6,63,IF(D84&gt;8.57,64,IF(D84&gt;8.55,65,IF(D84&gt;8.5,66,IF(D84&gt;8.47,67,IF(D84&gt;8.45,68,IF(D84&gt;8.4,69,IF(D84&gt;8.38,70,IF(D84&gt;8.37,71,IF(D84&gt;8.35,72,IF(D84&gt;8.3,73,IF(D84&gt;8.28,74,IF(D84&gt;8.27,75,IF(D84&gt;8.25,76,IF(D84&gt;8.2,77,IF(D84&gt;8.18,78,IF(D84&gt;8.17,79,IF(D84&gt;8.15,80,IF(D84&gt;8.1,81,IF(D84&gt;8.07,82,IF(D84&gt;8.05,83,IF(D84&gt;8.03,84,IF(D84&gt;8.02,85,IF(D84&gt;8,86,))))))))))))))))))))))))))))))))))))))))))))</f>
        <v>0</v>
      </c>
      <c r="F84" s="5">
        <f>IF(D84&gt;12.5,0,IF(D84&gt;12.4,1,IF(D84&gt;12.3,2,IF(D84&gt;12.2,3,IF(D84&gt;12.1,4,IF(D84&gt;12.05,5,IF(D84&gt;12,6,IF(D84&gt;11.9,7,IF(D84&gt;11.8,8,IF(D84&gt;11.7,9,IF(D84&gt;11.65,10,IF(D84&gt;11.6,11,IF(D84&gt;11.5,12,IF(D84&gt;11.4,13,IF(D84&gt;11.35,14,IF(D84&gt;11.3,15,IF(D84&gt;11.2,16,IF(D84&gt;11.1,17,IF(D84&gt;11.05,18,IF(D84&gt;11,19,IF(D84&gt;10.9,20,IF(D84&gt;10.85,21,IF(D84&gt;10.8,22,IF(D84&gt;10.7,23,IF(D84&gt;10.65,24,IF(D84&gt;10.6,25,IF(D84&gt;10.5,26,IF(D84&gt;10.45,27,IF(D84&gt;10.4,28,IF(D84&gt;10.3,29,IF(D84&gt;10.25,30,IF(D84&gt;10.2,31,IF(D84&gt;10.1,32,IF(D84&gt;10.05,33,IF(D84&gt;10,34,IF(D84&gt;9.9,35,IF(D84&gt;9.85,36,IF(D84&gt;9.8,37,IF(D84&gt;9.75,38,IF(D84&gt;9.7,39,IF(D84&gt;9.65,40,IF(D84&gt;9.6,41,IF(D84&gt;9.55,42,IF(D84&gt;9.5,43,))))))))))))))))))))))))))))))))))))))))))))</f>
        <v>21</v>
      </c>
      <c r="G84" s="5">
        <f>E84+F84</f>
        <v>21</v>
      </c>
      <c r="H84" s="6">
        <f t="shared" ref="H84:H88" si="238">G84</f>
        <v>21</v>
      </c>
      <c r="I84" s="52">
        <f>IF(H84="","",RANK(H84,H84:H88,0))</f>
        <v>5</v>
      </c>
      <c r="J84" s="52" t="str">
        <f>IF(I84&lt;5,H84,"")</f>
        <v/>
      </c>
      <c r="K84" s="42">
        <v>18</v>
      </c>
      <c r="L84" s="5">
        <f>IF(K84&lt;28,0,IF(K84&lt;28.5,44,IF(K84&lt;29,45,IF(K84&lt;29.5,46,IF(K84&lt;30,47,IF(K84&lt;30.5,48,IF(K84&lt;31,49,IF(K84&lt;31.5,50,IF(K84&lt;32,51,IF(K84&lt;32.5,52,IF(K84&lt;33,53,IF(K84&lt;33.5,54,IF(K84&lt;34,55,IF(K84&lt;34.5,56,IF(K84&lt;35,57,IF(K84&lt;35.5,58,IF(K84&lt;36,59,IF(K84&lt;36.5,60,IF(K84&lt;37,61,IF(K84&lt;37.5,62,IF(K84&lt;38,63,IF(K84&lt;38.5,64,IF(K84&lt;39,65,IF(K84&lt;39.5,66,IF(K84&lt;40,67,IF(K84&lt;40.5,68,IF(K84&lt;41,69,IF(K84&lt;41.5,70,IF(K84&lt;42,71,IF(K84&lt;42.5,72,IF(K84&lt;43,73,IF(K84&lt;43.5,74,IF(K84&lt;44,75,IF(K84&lt;44.5,76,IF(K84&lt;45,77,IF(K84&lt;45.5,78,IF(K84&lt;46,79,IF(K84&lt;46.5,80,IF(K84&lt;47,81,IF(K84&lt;47.5,82,IF(K84&lt;48,83,IF(K84&lt;48.5,84,IF(K84&lt;49,85,IF(K84&lt;49.5,86,))))))))))))))))))))))))))))))))))))))))))))</f>
        <v>0</v>
      </c>
      <c r="M84" s="5">
        <f>IF(K84&lt;6.5,0,IF(K84&lt;7,1,IF(K84&lt;7.5,2,IF(K84&lt;8,3,IF(K84&lt;8.5,4,IF(K84&lt;9,5,IF(K84&lt;9.5,6,IF(K84&lt;10,7,IF(K84&lt;10.5,8,IF(K84&lt;11,9,IF(K84&lt;11.5,10,IF(K84&lt;12,11,IF(K84&lt;12.5,12,IF(K84&lt;13,13,IF(K84&lt;13.5,14,IF(K84&lt;14,15,IF(K84&lt;14.5,16,IF(K84&lt;15,17,IF(K84&lt;15.5,18,IF(K84&lt;16,19,IF(K84&lt;16.5,20,IF(K84&lt;17,21,IF(K84&lt;17.5,22,IF(K84&lt;18,23,IF(K84&lt;18.5,24,IF(K84&lt;19,25,IF(K84&lt;19.5,26,IF(K84&lt;20,27,IF(K84&lt;20.5,28,IF(K84&lt;21,29,IF(K84&lt;21.5,30,IF(K84&lt;22,31,IF(K84&lt;22.5,32,IF(K84&lt;23,33,IF(K84&lt;23.5,34,IF(K84&lt;24,35,IF(K84&lt;24.5,36,IF(K84&lt;25,37,IF(K84&lt;25.5,38,IF(K84&lt;26,39,IF(K84&lt;26.5,40,IF(K84&lt;27,41,IF(K84&lt;27.5,42,IF(K84&lt;28,43,))))))))))))))))))))))))))))))))))))))))))))</f>
        <v>24</v>
      </c>
      <c r="N84" s="5">
        <f>L84+M84</f>
        <v>24</v>
      </c>
      <c r="O84" s="6">
        <f t="shared" ref="O84:O88" si="239">N84</f>
        <v>24</v>
      </c>
      <c r="P84" s="57">
        <f>IF(O84="","",RANK(O84,O84:O88,0))</f>
        <v>3</v>
      </c>
      <c r="Q84" s="57">
        <f>IF(P84&lt;5,O84,"")</f>
        <v>24</v>
      </c>
      <c r="R84" s="46"/>
      <c r="S84" s="7">
        <f>IF(R84&lt;472,0,IF(R84&lt;475,60,IF(R84&lt;478,61,IF(R84&lt;481,62,IF(R84&lt;484,63,IF(R84&lt;487,64,IF(R84&lt;480,65,IF(R84&lt;493,66,IF(R84&lt;495,67,IF(R84&lt;498,68,IF(R84&lt;500,69,IF(R84&lt;503,70,IF(R84&lt;506,71,IF(R84&lt;508,72,IF(R84&lt;510,73,IF(R84&lt;512,74,IF(R84&lt;515,75,IF(R84&lt;517,76,))))))))))))))))))</f>
        <v>0</v>
      </c>
      <c r="T84" s="7">
        <f>IF(R84&lt;252,0,IF(R84&lt;256,1,IF(R84&lt;260,2,IF(R84&lt;264,3,IF(R84&lt;268,4,IF(R84&lt;272,5,IF(R84&lt;276,6,IF(R84&lt;280,7,IF(R84&lt;284,8,IF(R84&lt;288,9,IF(R84&lt;292,10,IF(R84&lt;296,11,IF(R84&lt;300,12,IF(R84&lt;304,13,IF(R84&lt;308,14,IF(R84&lt;312,15,IF(R84&lt;316,16,IF(R84&lt;320,17,IF(R84&lt;324,18,IF(R84&lt;328,19,IF(R84&lt;332,20,IF(R84&lt;336,21,IF(R84&lt;340,22,IF(R84&lt;344,23,IF(R84&lt;348,24,IF(R84&lt;351,25,IF(R84&lt;355,26,IF(R84&lt;359,27,IF(R84&lt;363,28,IF(R84&lt;366,29,IF(R84&lt;370,30,IF(R84&lt;374,31,IF(R84&lt;378,32,IF(R84&lt;381,33,IF(R84&lt;385,34,IF(R84&lt;389,35,IF(R84&lt;393,36,IF(R84&lt;396,37,IF(R84&lt;400,38,IF(R84&lt;403,39,IF(R84&lt;407,40,IF(R84&lt;411,41,IF(R84&lt;414,42,IF(R84&lt;418,43,IF(R84&lt;422,44,IF(R84&lt;425,45,IF(R84&lt;429,46,IF(R84&lt;432,47,IF(R84&lt;436,48,IF(R84&lt;439,49,IF(R84&lt;443,50,IF(R84&lt;446,51,IF(R84&lt;450,52,IF(R84&lt;453,53,IF(R84&lt;456,54,IF(R84&lt;460,55,IF(R84&lt;463,56,IF(R84&lt;466,57,IF(R84&lt;468,58,IF(R84&lt;472,59,))))))))))))))))))))))))))))))))))))))))))))))))))))))))))))</f>
        <v>0</v>
      </c>
      <c r="U84" s="7">
        <f>S84+T84</f>
        <v>0</v>
      </c>
      <c r="V84" s="6">
        <f t="shared" ref="V84:V88" si="240">U84</f>
        <v>0</v>
      </c>
      <c r="W84" s="52">
        <f>IF(V84="","",RANK(V84,V84:V88,0))</f>
        <v>1</v>
      </c>
      <c r="X84" s="52">
        <f>IF(W84&lt;5,V84,"")</f>
        <v>0</v>
      </c>
      <c r="Y84" s="42">
        <v>173</v>
      </c>
      <c r="Z84" s="6">
        <f>IFERROR(VLOOKUP(Y84,таблица!$H$6:$I$144,2,FALSE),0)</f>
        <v>31</v>
      </c>
      <c r="AA84" s="52">
        <f>IF(Z84="","",RANK(Z84,Z84:Z88,0))</f>
        <v>5</v>
      </c>
      <c r="AB84" s="52" t="str">
        <f>IF(AA84&lt;5,Z84,"")</f>
        <v/>
      </c>
      <c r="AC84" s="8">
        <f t="shared" si="204"/>
        <v>76</v>
      </c>
      <c r="AD84" s="9">
        <f t="shared" ref="AD84:AD88" si="241">AC84</f>
        <v>76</v>
      </c>
      <c r="AE84" s="9">
        <f t="shared" si="200"/>
        <v>121</v>
      </c>
      <c r="AF84" s="125">
        <f>SUM(J84:J88,Q84:Q88,X84:X88,AB84:AB88)</f>
        <v>400</v>
      </c>
      <c r="AG84" s="59">
        <f t="shared" ref="AG84" si="242">AF84</f>
        <v>400</v>
      </c>
      <c r="AH84" s="127">
        <f>IF(ISNUMBER(AF84),RANK(AF84,$AF$6:$AF$251,0),"")</f>
        <v>14</v>
      </c>
    </row>
    <row r="85" spans="1:34" ht="15" customHeight="1" x14ac:dyDescent="0.25">
      <c r="A85" s="47">
        <v>2</v>
      </c>
      <c r="B85" s="76"/>
      <c r="C85" s="39">
        <v>30</v>
      </c>
      <c r="D85" s="40">
        <v>9.8000000000000007</v>
      </c>
      <c r="E85" s="5">
        <f t="shared" ref="E85:E88" si="243">IF(D85&gt;9.5,0,IF(D85&gt;9.45,44,IF(D85&gt;9.4,45,IF(D85&gt;9.35,46,IF(D85&gt;9.3,47,IF(D85&gt;9.25,48,IF(D85&gt;9.2,49,IF(D85&gt;9.15,50,IF(D85&gt;9.1,51,IF(D85&gt;9.05,52,IF(D85&gt;9,53,IF(D85&gt;8.95,54,IF(D85&gt;8.9,55,IF(D85&gt;8.85,56,IF(D85&gt;8.8,57,IF(D85&gt;8.77,58,IF(D85&gt;8.75,59,IF(D85&gt;8.7,60,IF(D85&gt;8.67,61,IF(D85&gt;8.65,62,IF(D85&gt;8.6,63,IF(D85&gt;8.57,64,IF(D85&gt;8.55,65,IF(D85&gt;8.5,66,IF(D85&gt;8.47,67,IF(D85&gt;8.45,68,IF(D85&gt;8.4,69,IF(D85&gt;8.38,70,IF(D85&gt;8.37,71,IF(D85&gt;8.35,72,IF(D85&gt;8.3,73,IF(D85&gt;8.28,74,IF(D85&gt;8.27,75,IF(D85&gt;8.25,76,IF(D85&gt;8.2,77,IF(D85&gt;8.18,78,IF(D85&gt;8.17,79,IF(D85&gt;8.15,80,IF(D85&gt;8.1,81,IF(D85&gt;8.07,82,IF(D85&gt;8.05,83,IF(D85&gt;8.03,84,IF(D85&gt;8.02,85,IF(D85&gt;8,86,))))))))))))))))))))))))))))))))))))))))))))</f>
        <v>0</v>
      </c>
      <c r="F85" s="5">
        <f t="shared" ref="F85:F88" si="244">IF(D85&gt;12.5,0,IF(D85&gt;12.4,1,IF(D85&gt;12.3,2,IF(D85&gt;12.2,3,IF(D85&gt;12.1,4,IF(D85&gt;12.05,5,IF(D85&gt;12,6,IF(D85&gt;11.9,7,IF(D85&gt;11.8,8,IF(D85&gt;11.7,9,IF(D85&gt;11.65,10,IF(D85&gt;11.6,11,IF(D85&gt;11.5,12,IF(D85&gt;11.4,13,IF(D85&gt;11.35,14,IF(D85&gt;11.3,15,IF(D85&gt;11.2,16,IF(D85&gt;11.1,17,IF(D85&gt;11.05,18,IF(D85&gt;11,19,IF(D85&gt;10.9,20,IF(D85&gt;10.85,21,IF(D85&gt;10.8,22,IF(D85&gt;10.7,23,IF(D85&gt;10.65,24,IF(D85&gt;10.6,25,IF(D85&gt;10.5,26,IF(D85&gt;10.45,27,IF(D85&gt;10.4,28,IF(D85&gt;10.3,29,IF(D85&gt;10.25,30,IF(D85&gt;10.2,31,IF(D85&gt;10.1,32,IF(D85&gt;10.05,33,IF(D85&gt;10,34,IF(D85&gt;9.9,35,IF(D85&gt;9.85,36,IF(D85&gt;9.8,37,IF(D85&gt;9.75,38,IF(D85&gt;9.7,39,IF(D85&gt;9.65,40,IF(D85&gt;9.6,41,IF(D85&gt;9.55,42,IF(D85&gt;9.5,43,))))))))))))))))))))))))))))))))))))))))))))</f>
        <v>38</v>
      </c>
      <c r="G85" s="5">
        <f t="shared" ref="G85:G88" si="245">E85+F85</f>
        <v>38</v>
      </c>
      <c r="H85" s="6">
        <f t="shared" si="238"/>
        <v>38</v>
      </c>
      <c r="I85" s="52">
        <f>IF(H85="","",RANK(H85,H84:H88,0))</f>
        <v>2</v>
      </c>
      <c r="J85" s="52">
        <f t="shared" ref="J85:J88" si="246">IF(I85&lt;5,H85,"")</f>
        <v>38</v>
      </c>
      <c r="K85" s="42">
        <v>26</v>
      </c>
      <c r="L85" s="5">
        <f t="shared" ref="L85:L88" si="247">IF(K85&lt;28,0,IF(K85&lt;28.5,44,IF(K85&lt;29,45,IF(K85&lt;29.5,46,IF(K85&lt;30,47,IF(K85&lt;30.5,48,IF(K85&lt;31,49,IF(K85&lt;31.5,50,IF(K85&lt;32,51,IF(K85&lt;32.5,52,IF(K85&lt;33,53,IF(K85&lt;33.5,54,IF(K85&lt;34,55,IF(K85&lt;34.5,56,IF(K85&lt;35,57,IF(K85&lt;35.5,58,IF(K85&lt;36,59,IF(K85&lt;36.5,60,IF(K85&lt;37,61,IF(K85&lt;37.5,62,IF(K85&lt;38,63,IF(K85&lt;38.5,64,IF(K85&lt;39,65,IF(K85&lt;39.5,66,IF(K85&lt;40,67,IF(K85&lt;40.5,68,IF(K85&lt;41,69,IF(K85&lt;41.5,70,IF(K85&lt;42,71,IF(K85&lt;42.5,72,IF(K85&lt;43,73,IF(K85&lt;43.5,74,IF(K85&lt;44,75,IF(K85&lt;44.5,76,IF(K85&lt;45,77,IF(K85&lt;45.5,78,IF(K85&lt;46,79,IF(K85&lt;46.5,80,IF(K85&lt;47,81,IF(K85&lt;47.5,82,IF(K85&lt;48,83,IF(K85&lt;48.5,84,IF(K85&lt;49,85,IF(K85&lt;49.5,86,))))))))))))))))))))))))))))))))))))))))))))</f>
        <v>0</v>
      </c>
      <c r="M85" s="5">
        <f t="shared" ref="M85:M88" si="248">IF(K85&lt;6.5,0,IF(K85&lt;7,1,IF(K85&lt;7.5,2,IF(K85&lt;8,3,IF(K85&lt;8.5,4,IF(K85&lt;9,5,IF(K85&lt;9.5,6,IF(K85&lt;10,7,IF(K85&lt;10.5,8,IF(K85&lt;11,9,IF(K85&lt;11.5,10,IF(K85&lt;12,11,IF(K85&lt;12.5,12,IF(K85&lt;13,13,IF(K85&lt;13.5,14,IF(K85&lt;14,15,IF(K85&lt;14.5,16,IF(K85&lt;15,17,IF(K85&lt;15.5,18,IF(K85&lt;16,19,IF(K85&lt;16.5,20,IF(K85&lt;17,21,IF(K85&lt;17.5,22,IF(K85&lt;18,23,IF(K85&lt;18.5,24,IF(K85&lt;19,25,IF(K85&lt;19.5,26,IF(K85&lt;20,27,IF(K85&lt;20.5,28,IF(K85&lt;21,29,IF(K85&lt;21.5,30,IF(K85&lt;22,31,IF(K85&lt;22.5,32,IF(K85&lt;23,33,IF(K85&lt;23.5,34,IF(K85&lt;24,35,IF(K85&lt;24.5,36,IF(K85&lt;25,37,IF(K85&lt;25.5,38,IF(K85&lt;26,39,IF(K85&lt;26.5,40,IF(K85&lt;27,41,IF(K85&lt;27.5,42,IF(K85&lt;28,43,))))))))))))))))))))))))))))))))))))))))))))</f>
        <v>40</v>
      </c>
      <c r="N85" s="5">
        <f t="shared" ref="N85:N88" si="249">L85+M85</f>
        <v>40</v>
      </c>
      <c r="O85" s="6">
        <f t="shared" si="239"/>
        <v>40</v>
      </c>
      <c r="P85" s="57">
        <f>IF(O85="","",RANK(O85,O84:O88,0))</f>
        <v>1</v>
      </c>
      <c r="Q85" s="57">
        <f t="shared" ref="Q85:Q88" si="250">IF(P85&lt;5,O85,"")</f>
        <v>40</v>
      </c>
      <c r="R85" s="46"/>
      <c r="S85" s="7">
        <f t="shared" ref="S85:S88" si="251">IF(R85&lt;472,0,IF(R85&lt;475,60,IF(R85&lt;478,61,IF(R85&lt;481,62,IF(R85&lt;484,63,IF(R85&lt;487,64,IF(R85&lt;480,65,IF(R85&lt;493,66,IF(R85&lt;495,67,IF(R85&lt;498,68,IF(R85&lt;500,69,IF(R85&lt;503,70,IF(R85&lt;506,71,IF(R85&lt;508,72,IF(R85&lt;510,73,IF(R85&lt;512,74,IF(R85&lt;515,75,IF(R85&lt;517,76,))))))))))))))))))</f>
        <v>0</v>
      </c>
      <c r="T85" s="7">
        <f t="shared" ref="T85:T88" si="252">IF(R85&lt;252,0,IF(R85&lt;256,1,IF(R85&lt;260,2,IF(R85&lt;264,3,IF(R85&lt;268,4,IF(R85&lt;272,5,IF(R85&lt;276,6,IF(R85&lt;280,7,IF(R85&lt;284,8,IF(R85&lt;288,9,IF(R85&lt;292,10,IF(R85&lt;296,11,IF(R85&lt;300,12,IF(R85&lt;304,13,IF(R85&lt;308,14,IF(R85&lt;312,15,IF(R85&lt;316,16,IF(R85&lt;320,17,IF(R85&lt;324,18,IF(R85&lt;328,19,IF(R85&lt;332,20,IF(R85&lt;336,21,IF(R85&lt;340,22,IF(R85&lt;344,23,IF(R85&lt;348,24,IF(R85&lt;351,25,IF(R85&lt;355,26,IF(R85&lt;359,27,IF(R85&lt;363,28,IF(R85&lt;366,29,IF(R85&lt;370,30,IF(R85&lt;374,31,IF(R85&lt;378,32,IF(R85&lt;381,33,IF(R85&lt;385,34,IF(R85&lt;389,35,IF(R85&lt;393,36,IF(R85&lt;396,37,IF(R85&lt;400,38,IF(R85&lt;403,39,IF(R85&lt;407,40,IF(R85&lt;411,41,IF(R85&lt;414,42,IF(R85&lt;418,43,IF(R85&lt;422,44,IF(R85&lt;425,45,IF(R85&lt;429,46,IF(R85&lt;432,47,IF(R85&lt;436,48,IF(R85&lt;439,49,IF(R85&lt;443,50,IF(R85&lt;446,51,IF(R85&lt;450,52,IF(R85&lt;453,53,IF(R85&lt;456,54,IF(R85&lt;460,55,IF(R85&lt;463,56,IF(R85&lt;466,57,IF(R85&lt;468,58,IF(R85&lt;472,59,))))))))))))))))))))))))))))))))))))))))))))))))))))))))))))</f>
        <v>0</v>
      </c>
      <c r="U85" s="7">
        <f t="shared" ref="U85:U88" si="253">S85+T85</f>
        <v>0</v>
      </c>
      <c r="V85" s="6">
        <f t="shared" si="240"/>
        <v>0</v>
      </c>
      <c r="W85" s="52">
        <f>IF(V85="","",RANK(V85,V84:V88,0))</f>
        <v>1</v>
      </c>
      <c r="X85" s="52">
        <f t="shared" ref="X85:X88" si="254">IF(W85&lt;5,V85,"")</f>
        <v>0</v>
      </c>
      <c r="Y85" s="42">
        <v>175</v>
      </c>
      <c r="Z85" s="6">
        <f>IFERROR(VLOOKUP(Y85,таблица!$H$6:$I$144,2,FALSE),0)</f>
        <v>32</v>
      </c>
      <c r="AA85" s="52">
        <f>IF(Z85="","",RANK(Z85,Z84:Z88,0))</f>
        <v>4</v>
      </c>
      <c r="AB85" s="52">
        <f t="shared" ref="AB85:AB88" si="255">IF(AA85&lt;5,Z85,"")</f>
        <v>32</v>
      </c>
      <c r="AC85" s="8">
        <f t="shared" si="204"/>
        <v>110</v>
      </c>
      <c r="AD85" s="9">
        <f t="shared" si="241"/>
        <v>110</v>
      </c>
      <c r="AE85" s="9">
        <f t="shared" si="200"/>
        <v>28</v>
      </c>
      <c r="AF85" s="125"/>
      <c r="AG85" s="59"/>
      <c r="AH85" s="127"/>
    </row>
    <row r="86" spans="1:34" ht="15" customHeight="1" x14ac:dyDescent="0.25">
      <c r="A86" s="47">
        <v>3</v>
      </c>
      <c r="B86" s="76"/>
      <c r="C86" s="39">
        <v>30</v>
      </c>
      <c r="D86" s="40">
        <v>9.3000000000000007</v>
      </c>
      <c r="E86" s="5">
        <f t="shared" si="243"/>
        <v>48</v>
      </c>
      <c r="F86" s="5">
        <f t="shared" si="244"/>
        <v>0</v>
      </c>
      <c r="G86" s="5">
        <f t="shared" si="245"/>
        <v>48</v>
      </c>
      <c r="H86" s="6">
        <f t="shared" si="238"/>
        <v>48</v>
      </c>
      <c r="I86" s="52">
        <f>IF(H86="","",RANK(H86,H84:H88,0))</f>
        <v>1</v>
      </c>
      <c r="J86" s="52">
        <f t="shared" si="246"/>
        <v>48</v>
      </c>
      <c r="K86" s="42">
        <v>17</v>
      </c>
      <c r="L86" s="5">
        <f t="shared" si="247"/>
        <v>0</v>
      </c>
      <c r="M86" s="5">
        <f t="shared" si="248"/>
        <v>22</v>
      </c>
      <c r="N86" s="5">
        <f t="shared" si="249"/>
        <v>22</v>
      </c>
      <c r="O86" s="6">
        <f t="shared" si="239"/>
        <v>22</v>
      </c>
      <c r="P86" s="57">
        <f>IF(O86="","",RANK(O86,O84:O88,0))</f>
        <v>4</v>
      </c>
      <c r="Q86" s="57">
        <f t="shared" si="250"/>
        <v>22</v>
      </c>
      <c r="R86" s="46"/>
      <c r="S86" s="7">
        <f t="shared" si="251"/>
        <v>0</v>
      </c>
      <c r="T86" s="7">
        <f t="shared" si="252"/>
        <v>0</v>
      </c>
      <c r="U86" s="7">
        <f t="shared" si="253"/>
        <v>0</v>
      </c>
      <c r="V86" s="6">
        <f t="shared" si="240"/>
        <v>0</v>
      </c>
      <c r="W86" s="52">
        <f>IF(V86="","",RANK(V86,V84:V88,0))</f>
        <v>1</v>
      </c>
      <c r="X86" s="52">
        <f t="shared" si="254"/>
        <v>0</v>
      </c>
      <c r="Y86" s="42">
        <v>193</v>
      </c>
      <c r="Z86" s="6">
        <f>IFERROR(VLOOKUP(Y86,таблица!$H$6:$I$144,2,FALSE),0)</f>
        <v>43</v>
      </c>
      <c r="AA86" s="52">
        <f>IF(Z86="","",RANK(Z86,Z84:Z88,0))</f>
        <v>1</v>
      </c>
      <c r="AB86" s="52">
        <f t="shared" si="255"/>
        <v>43</v>
      </c>
      <c r="AC86" s="8">
        <f t="shared" si="204"/>
        <v>113</v>
      </c>
      <c r="AD86" s="9">
        <f t="shared" si="241"/>
        <v>113</v>
      </c>
      <c r="AE86" s="9">
        <f t="shared" si="200"/>
        <v>24</v>
      </c>
      <c r="AF86" s="125"/>
      <c r="AG86" s="59"/>
      <c r="AH86" s="127"/>
    </row>
    <row r="87" spans="1:34" ht="15" customHeight="1" x14ac:dyDescent="0.25">
      <c r="A87" s="47">
        <v>4</v>
      </c>
      <c r="B87" s="76"/>
      <c r="C87" s="39">
        <v>30</v>
      </c>
      <c r="D87" s="40">
        <v>10.7</v>
      </c>
      <c r="E87" s="5">
        <f t="shared" si="243"/>
        <v>0</v>
      </c>
      <c r="F87" s="5">
        <f t="shared" si="244"/>
        <v>24</v>
      </c>
      <c r="G87" s="5">
        <f t="shared" si="245"/>
        <v>24</v>
      </c>
      <c r="H87" s="6">
        <f t="shared" si="238"/>
        <v>24</v>
      </c>
      <c r="I87" s="52">
        <f>IF(H87="","",RANK(H87,H84:H88,0))</f>
        <v>4</v>
      </c>
      <c r="J87" s="52">
        <f t="shared" si="246"/>
        <v>24</v>
      </c>
      <c r="K87" s="42">
        <v>14</v>
      </c>
      <c r="L87" s="5">
        <f t="shared" si="247"/>
        <v>0</v>
      </c>
      <c r="M87" s="5">
        <f t="shared" si="248"/>
        <v>16</v>
      </c>
      <c r="N87" s="5">
        <f t="shared" si="249"/>
        <v>16</v>
      </c>
      <c r="O87" s="6">
        <f t="shared" si="239"/>
        <v>16</v>
      </c>
      <c r="P87" s="57">
        <f>IF(O87="","",RANK(O87,O84:O88,0))</f>
        <v>5</v>
      </c>
      <c r="Q87" s="57" t="str">
        <f t="shared" si="250"/>
        <v/>
      </c>
      <c r="R87" s="46"/>
      <c r="S87" s="7">
        <f t="shared" si="251"/>
        <v>0</v>
      </c>
      <c r="T87" s="7">
        <f t="shared" si="252"/>
        <v>0</v>
      </c>
      <c r="U87" s="7">
        <f t="shared" si="253"/>
        <v>0</v>
      </c>
      <c r="V87" s="6">
        <f t="shared" si="240"/>
        <v>0</v>
      </c>
      <c r="W87" s="52">
        <f>IF(V87="","",RANK(V87,V84:V88,0))</f>
        <v>1</v>
      </c>
      <c r="X87" s="52">
        <f t="shared" si="254"/>
        <v>0</v>
      </c>
      <c r="Y87" s="42">
        <v>178</v>
      </c>
      <c r="Z87" s="6">
        <f>IFERROR(VLOOKUP(Y87,таблица!$H$6:$I$144,2,FALSE),0)</f>
        <v>34</v>
      </c>
      <c r="AA87" s="52">
        <f>IF(Z87="","",RANK(Z87,Z84:Z88,0))</f>
        <v>2</v>
      </c>
      <c r="AB87" s="52">
        <f t="shared" si="255"/>
        <v>34</v>
      </c>
      <c r="AC87" s="8">
        <f t="shared" si="204"/>
        <v>74</v>
      </c>
      <c r="AD87" s="9">
        <f t="shared" si="241"/>
        <v>74</v>
      </c>
      <c r="AE87" s="9">
        <f t="shared" si="200"/>
        <v>124</v>
      </c>
      <c r="AF87" s="125"/>
      <c r="AG87" s="59"/>
      <c r="AH87" s="127"/>
    </row>
    <row r="88" spans="1:34" ht="15" customHeight="1" x14ac:dyDescent="0.25">
      <c r="A88" s="47">
        <v>5</v>
      </c>
      <c r="B88" s="76"/>
      <c r="C88" s="39">
        <v>30</v>
      </c>
      <c r="D88" s="40">
        <v>10</v>
      </c>
      <c r="E88" s="5">
        <f t="shared" si="243"/>
        <v>0</v>
      </c>
      <c r="F88" s="5">
        <f t="shared" si="244"/>
        <v>35</v>
      </c>
      <c r="G88" s="5">
        <f t="shared" si="245"/>
        <v>35</v>
      </c>
      <c r="H88" s="6">
        <f t="shared" si="238"/>
        <v>35</v>
      </c>
      <c r="I88" s="52">
        <f>IF(H88="","",RANK(H88,H84:H88,0))</f>
        <v>3</v>
      </c>
      <c r="J88" s="52">
        <f t="shared" si="246"/>
        <v>35</v>
      </c>
      <c r="K88" s="42">
        <v>19</v>
      </c>
      <c r="L88" s="5">
        <f t="shared" si="247"/>
        <v>0</v>
      </c>
      <c r="M88" s="5">
        <f t="shared" si="248"/>
        <v>26</v>
      </c>
      <c r="N88" s="5">
        <f t="shared" si="249"/>
        <v>26</v>
      </c>
      <c r="O88" s="6">
        <f t="shared" si="239"/>
        <v>26</v>
      </c>
      <c r="P88" s="57">
        <f>IF(O88="","",RANK(O88,O84:O88,0))</f>
        <v>2</v>
      </c>
      <c r="Q88" s="57">
        <f t="shared" si="250"/>
        <v>26</v>
      </c>
      <c r="R88" s="46"/>
      <c r="S88" s="7">
        <f t="shared" si="251"/>
        <v>0</v>
      </c>
      <c r="T88" s="7">
        <f t="shared" si="252"/>
        <v>0</v>
      </c>
      <c r="U88" s="7">
        <f t="shared" si="253"/>
        <v>0</v>
      </c>
      <c r="V88" s="6">
        <f t="shared" si="240"/>
        <v>0</v>
      </c>
      <c r="W88" s="52">
        <f>IF(V88="","",RANK(V88,V84:V88,0))</f>
        <v>1</v>
      </c>
      <c r="X88" s="52">
        <f t="shared" si="254"/>
        <v>0</v>
      </c>
      <c r="Y88" s="42">
        <v>179</v>
      </c>
      <c r="Z88" s="6">
        <f>IFERROR(VLOOKUP(Y88,таблица!$H$6:$I$144,2,FALSE),0)</f>
        <v>34</v>
      </c>
      <c r="AA88" s="52">
        <f>IF(Z88="","",RANK(Z88,Z84:Z88,0))</f>
        <v>2</v>
      </c>
      <c r="AB88" s="52">
        <f t="shared" si="255"/>
        <v>34</v>
      </c>
      <c r="AC88" s="8">
        <f t="shared" si="204"/>
        <v>95</v>
      </c>
      <c r="AD88" s="9">
        <f t="shared" si="241"/>
        <v>95</v>
      </c>
      <c r="AE88" s="9">
        <f t="shared" si="200"/>
        <v>64</v>
      </c>
      <c r="AF88" s="125"/>
      <c r="AG88" s="59"/>
      <c r="AH88" s="127"/>
    </row>
    <row r="89" spans="1:34" ht="26.25" customHeight="1" x14ac:dyDescent="0.25">
      <c r="A89" s="47"/>
      <c r="B89" s="76"/>
      <c r="C89" s="64"/>
      <c r="D89" s="40"/>
      <c r="E89" s="5"/>
      <c r="F89" s="5"/>
      <c r="G89" s="5"/>
      <c r="H89" s="53"/>
      <c r="I89" s="61" t="s">
        <v>23</v>
      </c>
      <c r="J89" s="62">
        <f>SUM(J84:J88)</f>
        <v>145</v>
      </c>
      <c r="K89" s="42"/>
      <c r="L89" s="5"/>
      <c r="M89" s="5"/>
      <c r="N89" s="5"/>
      <c r="O89" s="53"/>
      <c r="P89" s="61" t="s">
        <v>23</v>
      </c>
      <c r="Q89" s="63">
        <f>SUM(Q84:Q88)</f>
        <v>112</v>
      </c>
      <c r="R89" s="46"/>
      <c r="S89" s="7"/>
      <c r="T89" s="7"/>
      <c r="U89" s="7"/>
      <c r="V89" s="53"/>
      <c r="W89" s="61" t="s">
        <v>23</v>
      </c>
      <c r="X89" s="62">
        <f>SUM(X84:X88)</f>
        <v>0</v>
      </c>
      <c r="Y89" s="42"/>
      <c r="Z89" s="6"/>
      <c r="AA89" s="61" t="s">
        <v>23</v>
      </c>
      <c r="AB89" s="62">
        <f>SUM(AB84:AB88)</f>
        <v>143</v>
      </c>
      <c r="AC89" s="8"/>
      <c r="AD89" s="54"/>
      <c r="AE89" s="9" t="str">
        <f t="shared" si="200"/>
        <v/>
      </c>
      <c r="AF89" s="60"/>
      <c r="AG89" s="60"/>
      <c r="AH89" s="127"/>
    </row>
    <row r="90" spans="1:34" ht="15" customHeight="1" x14ac:dyDescent="0.25">
      <c r="A90" s="47">
        <v>1</v>
      </c>
      <c r="B90" s="76"/>
      <c r="C90" s="39">
        <v>31</v>
      </c>
      <c r="D90" s="40">
        <v>9.9</v>
      </c>
      <c r="E90" s="5">
        <f>IF(D90&gt;9.5,0,IF(D90&gt;9.45,44,IF(D90&gt;9.4,45,IF(D90&gt;9.35,46,IF(D90&gt;9.3,47,IF(D90&gt;9.25,48,IF(D90&gt;9.2,49,IF(D90&gt;9.15,50,IF(D90&gt;9.1,51,IF(D90&gt;9.05,52,IF(D90&gt;9,53,IF(D90&gt;8.95,54,IF(D90&gt;8.9,55,IF(D90&gt;8.85,56,IF(D90&gt;8.8,57,IF(D90&gt;8.77,58,IF(D90&gt;8.75,59,IF(D90&gt;8.7,60,IF(D90&gt;8.67,61,IF(D90&gt;8.65,62,IF(D90&gt;8.6,63,IF(D90&gt;8.57,64,IF(D90&gt;8.55,65,IF(D90&gt;8.5,66,IF(D90&gt;8.47,67,IF(D90&gt;8.45,68,IF(D90&gt;8.4,69,IF(D90&gt;8.38,70,IF(D90&gt;8.37,71,IF(D90&gt;8.35,72,IF(D90&gt;8.3,73,IF(D90&gt;8.28,74,IF(D90&gt;8.27,75,IF(D90&gt;8.25,76,IF(D90&gt;8.2,77,IF(D90&gt;8.18,78,IF(D90&gt;8.17,79,IF(D90&gt;8.15,80,IF(D90&gt;8.1,81,IF(D90&gt;8.07,82,IF(D90&gt;8.05,83,IF(D90&gt;8.03,84,IF(D90&gt;8.02,85,IF(D90&gt;8,86,))))))))))))))))))))))))))))))))))))))))))))</f>
        <v>0</v>
      </c>
      <c r="F90" s="5">
        <f>IF(D90&gt;12.5,0,IF(D90&gt;12.4,1,IF(D90&gt;12.3,2,IF(D90&gt;12.2,3,IF(D90&gt;12.1,4,IF(D90&gt;12.05,5,IF(D90&gt;12,6,IF(D90&gt;11.9,7,IF(D90&gt;11.8,8,IF(D90&gt;11.7,9,IF(D90&gt;11.65,10,IF(D90&gt;11.6,11,IF(D90&gt;11.5,12,IF(D90&gt;11.4,13,IF(D90&gt;11.35,14,IF(D90&gt;11.3,15,IF(D90&gt;11.2,16,IF(D90&gt;11.1,17,IF(D90&gt;11.05,18,IF(D90&gt;11,19,IF(D90&gt;10.9,20,IF(D90&gt;10.85,21,IF(D90&gt;10.8,22,IF(D90&gt;10.7,23,IF(D90&gt;10.65,24,IF(D90&gt;10.6,25,IF(D90&gt;10.5,26,IF(D90&gt;10.45,27,IF(D90&gt;10.4,28,IF(D90&gt;10.3,29,IF(D90&gt;10.25,30,IF(D90&gt;10.2,31,IF(D90&gt;10.1,32,IF(D90&gt;10.05,33,IF(D90&gt;10,34,IF(D90&gt;9.9,35,IF(D90&gt;9.85,36,IF(D90&gt;9.8,37,IF(D90&gt;9.75,38,IF(D90&gt;9.7,39,IF(D90&gt;9.65,40,IF(D90&gt;9.6,41,IF(D90&gt;9.55,42,IF(D90&gt;9.5,43,))))))))))))))))))))))))))))))))))))))))))))</f>
        <v>36</v>
      </c>
      <c r="G90" s="5">
        <f>E90+F90</f>
        <v>36</v>
      </c>
      <c r="H90" s="6">
        <f t="shared" ref="H90:H94" si="256">G90</f>
        <v>36</v>
      </c>
      <c r="I90" s="52">
        <f>IF(H90="","",RANK(H90,H90:H94,0))</f>
        <v>3</v>
      </c>
      <c r="J90" s="52">
        <f>IF(I90&lt;5,H90,"")</f>
        <v>36</v>
      </c>
      <c r="K90" s="42">
        <v>21</v>
      </c>
      <c r="L90" s="5">
        <f>IF(K90&lt;28,0,IF(K90&lt;28.5,44,IF(K90&lt;29,45,IF(K90&lt;29.5,46,IF(K90&lt;30,47,IF(K90&lt;30.5,48,IF(K90&lt;31,49,IF(K90&lt;31.5,50,IF(K90&lt;32,51,IF(K90&lt;32.5,52,IF(K90&lt;33,53,IF(K90&lt;33.5,54,IF(K90&lt;34,55,IF(K90&lt;34.5,56,IF(K90&lt;35,57,IF(K90&lt;35.5,58,IF(K90&lt;36,59,IF(K90&lt;36.5,60,IF(K90&lt;37,61,IF(K90&lt;37.5,62,IF(K90&lt;38,63,IF(K90&lt;38.5,64,IF(K90&lt;39,65,IF(K90&lt;39.5,66,IF(K90&lt;40,67,IF(K90&lt;40.5,68,IF(K90&lt;41,69,IF(K90&lt;41.5,70,IF(K90&lt;42,71,IF(K90&lt;42.5,72,IF(K90&lt;43,73,IF(K90&lt;43.5,74,IF(K90&lt;44,75,IF(K90&lt;44.5,76,IF(K90&lt;45,77,IF(K90&lt;45.5,78,IF(K90&lt;46,79,IF(K90&lt;46.5,80,IF(K90&lt;47,81,IF(K90&lt;47.5,82,IF(K90&lt;48,83,IF(K90&lt;48.5,84,IF(K90&lt;49,85,IF(K90&lt;49.5,86,))))))))))))))))))))))))))))))))))))))))))))</f>
        <v>0</v>
      </c>
      <c r="M90" s="5">
        <f>IF(K90&lt;6.5,0,IF(K90&lt;7,1,IF(K90&lt;7.5,2,IF(K90&lt;8,3,IF(K90&lt;8.5,4,IF(K90&lt;9,5,IF(K90&lt;9.5,6,IF(K90&lt;10,7,IF(K90&lt;10.5,8,IF(K90&lt;11,9,IF(K90&lt;11.5,10,IF(K90&lt;12,11,IF(K90&lt;12.5,12,IF(K90&lt;13,13,IF(K90&lt;13.5,14,IF(K90&lt;14,15,IF(K90&lt;14.5,16,IF(K90&lt;15,17,IF(K90&lt;15.5,18,IF(K90&lt;16,19,IF(K90&lt;16.5,20,IF(K90&lt;17,21,IF(K90&lt;17.5,22,IF(K90&lt;18,23,IF(K90&lt;18.5,24,IF(K90&lt;19,25,IF(K90&lt;19.5,26,IF(K90&lt;20,27,IF(K90&lt;20.5,28,IF(K90&lt;21,29,IF(K90&lt;21.5,30,IF(K90&lt;22,31,IF(K90&lt;22.5,32,IF(K90&lt;23,33,IF(K90&lt;23.5,34,IF(K90&lt;24,35,IF(K90&lt;24.5,36,IF(K90&lt;25,37,IF(K90&lt;25.5,38,IF(K90&lt;26,39,IF(K90&lt;26.5,40,IF(K90&lt;27,41,IF(K90&lt;27.5,42,IF(K90&lt;28,43,))))))))))))))))))))))))))))))))))))))))))))</f>
        <v>30</v>
      </c>
      <c r="N90" s="5">
        <f>L90+M90</f>
        <v>30</v>
      </c>
      <c r="O90" s="6">
        <f t="shared" ref="O90:O94" si="257">N90</f>
        <v>30</v>
      </c>
      <c r="P90" s="57">
        <f>IF(O90="","",RANK(O90,O90:O94,0))</f>
        <v>3</v>
      </c>
      <c r="Q90" s="57">
        <f>IF(P90&lt;5,O90,"")</f>
        <v>30</v>
      </c>
      <c r="R90" s="46"/>
      <c r="S90" s="7">
        <f>IF(R90&lt;472,0,IF(R90&lt;475,60,IF(R90&lt;478,61,IF(R90&lt;481,62,IF(R90&lt;484,63,IF(R90&lt;487,64,IF(R90&lt;480,65,IF(R90&lt;493,66,IF(R90&lt;495,67,IF(R90&lt;498,68,IF(R90&lt;500,69,IF(R90&lt;503,70,IF(R90&lt;506,71,IF(R90&lt;508,72,IF(R90&lt;510,73,IF(R90&lt;512,74,IF(R90&lt;515,75,IF(R90&lt;517,76,))))))))))))))))))</f>
        <v>0</v>
      </c>
      <c r="T90" s="7">
        <f>IF(R90&lt;252,0,IF(R90&lt;256,1,IF(R90&lt;260,2,IF(R90&lt;264,3,IF(R90&lt;268,4,IF(R90&lt;272,5,IF(R90&lt;276,6,IF(R90&lt;280,7,IF(R90&lt;284,8,IF(R90&lt;288,9,IF(R90&lt;292,10,IF(R90&lt;296,11,IF(R90&lt;300,12,IF(R90&lt;304,13,IF(R90&lt;308,14,IF(R90&lt;312,15,IF(R90&lt;316,16,IF(R90&lt;320,17,IF(R90&lt;324,18,IF(R90&lt;328,19,IF(R90&lt;332,20,IF(R90&lt;336,21,IF(R90&lt;340,22,IF(R90&lt;344,23,IF(R90&lt;348,24,IF(R90&lt;351,25,IF(R90&lt;355,26,IF(R90&lt;359,27,IF(R90&lt;363,28,IF(R90&lt;366,29,IF(R90&lt;370,30,IF(R90&lt;374,31,IF(R90&lt;378,32,IF(R90&lt;381,33,IF(R90&lt;385,34,IF(R90&lt;389,35,IF(R90&lt;393,36,IF(R90&lt;396,37,IF(R90&lt;400,38,IF(R90&lt;403,39,IF(R90&lt;407,40,IF(R90&lt;411,41,IF(R90&lt;414,42,IF(R90&lt;418,43,IF(R90&lt;422,44,IF(R90&lt;425,45,IF(R90&lt;429,46,IF(R90&lt;432,47,IF(R90&lt;436,48,IF(R90&lt;439,49,IF(R90&lt;443,50,IF(R90&lt;446,51,IF(R90&lt;450,52,IF(R90&lt;453,53,IF(R90&lt;456,54,IF(R90&lt;460,55,IF(R90&lt;463,56,IF(R90&lt;466,57,IF(R90&lt;468,58,IF(R90&lt;472,59,))))))))))))))))))))))))))))))))))))))))))))))))))))))))))))</f>
        <v>0</v>
      </c>
      <c r="U90" s="7">
        <f>S90+T90</f>
        <v>0</v>
      </c>
      <c r="V90" s="6">
        <f t="shared" ref="V90:V94" si="258">U90</f>
        <v>0</v>
      </c>
      <c r="W90" s="52">
        <f>IF(V90="","",RANK(V90,V90:V94,0))</f>
        <v>1</v>
      </c>
      <c r="X90" s="52">
        <f>IF(W90&lt;5,V90,"")</f>
        <v>0</v>
      </c>
      <c r="Y90" s="42">
        <v>174</v>
      </c>
      <c r="Z90" s="6">
        <f>IFERROR(VLOOKUP(Y90,таблица!$H$6:$I$144,2,FALSE),0)</f>
        <v>32</v>
      </c>
      <c r="AA90" s="52">
        <f>IF(Z90="","",RANK(Z90,Z90:Z94,0))</f>
        <v>3</v>
      </c>
      <c r="AB90" s="52">
        <f>IF(AA90&lt;5,Z90,"")</f>
        <v>32</v>
      </c>
      <c r="AC90" s="8">
        <f t="shared" si="204"/>
        <v>98</v>
      </c>
      <c r="AD90" s="9">
        <f t="shared" ref="AD90:AD94" si="259">AC90</f>
        <v>98</v>
      </c>
      <c r="AE90" s="9">
        <f t="shared" si="200"/>
        <v>51</v>
      </c>
      <c r="AF90" s="125">
        <f>SUM(J90:J94,Q90:Q94,X90:X94,AB90:AB94)</f>
        <v>437</v>
      </c>
      <c r="AG90" s="59">
        <f t="shared" ref="AG90" si="260">AF90</f>
        <v>437</v>
      </c>
      <c r="AH90" s="127">
        <f>IF(ISNUMBER(AF90),RANK(AF90,$AF$6:$AF$251,0),"")</f>
        <v>7</v>
      </c>
    </row>
    <row r="91" spans="1:34" ht="15" customHeight="1" x14ac:dyDescent="0.25">
      <c r="A91" s="47">
        <v>2</v>
      </c>
      <c r="B91" s="76"/>
      <c r="C91" s="39">
        <v>31</v>
      </c>
      <c r="D91" s="40">
        <v>8.6</v>
      </c>
      <c r="E91" s="5">
        <f t="shared" ref="E91:E94" si="261">IF(D91&gt;9.5,0,IF(D91&gt;9.45,44,IF(D91&gt;9.4,45,IF(D91&gt;9.35,46,IF(D91&gt;9.3,47,IF(D91&gt;9.25,48,IF(D91&gt;9.2,49,IF(D91&gt;9.15,50,IF(D91&gt;9.1,51,IF(D91&gt;9.05,52,IF(D91&gt;9,53,IF(D91&gt;8.95,54,IF(D91&gt;8.9,55,IF(D91&gt;8.85,56,IF(D91&gt;8.8,57,IF(D91&gt;8.77,58,IF(D91&gt;8.75,59,IF(D91&gt;8.7,60,IF(D91&gt;8.67,61,IF(D91&gt;8.65,62,IF(D91&gt;8.6,63,IF(D91&gt;8.57,64,IF(D91&gt;8.55,65,IF(D91&gt;8.5,66,IF(D91&gt;8.47,67,IF(D91&gt;8.45,68,IF(D91&gt;8.4,69,IF(D91&gt;8.38,70,IF(D91&gt;8.37,71,IF(D91&gt;8.35,72,IF(D91&gt;8.3,73,IF(D91&gt;8.28,74,IF(D91&gt;8.27,75,IF(D91&gt;8.25,76,IF(D91&gt;8.2,77,IF(D91&gt;8.18,78,IF(D91&gt;8.17,79,IF(D91&gt;8.15,80,IF(D91&gt;8.1,81,IF(D91&gt;8.07,82,IF(D91&gt;8.05,83,IF(D91&gt;8.03,84,IF(D91&gt;8.02,85,IF(D91&gt;8,86,))))))))))))))))))))))))))))))))))))))))))))</f>
        <v>64</v>
      </c>
      <c r="F91" s="5">
        <f t="shared" ref="F91:F94" si="262">IF(D91&gt;12.5,0,IF(D91&gt;12.4,1,IF(D91&gt;12.3,2,IF(D91&gt;12.2,3,IF(D91&gt;12.1,4,IF(D91&gt;12.05,5,IF(D91&gt;12,6,IF(D91&gt;11.9,7,IF(D91&gt;11.8,8,IF(D91&gt;11.7,9,IF(D91&gt;11.65,10,IF(D91&gt;11.6,11,IF(D91&gt;11.5,12,IF(D91&gt;11.4,13,IF(D91&gt;11.35,14,IF(D91&gt;11.3,15,IF(D91&gt;11.2,16,IF(D91&gt;11.1,17,IF(D91&gt;11.05,18,IF(D91&gt;11,19,IF(D91&gt;10.9,20,IF(D91&gt;10.85,21,IF(D91&gt;10.8,22,IF(D91&gt;10.7,23,IF(D91&gt;10.65,24,IF(D91&gt;10.6,25,IF(D91&gt;10.5,26,IF(D91&gt;10.45,27,IF(D91&gt;10.4,28,IF(D91&gt;10.3,29,IF(D91&gt;10.25,30,IF(D91&gt;10.2,31,IF(D91&gt;10.1,32,IF(D91&gt;10.05,33,IF(D91&gt;10,34,IF(D91&gt;9.9,35,IF(D91&gt;9.85,36,IF(D91&gt;9.8,37,IF(D91&gt;9.75,38,IF(D91&gt;9.7,39,IF(D91&gt;9.65,40,IF(D91&gt;9.6,41,IF(D91&gt;9.55,42,IF(D91&gt;9.5,43,))))))))))))))))))))))))))))))))))))))))))))</f>
        <v>0</v>
      </c>
      <c r="G91" s="5">
        <f t="shared" ref="G91:G94" si="263">E91+F91</f>
        <v>64</v>
      </c>
      <c r="H91" s="6">
        <f t="shared" si="256"/>
        <v>64</v>
      </c>
      <c r="I91" s="52">
        <f>IF(H91="","",RANK(H91,H90:H94,0))</f>
        <v>1</v>
      </c>
      <c r="J91" s="52">
        <f t="shared" ref="J91:J94" si="264">IF(I91&lt;5,H91,"")</f>
        <v>64</v>
      </c>
      <c r="K91" s="42">
        <v>25</v>
      </c>
      <c r="L91" s="5">
        <f t="shared" ref="L91:L94" si="265">IF(K91&lt;28,0,IF(K91&lt;28.5,44,IF(K91&lt;29,45,IF(K91&lt;29.5,46,IF(K91&lt;30,47,IF(K91&lt;30.5,48,IF(K91&lt;31,49,IF(K91&lt;31.5,50,IF(K91&lt;32,51,IF(K91&lt;32.5,52,IF(K91&lt;33,53,IF(K91&lt;33.5,54,IF(K91&lt;34,55,IF(K91&lt;34.5,56,IF(K91&lt;35,57,IF(K91&lt;35.5,58,IF(K91&lt;36,59,IF(K91&lt;36.5,60,IF(K91&lt;37,61,IF(K91&lt;37.5,62,IF(K91&lt;38,63,IF(K91&lt;38.5,64,IF(K91&lt;39,65,IF(K91&lt;39.5,66,IF(K91&lt;40,67,IF(K91&lt;40.5,68,IF(K91&lt;41,69,IF(K91&lt;41.5,70,IF(K91&lt;42,71,IF(K91&lt;42.5,72,IF(K91&lt;43,73,IF(K91&lt;43.5,74,IF(K91&lt;44,75,IF(K91&lt;44.5,76,IF(K91&lt;45,77,IF(K91&lt;45.5,78,IF(K91&lt;46,79,IF(K91&lt;46.5,80,IF(K91&lt;47,81,IF(K91&lt;47.5,82,IF(K91&lt;48,83,IF(K91&lt;48.5,84,IF(K91&lt;49,85,IF(K91&lt;49.5,86,))))))))))))))))))))))))))))))))))))))))))))</f>
        <v>0</v>
      </c>
      <c r="M91" s="5">
        <f t="shared" ref="M91:M94" si="266">IF(K91&lt;6.5,0,IF(K91&lt;7,1,IF(K91&lt;7.5,2,IF(K91&lt;8,3,IF(K91&lt;8.5,4,IF(K91&lt;9,5,IF(K91&lt;9.5,6,IF(K91&lt;10,7,IF(K91&lt;10.5,8,IF(K91&lt;11,9,IF(K91&lt;11.5,10,IF(K91&lt;12,11,IF(K91&lt;12.5,12,IF(K91&lt;13,13,IF(K91&lt;13.5,14,IF(K91&lt;14,15,IF(K91&lt;14.5,16,IF(K91&lt;15,17,IF(K91&lt;15.5,18,IF(K91&lt;16,19,IF(K91&lt;16.5,20,IF(K91&lt;17,21,IF(K91&lt;17.5,22,IF(K91&lt;18,23,IF(K91&lt;18.5,24,IF(K91&lt;19,25,IF(K91&lt;19.5,26,IF(K91&lt;20,27,IF(K91&lt;20.5,28,IF(K91&lt;21,29,IF(K91&lt;21.5,30,IF(K91&lt;22,31,IF(K91&lt;22.5,32,IF(K91&lt;23,33,IF(K91&lt;23.5,34,IF(K91&lt;24,35,IF(K91&lt;24.5,36,IF(K91&lt;25,37,IF(K91&lt;25.5,38,IF(K91&lt;26,39,IF(K91&lt;26.5,40,IF(K91&lt;27,41,IF(K91&lt;27.5,42,IF(K91&lt;28,43,))))))))))))))))))))))))))))))))))))))))))))</f>
        <v>38</v>
      </c>
      <c r="N91" s="5">
        <f t="shared" ref="N91:N94" si="267">L91+M91</f>
        <v>38</v>
      </c>
      <c r="O91" s="6">
        <f t="shared" si="257"/>
        <v>38</v>
      </c>
      <c r="P91" s="57">
        <f>IF(O91="","",RANK(O91,O90:O94,0))</f>
        <v>1</v>
      </c>
      <c r="Q91" s="57">
        <f t="shared" ref="Q91:Q94" si="268">IF(P91&lt;5,O91,"")</f>
        <v>38</v>
      </c>
      <c r="R91" s="46"/>
      <c r="S91" s="7">
        <f t="shared" ref="S91:S94" si="269">IF(R91&lt;472,0,IF(R91&lt;475,60,IF(R91&lt;478,61,IF(R91&lt;481,62,IF(R91&lt;484,63,IF(R91&lt;487,64,IF(R91&lt;480,65,IF(R91&lt;493,66,IF(R91&lt;495,67,IF(R91&lt;498,68,IF(R91&lt;500,69,IF(R91&lt;503,70,IF(R91&lt;506,71,IF(R91&lt;508,72,IF(R91&lt;510,73,IF(R91&lt;512,74,IF(R91&lt;515,75,IF(R91&lt;517,76,))))))))))))))))))</f>
        <v>0</v>
      </c>
      <c r="T91" s="7">
        <f t="shared" ref="T91:T94" si="270">IF(R91&lt;252,0,IF(R91&lt;256,1,IF(R91&lt;260,2,IF(R91&lt;264,3,IF(R91&lt;268,4,IF(R91&lt;272,5,IF(R91&lt;276,6,IF(R91&lt;280,7,IF(R91&lt;284,8,IF(R91&lt;288,9,IF(R91&lt;292,10,IF(R91&lt;296,11,IF(R91&lt;300,12,IF(R91&lt;304,13,IF(R91&lt;308,14,IF(R91&lt;312,15,IF(R91&lt;316,16,IF(R91&lt;320,17,IF(R91&lt;324,18,IF(R91&lt;328,19,IF(R91&lt;332,20,IF(R91&lt;336,21,IF(R91&lt;340,22,IF(R91&lt;344,23,IF(R91&lt;348,24,IF(R91&lt;351,25,IF(R91&lt;355,26,IF(R91&lt;359,27,IF(R91&lt;363,28,IF(R91&lt;366,29,IF(R91&lt;370,30,IF(R91&lt;374,31,IF(R91&lt;378,32,IF(R91&lt;381,33,IF(R91&lt;385,34,IF(R91&lt;389,35,IF(R91&lt;393,36,IF(R91&lt;396,37,IF(R91&lt;400,38,IF(R91&lt;403,39,IF(R91&lt;407,40,IF(R91&lt;411,41,IF(R91&lt;414,42,IF(R91&lt;418,43,IF(R91&lt;422,44,IF(R91&lt;425,45,IF(R91&lt;429,46,IF(R91&lt;432,47,IF(R91&lt;436,48,IF(R91&lt;439,49,IF(R91&lt;443,50,IF(R91&lt;446,51,IF(R91&lt;450,52,IF(R91&lt;453,53,IF(R91&lt;456,54,IF(R91&lt;460,55,IF(R91&lt;463,56,IF(R91&lt;466,57,IF(R91&lt;468,58,IF(R91&lt;472,59,))))))))))))))))))))))))))))))))))))))))))))))))))))))))))))</f>
        <v>0</v>
      </c>
      <c r="U91" s="7">
        <f t="shared" ref="U91:U94" si="271">S91+T91</f>
        <v>0</v>
      </c>
      <c r="V91" s="6">
        <f t="shared" si="258"/>
        <v>0</v>
      </c>
      <c r="W91" s="52">
        <f>IF(V91="","",RANK(V91,V90:V94,0))</f>
        <v>1</v>
      </c>
      <c r="X91" s="52">
        <f t="shared" ref="X91:X94" si="272">IF(W91&lt;5,V91,"")</f>
        <v>0</v>
      </c>
      <c r="Y91" s="42">
        <v>196</v>
      </c>
      <c r="Z91" s="6">
        <f>IFERROR(VLOOKUP(Y91,таблица!$H$6:$I$144,2,FALSE),0)</f>
        <v>46</v>
      </c>
      <c r="AA91" s="52">
        <f>IF(Z91="","",RANK(Z91,Z90:Z94,0))</f>
        <v>1</v>
      </c>
      <c r="AB91" s="52">
        <f t="shared" ref="AB91:AB94" si="273">IF(AA91&lt;5,Z91,"")</f>
        <v>46</v>
      </c>
      <c r="AC91" s="8">
        <f t="shared" si="204"/>
        <v>148</v>
      </c>
      <c r="AD91" s="9">
        <f t="shared" si="259"/>
        <v>148</v>
      </c>
      <c r="AE91" s="9">
        <f t="shared" si="200"/>
        <v>4</v>
      </c>
      <c r="AF91" s="125"/>
      <c r="AG91" s="59"/>
      <c r="AH91" s="127"/>
    </row>
    <row r="92" spans="1:34" ht="15" customHeight="1" x14ac:dyDescent="0.25">
      <c r="A92" s="47">
        <v>3</v>
      </c>
      <c r="B92" s="76"/>
      <c r="C92" s="39">
        <v>31</v>
      </c>
      <c r="D92" s="40">
        <v>10</v>
      </c>
      <c r="E92" s="5">
        <f t="shared" si="261"/>
        <v>0</v>
      </c>
      <c r="F92" s="5">
        <f t="shared" si="262"/>
        <v>35</v>
      </c>
      <c r="G92" s="5">
        <f t="shared" si="263"/>
        <v>35</v>
      </c>
      <c r="H92" s="6">
        <f t="shared" si="256"/>
        <v>35</v>
      </c>
      <c r="I92" s="52">
        <f>IF(H92="","",RANK(H92,H90:H94,0))</f>
        <v>4</v>
      </c>
      <c r="J92" s="52">
        <f t="shared" si="264"/>
        <v>35</v>
      </c>
      <c r="K92" s="42">
        <v>18</v>
      </c>
      <c r="L92" s="5">
        <f t="shared" si="265"/>
        <v>0</v>
      </c>
      <c r="M92" s="5">
        <f t="shared" si="266"/>
        <v>24</v>
      </c>
      <c r="N92" s="5">
        <f t="shared" si="267"/>
        <v>24</v>
      </c>
      <c r="O92" s="6">
        <f t="shared" si="257"/>
        <v>24</v>
      </c>
      <c r="P92" s="57">
        <f>IF(O92="","",RANK(O92,O90:O94,0))</f>
        <v>4</v>
      </c>
      <c r="Q92" s="57">
        <f t="shared" si="268"/>
        <v>24</v>
      </c>
      <c r="R92" s="46"/>
      <c r="S92" s="7">
        <f t="shared" si="269"/>
        <v>0</v>
      </c>
      <c r="T92" s="7">
        <f t="shared" si="270"/>
        <v>0</v>
      </c>
      <c r="U92" s="7">
        <f t="shared" si="271"/>
        <v>0</v>
      </c>
      <c r="V92" s="6">
        <f t="shared" si="258"/>
        <v>0</v>
      </c>
      <c r="W92" s="52">
        <f>IF(V92="","",RANK(V92,V90:V94,0))</f>
        <v>1</v>
      </c>
      <c r="X92" s="52">
        <f t="shared" si="272"/>
        <v>0</v>
      </c>
      <c r="Y92" s="42">
        <v>180</v>
      </c>
      <c r="Z92" s="6">
        <f>IFERROR(VLOOKUP(Y92,таблица!$H$6:$I$144,2,FALSE),0)</f>
        <v>35</v>
      </c>
      <c r="AA92" s="52">
        <f>IF(Z92="","",RANK(Z92,Z90:Z94,0))</f>
        <v>2</v>
      </c>
      <c r="AB92" s="52">
        <f t="shared" si="273"/>
        <v>35</v>
      </c>
      <c r="AC92" s="8">
        <f t="shared" si="204"/>
        <v>94</v>
      </c>
      <c r="AD92" s="9">
        <f t="shared" si="259"/>
        <v>94</v>
      </c>
      <c r="AE92" s="9">
        <f t="shared" si="200"/>
        <v>65</v>
      </c>
      <c r="AF92" s="125"/>
      <c r="AG92" s="59"/>
      <c r="AH92" s="127"/>
    </row>
    <row r="93" spans="1:34" ht="15" customHeight="1" x14ac:dyDescent="0.25">
      <c r="A93" s="47">
        <v>4</v>
      </c>
      <c r="B93" s="76"/>
      <c r="C93" s="39">
        <v>31</v>
      </c>
      <c r="D93" s="40">
        <v>9.8000000000000007</v>
      </c>
      <c r="E93" s="5">
        <f t="shared" si="261"/>
        <v>0</v>
      </c>
      <c r="F93" s="5">
        <f t="shared" si="262"/>
        <v>38</v>
      </c>
      <c r="G93" s="5">
        <f t="shared" si="263"/>
        <v>38</v>
      </c>
      <c r="H93" s="6">
        <f t="shared" si="256"/>
        <v>38</v>
      </c>
      <c r="I93" s="52">
        <f>IF(H93="","",RANK(H93,H90:H94,0))</f>
        <v>2</v>
      </c>
      <c r="J93" s="52">
        <f t="shared" si="264"/>
        <v>38</v>
      </c>
      <c r="K93" s="42">
        <v>16</v>
      </c>
      <c r="L93" s="5">
        <f t="shared" si="265"/>
        <v>0</v>
      </c>
      <c r="M93" s="5">
        <f t="shared" si="266"/>
        <v>20</v>
      </c>
      <c r="N93" s="5">
        <f t="shared" si="267"/>
        <v>20</v>
      </c>
      <c r="O93" s="6">
        <f t="shared" si="257"/>
        <v>20</v>
      </c>
      <c r="P93" s="57">
        <f>IF(O93="","",RANK(O93,O90:O94,0))</f>
        <v>5</v>
      </c>
      <c r="Q93" s="57" t="str">
        <f t="shared" si="268"/>
        <v/>
      </c>
      <c r="R93" s="46"/>
      <c r="S93" s="7">
        <f t="shared" si="269"/>
        <v>0</v>
      </c>
      <c r="T93" s="7">
        <f t="shared" si="270"/>
        <v>0</v>
      </c>
      <c r="U93" s="7">
        <f t="shared" si="271"/>
        <v>0</v>
      </c>
      <c r="V93" s="6">
        <f t="shared" si="258"/>
        <v>0</v>
      </c>
      <c r="W93" s="52">
        <f>IF(V93="","",RANK(V93,V90:V94,0))</f>
        <v>1</v>
      </c>
      <c r="X93" s="52">
        <f t="shared" si="272"/>
        <v>0</v>
      </c>
      <c r="Y93" s="42">
        <v>160</v>
      </c>
      <c r="Z93" s="6">
        <f>IFERROR(VLOOKUP(Y93,таблица!$H$6:$I$144,2,FALSE),0)</f>
        <v>25</v>
      </c>
      <c r="AA93" s="52">
        <f>IF(Z93="","",RANK(Z93,Z90:Z94,0))</f>
        <v>5</v>
      </c>
      <c r="AB93" s="52" t="str">
        <f t="shared" si="273"/>
        <v/>
      </c>
      <c r="AC93" s="8">
        <f t="shared" si="204"/>
        <v>83</v>
      </c>
      <c r="AD93" s="9">
        <f t="shared" si="259"/>
        <v>83</v>
      </c>
      <c r="AE93" s="9">
        <f t="shared" si="200"/>
        <v>98</v>
      </c>
      <c r="AF93" s="125"/>
      <c r="AG93" s="59"/>
      <c r="AH93" s="127"/>
    </row>
    <row r="94" spans="1:34" ht="15" customHeight="1" x14ac:dyDescent="0.25">
      <c r="A94" s="47">
        <v>5</v>
      </c>
      <c r="B94" s="76"/>
      <c r="C94" s="39">
        <v>31</v>
      </c>
      <c r="D94" s="40">
        <v>10.199999999999999</v>
      </c>
      <c r="E94" s="5">
        <f t="shared" si="261"/>
        <v>0</v>
      </c>
      <c r="F94" s="5">
        <f t="shared" si="262"/>
        <v>32</v>
      </c>
      <c r="G94" s="5">
        <f t="shared" si="263"/>
        <v>32</v>
      </c>
      <c r="H94" s="6">
        <f t="shared" si="256"/>
        <v>32</v>
      </c>
      <c r="I94" s="52">
        <f>IF(H94="","",RANK(H94,H90:H94,0))</f>
        <v>5</v>
      </c>
      <c r="J94" s="52" t="str">
        <f t="shared" si="264"/>
        <v/>
      </c>
      <c r="K94" s="42">
        <v>22</v>
      </c>
      <c r="L94" s="5">
        <f t="shared" si="265"/>
        <v>0</v>
      </c>
      <c r="M94" s="5">
        <f t="shared" si="266"/>
        <v>32</v>
      </c>
      <c r="N94" s="5">
        <f t="shared" si="267"/>
        <v>32</v>
      </c>
      <c r="O94" s="6">
        <f t="shared" si="257"/>
        <v>32</v>
      </c>
      <c r="P94" s="57">
        <f>IF(O94="","",RANK(O94,O90:O94,0))</f>
        <v>2</v>
      </c>
      <c r="Q94" s="57">
        <f t="shared" si="268"/>
        <v>32</v>
      </c>
      <c r="R94" s="46"/>
      <c r="S94" s="7">
        <f t="shared" si="269"/>
        <v>0</v>
      </c>
      <c r="T94" s="7">
        <f t="shared" si="270"/>
        <v>0</v>
      </c>
      <c r="U94" s="7">
        <f t="shared" si="271"/>
        <v>0</v>
      </c>
      <c r="V94" s="6">
        <f t="shared" si="258"/>
        <v>0</v>
      </c>
      <c r="W94" s="52">
        <f>IF(V94="","",RANK(V94,V90:V94,0))</f>
        <v>1</v>
      </c>
      <c r="X94" s="52">
        <f t="shared" si="272"/>
        <v>0</v>
      </c>
      <c r="Y94" s="42">
        <v>165</v>
      </c>
      <c r="Z94" s="6">
        <f>IFERROR(VLOOKUP(Y94,таблица!$H$6:$I$144,2,FALSE),0)</f>
        <v>27</v>
      </c>
      <c r="AA94" s="52">
        <f>IF(Z94="","",RANK(Z94,Z90:Z94,0))</f>
        <v>4</v>
      </c>
      <c r="AB94" s="52">
        <f t="shared" si="273"/>
        <v>27</v>
      </c>
      <c r="AC94" s="8">
        <f t="shared" si="204"/>
        <v>91</v>
      </c>
      <c r="AD94" s="9">
        <f t="shared" si="259"/>
        <v>91</v>
      </c>
      <c r="AE94" s="9">
        <f t="shared" si="200"/>
        <v>75</v>
      </c>
      <c r="AF94" s="125"/>
      <c r="AG94" s="59"/>
      <c r="AH94" s="127"/>
    </row>
    <row r="95" spans="1:34" ht="26.25" customHeight="1" x14ac:dyDescent="0.25">
      <c r="A95" s="47"/>
      <c r="B95" s="76"/>
      <c r="C95" s="64"/>
      <c r="D95" s="40"/>
      <c r="E95" s="5"/>
      <c r="F95" s="5"/>
      <c r="G95" s="5"/>
      <c r="H95" s="53"/>
      <c r="I95" s="61" t="s">
        <v>23</v>
      </c>
      <c r="J95" s="62">
        <f>SUM(J90:J94)</f>
        <v>173</v>
      </c>
      <c r="K95" s="42"/>
      <c r="L95" s="5"/>
      <c r="M95" s="5"/>
      <c r="N95" s="5"/>
      <c r="O95" s="53"/>
      <c r="P95" s="61" t="s">
        <v>23</v>
      </c>
      <c r="Q95" s="63">
        <f>SUM(Q90:Q94)</f>
        <v>124</v>
      </c>
      <c r="R95" s="46"/>
      <c r="S95" s="7"/>
      <c r="T95" s="7"/>
      <c r="U95" s="7"/>
      <c r="V95" s="53"/>
      <c r="W95" s="61" t="s">
        <v>23</v>
      </c>
      <c r="X95" s="62">
        <f>SUM(X90:X94)</f>
        <v>0</v>
      </c>
      <c r="Y95" s="42"/>
      <c r="Z95" s="6"/>
      <c r="AA95" s="61" t="s">
        <v>23</v>
      </c>
      <c r="AB95" s="62">
        <f>SUM(AB90:AB94)</f>
        <v>140</v>
      </c>
      <c r="AC95" s="8"/>
      <c r="AD95" s="54"/>
      <c r="AE95" s="9" t="str">
        <f t="shared" si="200"/>
        <v/>
      </c>
      <c r="AF95" s="60"/>
      <c r="AG95" s="60"/>
      <c r="AH95" s="127"/>
    </row>
    <row r="96" spans="1:34" ht="15" customHeight="1" x14ac:dyDescent="0.25">
      <c r="A96" s="47">
        <v>1</v>
      </c>
      <c r="B96" s="76"/>
      <c r="C96" s="39">
        <v>32</v>
      </c>
      <c r="D96" s="40">
        <v>10.6</v>
      </c>
      <c r="E96" s="5">
        <f>IF(D96&gt;9.5,0,IF(D96&gt;9.45,44,IF(D96&gt;9.4,45,IF(D96&gt;9.35,46,IF(D96&gt;9.3,47,IF(D96&gt;9.25,48,IF(D96&gt;9.2,49,IF(D96&gt;9.15,50,IF(D96&gt;9.1,51,IF(D96&gt;9.05,52,IF(D96&gt;9,53,IF(D96&gt;8.95,54,IF(D96&gt;8.9,55,IF(D96&gt;8.85,56,IF(D96&gt;8.8,57,IF(D96&gt;8.77,58,IF(D96&gt;8.75,59,IF(D96&gt;8.7,60,IF(D96&gt;8.67,61,IF(D96&gt;8.65,62,IF(D96&gt;8.6,63,IF(D96&gt;8.57,64,IF(D96&gt;8.55,65,IF(D96&gt;8.5,66,IF(D96&gt;8.47,67,IF(D96&gt;8.45,68,IF(D96&gt;8.4,69,IF(D96&gt;8.38,70,IF(D96&gt;8.37,71,IF(D96&gt;8.35,72,IF(D96&gt;8.3,73,IF(D96&gt;8.28,74,IF(D96&gt;8.27,75,IF(D96&gt;8.25,76,IF(D96&gt;8.2,77,IF(D96&gt;8.18,78,IF(D96&gt;8.17,79,IF(D96&gt;8.15,80,IF(D96&gt;8.1,81,IF(D96&gt;8.07,82,IF(D96&gt;8.05,83,IF(D96&gt;8.03,84,IF(D96&gt;8.02,85,IF(D96&gt;8,86,))))))))))))))))))))))))))))))))))))))))))))</f>
        <v>0</v>
      </c>
      <c r="F96" s="5">
        <f>IF(D96&gt;12.5,0,IF(D96&gt;12.4,1,IF(D96&gt;12.3,2,IF(D96&gt;12.2,3,IF(D96&gt;12.1,4,IF(D96&gt;12.05,5,IF(D96&gt;12,6,IF(D96&gt;11.9,7,IF(D96&gt;11.8,8,IF(D96&gt;11.7,9,IF(D96&gt;11.65,10,IF(D96&gt;11.6,11,IF(D96&gt;11.5,12,IF(D96&gt;11.4,13,IF(D96&gt;11.35,14,IF(D96&gt;11.3,15,IF(D96&gt;11.2,16,IF(D96&gt;11.1,17,IF(D96&gt;11.05,18,IF(D96&gt;11,19,IF(D96&gt;10.9,20,IF(D96&gt;10.85,21,IF(D96&gt;10.8,22,IF(D96&gt;10.7,23,IF(D96&gt;10.65,24,IF(D96&gt;10.6,25,IF(D96&gt;10.5,26,IF(D96&gt;10.45,27,IF(D96&gt;10.4,28,IF(D96&gt;10.3,29,IF(D96&gt;10.25,30,IF(D96&gt;10.2,31,IF(D96&gt;10.1,32,IF(D96&gt;10.05,33,IF(D96&gt;10,34,IF(D96&gt;9.9,35,IF(D96&gt;9.85,36,IF(D96&gt;9.8,37,IF(D96&gt;9.75,38,IF(D96&gt;9.7,39,IF(D96&gt;9.65,40,IF(D96&gt;9.6,41,IF(D96&gt;9.55,42,IF(D96&gt;9.5,43,))))))))))))))))))))))))))))))))))))))))))))</f>
        <v>26</v>
      </c>
      <c r="G96" s="5">
        <f>E96+F96</f>
        <v>26</v>
      </c>
      <c r="H96" s="6">
        <f t="shared" ref="H96:H100" si="274">G96</f>
        <v>26</v>
      </c>
      <c r="I96" s="52">
        <f>IF(H96="","",RANK(H96,H96:H100,0))</f>
        <v>5</v>
      </c>
      <c r="J96" s="52" t="str">
        <f t="shared" ref="J96:J100" si="275">IF(I96&lt;5,H96,"")</f>
        <v/>
      </c>
      <c r="K96" s="42">
        <v>24</v>
      </c>
      <c r="L96" s="5">
        <f>IF(K96&lt;28,0,IF(K96&lt;28.5,44,IF(K96&lt;29,45,IF(K96&lt;29.5,46,IF(K96&lt;30,47,IF(K96&lt;30.5,48,IF(K96&lt;31,49,IF(K96&lt;31.5,50,IF(K96&lt;32,51,IF(K96&lt;32.5,52,IF(K96&lt;33,53,IF(K96&lt;33.5,54,IF(K96&lt;34,55,IF(K96&lt;34.5,56,IF(K96&lt;35,57,IF(K96&lt;35.5,58,IF(K96&lt;36,59,IF(K96&lt;36.5,60,IF(K96&lt;37,61,IF(K96&lt;37.5,62,IF(K96&lt;38,63,IF(K96&lt;38.5,64,IF(K96&lt;39,65,IF(K96&lt;39.5,66,IF(K96&lt;40,67,IF(K96&lt;40.5,68,IF(K96&lt;41,69,IF(K96&lt;41.5,70,IF(K96&lt;42,71,IF(K96&lt;42.5,72,IF(K96&lt;43,73,IF(K96&lt;43.5,74,IF(K96&lt;44,75,IF(K96&lt;44.5,76,IF(K96&lt;45,77,IF(K96&lt;45.5,78,IF(K96&lt;46,79,IF(K96&lt;46.5,80,IF(K96&lt;47,81,IF(K96&lt;47.5,82,IF(K96&lt;48,83,IF(K96&lt;48.5,84,IF(K96&lt;49,85,IF(K96&lt;49.5,86,))))))))))))))))))))))))))))))))))))))))))))</f>
        <v>0</v>
      </c>
      <c r="M96" s="5">
        <f>IF(K96&lt;6.5,0,IF(K96&lt;7,1,IF(K96&lt;7.5,2,IF(K96&lt;8,3,IF(K96&lt;8.5,4,IF(K96&lt;9,5,IF(K96&lt;9.5,6,IF(K96&lt;10,7,IF(K96&lt;10.5,8,IF(K96&lt;11,9,IF(K96&lt;11.5,10,IF(K96&lt;12,11,IF(K96&lt;12.5,12,IF(K96&lt;13,13,IF(K96&lt;13.5,14,IF(K96&lt;14,15,IF(K96&lt;14.5,16,IF(K96&lt;15,17,IF(K96&lt;15.5,18,IF(K96&lt;16,19,IF(K96&lt;16.5,20,IF(K96&lt;17,21,IF(K96&lt;17.5,22,IF(K96&lt;18,23,IF(K96&lt;18.5,24,IF(K96&lt;19,25,IF(K96&lt;19.5,26,IF(K96&lt;20,27,IF(K96&lt;20.5,28,IF(K96&lt;21,29,IF(K96&lt;21.5,30,IF(K96&lt;22,31,IF(K96&lt;22.5,32,IF(K96&lt;23,33,IF(K96&lt;23.5,34,IF(K96&lt;24,35,IF(K96&lt;24.5,36,IF(K96&lt;25,37,IF(K96&lt;25.5,38,IF(K96&lt;26,39,IF(K96&lt;26.5,40,IF(K96&lt;27,41,IF(K96&lt;27.5,42,IF(K96&lt;28,43,))))))))))))))))))))))))))))))))))))))))))))</f>
        <v>36</v>
      </c>
      <c r="N96" s="5">
        <f>L96+M96</f>
        <v>36</v>
      </c>
      <c r="O96" s="6">
        <f t="shared" ref="O96:O100" si="276">N96</f>
        <v>36</v>
      </c>
      <c r="P96" s="57">
        <f>IF(O96="","",RANK(O96,O96:O100,0))</f>
        <v>1</v>
      </c>
      <c r="Q96" s="57">
        <f>IF(P96&lt;5,O96,"")</f>
        <v>36</v>
      </c>
      <c r="R96" s="46"/>
      <c r="S96" s="7">
        <f>IF(R96&lt;472,0,IF(R96&lt;475,60,IF(R96&lt;478,61,IF(R96&lt;481,62,IF(R96&lt;484,63,IF(R96&lt;487,64,IF(R96&lt;480,65,IF(R96&lt;493,66,IF(R96&lt;495,67,IF(R96&lt;498,68,IF(R96&lt;500,69,IF(R96&lt;503,70,IF(R96&lt;506,71,IF(R96&lt;508,72,IF(R96&lt;510,73,IF(R96&lt;512,74,IF(R96&lt;515,75,IF(R96&lt;517,76,))))))))))))))))))</f>
        <v>0</v>
      </c>
      <c r="T96" s="7">
        <f>IF(R96&lt;252,0,IF(R96&lt;256,1,IF(R96&lt;260,2,IF(R96&lt;264,3,IF(R96&lt;268,4,IF(R96&lt;272,5,IF(R96&lt;276,6,IF(R96&lt;280,7,IF(R96&lt;284,8,IF(R96&lt;288,9,IF(R96&lt;292,10,IF(R96&lt;296,11,IF(R96&lt;300,12,IF(R96&lt;304,13,IF(R96&lt;308,14,IF(R96&lt;312,15,IF(R96&lt;316,16,IF(R96&lt;320,17,IF(R96&lt;324,18,IF(R96&lt;328,19,IF(R96&lt;332,20,IF(R96&lt;336,21,IF(R96&lt;340,22,IF(R96&lt;344,23,IF(R96&lt;348,24,IF(R96&lt;351,25,IF(R96&lt;355,26,IF(R96&lt;359,27,IF(R96&lt;363,28,IF(R96&lt;366,29,IF(R96&lt;370,30,IF(R96&lt;374,31,IF(R96&lt;378,32,IF(R96&lt;381,33,IF(R96&lt;385,34,IF(R96&lt;389,35,IF(R96&lt;393,36,IF(R96&lt;396,37,IF(R96&lt;400,38,IF(R96&lt;403,39,IF(R96&lt;407,40,IF(R96&lt;411,41,IF(R96&lt;414,42,IF(R96&lt;418,43,IF(R96&lt;422,44,IF(R96&lt;425,45,IF(R96&lt;429,46,IF(R96&lt;432,47,IF(R96&lt;436,48,IF(R96&lt;439,49,IF(R96&lt;443,50,IF(R96&lt;446,51,IF(R96&lt;450,52,IF(R96&lt;453,53,IF(R96&lt;456,54,IF(R96&lt;460,55,IF(R96&lt;463,56,IF(R96&lt;466,57,IF(R96&lt;468,58,IF(R96&lt;472,59,))))))))))))))))))))))))))))))))))))))))))))))))))))))))))))</f>
        <v>0</v>
      </c>
      <c r="U96" s="7">
        <f>S96+T96</f>
        <v>0</v>
      </c>
      <c r="V96" s="6">
        <f t="shared" ref="V96:V100" si="277">U96</f>
        <v>0</v>
      </c>
      <c r="W96" s="52">
        <f>IF(V96="","",RANK(V96,V96:V100,0))</f>
        <v>1</v>
      </c>
      <c r="X96" s="52">
        <f>IF(W96&lt;5,V96,"")</f>
        <v>0</v>
      </c>
      <c r="Y96" s="42">
        <v>171</v>
      </c>
      <c r="Z96" s="6">
        <f>IFERROR(VLOOKUP(Y96,таблица!$H$6:$I$144,2,FALSE),0)</f>
        <v>30</v>
      </c>
      <c r="AA96" s="52">
        <f>IF(Z96="","",RANK(Z96,Z96:Z100,0))</f>
        <v>3</v>
      </c>
      <c r="AB96" s="52">
        <f>IF(AA96&lt;5,Z96,"")</f>
        <v>30</v>
      </c>
      <c r="AC96" s="8">
        <f t="shared" si="204"/>
        <v>92</v>
      </c>
      <c r="AD96" s="9">
        <f t="shared" ref="AD96:AD100" si="278">AC96</f>
        <v>92</v>
      </c>
      <c r="AE96" s="9">
        <f t="shared" si="200"/>
        <v>71</v>
      </c>
      <c r="AF96" s="125">
        <f>SUM(J96:J100,Q96:Q100,X96:X100,AB96:AB100)</f>
        <v>375</v>
      </c>
      <c r="AG96" s="59">
        <f t="shared" ref="AG96" si="279">AF96</f>
        <v>375</v>
      </c>
      <c r="AH96" s="127">
        <f>IF(ISNUMBER(AF96),RANK(AF96,$AF$6:$AF$251,0),"")</f>
        <v>19</v>
      </c>
    </row>
    <row r="97" spans="1:34" ht="15" customHeight="1" x14ac:dyDescent="0.25">
      <c r="A97" s="47">
        <v>2</v>
      </c>
      <c r="B97" s="76"/>
      <c r="C97" s="39">
        <v>32</v>
      </c>
      <c r="D97" s="40">
        <v>9.8000000000000007</v>
      </c>
      <c r="E97" s="5">
        <f t="shared" ref="E97:E100" si="280">IF(D97&gt;9.5,0,IF(D97&gt;9.45,44,IF(D97&gt;9.4,45,IF(D97&gt;9.35,46,IF(D97&gt;9.3,47,IF(D97&gt;9.25,48,IF(D97&gt;9.2,49,IF(D97&gt;9.15,50,IF(D97&gt;9.1,51,IF(D97&gt;9.05,52,IF(D97&gt;9,53,IF(D97&gt;8.95,54,IF(D97&gt;8.9,55,IF(D97&gt;8.85,56,IF(D97&gt;8.8,57,IF(D97&gt;8.77,58,IF(D97&gt;8.75,59,IF(D97&gt;8.7,60,IF(D97&gt;8.67,61,IF(D97&gt;8.65,62,IF(D97&gt;8.6,63,IF(D97&gt;8.57,64,IF(D97&gt;8.55,65,IF(D97&gt;8.5,66,IF(D97&gt;8.47,67,IF(D97&gt;8.45,68,IF(D97&gt;8.4,69,IF(D97&gt;8.38,70,IF(D97&gt;8.37,71,IF(D97&gt;8.35,72,IF(D97&gt;8.3,73,IF(D97&gt;8.28,74,IF(D97&gt;8.27,75,IF(D97&gt;8.25,76,IF(D97&gt;8.2,77,IF(D97&gt;8.18,78,IF(D97&gt;8.17,79,IF(D97&gt;8.15,80,IF(D97&gt;8.1,81,IF(D97&gt;8.07,82,IF(D97&gt;8.05,83,IF(D97&gt;8.03,84,IF(D97&gt;8.02,85,IF(D97&gt;8,86,))))))))))))))))))))))))))))))))))))))))))))</f>
        <v>0</v>
      </c>
      <c r="F97" s="5">
        <f t="shared" ref="F97:F100" si="281">IF(D97&gt;12.5,0,IF(D97&gt;12.4,1,IF(D97&gt;12.3,2,IF(D97&gt;12.2,3,IF(D97&gt;12.1,4,IF(D97&gt;12.05,5,IF(D97&gt;12,6,IF(D97&gt;11.9,7,IF(D97&gt;11.8,8,IF(D97&gt;11.7,9,IF(D97&gt;11.65,10,IF(D97&gt;11.6,11,IF(D97&gt;11.5,12,IF(D97&gt;11.4,13,IF(D97&gt;11.35,14,IF(D97&gt;11.3,15,IF(D97&gt;11.2,16,IF(D97&gt;11.1,17,IF(D97&gt;11.05,18,IF(D97&gt;11,19,IF(D97&gt;10.9,20,IF(D97&gt;10.85,21,IF(D97&gt;10.8,22,IF(D97&gt;10.7,23,IF(D97&gt;10.65,24,IF(D97&gt;10.6,25,IF(D97&gt;10.5,26,IF(D97&gt;10.45,27,IF(D97&gt;10.4,28,IF(D97&gt;10.3,29,IF(D97&gt;10.25,30,IF(D97&gt;10.2,31,IF(D97&gt;10.1,32,IF(D97&gt;10.05,33,IF(D97&gt;10,34,IF(D97&gt;9.9,35,IF(D97&gt;9.85,36,IF(D97&gt;9.8,37,IF(D97&gt;9.75,38,IF(D97&gt;9.7,39,IF(D97&gt;9.65,40,IF(D97&gt;9.6,41,IF(D97&gt;9.55,42,IF(D97&gt;9.5,43,))))))))))))))))))))))))))))))))))))))))))))</f>
        <v>38</v>
      </c>
      <c r="G97" s="5">
        <f t="shared" ref="G97:G100" si="282">E97+F97</f>
        <v>38</v>
      </c>
      <c r="H97" s="6">
        <f t="shared" si="274"/>
        <v>38</v>
      </c>
      <c r="I97" s="52">
        <f>IF(H97="","",RANK(H97,H96:H100,0))</f>
        <v>1</v>
      </c>
      <c r="J97" s="52">
        <f t="shared" si="275"/>
        <v>38</v>
      </c>
      <c r="K97" s="42">
        <v>15</v>
      </c>
      <c r="L97" s="5">
        <f t="shared" ref="L97:L100" si="283">IF(K97&lt;28,0,IF(K97&lt;28.5,44,IF(K97&lt;29,45,IF(K97&lt;29.5,46,IF(K97&lt;30,47,IF(K97&lt;30.5,48,IF(K97&lt;31,49,IF(K97&lt;31.5,50,IF(K97&lt;32,51,IF(K97&lt;32.5,52,IF(K97&lt;33,53,IF(K97&lt;33.5,54,IF(K97&lt;34,55,IF(K97&lt;34.5,56,IF(K97&lt;35,57,IF(K97&lt;35.5,58,IF(K97&lt;36,59,IF(K97&lt;36.5,60,IF(K97&lt;37,61,IF(K97&lt;37.5,62,IF(K97&lt;38,63,IF(K97&lt;38.5,64,IF(K97&lt;39,65,IF(K97&lt;39.5,66,IF(K97&lt;40,67,IF(K97&lt;40.5,68,IF(K97&lt;41,69,IF(K97&lt;41.5,70,IF(K97&lt;42,71,IF(K97&lt;42.5,72,IF(K97&lt;43,73,IF(K97&lt;43.5,74,IF(K97&lt;44,75,IF(K97&lt;44.5,76,IF(K97&lt;45,77,IF(K97&lt;45.5,78,IF(K97&lt;46,79,IF(K97&lt;46.5,80,IF(K97&lt;47,81,IF(K97&lt;47.5,82,IF(K97&lt;48,83,IF(K97&lt;48.5,84,IF(K97&lt;49,85,IF(K97&lt;49.5,86,))))))))))))))))))))))))))))))))))))))))))))</f>
        <v>0</v>
      </c>
      <c r="M97" s="5">
        <f t="shared" ref="M97:M100" si="284">IF(K97&lt;6.5,0,IF(K97&lt;7,1,IF(K97&lt;7.5,2,IF(K97&lt;8,3,IF(K97&lt;8.5,4,IF(K97&lt;9,5,IF(K97&lt;9.5,6,IF(K97&lt;10,7,IF(K97&lt;10.5,8,IF(K97&lt;11,9,IF(K97&lt;11.5,10,IF(K97&lt;12,11,IF(K97&lt;12.5,12,IF(K97&lt;13,13,IF(K97&lt;13.5,14,IF(K97&lt;14,15,IF(K97&lt;14.5,16,IF(K97&lt;15,17,IF(K97&lt;15.5,18,IF(K97&lt;16,19,IF(K97&lt;16.5,20,IF(K97&lt;17,21,IF(K97&lt;17.5,22,IF(K97&lt;18,23,IF(K97&lt;18.5,24,IF(K97&lt;19,25,IF(K97&lt;19.5,26,IF(K97&lt;20,27,IF(K97&lt;20.5,28,IF(K97&lt;21,29,IF(K97&lt;21.5,30,IF(K97&lt;22,31,IF(K97&lt;22.5,32,IF(K97&lt;23,33,IF(K97&lt;23.5,34,IF(K97&lt;24,35,IF(K97&lt;24.5,36,IF(K97&lt;25,37,IF(K97&lt;25.5,38,IF(K97&lt;26,39,IF(K97&lt;26.5,40,IF(K97&lt;27,41,IF(K97&lt;27.5,42,IF(K97&lt;28,43,))))))))))))))))))))))))))))))))))))))))))))</f>
        <v>18</v>
      </c>
      <c r="N97" s="5">
        <f t="shared" ref="N97:N100" si="285">L97+M97</f>
        <v>18</v>
      </c>
      <c r="O97" s="6">
        <f t="shared" si="276"/>
        <v>18</v>
      </c>
      <c r="P97" s="57">
        <f>IF(O97="","",RANK(O97,O96:O100,0))</f>
        <v>4</v>
      </c>
      <c r="Q97" s="57">
        <f t="shared" ref="Q97:Q100" si="286">IF(P97&lt;5,O97,"")</f>
        <v>18</v>
      </c>
      <c r="R97" s="46"/>
      <c r="S97" s="7">
        <f t="shared" ref="S97:S100" si="287">IF(R97&lt;472,0,IF(R97&lt;475,60,IF(R97&lt;478,61,IF(R97&lt;481,62,IF(R97&lt;484,63,IF(R97&lt;487,64,IF(R97&lt;480,65,IF(R97&lt;493,66,IF(R97&lt;495,67,IF(R97&lt;498,68,IF(R97&lt;500,69,IF(R97&lt;503,70,IF(R97&lt;506,71,IF(R97&lt;508,72,IF(R97&lt;510,73,IF(R97&lt;512,74,IF(R97&lt;515,75,IF(R97&lt;517,76,))))))))))))))))))</f>
        <v>0</v>
      </c>
      <c r="T97" s="7">
        <f t="shared" ref="T97:T100" si="288">IF(R97&lt;252,0,IF(R97&lt;256,1,IF(R97&lt;260,2,IF(R97&lt;264,3,IF(R97&lt;268,4,IF(R97&lt;272,5,IF(R97&lt;276,6,IF(R97&lt;280,7,IF(R97&lt;284,8,IF(R97&lt;288,9,IF(R97&lt;292,10,IF(R97&lt;296,11,IF(R97&lt;300,12,IF(R97&lt;304,13,IF(R97&lt;308,14,IF(R97&lt;312,15,IF(R97&lt;316,16,IF(R97&lt;320,17,IF(R97&lt;324,18,IF(R97&lt;328,19,IF(R97&lt;332,20,IF(R97&lt;336,21,IF(R97&lt;340,22,IF(R97&lt;344,23,IF(R97&lt;348,24,IF(R97&lt;351,25,IF(R97&lt;355,26,IF(R97&lt;359,27,IF(R97&lt;363,28,IF(R97&lt;366,29,IF(R97&lt;370,30,IF(R97&lt;374,31,IF(R97&lt;378,32,IF(R97&lt;381,33,IF(R97&lt;385,34,IF(R97&lt;389,35,IF(R97&lt;393,36,IF(R97&lt;396,37,IF(R97&lt;400,38,IF(R97&lt;403,39,IF(R97&lt;407,40,IF(R97&lt;411,41,IF(R97&lt;414,42,IF(R97&lt;418,43,IF(R97&lt;422,44,IF(R97&lt;425,45,IF(R97&lt;429,46,IF(R97&lt;432,47,IF(R97&lt;436,48,IF(R97&lt;439,49,IF(R97&lt;443,50,IF(R97&lt;446,51,IF(R97&lt;450,52,IF(R97&lt;453,53,IF(R97&lt;456,54,IF(R97&lt;460,55,IF(R97&lt;463,56,IF(R97&lt;466,57,IF(R97&lt;468,58,IF(R97&lt;472,59,))))))))))))))))))))))))))))))))))))))))))))))))))))))))))))</f>
        <v>0</v>
      </c>
      <c r="U97" s="7">
        <f t="shared" ref="U97:U100" si="289">S97+T97</f>
        <v>0</v>
      </c>
      <c r="V97" s="6">
        <f t="shared" si="277"/>
        <v>0</v>
      </c>
      <c r="W97" s="52">
        <f>IF(V97="","",RANK(V97,V96:V100,0))</f>
        <v>1</v>
      </c>
      <c r="X97" s="52">
        <f t="shared" ref="X97:X100" si="290">IF(W97&lt;5,V97,"")</f>
        <v>0</v>
      </c>
      <c r="Y97" s="42">
        <v>183</v>
      </c>
      <c r="Z97" s="6">
        <f>IFERROR(VLOOKUP(Y97,таблица!$H$6:$I$144,2,FALSE),0)</f>
        <v>36</v>
      </c>
      <c r="AA97" s="52">
        <f>IF(Z97="","",RANK(Z97,Z96:Z100,0))</f>
        <v>2</v>
      </c>
      <c r="AB97" s="52">
        <f t="shared" ref="AB97:AB100" si="291">IF(AA97&lt;5,Z97,"")</f>
        <v>36</v>
      </c>
      <c r="AC97" s="8">
        <f t="shared" si="204"/>
        <v>92</v>
      </c>
      <c r="AD97" s="9">
        <f t="shared" si="278"/>
        <v>92</v>
      </c>
      <c r="AE97" s="9">
        <f t="shared" si="200"/>
        <v>71</v>
      </c>
      <c r="AF97" s="125"/>
      <c r="AG97" s="59"/>
      <c r="AH97" s="127"/>
    </row>
    <row r="98" spans="1:34" ht="15" customHeight="1" x14ac:dyDescent="0.25">
      <c r="A98" s="47">
        <v>3</v>
      </c>
      <c r="B98" s="76"/>
      <c r="C98" s="39">
        <v>32</v>
      </c>
      <c r="D98" s="40">
        <v>10.1</v>
      </c>
      <c r="E98" s="5">
        <f t="shared" si="280"/>
        <v>0</v>
      </c>
      <c r="F98" s="5">
        <f t="shared" si="281"/>
        <v>33</v>
      </c>
      <c r="G98" s="5">
        <f t="shared" si="282"/>
        <v>33</v>
      </c>
      <c r="H98" s="6">
        <f t="shared" si="274"/>
        <v>33</v>
      </c>
      <c r="I98" s="52">
        <f>IF(H98="","",RANK(H98,H96:H100,0))</f>
        <v>3</v>
      </c>
      <c r="J98" s="52">
        <f t="shared" si="275"/>
        <v>33</v>
      </c>
      <c r="K98" s="42">
        <v>18</v>
      </c>
      <c r="L98" s="5">
        <f t="shared" si="283"/>
        <v>0</v>
      </c>
      <c r="M98" s="5">
        <f t="shared" si="284"/>
        <v>24</v>
      </c>
      <c r="N98" s="5">
        <f t="shared" si="285"/>
        <v>24</v>
      </c>
      <c r="O98" s="6">
        <f t="shared" si="276"/>
        <v>24</v>
      </c>
      <c r="P98" s="57">
        <f>IF(O98="","",RANK(O98,O96:O100,0))</f>
        <v>2</v>
      </c>
      <c r="Q98" s="57">
        <f t="shared" si="286"/>
        <v>24</v>
      </c>
      <c r="R98" s="46"/>
      <c r="S98" s="7">
        <f t="shared" si="287"/>
        <v>0</v>
      </c>
      <c r="T98" s="7">
        <f t="shared" si="288"/>
        <v>0</v>
      </c>
      <c r="U98" s="7">
        <f t="shared" si="289"/>
        <v>0</v>
      </c>
      <c r="V98" s="6">
        <f t="shared" si="277"/>
        <v>0</v>
      </c>
      <c r="W98" s="52">
        <f>IF(V98="","",RANK(V98,V96:V100,0))</f>
        <v>1</v>
      </c>
      <c r="X98" s="52">
        <f t="shared" si="290"/>
        <v>0</v>
      </c>
      <c r="Y98" s="42">
        <v>164</v>
      </c>
      <c r="Z98" s="6">
        <f>IFERROR(VLOOKUP(Y98,таблица!$H$6:$I$144,2,FALSE),0)</f>
        <v>27</v>
      </c>
      <c r="AA98" s="52">
        <f>IF(Z98="","",RANK(Z98,Z96:Z100,0))</f>
        <v>5</v>
      </c>
      <c r="AB98" s="52" t="str">
        <f t="shared" si="291"/>
        <v/>
      </c>
      <c r="AC98" s="8">
        <f t="shared" si="204"/>
        <v>84</v>
      </c>
      <c r="AD98" s="9">
        <f t="shared" si="278"/>
        <v>84</v>
      </c>
      <c r="AE98" s="9">
        <f t="shared" si="200"/>
        <v>93</v>
      </c>
      <c r="AF98" s="125"/>
      <c r="AG98" s="59"/>
      <c r="AH98" s="127"/>
    </row>
    <row r="99" spans="1:34" ht="15" customHeight="1" x14ac:dyDescent="0.25">
      <c r="A99" s="47">
        <v>4</v>
      </c>
      <c r="B99" s="76"/>
      <c r="C99" s="39">
        <v>32</v>
      </c>
      <c r="D99" s="40">
        <v>9.8000000000000007</v>
      </c>
      <c r="E99" s="5">
        <f t="shared" si="280"/>
        <v>0</v>
      </c>
      <c r="F99" s="5">
        <f t="shared" si="281"/>
        <v>38</v>
      </c>
      <c r="G99" s="5">
        <f t="shared" si="282"/>
        <v>38</v>
      </c>
      <c r="H99" s="6">
        <f t="shared" si="274"/>
        <v>38</v>
      </c>
      <c r="I99" s="52">
        <f>IF(H99="","",RANK(H99,H96:H100,0))</f>
        <v>1</v>
      </c>
      <c r="J99" s="52">
        <f t="shared" si="275"/>
        <v>38</v>
      </c>
      <c r="K99" s="42">
        <v>18</v>
      </c>
      <c r="L99" s="5">
        <f t="shared" si="283"/>
        <v>0</v>
      </c>
      <c r="M99" s="5">
        <f t="shared" si="284"/>
        <v>24</v>
      </c>
      <c r="N99" s="5">
        <f t="shared" si="285"/>
        <v>24</v>
      </c>
      <c r="O99" s="6">
        <f t="shared" si="276"/>
        <v>24</v>
      </c>
      <c r="P99" s="57">
        <f>IF(O99="","",RANK(O99,O96:O100,0))</f>
        <v>2</v>
      </c>
      <c r="Q99" s="57">
        <f t="shared" si="286"/>
        <v>24</v>
      </c>
      <c r="R99" s="46"/>
      <c r="S99" s="7">
        <f t="shared" si="287"/>
        <v>0</v>
      </c>
      <c r="T99" s="7">
        <f t="shared" si="288"/>
        <v>0</v>
      </c>
      <c r="U99" s="7">
        <f t="shared" si="289"/>
        <v>0</v>
      </c>
      <c r="V99" s="6">
        <f t="shared" si="277"/>
        <v>0</v>
      </c>
      <c r="W99" s="52">
        <f>IF(V99="","",RANK(V99,V96:V100,0))</f>
        <v>1</v>
      </c>
      <c r="X99" s="52">
        <f t="shared" si="290"/>
        <v>0</v>
      </c>
      <c r="Y99" s="42">
        <v>166</v>
      </c>
      <c r="Z99" s="6">
        <f>IFERROR(VLOOKUP(Y99,таблица!$H$6:$I$144,2,FALSE),0)</f>
        <v>28</v>
      </c>
      <c r="AA99" s="52">
        <f>IF(Z99="","",RANK(Z99,Z96:Z100,0))</f>
        <v>4</v>
      </c>
      <c r="AB99" s="52">
        <f t="shared" si="291"/>
        <v>28</v>
      </c>
      <c r="AC99" s="8">
        <f t="shared" si="204"/>
        <v>90</v>
      </c>
      <c r="AD99" s="9">
        <f t="shared" si="278"/>
        <v>90</v>
      </c>
      <c r="AE99" s="9">
        <f t="shared" si="200"/>
        <v>77</v>
      </c>
      <c r="AF99" s="125"/>
      <c r="AG99" s="59"/>
      <c r="AH99" s="127"/>
    </row>
    <row r="100" spans="1:34" ht="15" customHeight="1" x14ac:dyDescent="0.25">
      <c r="A100" s="47">
        <v>5</v>
      </c>
      <c r="B100" s="76"/>
      <c r="C100" s="39">
        <v>32</v>
      </c>
      <c r="D100" s="40">
        <v>10.1</v>
      </c>
      <c r="E100" s="5">
        <f t="shared" si="280"/>
        <v>0</v>
      </c>
      <c r="F100" s="5">
        <f t="shared" si="281"/>
        <v>33</v>
      </c>
      <c r="G100" s="5">
        <f t="shared" si="282"/>
        <v>33</v>
      </c>
      <c r="H100" s="6">
        <f t="shared" si="274"/>
        <v>33</v>
      </c>
      <c r="I100" s="52">
        <f>IF(H100="","",RANK(H100,H96:H100,0))</f>
        <v>3</v>
      </c>
      <c r="J100" s="52">
        <f t="shared" si="275"/>
        <v>33</v>
      </c>
      <c r="K100" s="42">
        <v>14</v>
      </c>
      <c r="L100" s="5">
        <f t="shared" si="283"/>
        <v>0</v>
      </c>
      <c r="M100" s="5">
        <f t="shared" si="284"/>
        <v>16</v>
      </c>
      <c r="N100" s="5">
        <f t="shared" si="285"/>
        <v>16</v>
      </c>
      <c r="O100" s="6">
        <f t="shared" si="276"/>
        <v>16</v>
      </c>
      <c r="P100" s="57">
        <f>IF(O100="","",RANK(O100,O96:O100,0))</f>
        <v>5</v>
      </c>
      <c r="Q100" s="57" t="str">
        <f t="shared" si="286"/>
        <v/>
      </c>
      <c r="R100" s="46"/>
      <c r="S100" s="7">
        <f t="shared" si="287"/>
        <v>0</v>
      </c>
      <c r="T100" s="7">
        <f t="shared" si="288"/>
        <v>0</v>
      </c>
      <c r="U100" s="7">
        <f t="shared" si="289"/>
        <v>0</v>
      </c>
      <c r="V100" s="6">
        <f t="shared" si="277"/>
        <v>0</v>
      </c>
      <c r="W100" s="52">
        <f>IF(V100="","",RANK(V100,V96:V100,0))</f>
        <v>1</v>
      </c>
      <c r="X100" s="52">
        <f t="shared" si="290"/>
        <v>0</v>
      </c>
      <c r="Y100" s="42">
        <v>184</v>
      </c>
      <c r="Z100" s="6">
        <f>IFERROR(VLOOKUP(Y100,таблица!$H$6:$I$144,2,FALSE),0)</f>
        <v>37</v>
      </c>
      <c r="AA100" s="52">
        <f>IF(Z100="","",RANK(Z100,Z96:Z100,0))</f>
        <v>1</v>
      </c>
      <c r="AB100" s="52">
        <f t="shared" si="291"/>
        <v>37</v>
      </c>
      <c r="AC100" s="8">
        <f t="shared" si="204"/>
        <v>86</v>
      </c>
      <c r="AD100" s="9">
        <f t="shared" si="278"/>
        <v>86</v>
      </c>
      <c r="AE100" s="9">
        <f t="shared" si="200"/>
        <v>90</v>
      </c>
      <c r="AF100" s="125"/>
      <c r="AG100" s="59"/>
      <c r="AH100" s="127"/>
    </row>
    <row r="101" spans="1:34" ht="26.25" customHeight="1" x14ac:dyDescent="0.25">
      <c r="A101" s="47"/>
      <c r="B101" s="76"/>
      <c r="C101" s="64"/>
      <c r="D101" s="40"/>
      <c r="E101" s="5"/>
      <c r="F101" s="5"/>
      <c r="G101" s="5"/>
      <c r="H101" s="53"/>
      <c r="I101" s="61" t="s">
        <v>23</v>
      </c>
      <c r="J101" s="62">
        <f>SUM(J96:J100)</f>
        <v>142</v>
      </c>
      <c r="K101" s="42"/>
      <c r="L101" s="5"/>
      <c r="M101" s="5"/>
      <c r="N101" s="5"/>
      <c r="O101" s="53"/>
      <c r="P101" s="61" t="s">
        <v>23</v>
      </c>
      <c r="Q101" s="63">
        <f>SUM(Q96:Q100)</f>
        <v>102</v>
      </c>
      <c r="R101" s="46"/>
      <c r="S101" s="7"/>
      <c r="T101" s="7"/>
      <c r="U101" s="7"/>
      <c r="V101" s="53"/>
      <c r="W101" s="61" t="s">
        <v>23</v>
      </c>
      <c r="X101" s="62">
        <f>SUM(X96:X100)</f>
        <v>0</v>
      </c>
      <c r="Y101" s="42"/>
      <c r="Z101" s="6"/>
      <c r="AA101" s="61" t="s">
        <v>23</v>
      </c>
      <c r="AB101" s="62">
        <f>SUM(AB96:AB100)</f>
        <v>131</v>
      </c>
      <c r="AC101" s="8">
        <f t="shared" si="204"/>
        <v>0</v>
      </c>
      <c r="AD101" s="54"/>
      <c r="AE101" s="9" t="str">
        <f t="shared" si="200"/>
        <v/>
      </c>
      <c r="AF101" s="60"/>
      <c r="AG101" s="60"/>
      <c r="AH101" s="127"/>
    </row>
    <row r="102" spans="1:34" ht="15" customHeight="1" x14ac:dyDescent="0.25">
      <c r="A102" s="47">
        <v>1</v>
      </c>
      <c r="B102" s="76"/>
      <c r="C102" s="39">
        <v>36</v>
      </c>
      <c r="D102" s="40">
        <v>11.2</v>
      </c>
      <c r="E102" s="5">
        <f>IF(D102&gt;9.5,0,IF(D102&gt;9.45,44,IF(D102&gt;9.4,45,IF(D102&gt;9.35,46,IF(D102&gt;9.3,47,IF(D102&gt;9.25,48,IF(D102&gt;9.2,49,IF(D102&gt;9.15,50,IF(D102&gt;9.1,51,IF(D102&gt;9.05,52,IF(D102&gt;9,53,IF(D102&gt;8.95,54,IF(D102&gt;8.9,55,IF(D102&gt;8.85,56,IF(D102&gt;8.8,57,IF(D102&gt;8.77,58,IF(D102&gt;8.75,59,IF(D102&gt;8.7,60,IF(D102&gt;8.67,61,IF(D102&gt;8.65,62,IF(D102&gt;8.6,63,IF(D102&gt;8.57,64,IF(D102&gt;8.55,65,IF(D102&gt;8.5,66,IF(D102&gt;8.47,67,IF(D102&gt;8.45,68,IF(D102&gt;8.4,69,IF(D102&gt;8.38,70,IF(D102&gt;8.37,71,IF(D102&gt;8.35,72,IF(D102&gt;8.3,73,IF(D102&gt;8.28,74,IF(D102&gt;8.27,75,IF(D102&gt;8.25,76,IF(D102&gt;8.2,77,IF(D102&gt;8.18,78,IF(D102&gt;8.17,79,IF(D102&gt;8.15,80,IF(D102&gt;8.1,81,IF(D102&gt;8.07,82,IF(D102&gt;8.05,83,IF(D102&gt;8.03,84,IF(D102&gt;8.02,85,IF(D102&gt;8,86,))))))))))))))))))))))))))))))))))))))))))))</f>
        <v>0</v>
      </c>
      <c r="F102" s="5">
        <f>IF(D102&gt;12.5,0,IF(D102&gt;12.4,1,IF(D102&gt;12.3,2,IF(D102&gt;12.2,3,IF(D102&gt;12.1,4,IF(D102&gt;12.05,5,IF(D102&gt;12,6,IF(D102&gt;11.9,7,IF(D102&gt;11.8,8,IF(D102&gt;11.7,9,IF(D102&gt;11.65,10,IF(D102&gt;11.6,11,IF(D102&gt;11.5,12,IF(D102&gt;11.4,13,IF(D102&gt;11.35,14,IF(D102&gt;11.3,15,IF(D102&gt;11.2,16,IF(D102&gt;11.1,17,IF(D102&gt;11.05,18,IF(D102&gt;11,19,IF(D102&gt;10.9,20,IF(D102&gt;10.85,21,IF(D102&gt;10.8,22,IF(D102&gt;10.7,23,IF(D102&gt;10.65,24,IF(D102&gt;10.6,25,IF(D102&gt;10.5,26,IF(D102&gt;10.45,27,IF(D102&gt;10.4,28,IF(D102&gt;10.3,29,IF(D102&gt;10.25,30,IF(D102&gt;10.2,31,IF(D102&gt;10.1,32,IF(D102&gt;10.05,33,IF(D102&gt;10,34,IF(D102&gt;9.9,35,IF(D102&gt;9.85,36,IF(D102&gt;9.8,37,IF(D102&gt;9.75,38,IF(D102&gt;9.7,39,IF(D102&gt;9.65,40,IF(D102&gt;9.6,41,IF(D102&gt;9.55,42,IF(D102&gt;9.5,43,))))))))))))))))))))))))))))))))))))))))))))</f>
        <v>17</v>
      </c>
      <c r="G102" s="5">
        <f>E102+F102</f>
        <v>17</v>
      </c>
      <c r="H102" s="6">
        <f t="shared" ref="H102:H106" si="292">G102</f>
        <v>17</v>
      </c>
      <c r="I102" s="52">
        <f>IF(H102="","",RANK(H102,H102:H106,0))</f>
        <v>5</v>
      </c>
      <c r="J102" s="52" t="str">
        <f>IF(I102&lt;5,H102,"")</f>
        <v/>
      </c>
      <c r="K102" s="42">
        <v>14</v>
      </c>
      <c r="L102" s="5">
        <f>IF(K102&lt;28,0,IF(K102&lt;28.5,44,IF(K102&lt;29,45,IF(K102&lt;29.5,46,IF(K102&lt;30,47,IF(K102&lt;30.5,48,IF(K102&lt;31,49,IF(K102&lt;31.5,50,IF(K102&lt;32,51,IF(K102&lt;32.5,52,IF(K102&lt;33,53,IF(K102&lt;33.5,54,IF(K102&lt;34,55,IF(K102&lt;34.5,56,IF(K102&lt;35,57,IF(K102&lt;35.5,58,IF(K102&lt;36,59,IF(K102&lt;36.5,60,IF(K102&lt;37,61,IF(K102&lt;37.5,62,IF(K102&lt;38,63,IF(K102&lt;38.5,64,IF(K102&lt;39,65,IF(K102&lt;39.5,66,IF(K102&lt;40,67,IF(K102&lt;40.5,68,IF(K102&lt;41,69,IF(K102&lt;41.5,70,IF(K102&lt;42,71,IF(K102&lt;42.5,72,IF(K102&lt;43,73,IF(K102&lt;43.5,74,IF(K102&lt;44,75,IF(K102&lt;44.5,76,IF(K102&lt;45,77,IF(K102&lt;45.5,78,IF(K102&lt;46,79,IF(K102&lt;46.5,80,IF(K102&lt;47,81,IF(K102&lt;47.5,82,IF(K102&lt;48,83,IF(K102&lt;48.5,84,IF(K102&lt;49,85,IF(K102&lt;49.5,86,))))))))))))))))))))))))))))))))))))))))))))</f>
        <v>0</v>
      </c>
      <c r="M102" s="5">
        <f>IF(K102&lt;6.5,0,IF(K102&lt;7,1,IF(K102&lt;7.5,2,IF(K102&lt;8,3,IF(K102&lt;8.5,4,IF(K102&lt;9,5,IF(K102&lt;9.5,6,IF(K102&lt;10,7,IF(K102&lt;10.5,8,IF(K102&lt;11,9,IF(K102&lt;11.5,10,IF(K102&lt;12,11,IF(K102&lt;12.5,12,IF(K102&lt;13,13,IF(K102&lt;13.5,14,IF(K102&lt;14,15,IF(K102&lt;14.5,16,IF(K102&lt;15,17,IF(K102&lt;15.5,18,IF(K102&lt;16,19,IF(K102&lt;16.5,20,IF(K102&lt;17,21,IF(K102&lt;17.5,22,IF(K102&lt;18,23,IF(K102&lt;18.5,24,IF(K102&lt;19,25,IF(K102&lt;19.5,26,IF(K102&lt;20,27,IF(K102&lt;20.5,28,IF(K102&lt;21,29,IF(K102&lt;21.5,30,IF(K102&lt;22,31,IF(K102&lt;22.5,32,IF(K102&lt;23,33,IF(K102&lt;23.5,34,IF(K102&lt;24,35,IF(K102&lt;24.5,36,IF(K102&lt;25,37,IF(K102&lt;25.5,38,IF(K102&lt;26,39,IF(K102&lt;26.5,40,IF(K102&lt;27,41,IF(K102&lt;27.5,42,IF(K102&lt;28,43,))))))))))))))))))))))))))))))))))))))))))))</f>
        <v>16</v>
      </c>
      <c r="N102" s="5">
        <f>L102+M102</f>
        <v>16</v>
      </c>
      <c r="O102" s="6">
        <f t="shared" ref="O102:O106" si="293">N102</f>
        <v>16</v>
      </c>
      <c r="P102" s="57">
        <f>IF(O102="","",RANK(O102,O102:O106,0))</f>
        <v>3</v>
      </c>
      <c r="Q102" s="57">
        <f>IF(P102&lt;5,O102,"")</f>
        <v>16</v>
      </c>
      <c r="R102" s="46"/>
      <c r="S102" s="7">
        <f>IF(R102&lt;472,0,IF(R102&lt;475,60,IF(R102&lt;478,61,IF(R102&lt;481,62,IF(R102&lt;484,63,IF(R102&lt;487,64,IF(R102&lt;480,65,IF(R102&lt;493,66,IF(R102&lt;495,67,IF(R102&lt;498,68,IF(R102&lt;500,69,IF(R102&lt;503,70,IF(R102&lt;506,71,IF(R102&lt;508,72,IF(R102&lt;510,73,IF(R102&lt;512,74,IF(R102&lt;515,75,IF(R102&lt;517,76,))))))))))))))))))</f>
        <v>0</v>
      </c>
      <c r="T102" s="7">
        <f>IF(R102&lt;252,0,IF(R102&lt;256,1,IF(R102&lt;260,2,IF(R102&lt;264,3,IF(R102&lt;268,4,IF(R102&lt;272,5,IF(R102&lt;276,6,IF(R102&lt;280,7,IF(R102&lt;284,8,IF(R102&lt;288,9,IF(R102&lt;292,10,IF(R102&lt;296,11,IF(R102&lt;300,12,IF(R102&lt;304,13,IF(R102&lt;308,14,IF(R102&lt;312,15,IF(R102&lt;316,16,IF(R102&lt;320,17,IF(R102&lt;324,18,IF(R102&lt;328,19,IF(R102&lt;332,20,IF(R102&lt;336,21,IF(R102&lt;340,22,IF(R102&lt;344,23,IF(R102&lt;348,24,IF(R102&lt;351,25,IF(R102&lt;355,26,IF(R102&lt;359,27,IF(R102&lt;363,28,IF(R102&lt;366,29,IF(R102&lt;370,30,IF(R102&lt;374,31,IF(R102&lt;378,32,IF(R102&lt;381,33,IF(R102&lt;385,34,IF(R102&lt;389,35,IF(R102&lt;393,36,IF(R102&lt;396,37,IF(R102&lt;400,38,IF(R102&lt;403,39,IF(R102&lt;407,40,IF(R102&lt;411,41,IF(R102&lt;414,42,IF(R102&lt;418,43,IF(R102&lt;422,44,IF(R102&lt;425,45,IF(R102&lt;429,46,IF(R102&lt;432,47,IF(R102&lt;436,48,IF(R102&lt;439,49,IF(R102&lt;443,50,IF(R102&lt;446,51,IF(R102&lt;450,52,IF(R102&lt;453,53,IF(R102&lt;456,54,IF(R102&lt;460,55,IF(R102&lt;463,56,IF(R102&lt;466,57,IF(R102&lt;468,58,IF(R102&lt;472,59,))))))))))))))))))))))))))))))))))))))))))))))))))))))))))))</f>
        <v>0</v>
      </c>
      <c r="U102" s="7">
        <f>S102+T102</f>
        <v>0</v>
      </c>
      <c r="V102" s="6">
        <f t="shared" ref="V102:V106" si="294">U102</f>
        <v>0</v>
      </c>
      <c r="W102" s="52">
        <f>IF(V102="","",RANK(V102,V102:V106,0))</f>
        <v>1</v>
      </c>
      <c r="X102" s="52">
        <f>IF(W102&lt;5,V102,"")</f>
        <v>0</v>
      </c>
      <c r="Y102" s="42">
        <v>169</v>
      </c>
      <c r="Z102" s="6">
        <f>IFERROR(VLOOKUP(Y102,таблица!$H$6:$I$144,2,FALSE),0)</f>
        <v>29</v>
      </c>
      <c r="AA102" s="52">
        <f>IF(Z102="","",RANK(Z102,Z102:Z106,0))</f>
        <v>1</v>
      </c>
      <c r="AB102" s="52">
        <f>IF(AA102&lt;5,Z102,"")</f>
        <v>29</v>
      </c>
      <c r="AC102" s="8">
        <f t="shared" si="204"/>
        <v>62</v>
      </c>
      <c r="AD102" s="9">
        <f t="shared" ref="AD102:AD106" si="295">AC102</f>
        <v>62</v>
      </c>
      <c r="AE102" s="9">
        <f t="shared" si="200"/>
        <v>145</v>
      </c>
      <c r="AF102" s="125">
        <f>SUM(J102:J106,Q102:Q106,X102:X106,AB102:AB106)</f>
        <v>305</v>
      </c>
      <c r="AG102" s="59">
        <f t="shared" ref="AG102" si="296">AF102</f>
        <v>305</v>
      </c>
      <c r="AH102" s="127">
        <f>IF(ISNUMBER(AF102),RANK(AF102,$AF$6:$AF$251,0),"")</f>
        <v>29</v>
      </c>
    </row>
    <row r="103" spans="1:34" ht="15" customHeight="1" x14ac:dyDescent="0.25">
      <c r="A103" s="47">
        <v>2</v>
      </c>
      <c r="B103" s="76"/>
      <c r="C103" s="39">
        <v>36</v>
      </c>
      <c r="D103" s="40">
        <v>10.4</v>
      </c>
      <c r="E103" s="5">
        <f t="shared" ref="E103:E106" si="297">IF(D103&gt;9.5,0,IF(D103&gt;9.45,44,IF(D103&gt;9.4,45,IF(D103&gt;9.35,46,IF(D103&gt;9.3,47,IF(D103&gt;9.25,48,IF(D103&gt;9.2,49,IF(D103&gt;9.15,50,IF(D103&gt;9.1,51,IF(D103&gt;9.05,52,IF(D103&gt;9,53,IF(D103&gt;8.95,54,IF(D103&gt;8.9,55,IF(D103&gt;8.85,56,IF(D103&gt;8.8,57,IF(D103&gt;8.77,58,IF(D103&gt;8.75,59,IF(D103&gt;8.7,60,IF(D103&gt;8.67,61,IF(D103&gt;8.65,62,IF(D103&gt;8.6,63,IF(D103&gt;8.57,64,IF(D103&gt;8.55,65,IF(D103&gt;8.5,66,IF(D103&gt;8.47,67,IF(D103&gt;8.45,68,IF(D103&gt;8.4,69,IF(D103&gt;8.38,70,IF(D103&gt;8.37,71,IF(D103&gt;8.35,72,IF(D103&gt;8.3,73,IF(D103&gt;8.28,74,IF(D103&gt;8.27,75,IF(D103&gt;8.25,76,IF(D103&gt;8.2,77,IF(D103&gt;8.18,78,IF(D103&gt;8.17,79,IF(D103&gt;8.15,80,IF(D103&gt;8.1,81,IF(D103&gt;8.07,82,IF(D103&gt;8.05,83,IF(D103&gt;8.03,84,IF(D103&gt;8.02,85,IF(D103&gt;8,86,))))))))))))))))))))))))))))))))))))))))))))</f>
        <v>0</v>
      </c>
      <c r="F103" s="5">
        <f t="shared" ref="F103:F106" si="298">IF(D103&gt;12.5,0,IF(D103&gt;12.4,1,IF(D103&gt;12.3,2,IF(D103&gt;12.2,3,IF(D103&gt;12.1,4,IF(D103&gt;12.05,5,IF(D103&gt;12,6,IF(D103&gt;11.9,7,IF(D103&gt;11.8,8,IF(D103&gt;11.7,9,IF(D103&gt;11.65,10,IF(D103&gt;11.6,11,IF(D103&gt;11.5,12,IF(D103&gt;11.4,13,IF(D103&gt;11.35,14,IF(D103&gt;11.3,15,IF(D103&gt;11.2,16,IF(D103&gt;11.1,17,IF(D103&gt;11.05,18,IF(D103&gt;11,19,IF(D103&gt;10.9,20,IF(D103&gt;10.85,21,IF(D103&gt;10.8,22,IF(D103&gt;10.7,23,IF(D103&gt;10.65,24,IF(D103&gt;10.6,25,IF(D103&gt;10.5,26,IF(D103&gt;10.45,27,IF(D103&gt;10.4,28,IF(D103&gt;10.3,29,IF(D103&gt;10.25,30,IF(D103&gt;10.2,31,IF(D103&gt;10.1,32,IF(D103&gt;10.05,33,IF(D103&gt;10,34,IF(D103&gt;9.9,35,IF(D103&gt;9.85,36,IF(D103&gt;9.8,37,IF(D103&gt;9.75,38,IF(D103&gt;9.7,39,IF(D103&gt;9.65,40,IF(D103&gt;9.6,41,IF(D103&gt;9.55,42,IF(D103&gt;9.5,43,))))))))))))))))))))))))))))))))))))))))))))</f>
        <v>29</v>
      </c>
      <c r="G103" s="5">
        <f t="shared" ref="G103:G106" si="299">E103+F103</f>
        <v>29</v>
      </c>
      <c r="H103" s="6">
        <f t="shared" si="292"/>
        <v>29</v>
      </c>
      <c r="I103" s="52">
        <f>IF(H103="","",RANK(H103,H102:H106,0))</f>
        <v>2</v>
      </c>
      <c r="J103" s="52">
        <f t="shared" ref="J103:J106" si="300">IF(I103&lt;5,H103,"")</f>
        <v>29</v>
      </c>
      <c r="K103" s="42">
        <v>20</v>
      </c>
      <c r="L103" s="5">
        <f t="shared" ref="L103:L106" si="301">IF(K103&lt;28,0,IF(K103&lt;28.5,44,IF(K103&lt;29,45,IF(K103&lt;29.5,46,IF(K103&lt;30,47,IF(K103&lt;30.5,48,IF(K103&lt;31,49,IF(K103&lt;31.5,50,IF(K103&lt;32,51,IF(K103&lt;32.5,52,IF(K103&lt;33,53,IF(K103&lt;33.5,54,IF(K103&lt;34,55,IF(K103&lt;34.5,56,IF(K103&lt;35,57,IF(K103&lt;35.5,58,IF(K103&lt;36,59,IF(K103&lt;36.5,60,IF(K103&lt;37,61,IF(K103&lt;37.5,62,IF(K103&lt;38,63,IF(K103&lt;38.5,64,IF(K103&lt;39,65,IF(K103&lt;39.5,66,IF(K103&lt;40,67,IF(K103&lt;40.5,68,IF(K103&lt;41,69,IF(K103&lt;41.5,70,IF(K103&lt;42,71,IF(K103&lt;42.5,72,IF(K103&lt;43,73,IF(K103&lt;43.5,74,IF(K103&lt;44,75,IF(K103&lt;44.5,76,IF(K103&lt;45,77,IF(K103&lt;45.5,78,IF(K103&lt;46,79,IF(K103&lt;46.5,80,IF(K103&lt;47,81,IF(K103&lt;47.5,82,IF(K103&lt;48,83,IF(K103&lt;48.5,84,IF(K103&lt;49,85,IF(K103&lt;49.5,86,))))))))))))))))))))))))))))))))))))))))))))</f>
        <v>0</v>
      </c>
      <c r="M103" s="5">
        <f t="shared" ref="M103:M106" si="302">IF(K103&lt;6.5,0,IF(K103&lt;7,1,IF(K103&lt;7.5,2,IF(K103&lt;8,3,IF(K103&lt;8.5,4,IF(K103&lt;9,5,IF(K103&lt;9.5,6,IF(K103&lt;10,7,IF(K103&lt;10.5,8,IF(K103&lt;11,9,IF(K103&lt;11.5,10,IF(K103&lt;12,11,IF(K103&lt;12.5,12,IF(K103&lt;13,13,IF(K103&lt;13.5,14,IF(K103&lt;14,15,IF(K103&lt;14.5,16,IF(K103&lt;15,17,IF(K103&lt;15.5,18,IF(K103&lt;16,19,IF(K103&lt;16.5,20,IF(K103&lt;17,21,IF(K103&lt;17.5,22,IF(K103&lt;18,23,IF(K103&lt;18.5,24,IF(K103&lt;19,25,IF(K103&lt;19.5,26,IF(K103&lt;20,27,IF(K103&lt;20.5,28,IF(K103&lt;21,29,IF(K103&lt;21.5,30,IF(K103&lt;22,31,IF(K103&lt;22.5,32,IF(K103&lt;23,33,IF(K103&lt;23.5,34,IF(K103&lt;24,35,IF(K103&lt;24.5,36,IF(K103&lt;25,37,IF(K103&lt;25.5,38,IF(K103&lt;26,39,IF(K103&lt;26.5,40,IF(K103&lt;27,41,IF(K103&lt;27.5,42,IF(K103&lt;28,43,))))))))))))))))))))))))))))))))))))))))))))</f>
        <v>28</v>
      </c>
      <c r="N103" s="5">
        <f t="shared" ref="N103:N106" si="303">L103+M103</f>
        <v>28</v>
      </c>
      <c r="O103" s="6">
        <f t="shared" si="293"/>
        <v>28</v>
      </c>
      <c r="P103" s="57">
        <f>IF(O103="","",RANK(O103,O102:O106,0))</f>
        <v>1</v>
      </c>
      <c r="Q103" s="57">
        <f t="shared" ref="Q103:Q106" si="304">IF(P103&lt;5,O103,"")</f>
        <v>28</v>
      </c>
      <c r="R103" s="46"/>
      <c r="S103" s="7">
        <f t="shared" ref="S103:S106" si="305">IF(R103&lt;472,0,IF(R103&lt;475,60,IF(R103&lt;478,61,IF(R103&lt;481,62,IF(R103&lt;484,63,IF(R103&lt;487,64,IF(R103&lt;480,65,IF(R103&lt;493,66,IF(R103&lt;495,67,IF(R103&lt;498,68,IF(R103&lt;500,69,IF(R103&lt;503,70,IF(R103&lt;506,71,IF(R103&lt;508,72,IF(R103&lt;510,73,IF(R103&lt;512,74,IF(R103&lt;515,75,IF(R103&lt;517,76,))))))))))))))))))</f>
        <v>0</v>
      </c>
      <c r="T103" s="7">
        <f t="shared" ref="T103:T106" si="306">IF(R103&lt;252,0,IF(R103&lt;256,1,IF(R103&lt;260,2,IF(R103&lt;264,3,IF(R103&lt;268,4,IF(R103&lt;272,5,IF(R103&lt;276,6,IF(R103&lt;280,7,IF(R103&lt;284,8,IF(R103&lt;288,9,IF(R103&lt;292,10,IF(R103&lt;296,11,IF(R103&lt;300,12,IF(R103&lt;304,13,IF(R103&lt;308,14,IF(R103&lt;312,15,IF(R103&lt;316,16,IF(R103&lt;320,17,IF(R103&lt;324,18,IF(R103&lt;328,19,IF(R103&lt;332,20,IF(R103&lt;336,21,IF(R103&lt;340,22,IF(R103&lt;344,23,IF(R103&lt;348,24,IF(R103&lt;351,25,IF(R103&lt;355,26,IF(R103&lt;359,27,IF(R103&lt;363,28,IF(R103&lt;366,29,IF(R103&lt;370,30,IF(R103&lt;374,31,IF(R103&lt;378,32,IF(R103&lt;381,33,IF(R103&lt;385,34,IF(R103&lt;389,35,IF(R103&lt;393,36,IF(R103&lt;396,37,IF(R103&lt;400,38,IF(R103&lt;403,39,IF(R103&lt;407,40,IF(R103&lt;411,41,IF(R103&lt;414,42,IF(R103&lt;418,43,IF(R103&lt;422,44,IF(R103&lt;425,45,IF(R103&lt;429,46,IF(R103&lt;432,47,IF(R103&lt;436,48,IF(R103&lt;439,49,IF(R103&lt;443,50,IF(R103&lt;446,51,IF(R103&lt;450,52,IF(R103&lt;453,53,IF(R103&lt;456,54,IF(R103&lt;460,55,IF(R103&lt;463,56,IF(R103&lt;466,57,IF(R103&lt;468,58,IF(R103&lt;472,59,))))))))))))))))))))))))))))))))))))))))))))))))))))))))))))</f>
        <v>0</v>
      </c>
      <c r="U103" s="7">
        <f t="shared" ref="U103:U106" si="307">S103+T103</f>
        <v>0</v>
      </c>
      <c r="V103" s="6">
        <f t="shared" si="294"/>
        <v>0</v>
      </c>
      <c r="W103" s="52">
        <f>IF(V103="","",RANK(V103,V102:V106,0))</f>
        <v>1</v>
      </c>
      <c r="X103" s="52">
        <f t="shared" ref="X103:X106" si="308">IF(W103&lt;5,V103,"")</f>
        <v>0</v>
      </c>
      <c r="Y103" s="42">
        <v>158</v>
      </c>
      <c r="Z103" s="6">
        <f>IFERROR(VLOOKUP(Y103,таблица!$H$6:$I$144,2,FALSE),0)</f>
        <v>24</v>
      </c>
      <c r="AA103" s="52">
        <f>IF(Z103="","",RANK(Z103,Z102:Z106,0))</f>
        <v>3</v>
      </c>
      <c r="AB103" s="52">
        <f t="shared" ref="AB103:AB106" si="309">IF(AA103&lt;5,Z103,"")</f>
        <v>24</v>
      </c>
      <c r="AC103" s="8">
        <f t="shared" si="204"/>
        <v>81</v>
      </c>
      <c r="AD103" s="9">
        <f t="shared" si="295"/>
        <v>81</v>
      </c>
      <c r="AE103" s="9">
        <f t="shared" si="200"/>
        <v>106</v>
      </c>
      <c r="AF103" s="125"/>
      <c r="AG103" s="59"/>
      <c r="AH103" s="127"/>
    </row>
    <row r="104" spans="1:34" ht="15" customHeight="1" x14ac:dyDescent="0.25">
      <c r="A104" s="47">
        <v>3</v>
      </c>
      <c r="B104" s="76"/>
      <c r="C104" s="39">
        <v>36</v>
      </c>
      <c r="D104" s="40">
        <v>9.6</v>
      </c>
      <c r="E104" s="5">
        <f t="shared" si="297"/>
        <v>0</v>
      </c>
      <c r="F104" s="5">
        <f t="shared" si="298"/>
        <v>42</v>
      </c>
      <c r="G104" s="5">
        <f t="shared" si="299"/>
        <v>42</v>
      </c>
      <c r="H104" s="6">
        <f t="shared" si="292"/>
        <v>42</v>
      </c>
      <c r="I104" s="52">
        <f>IF(H104="","",RANK(H104,H102:H106,0))</f>
        <v>1</v>
      </c>
      <c r="J104" s="52">
        <f t="shared" si="300"/>
        <v>42</v>
      </c>
      <c r="K104" s="42">
        <v>13</v>
      </c>
      <c r="L104" s="5">
        <f t="shared" si="301"/>
        <v>0</v>
      </c>
      <c r="M104" s="5">
        <f t="shared" si="302"/>
        <v>14</v>
      </c>
      <c r="N104" s="5">
        <f t="shared" si="303"/>
        <v>14</v>
      </c>
      <c r="O104" s="6">
        <f t="shared" si="293"/>
        <v>14</v>
      </c>
      <c r="P104" s="57">
        <f>IF(O104="","",RANK(O104,O102:O106,0))</f>
        <v>5</v>
      </c>
      <c r="Q104" s="57" t="str">
        <f t="shared" si="304"/>
        <v/>
      </c>
      <c r="R104" s="46"/>
      <c r="S104" s="7">
        <f t="shared" si="305"/>
        <v>0</v>
      </c>
      <c r="T104" s="7">
        <f t="shared" si="306"/>
        <v>0</v>
      </c>
      <c r="U104" s="7">
        <f t="shared" si="307"/>
        <v>0</v>
      </c>
      <c r="V104" s="6">
        <f t="shared" si="294"/>
        <v>0</v>
      </c>
      <c r="W104" s="52">
        <f>IF(V104="","",RANK(V104,V102:V106,0))</f>
        <v>1</v>
      </c>
      <c r="X104" s="52">
        <f t="shared" si="308"/>
        <v>0</v>
      </c>
      <c r="Y104" s="42">
        <v>158</v>
      </c>
      <c r="Z104" s="6">
        <f>IFERROR(VLOOKUP(Y104,таблица!$H$6:$I$144,2,FALSE),0)</f>
        <v>24</v>
      </c>
      <c r="AA104" s="52">
        <f>IF(Z104="","",RANK(Z104,Z102:Z106,0))</f>
        <v>3</v>
      </c>
      <c r="AB104" s="52">
        <f t="shared" si="309"/>
        <v>24</v>
      </c>
      <c r="AC104" s="8">
        <f t="shared" si="204"/>
        <v>80</v>
      </c>
      <c r="AD104" s="9">
        <f t="shared" si="295"/>
        <v>80</v>
      </c>
      <c r="AE104" s="9">
        <f t="shared" si="200"/>
        <v>112</v>
      </c>
      <c r="AF104" s="125"/>
      <c r="AG104" s="59"/>
      <c r="AH104" s="127"/>
    </row>
    <row r="105" spans="1:34" ht="15" customHeight="1" x14ac:dyDescent="0.25">
      <c r="A105" s="47">
        <v>4</v>
      </c>
      <c r="B105" s="76"/>
      <c r="C105" s="39">
        <v>36</v>
      </c>
      <c r="D105" s="40">
        <v>10.8</v>
      </c>
      <c r="E105" s="5">
        <f t="shared" si="297"/>
        <v>0</v>
      </c>
      <c r="F105" s="5">
        <f t="shared" si="298"/>
        <v>23</v>
      </c>
      <c r="G105" s="5">
        <f t="shared" si="299"/>
        <v>23</v>
      </c>
      <c r="H105" s="6">
        <f t="shared" si="292"/>
        <v>23</v>
      </c>
      <c r="I105" s="52">
        <f>IF(H105="","",RANK(H105,H102:H106,0))</f>
        <v>4</v>
      </c>
      <c r="J105" s="52">
        <f t="shared" si="300"/>
        <v>23</v>
      </c>
      <c r="K105" s="42">
        <v>14</v>
      </c>
      <c r="L105" s="5">
        <f t="shared" si="301"/>
        <v>0</v>
      </c>
      <c r="M105" s="5">
        <f t="shared" si="302"/>
        <v>16</v>
      </c>
      <c r="N105" s="5">
        <f t="shared" si="303"/>
        <v>16</v>
      </c>
      <c r="O105" s="6">
        <f t="shared" si="293"/>
        <v>16</v>
      </c>
      <c r="P105" s="57">
        <f>IF(O105="","",RANK(O105,O102:O106,0))</f>
        <v>3</v>
      </c>
      <c r="Q105" s="57">
        <f t="shared" si="304"/>
        <v>16</v>
      </c>
      <c r="R105" s="46"/>
      <c r="S105" s="7">
        <f t="shared" si="305"/>
        <v>0</v>
      </c>
      <c r="T105" s="7">
        <f t="shared" si="306"/>
        <v>0</v>
      </c>
      <c r="U105" s="7">
        <f t="shared" si="307"/>
        <v>0</v>
      </c>
      <c r="V105" s="6">
        <f t="shared" si="294"/>
        <v>0</v>
      </c>
      <c r="W105" s="52">
        <f>IF(V105="","",RANK(V105,V102:V106,0))</f>
        <v>1</v>
      </c>
      <c r="X105" s="52">
        <f t="shared" si="308"/>
        <v>0</v>
      </c>
      <c r="Y105" s="42">
        <v>157</v>
      </c>
      <c r="Z105" s="6">
        <f>IFERROR(VLOOKUP(Y105,таблица!$H$6:$I$144,2,FALSE),0)</f>
        <v>23</v>
      </c>
      <c r="AA105" s="52">
        <f>IF(Z105="","",RANK(Z105,Z102:Z106,0))</f>
        <v>5</v>
      </c>
      <c r="AB105" s="52" t="str">
        <f t="shared" si="309"/>
        <v/>
      </c>
      <c r="AC105" s="8">
        <f t="shared" si="204"/>
        <v>62</v>
      </c>
      <c r="AD105" s="9">
        <f t="shared" si="295"/>
        <v>62</v>
      </c>
      <c r="AE105" s="9">
        <f t="shared" si="200"/>
        <v>145</v>
      </c>
      <c r="AF105" s="125"/>
      <c r="AG105" s="59"/>
      <c r="AH105" s="127"/>
    </row>
    <row r="106" spans="1:34" ht="15" customHeight="1" x14ac:dyDescent="0.25">
      <c r="A106" s="47">
        <v>5</v>
      </c>
      <c r="B106" s="76"/>
      <c r="C106" s="39">
        <v>36</v>
      </c>
      <c r="D106" s="40">
        <v>10.6</v>
      </c>
      <c r="E106" s="5">
        <f t="shared" si="297"/>
        <v>0</v>
      </c>
      <c r="F106" s="5">
        <f t="shared" si="298"/>
        <v>26</v>
      </c>
      <c r="G106" s="5">
        <f t="shared" si="299"/>
        <v>26</v>
      </c>
      <c r="H106" s="6">
        <f t="shared" si="292"/>
        <v>26</v>
      </c>
      <c r="I106" s="52">
        <f>IF(H106="","",RANK(H106,H102:H106,0))</f>
        <v>3</v>
      </c>
      <c r="J106" s="52">
        <f t="shared" si="300"/>
        <v>26</v>
      </c>
      <c r="K106" s="42">
        <v>17</v>
      </c>
      <c r="L106" s="5">
        <f t="shared" si="301"/>
        <v>0</v>
      </c>
      <c r="M106" s="5">
        <f t="shared" si="302"/>
        <v>22</v>
      </c>
      <c r="N106" s="5">
        <f t="shared" si="303"/>
        <v>22</v>
      </c>
      <c r="O106" s="6">
        <f t="shared" si="293"/>
        <v>22</v>
      </c>
      <c r="P106" s="57">
        <f>IF(O106="","",RANK(O106,O102:O106,0))</f>
        <v>2</v>
      </c>
      <c r="Q106" s="57">
        <f t="shared" si="304"/>
        <v>22</v>
      </c>
      <c r="R106" s="46"/>
      <c r="S106" s="7">
        <f t="shared" si="305"/>
        <v>0</v>
      </c>
      <c r="T106" s="7">
        <f t="shared" si="306"/>
        <v>0</v>
      </c>
      <c r="U106" s="7">
        <f t="shared" si="307"/>
        <v>0</v>
      </c>
      <c r="V106" s="6">
        <f t="shared" si="294"/>
        <v>0</v>
      </c>
      <c r="W106" s="52">
        <f>IF(V106="","",RANK(V106,V102:V106,0))</f>
        <v>1</v>
      </c>
      <c r="X106" s="52">
        <f t="shared" si="308"/>
        <v>0</v>
      </c>
      <c r="Y106" s="42">
        <v>162</v>
      </c>
      <c r="Z106" s="6">
        <f>IFERROR(VLOOKUP(Y106,таблица!$H$6:$I$144,2,FALSE),0)</f>
        <v>26</v>
      </c>
      <c r="AA106" s="52">
        <f>IF(Z106="","",RANK(Z106,Z102:Z106,0))</f>
        <v>2</v>
      </c>
      <c r="AB106" s="52">
        <f t="shared" si="309"/>
        <v>26</v>
      </c>
      <c r="AC106" s="8">
        <f t="shared" si="204"/>
        <v>74</v>
      </c>
      <c r="AD106" s="9">
        <f t="shared" si="295"/>
        <v>74</v>
      </c>
      <c r="AE106" s="9">
        <f t="shared" si="200"/>
        <v>124</v>
      </c>
      <c r="AF106" s="125"/>
      <c r="AG106" s="59"/>
      <c r="AH106" s="127"/>
    </row>
    <row r="107" spans="1:34" ht="26.25" customHeight="1" x14ac:dyDescent="0.25">
      <c r="A107" s="47"/>
      <c r="B107" s="76"/>
      <c r="C107" s="64"/>
      <c r="D107" s="40"/>
      <c r="E107" s="5"/>
      <c r="F107" s="5"/>
      <c r="G107" s="5"/>
      <c r="H107" s="53"/>
      <c r="I107" s="61" t="s">
        <v>23</v>
      </c>
      <c r="J107" s="62">
        <f>SUM(J102:J106)</f>
        <v>120</v>
      </c>
      <c r="K107" s="42"/>
      <c r="L107" s="5"/>
      <c r="M107" s="5"/>
      <c r="N107" s="5"/>
      <c r="O107" s="53"/>
      <c r="P107" s="61" t="s">
        <v>23</v>
      </c>
      <c r="Q107" s="63">
        <f>SUM(Q102:Q106)</f>
        <v>82</v>
      </c>
      <c r="R107" s="46"/>
      <c r="S107" s="7"/>
      <c r="T107" s="7"/>
      <c r="U107" s="7"/>
      <c r="V107" s="53"/>
      <c r="W107" s="61" t="s">
        <v>23</v>
      </c>
      <c r="X107" s="62">
        <f>SUM(X102:X106)</f>
        <v>0</v>
      </c>
      <c r="Y107" s="42"/>
      <c r="Z107" s="6"/>
      <c r="AA107" s="61" t="s">
        <v>23</v>
      </c>
      <c r="AB107" s="62">
        <f>SUM(AB102:AB106)</f>
        <v>103</v>
      </c>
      <c r="AC107" s="8"/>
      <c r="AD107" s="54"/>
      <c r="AE107" s="9" t="str">
        <f t="shared" si="200"/>
        <v/>
      </c>
      <c r="AF107" s="60"/>
      <c r="AG107" s="60"/>
      <c r="AH107" s="127"/>
    </row>
    <row r="108" spans="1:34" ht="15" customHeight="1" x14ac:dyDescent="0.25">
      <c r="A108" s="47">
        <v>1</v>
      </c>
      <c r="B108" s="76"/>
      <c r="C108" s="39">
        <v>40</v>
      </c>
      <c r="D108" s="40">
        <v>9.6</v>
      </c>
      <c r="E108" s="5">
        <f>IF(D108&gt;9.5,0,IF(D108&gt;9.45,44,IF(D108&gt;9.4,45,IF(D108&gt;9.35,46,IF(D108&gt;9.3,47,IF(D108&gt;9.25,48,IF(D108&gt;9.2,49,IF(D108&gt;9.15,50,IF(D108&gt;9.1,51,IF(D108&gt;9.05,52,IF(D108&gt;9,53,IF(D108&gt;8.95,54,IF(D108&gt;8.9,55,IF(D108&gt;8.85,56,IF(D108&gt;8.8,57,IF(D108&gt;8.77,58,IF(D108&gt;8.75,59,IF(D108&gt;8.7,60,IF(D108&gt;8.67,61,IF(D108&gt;8.65,62,IF(D108&gt;8.6,63,IF(D108&gt;8.57,64,IF(D108&gt;8.55,65,IF(D108&gt;8.5,66,IF(D108&gt;8.47,67,IF(D108&gt;8.45,68,IF(D108&gt;8.4,69,IF(D108&gt;8.38,70,IF(D108&gt;8.37,71,IF(D108&gt;8.35,72,IF(D108&gt;8.3,73,IF(D108&gt;8.28,74,IF(D108&gt;8.27,75,IF(D108&gt;8.25,76,IF(D108&gt;8.2,77,IF(D108&gt;8.18,78,IF(D108&gt;8.17,79,IF(D108&gt;8.15,80,IF(D108&gt;8.1,81,IF(D108&gt;8.07,82,IF(D108&gt;8.05,83,IF(D108&gt;8.03,84,IF(D108&gt;8.02,85,IF(D108&gt;8,86,))))))))))))))))))))))))))))))))))))))))))))</f>
        <v>0</v>
      </c>
      <c r="F108" s="5">
        <f>IF(D108&gt;12.5,0,IF(D108&gt;12.4,1,IF(D108&gt;12.3,2,IF(D108&gt;12.2,3,IF(D108&gt;12.1,4,IF(D108&gt;12.05,5,IF(D108&gt;12,6,IF(D108&gt;11.9,7,IF(D108&gt;11.8,8,IF(D108&gt;11.7,9,IF(D108&gt;11.65,10,IF(D108&gt;11.6,11,IF(D108&gt;11.5,12,IF(D108&gt;11.4,13,IF(D108&gt;11.35,14,IF(D108&gt;11.3,15,IF(D108&gt;11.2,16,IF(D108&gt;11.1,17,IF(D108&gt;11.05,18,IF(D108&gt;11,19,IF(D108&gt;10.9,20,IF(D108&gt;10.85,21,IF(D108&gt;10.8,22,IF(D108&gt;10.7,23,IF(D108&gt;10.65,24,IF(D108&gt;10.6,25,IF(D108&gt;10.5,26,IF(D108&gt;10.45,27,IF(D108&gt;10.4,28,IF(D108&gt;10.3,29,IF(D108&gt;10.25,30,IF(D108&gt;10.2,31,IF(D108&gt;10.1,32,IF(D108&gt;10.05,33,IF(D108&gt;10,34,IF(D108&gt;9.9,35,IF(D108&gt;9.85,36,IF(D108&gt;9.8,37,IF(D108&gt;9.75,38,IF(D108&gt;9.7,39,IF(D108&gt;9.65,40,IF(D108&gt;9.6,41,IF(D108&gt;9.55,42,IF(D108&gt;9.5,43,))))))))))))))))))))))))))))))))))))))))))))</f>
        <v>42</v>
      </c>
      <c r="G108" s="5">
        <f>E108+F108</f>
        <v>42</v>
      </c>
      <c r="H108" s="6">
        <f t="shared" ref="H108:H112" si="310">G108</f>
        <v>42</v>
      </c>
      <c r="I108" s="52">
        <f>IF(H108="","",RANK(H108,H108:H112,0))</f>
        <v>3</v>
      </c>
      <c r="J108" s="52">
        <f>IF(I108&lt;5,H108,"")</f>
        <v>42</v>
      </c>
      <c r="K108" s="42">
        <v>14</v>
      </c>
      <c r="L108" s="5">
        <f>IF(K108&lt;28,0,IF(K108&lt;28.5,44,IF(K108&lt;29,45,IF(K108&lt;29.5,46,IF(K108&lt;30,47,IF(K108&lt;30.5,48,IF(K108&lt;31,49,IF(K108&lt;31.5,50,IF(K108&lt;32,51,IF(K108&lt;32.5,52,IF(K108&lt;33,53,IF(K108&lt;33.5,54,IF(K108&lt;34,55,IF(K108&lt;34.5,56,IF(K108&lt;35,57,IF(K108&lt;35.5,58,IF(K108&lt;36,59,IF(K108&lt;36.5,60,IF(K108&lt;37,61,IF(K108&lt;37.5,62,IF(K108&lt;38,63,IF(K108&lt;38.5,64,IF(K108&lt;39,65,IF(K108&lt;39.5,66,IF(K108&lt;40,67,IF(K108&lt;40.5,68,IF(K108&lt;41,69,IF(K108&lt;41.5,70,IF(K108&lt;42,71,IF(K108&lt;42.5,72,IF(K108&lt;43,73,IF(K108&lt;43.5,74,IF(K108&lt;44,75,IF(K108&lt;44.5,76,IF(K108&lt;45,77,IF(K108&lt;45.5,78,IF(K108&lt;46,79,IF(K108&lt;46.5,80,IF(K108&lt;47,81,IF(K108&lt;47.5,82,IF(K108&lt;48,83,IF(K108&lt;48.5,84,IF(K108&lt;49,85,IF(K108&lt;49.5,86,))))))))))))))))))))))))))))))))))))))))))))</f>
        <v>0</v>
      </c>
      <c r="M108" s="5">
        <f>IF(K108&lt;6.5,0,IF(K108&lt;7,1,IF(K108&lt;7.5,2,IF(K108&lt;8,3,IF(K108&lt;8.5,4,IF(K108&lt;9,5,IF(K108&lt;9.5,6,IF(K108&lt;10,7,IF(K108&lt;10.5,8,IF(K108&lt;11,9,IF(K108&lt;11.5,10,IF(K108&lt;12,11,IF(K108&lt;12.5,12,IF(K108&lt;13,13,IF(K108&lt;13.5,14,IF(K108&lt;14,15,IF(K108&lt;14.5,16,IF(K108&lt;15,17,IF(K108&lt;15.5,18,IF(K108&lt;16,19,IF(K108&lt;16.5,20,IF(K108&lt;17,21,IF(K108&lt;17.5,22,IF(K108&lt;18,23,IF(K108&lt;18.5,24,IF(K108&lt;19,25,IF(K108&lt;19.5,26,IF(K108&lt;20,27,IF(K108&lt;20.5,28,IF(K108&lt;21,29,IF(K108&lt;21.5,30,IF(K108&lt;22,31,IF(K108&lt;22.5,32,IF(K108&lt;23,33,IF(K108&lt;23.5,34,IF(K108&lt;24,35,IF(K108&lt;24.5,36,IF(K108&lt;25,37,IF(K108&lt;25.5,38,IF(K108&lt;26,39,IF(K108&lt;26.5,40,IF(K108&lt;27,41,IF(K108&lt;27.5,42,IF(K108&lt;28,43,))))))))))))))))))))))))))))))))))))))))))))</f>
        <v>16</v>
      </c>
      <c r="N108" s="5">
        <f>L108+M108</f>
        <v>16</v>
      </c>
      <c r="O108" s="6">
        <f t="shared" ref="O108:O112" si="311">N108</f>
        <v>16</v>
      </c>
      <c r="P108" s="57">
        <f>IF(O108="","",RANK(O108,O108:O112,0))</f>
        <v>5</v>
      </c>
      <c r="Q108" s="57" t="str">
        <f>IF(P108&lt;5,O108,"")</f>
        <v/>
      </c>
      <c r="R108" s="46"/>
      <c r="S108" s="7">
        <f>IF(R108&lt;472,0,IF(R108&lt;475,60,IF(R108&lt;478,61,IF(R108&lt;481,62,IF(R108&lt;484,63,IF(R108&lt;487,64,IF(R108&lt;480,65,IF(R108&lt;493,66,IF(R108&lt;495,67,IF(R108&lt;498,68,IF(R108&lt;500,69,IF(R108&lt;503,70,IF(R108&lt;506,71,IF(R108&lt;508,72,IF(R108&lt;510,73,IF(R108&lt;512,74,IF(R108&lt;515,75,IF(R108&lt;517,76,))))))))))))))))))</f>
        <v>0</v>
      </c>
      <c r="T108" s="7">
        <f>IF(R108&lt;252,0,IF(R108&lt;256,1,IF(R108&lt;260,2,IF(R108&lt;264,3,IF(R108&lt;268,4,IF(R108&lt;272,5,IF(R108&lt;276,6,IF(R108&lt;280,7,IF(R108&lt;284,8,IF(R108&lt;288,9,IF(R108&lt;292,10,IF(R108&lt;296,11,IF(R108&lt;300,12,IF(R108&lt;304,13,IF(R108&lt;308,14,IF(R108&lt;312,15,IF(R108&lt;316,16,IF(R108&lt;320,17,IF(R108&lt;324,18,IF(R108&lt;328,19,IF(R108&lt;332,20,IF(R108&lt;336,21,IF(R108&lt;340,22,IF(R108&lt;344,23,IF(R108&lt;348,24,IF(R108&lt;351,25,IF(R108&lt;355,26,IF(R108&lt;359,27,IF(R108&lt;363,28,IF(R108&lt;366,29,IF(R108&lt;370,30,IF(R108&lt;374,31,IF(R108&lt;378,32,IF(R108&lt;381,33,IF(R108&lt;385,34,IF(R108&lt;389,35,IF(R108&lt;393,36,IF(R108&lt;396,37,IF(R108&lt;400,38,IF(R108&lt;403,39,IF(R108&lt;407,40,IF(R108&lt;411,41,IF(R108&lt;414,42,IF(R108&lt;418,43,IF(R108&lt;422,44,IF(R108&lt;425,45,IF(R108&lt;429,46,IF(R108&lt;432,47,IF(R108&lt;436,48,IF(R108&lt;439,49,IF(R108&lt;443,50,IF(R108&lt;446,51,IF(R108&lt;450,52,IF(R108&lt;453,53,IF(R108&lt;456,54,IF(R108&lt;460,55,IF(R108&lt;463,56,IF(R108&lt;466,57,IF(R108&lt;468,58,IF(R108&lt;472,59,))))))))))))))))))))))))))))))))))))))))))))))))))))))))))))</f>
        <v>0</v>
      </c>
      <c r="U108" s="7">
        <f>S108+T108</f>
        <v>0</v>
      </c>
      <c r="V108" s="6">
        <f t="shared" ref="V108:V112" si="312">U108</f>
        <v>0</v>
      </c>
      <c r="W108" s="52">
        <f>IF(V108="","",RANK(V108,V108:V112,0))</f>
        <v>1</v>
      </c>
      <c r="X108" s="52">
        <f>IF(W108&lt;5,V108,"")</f>
        <v>0</v>
      </c>
      <c r="Y108" s="42">
        <v>167</v>
      </c>
      <c r="Z108" s="6">
        <f>IFERROR(VLOOKUP(Y108,таблица!$H$6:$I$144,2,FALSE),0)</f>
        <v>28</v>
      </c>
      <c r="AA108" s="52">
        <f>IF(Z108="","",RANK(Z108,Z108:Z112,0))</f>
        <v>4</v>
      </c>
      <c r="AB108" s="52">
        <f>IF(AA108&lt;5,Z108,"")</f>
        <v>28</v>
      </c>
      <c r="AC108" s="8">
        <f t="shared" si="204"/>
        <v>86</v>
      </c>
      <c r="AD108" s="9">
        <f t="shared" ref="AD108:AD112" si="313">AC108</f>
        <v>86</v>
      </c>
      <c r="AE108" s="9">
        <f t="shared" si="200"/>
        <v>90</v>
      </c>
      <c r="AF108" s="125">
        <f>SUM(J108:J112,Q108:Q112,X108:X112,AB108:AB112)</f>
        <v>423</v>
      </c>
      <c r="AG108" s="59">
        <f t="shared" ref="AG108" si="314">AF108</f>
        <v>423</v>
      </c>
      <c r="AH108" s="127">
        <f>IF(ISNUMBER(AF108),RANK(AF108,$AF$6:$AF$251,0),"")</f>
        <v>10</v>
      </c>
    </row>
    <row r="109" spans="1:34" ht="15" customHeight="1" x14ac:dyDescent="0.25">
      <c r="A109" s="47">
        <v>2</v>
      </c>
      <c r="B109" s="76"/>
      <c r="C109" s="39">
        <v>40</v>
      </c>
      <c r="D109" s="40">
        <v>11.2</v>
      </c>
      <c r="E109" s="5">
        <f t="shared" ref="E109:E112" si="315">IF(D109&gt;9.5,0,IF(D109&gt;9.45,44,IF(D109&gt;9.4,45,IF(D109&gt;9.35,46,IF(D109&gt;9.3,47,IF(D109&gt;9.25,48,IF(D109&gt;9.2,49,IF(D109&gt;9.15,50,IF(D109&gt;9.1,51,IF(D109&gt;9.05,52,IF(D109&gt;9,53,IF(D109&gt;8.95,54,IF(D109&gt;8.9,55,IF(D109&gt;8.85,56,IF(D109&gt;8.8,57,IF(D109&gt;8.77,58,IF(D109&gt;8.75,59,IF(D109&gt;8.7,60,IF(D109&gt;8.67,61,IF(D109&gt;8.65,62,IF(D109&gt;8.6,63,IF(D109&gt;8.57,64,IF(D109&gt;8.55,65,IF(D109&gt;8.5,66,IF(D109&gt;8.47,67,IF(D109&gt;8.45,68,IF(D109&gt;8.4,69,IF(D109&gt;8.38,70,IF(D109&gt;8.37,71,IF(D109&gt;8.35,72,IF(D109&gt;8.3,73,IF(D109&gt;8.28,74,IF(D109&gt;8.27,75,IF(D109&gt;8.25,76,IF(D109&gt;8.2,77,IF(D109&gt;8.18,78,IF(D109&gt;8.17,79,IF(D109&gt;8.15,80,IF(D109&gt;8.1,81,IF(D109&gt;8.07,82,IF(D109&gt;8.05,83,IF(D109&gt;8.03,84,IF(D109&gt;8.02,85,IF(D109&gt;8,86,))))))))))))))))))))))))))))))))))))))))))))</f>
        <v>0</v>
      </c>
      <c r="F109" s="5">
        <f t="shared" ref="F109:F112" si="316">IF(D109&gt;12.5,0,IF(D109&gt;12.4,1,IF(D109&gt;12.3,2,IF(D109&gt;12.2,3,IF(D109&gt;12.1,4,IF(D109&gt;12.05,5,IF(D109&gt;12,6,IF(D109&gt;11.9,7,IF(D109&gt;11.8,8,IF(D109&gt;11.7,9,IF(D109&gt;11.65,10,IF(D109&gt;11.6,11,IF(D109&gt;11.5,12,IF(D109&gt;11.4,13,IF(D109&gt;11.35,14,IF(D109&gt;11.3,15,IF(D109&gt;11.2,16,IF(D109&gt;11.1,17,IF(D109&gt;11.05,18,IF(D109&gt;11,19,IF(D109&gt;10.9,20,IF(D109&gt;10.85,21,IF(D109&gt;10.8,22,IF(D109&gt;10.7,23,IF(D109&gt;10.65,24,IF(D109&gt;10.6,25,IF(D109&gt;10.5,26,IF(D109&gt;10.45,27,IF(D109&gt;10.4,28,IF(D109&gt;10.3,29,IF(D109&gt;10.25,30,IF(D109&gt;10.2,31,IF(D109&gt;10.1,32,IF(D109&gt;10.05,33,IF(D109&gt;10,34,IF(D109&gt;9.9,35,IF(D109&gt;9.85,36,IF(D109&gt;9.8,37,IF(D109&gt;9.75,38,IF(D109&gt;9.7,39,IF(D109&gt;9.65,40,IF(D109&gt;9.6,41,IF(D109&gt;9.55,42,IF(D109&gt;9.5,43,))))))))))))))))))))))))))))))))))))))))))))</f>
        <v>17</v>
      </c>
      <c r="G109" s="5">
        <f t="shared" ref="G109:G112" si="317">E109+F109</f>
        <v>17</v>
      </c>
      <c r="H109" s="6">
        <f t="shared" si="310"/>
        <v>17</v>
      </c>
      <c r="I109" s="52">
        <f>IF(H109="","",RANK(H109,H108:H112,0))</f>
        <v>5</v>
      </c>
      <c r="J109" s="52" t="str">
        <f t="shared" ref="J109:J112" si="318">IF(I109&lt;5,H109,"")</f>
        <v/>
      </c>
      <c r="K109" s="42">
        <v>21</v>
      </c>
      <c r="L109" s="5">
        <f t="shared" ref="L109:L112" si="319">IF(K109&lt;28,0,IF(K109&lt;28.5,44,IF(K109&lt;29,45,IF(K109&lt;29.5,46,IF(K109&lt;30,47,IF(K109&lt;30.5,48,IF(K109&lt;31,49,IF(K109&lt;31.5,50,IF(K109&lt;32,51,IF(K109&lt;32.5,52,IF(K109&lt;33,53,IF(K109&lt;33.5,54,IF(K109&lt;34,55,IF(K109&lt;34.5,56,IF(K109&lt;35,57,IF(K109&lt;35.5,58,IF(K109&lt;36,59,IF(K109&lt;36.5,60,IF(K109&lt;37,61,IF(K109&lt;37.5,62,IF(K109&lt;38,63,IF(K109&lt;38.5,64,IF(K109&lt;39,65,IF(K109&lt;39.5,66,IF(K109&lt;40,67,IF(K109&lt;40.5,68,IF(K109&lt;41,69,IF(K109&lt;41.5,70,IF(K109&lt;42,71,IF(K109&lt;42.5,72,IF(K109&lt;43,73,IF(K109&lt;43.5,74,IF(K109&lt;44,75,IF(K109&lt;44.5,76,IF(K109&lt;45,77,IF(K109&lt;45.5,78,IF(K109&lt;46,79,IF(K109&lt;46.5,80,IF(K109&lt;47,81,IF(K109&lt;47.5,82,IF(K109&lt;48,83,IF(K109&lt;48.5,84,IF(K109&lt;49,85,IF(K109&lt;49.5,86,))))))))))))))))))))))))))))))))))))))))))))</f>
        <v>0</v>
      </c>
      <c r="M109" s="5">
        <f t="shared" ref="M109:M112" si="320">IF(K109&lt;6.5,0,IF(K109&lt;7,1,IF(K109&lt;7.5,2,IF(K109&lt;8,3,IF(K109&lt;8.5,4,IF(K109&lt;9,5,IF(K109&lt;9.5,6,IF(K109&lt;10,7,IF(K109&lt;10.5,8,IF(K109&lt;11,9,IF(K109&lt;11.5,10,IF(K109&lt;12,11,IF(K109&lt;12.5,12,IF(K109&lt;13,13,IF(K109&lt;13.5,14,IF(K109&lt;14,15,IF(K109&lt;14.5,16,IF(K109&lt;15,17,IF(K109&lt;15.5,18,IF(K109&lt;16,19,IF(K109&lt;16.5,20,IF(K109&lt;17,21,IF(K109&lt;17.5,22,IF(K109&lt;18,23,IF(K109&lt;18.5,24,IF(K109&lt;19,25,IF(K109&lt;19.5,26,IF(K109&lt;20,27,IF(K109&lt;20.5,28,IF(K109&lt;21,29,IF(K109&lt;21.5,30,IF(K109&lt;22,31,IF(K109&lt;22.5,32,IF(K109&lt;23,33,IF(K109&lt;23.5,34,IF(K109&lt;24,35,IF(K109&lt;24.5,36,IF(K109&lt;25,37,IF(K109&lt;25.5,38,IF(K109&lt;26,39,IF(K109&lt;26.5,40,IF(K109&lt;27,41,IF(K109&lt;27.5,42,IF(K109&lt;28,43,))))))))))))))))))))))))))))))))))))))))))))</f>
        <v>30</v>
      </c>
      <c r="N109" s="5">
        <f t="shared" ref="N109:N112" si="321">L109+M109</f>
        <v>30</v>
      </c>
      <c r="O109" s="6">
        <f t="shared" si="311"/>
        <v>30</v>
      </c>
      <c r="P109" s="57">
        <f>IF(O109="","",RANK(O109,O108:O112,0))</f>
        <v>1</v>
      </c>
      <c r="Q109" s="57">
        <f t="shared" ref="Q109:Q112" si="322">IF(P109&lt;5,O109,"")</f>
        <v>30</v>
      </c>
      <c r="R109" s="46"/>
      <c r="S109" s="7">
        <f t="shared" ref="S109:S112" si="323">IF(R109&lt;472,0,IF(R109&lt;475,60,IF(R109&lt;478,61,IF(R109&lt;481,62,IF(R109&lt;484,63,IF(R109&lt;487,64,IF(R109&lt;480,65,IF(R109&lt;493,66,IF(R109&lt;495,67,IF(R109&lt;498,68,IF(R109&lt;500,69,IF(R109&lt;503,70,IF(R109&lt;506,71,IF(R109&lt;508,72,IF(R109&lt;510,73,IF(R109&lt;512,74,IF(R109&lt;515,75,IF(R109&lt;517,76,))))))))))))))))))</f>
        <v>0</v>
      </c>
      <c r="T109" s="7">
        <f t="shared" ref="T109:T112" si="324">IF(R109&lt;252,0,IF(R109&lt;256,1,IF(R109&lt;260,2,IF(R109&lt;264,3,IF(R109&lt;268,4,IF(R109&lt;272,5,IF(R109&lt;276,6,IF(R109&lt;280,7,IF(R109&lt;284,8,IF(R109&lt;288,9,IF(R109&lt;292,10,IF(R109&lt;296,11,IF(R109&lt;300,12,IF(R109&lt;304,13,IF(R109&lt;308,14,IF(R109&lt;312,15,IF(R109&lt;316,16,IF(R109&lt;320,17,IF(R109&lt;324,18,IF(R109&lt;328,19,IF(R109&lt;332,20,IF(R109&lt;336,21,IF(R109&lt;340,22,IF(R109&lt;344,23,IF(R109&lt;348,24,IF(R109&lt;351,25,IF(R109&lt;355,26,IF(R109&lt;359,27,IF(R109&lt;363,28,IF(R109&lt;366,29,IF(R109&lt;370,30,IF(R109&lt;374,31,IF(R109&lt;378,32,IF(R109&lt;381,33,IF(R109&lt;385,34,IF(R109&lt;389,35,IF(R109&lt;393,36,IF(R109&lt;396,37,IF(R109&lt;400,38,IF(R109&lt;403,39,IF(R109&lt;407,40,IF(R109&lt;411,41,IF(R109&lt;414,42,IF(R109&lt;418,43,IF(R109&lt;422,44,IF(R109&lt;425,45,IF(R109&lt;429,46,IF(R109&lt;432,47,IF(R109&lt;436,48,IF(R109&lt;439,49,IF(R109&lt;443,50,IF(R109&lt;446,51,IF(R109&lt;450,52,IF(R109&lt;453,53,IF(R109&lt;456,54,IF(R109&lt;460,55,IF(R109&lt;463,56,IF(R109&lt;466,57,IF(R109&lt;468,58,IF(R109&lt;472,59,))))))))))))))))))))))))))))))))))))))))))))))))))))))))))))</f>
        <v>0</v>
      </c>
      <c r="U109" s="7">
        <f t="shared" ref="U109:U112" si="325">S109+T109</f>
        <v>0</v>
      </c>
      <c r="V109" s="6">
        <f t="shared" si="312"/>
        <v>0</v>
      </c>
      <c r="W109" s="52">
        <f>IF(V109="","",RANK(V109,V108:V112,0))</f>
        <v>1</v>
      </c>
      <c r="X109" s="52">
        <f t="shared" ref="X109:X112" si="326">IF(W109&lt;5,V109,"")</f>
        <v>0</v>
      </c>
      <c r="Y109" s="42">
        <v>184</v>
      </c>
      <c r="Z109" s="6">
        <f>IFERROR(VLOOKUP(Y109,таблица!$H$6:$I$144,2,FALSE),0)</f>
        <v>37</v>
      </c>
      <c r="AA109" s="52">
        <f>IF(Z109="","",RANK(Z109,Z108:Z112,0))</f>
        <v>1</v>
      </c>
      <c r="AB109" s="52">
        <f t="shared" ref="AB109:AB112" si="327">IF(AA109&lt;5,Z109,"")</f>
        <v>37</v>
      </c>
      <c r="AC109" s="8">
        <f t="shared" si="204"/>
        <v>84</v>
      </c>
      <c r="AD109" s="9">
        <f t="shared" si="313"/>
        <v>84</v>
      </c>
      <c r="AE109" s="9">
        <f t="shared" si="200"/>
        <v>93</v>
      </c>
      <c r="AF109" s="125"/>
      <c r="AG109" s="59"/>
      <c r="AH109" s="127"/>
    </row>
    <row r="110" spans="1:34" ht="15" customHeight="1" x14ac:dyDescent="0.25">
      <c r="A110" s="47">
        <v>3</v>
      </c>
      <c r="B110" s="76"/>
      <c r="C110" s="39">
        <v>40</v>
      </c>
      <c r="D110" s="40">
        <v>8.6999999999999993</v>
      </c>
      <c r="E110" s="5">
        <f t="shared" si="315"/>
        <v>61</v>
      </c>
      <c r="F110" s="5">
        <f t="shared" si="316"/>
        <v>0</v>
      </c>
      <c r="G110" s="5">
        <f t="shared" si="317"/>
        <v>61</v>
      </c>
      <c r="H110" s="6">
        <f t="shared" si="310"/>
        <v>61</v>
      </c>
      <c r="I110" s="52">
        <f>IF(H110="","",RANK(H110,H108:H112,0))</f>
        <v>1</v>
      </c>
      <c r="J110" s="52">
        <f t="shared" si="318"/>
        <v>61</v>
      </c>
      <c r="K110" s="42">
        <v>16</v>
      </c>
      <c r="L110" s="5">
        <f t="shared" si="319"/>
        <v>0</v>
      </c>
      <c r="M110" s="5">
        <f t="shared" si="320"/>
        <v>20</v>
      </c>
      <c r="N110" s="5">
        <f t="shared" si="321"/>
        <v>20</v>
      </c>
      <c r="O110" s="6">
        <f t="shared" si="311"/>
        <v>20</v>
      </c>
      <c r="P110" s="57">
        <f>IF(O110="","",RANK(O110,O108:O112,0))</f>
        <v>4</v>
      </c>
      <c r="Q110" s="57">
        <f t="shared" si="322"/>
        <v>20</v>
      </c>
      <c r="R110" s="46"/>
      <c r="S110" s="7">
        <f t="shared" si="323"/>
        <v>0</v>
      </c>
      <c r="T110" s="7">
        <f t="shared" si="324"/>
        <v>0</v>
      </c>
      <c r="U110" s="7">
        <f t="shared" si="325"/>
        <v>0</v>
      </c>
      <c r="V110" s="6">
        <f t="shared" si="312"/>
        <v>0</v>
      </c>
      <c r="W110" s="52">
        <f>IF(V110="","",RANK(V110,V108:V112,0))</f>
        <v>1</v>
      </c>
      <c r="X110" s="52">
        <f t="shared" si="326"/>
        <v>0</v>
      </c>
      <c r="Y110" s="42">
        <v>151</v>
      </c>
      <c r="Z110" s="6">
        <f>IFERROR(VLOOKUP(Y110,таблица!$H$6:$I$144,2,FALSE),0)</f>
        <v>20</v>
      </c>
      <c r="AA110" s="52">
        <f>IF(Z110="","",RANK(Z110,Z108:Z112,0))</f>
        <v>5</v>
      </c>
      <c r="AB110" s="52" t="str">
        <f t="shared" si="327"/>
        <v/>
      </c>
      <c r="AC110" s="8">
        <f t="shared" si="204"/>
        <v>101</v>
      </c>
      <c r="AD110" s="9">
        <f t="shared" si="313"/>
        <v>101</v>
      </c>
      <c r="AE110" s="9">
        <f t="shared" si="200"/>
        <v>46</v>
      </c>
      <c r="AF110" s="125"/>
      <c r="AG110" s="59"/>
      <c r="AH110" s="127"/>
    </row>
    <row r="111" spans="1:34" ht="15" customHeight="1" x14ac:dyDescent="0.25">
      <c r="A111" s="47">
        <v>4</v>
      </c>
      <c r="B111" s="76"/>
      <c r="C111" s="39">
        <v>40</v>
      </c>
      <c r="D111" s="40">
        <v>10</v>
      </c>
      <c r="E111" s="5">
        <f t="shared" si="315"/>
        <v>0</v>
      </c>
      <c r="F111" s="5">
        <f t="shared" si="316"/>
        <v>35</v>
      </c>
      <c r="G111" s="5">
        <f t="shared" si="317"/>
        <v>35</v>
      </c>
      <c r="H111" s="6">
        <f t="shared" si="310"/>
        <v>35</v>
      </c>
      <c r="I111" s="52">
        <f>IF(H111="","",RANK(H111,H108:H112,0))</f>
        <v>4</v>
      </c>
      <c r="J111" s="52">
        <f t="shared" si="318"/>
        <v>35</v>
      </c>
      <c r="K111" s="42">
        <v>21</v>
      </c>
      <c r="L111" s="5">
        <f t="shared" si="319"/>
        <v>0</v>
      </c>
      <c r="M111" s="5">
        <f t="shared" si="320"/>
        <v>30</v>
      </c>
      <c r="N111" s="5">
        <f t="shared" si="321"/>
        <v>30</v>
      </c>
      <c r="O111" s="6">
        <f t="shared" si="311"/>
        <v>30</v>
      </c>
      <c r="P111" s="57">
        <f>IF(O111="","",RANK(O111,O108:O112,0))</f>
        <v>1</v>
      </c>
      <c r="Q111" s="57">
        <f t="shared" si="322"/>
        <v>30</v>
      </c>
      <c r="R111" s="46"/>
      <c r="S111" s="7">
        <f t="shared" si="323"/>
        <v>0</v>
      </c>
      <c r="T111" s="7">
        <f t="shared" si="324"/>
        <v>0</v>
      </c>
      <c r="U111" s="7">
        <f t="shared" si="325"/>
        <v>0</v>
      </c>
      <c r="V111" s="6">
        <f t="shared" si="312"/>
        <v>0</v>
      </c>
      <c r="W111" s="52">
        <f>IF(V111="","",RANK(V111,V108:V112,0))</f>
        <v>1</v>
      </c>
      <c r="X111" s="52">
        <f t="shared" si="326"/>
        <v>0</v>
      </c>
      <c r="Y111" s="42">
        <v>181</v>
      </c>
      <c r="Z111" s="6">
        <f>IFERROR(VLOOKUP(Y111,таблица!$H$6:$I$144,2,FALSE),0)</f>
        <v>35</v>
      </c>
      <c r="AA111" s="52">
        <f>IF(Z111="","",RANK(Z111,Z108:Z112,0))</f>
        <v>2</v>
      </c>
      <c r="AB111" s="52">
        <f t="shared" si="327"/>
        <v>35</v>
      </c>
      <c r="AC111" s="8">
        <f t="shared" si="204"/>
        <v>100</v>
      </c>
      <c r="AD111" s="9">
        <f t="shared" si="313"/>
        <v>100</v>
      </c>
      <c r="AE111" s="9">
        <f t="shared" si="200"/>
        <v>47</v>
      </c>
      <c r="AF111" s="125"/>
      <c r="AG111" s="59"/>
      <c r="AH111" s="127"/>
    </row>
    <row r="112" spans="1:34" ht="15" customHeight="1" x14ac:dyDescent="0.25">
      <c r="A112" s="47">
        <v>5</v>
      </c>
      <c r="B112" s="76"/>
      <c r="C112" s="39">
        <v>40</v>
      </c>
      <c r="D112" s="40">
        <v>9.3000000000000007</v>
      </c>
      <c r="E112" s="5">
        <f t="shared" si="315"/>
        <v>48</v>
      </c>
      <c r="F112" s="5">
        <f t="shared" si="316"/>
        <v>0</v>
      </c>
      <c r="G112" s="5">
        <f t="shared" si="317"/>
        <v>48</v>
      </c>
      <c r="H112" s="6">
        <f t="shared" si="310"/>
        <v>48</v>
      </c>
      <c r="I112" s="52">
        <f>IF(H112="","",RANK(H112,H108:H112,0))</f>
        <v>2</v>
      </c>
      <c r="J112" s="52">
        <f t="shared" si="318"/>
        <v>48</v>
      </c>
      <c r="K112" s="42">
        <v>18</v>
      </c>
      <c r="L112" s="5">
        <f t="shared" si="319"/>
        <v>0</v>
      </c>
      <c r="M112" s="5">
        <f t="shared" si="320"/>
        <v>24</v>
      </c>
      <c r="N112" s="5">
        <f t="shared" si="321"/>
        <v>24</v>
      </c>
      <c r="O112" s="6">
        <f t="shared" si="311"/>
        <v>24</v>
      </c>
      <c r="P112" s="57">
        <f>IF(O112="","",RANK(O112,O108:O112,0))</f>
        <v>3</v>
      </c>
      <c r="Q112" s="57">
        <f t="shared" si="322"/>
        <v>24</v>
      </c>
      <c r="R112" s="46"/>
      <c r="S112" s="7">
        <f t="shared" si="323"/>
        <v>0</v>
      </c>
      <c r="T112" s="7">
        <f t="shared" si="324"/>
        <v>0</v>
      </c>
      <c r="U112" s="7">
        <f t="shared" si="325"/>
        <v>0</v>
      </c>
      <c r="V112" s="6">
        <f t="shared" si="312"/>
        <v>0</v>
      </c>
      <c r="W112" s="52">
        <f>IF(V112="","",RANK(V112,V108:V112,0))</f>
        <v>1</v>
      </c>
      <c r="X112" s="52">
        <f t="shared" si="326"/>
        <v>0</v>
      </c>
      <c r="Y112" s="42">
        <v>177</v>
      </c>
      <c r="Z112" s="6">
        <f>IFERROR(VLOOKUP(Y112,таблица!$H$6:$I$144,2,FALSE),0)</f>
        <v>33</v>
      </c>
      <c r="AA112" s="52">
        <f>IF(Z112="","",RANK(Z112,Z108:Z112,0))</f>
        <v>3</v>
      </c>
      <c r="AB112" s="52">
        <f t="shared" si="327"/>
        <v>33</v>
      </c>
      <c r="AC112" s="8">
        <f t="shared" si="204"/>
        <v>105</v>
      </c>
      <c r="AD112" s="9">
        <f t="shared" si="313"/>
        <v>105</v>
      </c>
      <c r="AE112" s="9">
        <f t="shared" si="200"/>
        <v>38</v>
      </c>
      <c r="AF112" s="125"/>
      <c r="AG112" s="59"/>
      <c r="AH112" s="127"/>
    </row>
    <row r="113" spans="1:34" ht="26.25" customHeight="1" x14ac:dyDescent="0.25">
      <c r="A113" s="47"/>
      <c r="B113" s="76"/>
      <c r="C113" s="64"/>
      <c r="D113" s="40"/>
      <c r="E113" s="5"/>
      <c r="F113" s="5"/>
      <c r="G113" s="5"/>
      <c r="H113" s="53"/>
      <c r="I113" s="61" t="s">
        <v>23</v>
      </c>
      <c r="J113" s="62">
        <f>SUM(J108:J112)</f>
        <v>186</v>
      </c>
      <c r="K113" s="42"/>
      <c r="L113" s="5"/>
      <c r="M113" s="5"/>
      <c r="N113" s="5"/>
      <c r="O113" s="53"/>
      <c r="P113" s="61" t="s">
        <v>23</v>
      </c>
      <c r="Q113" s="63">
        <f>SUM(Q108:Q112)</f>
        <v>104</v>
      </c>
      <c r="R113" s="46"/>
      <c r="S113" s="7"/>
      <c r="T113" s="7"/>
      <c r="U113" s="7"/>
      <c r="V113" s="53"/>
      <c r="W113" s="61" t="s">
        <v>23</v>
      </c>
      <c r="X113" s="62">
        <f>SUM(X108:X112)</f>
        <v>0</v>
      </c>
      <c r="Y113" s="42"/>
      <c r="Z113" s="6"/>
      <c r="AA113" s="61" t="s">
        <v>23</v>
      </c>
      <c r="AB113" s="62">
        <f>SUM(AB108:AB112)</f>
        <v>133</v>
      </c>
      <c r="AC113" s="8"/>
      <c r="AD113" s="54"/>
      <c r="AE113" s="9" t="str">
        <f t="shared" si="200"/>
        <v/>
      </c>
      <c r="AF113" s="60"/>
      <c r="AG113" s="60"/>
      <c r="AH113" s="127"/>
    </row>
    <row r="114" spans="1:34" ht="15" customHeight="1" x14ac:dyDescent="0.25">
      <c r="A114" s="47">
        <v>1</v>
      </c>
      <c r="B114" s="76"/>
      <c r="C114" s="39">
        <v>41</v>
      </c>
      <c r="D114" s="40">
        <v>10.3</v>
      </c>
      <c r="E114" s="5">
        <f>IF(D114&gt;9.5,0,IF(D114&gt;9.45,44,IF(D114&gt;9.4,45,IF(D114&gt;9.35,46,IF(D114&gt;9.3,47,IF(D114&gt;9.25,48,IF(D114&gt;9.2,49,IF(D114&gt;9.15,50,IF(D114&gt;9.1,51,IF(D114&gt;9.05,52,IF(D114&gt;9,53,IF(D114&gt;8.95,54,IF(D114&gt;8.9,55,IF(D114&gt;8.85,56,IF(D114&gt;8.8,57,IF(D114&gt;8.77,58,IF(D114&gt;8.75,59,IF(D114&gt;8.7,60,IF(D114&gt;8.67,61,IF(D114&gt;8.65,62,IF(D114&gt;8.6,63,IF(D114&gt;8.57,64,IF(D114&gt;8.55,65,IF(D114&gt;8.5,66,IF(D114&gt;8.47,67,IF(D114&gt;8.45,68,IF(D114&gt;8.4,69,IF(D114&gt;8.38,70,IF(D114&gt;8.37,71,IF(D114&gt;8.35,72,IF(D114&gt;8.3,73,IF(D114&gt;8.28,74,IF(D114&gt;8.27,75,IF(D114&gt;8.25,76,IF(D114&gt;8.2,77,IF(D114&gt;8.18,78,IF(D114&gt;8.17,79,IF(D114&gt;8.15,80,IF(D114&gt;8.1,81,IF(D114&gt;8.07,82,IF(D114&gt;8.05,83,IF(D114&gt;8.03,84,IF(D114&gt;8.02,85,IF(D114&gt;8,86,))))))))))))))))))))))))))))))))))))))))))))</f>
        <v>0</v>
      </c>
      <c r="F114" s="5">
        <f>IF(D114&gt;12.5,0,IF(D114&gt;12.4,1,IF(D114&gt;12.3,2,IF(D114&gt;12.2,3,IF(D114&gt;12.1,4,IF(D114&gt;12.05,5,IF(D114&gt;12,6,IF(D114&gt;11.9,7,IF(D114&gt;11.8,8,IF(D114&gt;11.7,9,IF(D114&gt;11.65,10,IF(D114&gt;11.6,11,IF(D114&gt;11.5,12,IF(D114&gt;11.4,13,IF(D114&gt;11.35,14,IF(D114&gt;11.3,15,IF(D114&gt;11.2,16,IF(D114&gt;11.1,17,IF(D114&gt;11.05,18,IF(D114&gt;11,19,IF(D114&gt;10.9,20,IF(D114&gt;10.85,21,IF(D114&gt;10.8,22,IF(D114&gt;10.7,23,IF(D114&gt;10.65,24,IF(D114&gt;10.6,25,IF(D114&gt;10.5,26,IF(D114&gt;10.45,27,IF(D114&gt;10.4,28,IF(D114&gt;10.3,29,IF(D114&gt;10.25,30,IF(D114&gt;10.2,31,IF(D114&gt;10.1,32,IF(D114&gt;10.05,33,IF(D114&gt;10,34,IF(D114&gt;9.9,35,IF(D114&gt;9.85,36,IF(D114&gt;9.8,37,IF(D114&gt;9.75,38,IF(D114&gt;9.7,39,IF(D114&gt;9.65,40,IF(D114&gt;9.6,41,IF(D114&gt;9.55,42,IF(D114&gt;9.5,43,))))))))))))))))))))))))))))))))))))))))))))</f>
        <v>30</v>
      </c>
      <c r="G114" s="5">
        <f>E114+F114</f>
        <v>30</v>
      </c>
      <c r="H114" s="6">
        <f t="shared" ref="H114:H118" si="328">G114</f>
        <v>30</v>
      </c>
      <c r="I114" s="52">
        <f>IF(H114="","",RANK(H114,H114:H118,0))</f>
        <v>3</v>
      </c>
      <c r="J114" s="52">
        <f>IF(I114&lt;5,H114,"")</f>
        <v>30</v>
      </c>
      <c r="K114" s="42">
        <v>18</v>
      </c>
      <c r="L114" s="5">
        <f>IF(K114&lt;28,0,IF(K114&lt;28.5,44,IF(K114&lt;29,45,IF(K114&lt;29.5,46,IF(K114&lt;30,47,IF(K114&lt;30.5,48,IF(K114&lt;31,49,IF(K114&lt;31.5,50,IF(K114&lt;32,51,IF(K114&lt;32.5,52,IF(K114&lt;33,53,IF(K114&lt;33.5,54,IF(K114&lt;34,55,IF(K114&lt;34.5,56,IF(K114&lt;35,57,IF(K114&lt;35.5,58,IF(K114&lt;36,59,IF(K114&lt;36.5,60,IF(K114&lt;37,61,IF(K114&lt;37.5,62,IF(K114&lt;38,63,IF(K114&lt;38.5,64,IF(K114&lt;39,65,IF(K114&lt;39.5,66,IF(K114&lt;40,67,IF(K114&lt;40.5,68,IF(K114&lt;41,69,IF(K114&lt;41.5,70,IF(K114&lt;42,71,IF(K114&lt;42.5,72,IF(K114&lt;43,73,IF(K114&lt;43.5,74,IF(K114&lt;44,75,IF(K114&lt;44.5,76,IF(K114&lt;45,77,IF(K114&lt;45.5,78,IF(K114&lt;46,79,IF(K114&lt;46.5,80,IF(K114&lt;47,81,IF(K114&lt;47.5,82,IF(K114&lt;48,83,IF(K114&lt;48.5,84,IF(K114&lt;49,85,IF(K114&lt;49.5,86,))))))))))))))))))))))))))))))))))))))))))))</f>
        <v>0</v>
      </c>
      <c r="M114" s="5">
        <f>IF(K114&lt;6.5,0,IF(K114&lt;7,1,IF(K114&lt;7.5,2,IF(K114&lt;8,3,IF(K114&lt;8.5,4,IF(K114&lt;9,5,IF(K114&lt;9.5,6,IF(K114&lt;10,7,IF(K114&lt;10.5,8,IF(K114&lt;11,9,IF(K114&lt;11.5,10,IF(K114&lt;12,11,IF(K114&lt;12.5,12,IF(K114&lt;13,13,IF(K114&lt;13.5,14,IF(K114&lt;14,15,IF(K114&lt;14.5,16,IF(K114&lt;15,17,IF(K114&lt;15.5,18,IF(K114&lt;16,19,IF(K114&lt;16.5,20,IF(K114&lt;17,21,IF(K114&lt;17.5,22,IF(K114&lt;18,23,IF(K114&lt;18.5,24,IF(K114&lt;19,25,IF(K114&lt;19.5,26,IF(K114&lt;20,27,IF(K114&lt;20.5,28,IF(K114&lt;21,29,IF(K114&lt;21.5,30,IF(K114&lt;22,31,IF(K114&lt;22.5,32,IF(K114&lt;23,33,IF(K114&lt;23.5,34,IF(K114&lt;24,35,IF(K114&lt;24.5,36,IF(K114&lt;25,37,IF(K114&lt;25.5,38,IF(K114&lt;26,39,IF(K114&lt;26.5,40,IF(K114&lt;27,41,IF(K114&lt;27.5,42,IF(K114&lt;28,43,))))))))))))))))))))))))))))))))))))))))))))</f>
        <v>24</v>
      </c>
      <c r="N114" s="5">
        <f>L114+M114</f>
        <v>24</v>
      </c>
      <c r="O114" s="6">
        <f t="shared" ref="O114:O118" si="329">N114</f>
        <v>24</v>
      </c>
      <c r="P114" s="57">
        <f>IF(O114="","",RANK(O114,O114:O118,0))</f>
        <v>3</v>
      </c>
      <c r="Q114" s="57">
        <f>IF(P114&lt;5,O114,"")</f>
        <v>24</v>
      </c>
      <c r="R114" s="42"/>
      <c r="S114" s="7">
        <f>IF(R114&lt;472,0,IF(R114&lt;475,60,IF(R114&lt;478,61,IF(R114&lt;481,62,IF(R114&lt;484,63,IF(R114&lt;487,64,IF(R114&lt;480,65,IF(R114&lt;493,66,IF(R114&lt;495,67,IF(R114&lt;498,68,IF(R114&lt;500,69,IF(R114&lt;503,70,IF(R114&lt;506,71,IF(R114&lt;508,72,IF(R114&lt;510,73,IF(R114&lt;512,74,IF(R114&lt;515,75,IF(R114&lt;517,76,))))))))))))))))))</f>
        <v>0</v>
      </c>
      <c r="T114" s="7">
        <f>IF(R114&lt;252,0,IF(R114&lt;256,1,IF(R114&lt;260,2,IF(R114&lt;264,3,IF(R114&lt;268,4,IF(R114&lt;272,5,IF(R114&lt;276,6,IF(R114&lt;280,7,IF(R114&lt;284,8,IF(R114&lt;288,9,IF(R114&lt;292,10,IF(R114&lt;296,11,IF(R114&lt;300,12,IF(R114&lt;304,13,IF(R114&lt;308,14,IF(R114&lt;312,15,IF(R114&lt;316,16,IF(R114&lt;320,17,IF(R114&lt;324,18,IF(R114&lt;328,19,IF(R114&lt;332,20,IF(R114&lt;336,21,IF(R114&lt;340,22,IF(R114&lt;344,23,IF(R114&lt;348,24,IF(R114&lt;351,25,IF(R114&lt;355,26,IF(R114&lt;359,27,IF(R114&lt;363,28,IF(R114&lt;366,29,IF(R114&lt;370,30,IF(R114&lt;374,31,IF(R114&lt;378,32,IF(R114&lt;381,33,IF(R114&lt;385,34,IF(R114&lt;389,35,IF(R114&lt;393,36,IF(R114&lt;396,37,IF(R114&lt;400,38,IF(R114&lt;403,39,IF(R114&lt;407,40,IF(R114&lt;411,41,IF(R114&lt;414,42,IF(R114&lt;418,43,IF(R114&lt;422,44,IF(R114&lt;425,45,IF(R114&lt;429,46,IF(R114&lt;432,47,IF(R114&lt;436,48,IF(R114&lt;439,49,IF(R114&lt;443,50,IF(R114&lt;446,51,IF(R114&lt;450,52,IF(R114&lt;453,53,IF(R114&lt;456,54,IF(R114&lt;460,55,IF(R114&lt;463,56,IF(R114&lt;466,57,IF(R114&lt;468,58,IF(R114&lt;472,59,))))))))))))))))))))))))))))))))))))))))))))))))))))))))))))</f>
        <v>0</v>
      </c>
      <c r="U114" s="7">
        <f>S114+T114</f>
        <v>0</v>
      </c>
      <c r="V114" s="6">
        <f t="shared" ref="V114:V118" si="330">U114</f>
        <v>0</v>
      </c>
      <c r="W114" s="52">
        <f>IF(V114="","",RANK(V114,V114:V118,0))</f>
        <v>1</v>
      </c>
      <c r="X114" s="52">
        <f>IF(W114&lt;5,V114,"")</f>
        <v>0</v>
      </c>
      <c r="Y114" s="42">
        <v>153</v>
      </c>
      <c r="Z114" s="6">
        <f>IFERROR(VLOOKUP(Y114,таблица!$H$6:$I$144,2,FALSE),0)</f>
        <v>21</v>
      </c>
      <c r="AA114" s="52">
        <f>IF(Z114="","",RANK(Z114,Z114:Z118,0))</f>
        <v>4</v>
      </c>
      <c r="AB114" s="52">
        <f>IF(AA114&lt;5,Z114,"")</f>
        <v>21</v>
      </c>
      <c r="AC114" s="8">
        <f t="shared" si="204"/>
        <v>75</v>
      </c>
      <c r="AD114" s="9">
        <f t="shared" ref="AD114:AD118" si="331">AC114</f>
        <v>75</v>
      </c>
      <c r="AE114" s="9">
        <f t="shared" si="200"/>
        <v>123</v>
      </c>
      <c r="AF114" s="125">
        <f>SUM(J114:J118,Q114:Q118,X114:X118,AB114:AB118)</f>
        <v>383</v>
      </c>
      <c r="AG114" s="59">
        <f t="shared" ref="AG114" si="332">AF114</f>
        <v>383</v>
      </c>
      <c r="AH114" s="127">
        <f>IF(ISNUMBER(AF114),RANK(AF114,$AF$6:$AF$251,0),"")</f>
        <v>16</v>
      </c>
    </row>
    <row r="115" spans="1:34" ht="15" customHeight="1" x14ac:dyDescent="0.25">
      <c r="A115" s="47">
        <v>2</v>
      </c>
      <c r="B115" s="76"/>
      <c r="C115" s="39">
        <v>41</v>
      </c>
      <c r="D115" s="40">
        <v>11.2</v>
      </c>
      <c r="E115" s="5">
        <f t="shared" ref="E115:E118" si="333">IF(D115&gt;9.5,0,IF(D115&gt;9.45,44,IF(D115&gt;9.4,45,IF(D115&gt;9.35,46,IF(D115&gt;9.3,47,IF(D115&gt;9.25,48,IF(D115&gt;9.2,49,IF(D115&gt;9.15,50,IF(D115&gt;9.1,51,IF(D115&gt;9.05,52,IF(D115&gt;9,53,IF(D115&gt;8.95,54,IF(D115&gt;8.9,55,IF(D115&gt;8.85,56,IF(D115&gt;8.8,57,IF(D115&gt;8.77,58,IF(D115&gt;8.75,59,IF(D115&gt;8.7,60,IF(D115&gt;8.67,61,IF(D115&gt;8.65,62,IF(D115&gt;8.6,63,IF(D115&gt;8.57,64,IF(D115&gt;8.55,65,IF(D115&gt;8.5,66,IF(D115&gt;8.47,67,IF(D115&gt;8.45,68,IF(D115&gt;8.4,69,IF(D115&gt;8.38,70,IF(D115&gt;8.37,71,IF(D115&gt;8.35,72,IF(D115&gt;8.3,73,IF(D115&gt;8.28,74,IF(D115&gt;8.27,75,IF(D115&gt;8.25,76,IF(D115&gt;8.2,77,IF(D115&gt;8.18,78,IF(D115&gt;8.17,79,IF(D115&gt;8.15,80,IF(D115&gt;8.1,81,IF(D115&gt;8.07,82,IF(D115&gt;8.05,83,IF(D115&gt;8.03,84,IF(D115&gt;8.02,85,IF(D115&gt;8,86,))))))))))))))))))))))))))))))))))))))))))))</f>
        <v>0</v>
      </c>
      <c r="F115" s="5">
        <f t="shared" ref="F115:F118" si="334">IF(D115&gt;12.5,0,IF(D115&gt;12.4,1,IF(D115&gt;12.3,2,IF(D115&gt;12.2,3,IF(D115&gt;12.1,4,IF(D115&gt;12.05,5,IF(D115&gt;12,6,IF(D115&gt;11.9,7,IF(D115&gt;11.8,8,IF(D115&gt;11.7,9,IF(D115&gt;11.65,10,IF(D115&gt;11.6,11,IF(D115&gt;11.5,12,IF(D115&gt;11.4,13,IF(D115&gt;11.35,14,IF(D115&gt;11.3,15,IF(D115&gt;11.2,16,IF(D115&gt;11.1,17,IF(D115&gt;11.05,18,IF(D115&gt;11,19,IF(D115&gt;10.9,20,IF(D115&gt;10.85,21,IF(D115&gt;10.8,22,IF(D115&gt;10.7,23,IF(D115&gt;10.65,24,IF(D115&gt;10.6,25,IF(D115&gt;10.5,26,IF(D115&gt;10.45,27,IF(D115&gt;10.4,28,IF(D115&gt;10.3,29,IF(D115&gt;10.25,30,IF(D115&gt;10.2,31,IF(D115&gt;10.1,32,IF(D115&gt;10.05,33,IF(D115&gt;10,34,IF(D115&gt;9.9,35,IF(D115&gt;9.85,36,IF(D115&gt;9.8,37,IF(D115&gt;9.75,38,IF(D115&gt;9.7,39,IF(D115&gt;9.65,40,IF(D115&gt;9.6,41,IF(D115&gt;9.55,42,IF(D115&gt;9.5,43,))))))))))))))))))))))))))))))))))))))))))))</f>
        <v>17</v>
      </c>
      <c r="G115" s="5">
        <f t="shared" ref="G115:G118" si="335">E115+F115</f>
        <v>17</v>
      </c>
      <c r="H115" s="6">
        <f t="shared" si="328"/>
        <v>17</v>
      </c>
      <c r="I115" s="52">
        <f>IF(H115="","",RANK(H115,H114:H118,0))</f>
        <v>5</v>
      </c>
      <c r="J115" s="52" t="str">
        <f t="shared" ref="J115:J118" si="336">IF(I115&lt;5,H115,"")</f>
        <v/>
      </c>
      <c r="K115" s="42">
        <v>15</v>
      </c>
      <c r="L115" s="5">
        <f t="shared" ref="L115:L118" si="337">IF(K115&lt;28,0,IF(K115&lt;28.5,44,IF(K115&lt;29,45,IF(K115&lt;29.5,46,IF(K115&lt;30,47,IF(K115&lt;30.5,48,IF(K115&lt;31,49,IF(K115&lt;31.5,50,IF(K115&lt;32,51,IF(K115&lt;32.5,52,IF(K115&lt;33,53,IF(K115&lt;33.5,54,IF(K115&lt;34,55,IF(K115&lt;34.5,56,IF(K115&lt;35,57,IF(K115&lt;35.5,58,IF(K115&lt;36,59,IF(K115&lt;36.5,60,IF(K115&lt;37,61,IF(K115&lt;37.5,62,IF(K115&lt;38,63,IF(K115&lt;38.5,64,IF(K115&lt;39,65,IF(K115&lt;39.5,66,IF(K115&lt;40,67,IF(K115&lt;40.5,68,IF(K115&lt;41,69,IF(K115&lt;41.5,70,IF(K115&lt;42,71,IF(K115&lt;42.5,72,IF(K115&lt;43,73,IF(K115&lt;43.5,74,IF(K115&lt;44,75,IF(K115&lt;44.5,76,IF(K115&lt;45,77,IF(K115&lt;45.5,78,IF(K115&lt;46,79,IF(K115&lt;46.5,80,IF(K115&lt;47,81,IF(K115&lt;47.5,82,IF(K115&lt;48,83,IF(K115&lt;48.5,84,IF(K115&lt;49,85,IF(K115&lt;49.5,86,))))))))))))))))))))))))))))))))))))))))))))</f>
        <v>0</v>
      </c>
      <c r="M115" s="5">
        <f t="shared" ref="M115:M118" si="338">IF(K115&lt;6.5,0,IF(K115&lt;7,1,IF(K115&lt;7.5,2,IF(K115&lt;8,3,IF(K115&lt;8.5,4,IF(K115&lt;9,5,IF(K115&lt;9.5,6,IF(K115&lt;10,7,IF(K115&lt;10.5,8,IF(K115&lt;11,9,IF(K115&lt;11.5,10,IF(K115&lt;12,11,IF(K115&lt;12.5,12,IF(K115&lt;13,13,IF(K115&lt;13.5,14,IF(K115&lt;14,15,IF(K115&lt;14.5,16,IF(K115&lt;15,17,IF(K115&lt;15.5,18,IF(K115&lt;16,19,IF(K115&lt;16.5,20,IF(K115&lt;17,21,IF(K115&lt;17.5,22,IF(K115&lt;18,23,IF(K115&lt;18.5,24,IF(K115&lt;19,25,IF(K115&lt;19.5,26,IF(K115&lt;20,27,IF(K115&lt;20.5,28,IF(K115&lt;21,29,IF(K115&lt;21.5,30,IF(K115&lt;22,31,IF(K115&lt;22.5,32,IF(K115&lt;23,33,IF(K115&lt;23.5,34,IF(K115&lt;24,35,IF(K115&lt;24.5,36,IF(K115&lt;25,37,IF(K115&lt;25.5,38,IF(K115&lt;26,39,IF(K115&lt;26.5,40,IF(K115&lt;27,41,IF(K115&lt;27.5,42,IF(K115&lt;28,43,))))))))))))))))))))))))))))))))))))))))))))</f>
        <v>18</v>
      </c>
      <c r="N115" s="5">
        <f t="shared" ref="N115:N118" si="339">L115+M115</f>
        <v>18</v>
      </c>
      <c r="O115" s="6">
        <f t="shared" si="329"/>
        <v>18</v>
      </c>
      <c r="P115" s="57">
        <f>IF(O115="","",RANK(O115,O114:O118,0))</f>
        <v>5</v>
      </c>
      <c r="Q115" s="57" t="str">
        <f t="shared" ref="Q115:Q118" si="340">IF(P115&lt;5,O115,"")</f>
        <v/>
      </c>
      <c r="R115" s="42"/>
      <c r="S115" s="7">
        <f t="shared" ref="S115:S118" si="341">IF(R115&lt;472,0,IF(R115&lt;475,60,IF(R115&lt;478,61,IF(R115&lt;481,62,IF(R115&lt;484,63,IF(R115&lt;487,64,IF(R115&lt;480,65,IF(R115&lt;493,66,IF(R115&lt;495,67,IF(R115&lt;498,68,IF(R115&lt;500,69,IF(R115&lt;503,70,IF(R115&lt;506,71,IF(R115&lt;508,72,IF(R115&lt;510,73,IF(R115&lt;512,74,IF(R115&lt;515,75,IF(R115&lt;517,76,))))))))))))))))))</f>
        <v>0</v>
      </c>
      <c r="T115" s="7">
        <f t="shared" ref="T115:T118" si="342">IF(R115&lt;252,0,IF(R115&lt;256,1,IF(R115&lt;260,2,IF(R115&lt;264,3,IF(R115&lt;268,4,IF(R115&lt;272,5,IF(R115&lt;276,6,IF(R115&lt;280,7,IF(R115&lt;284,8,IF(R115&lt;288,9,IF(R115&lt;292,10,IF(R115&lt;296,11,IF(R115&lt;300,12,IF(R115&lt;304,13,IF(R115&lt;308,14,IF(R115&lt;312,15,IF(R115&lt;316,16,IF(R115&lt;320,17,IF(R115&lt;324,18,IF(R115&lt;328,19,IF(R115&lt;332,20,IF(R115&lt;336,21,IF(R115&lt;340,22,IF(R115&lt;344,23,IF(R115&lt;348,24,IF(R115&lt;351,25,IF(R115&lt;355,26,IF(R115&lt;359,27,IF(R115&lt;363,28,IF(R115&lt;366,29,IF(R115&lt;370,30,IF(R115&lt;374,31,IF(R115&lt;378,32,IF(R115&lt;381,33,IF(R115&lt;385,34,IF(R115&lt;389,35,IF(R115&lt;393,36,IF(R115&lt;396,37,IF(R115&lt;400,38,IF(R115&lt;403,39,IF(R115&lt;407,40,IF(R115&lt;411,41,IF(R115&lt;414,42,IF(R115&lt;418,43,IF(R115&lt;422,44,IF(R115&lt;425,45,IF(R115&lt;429,46,IF(R115&lt;432,47,IF(R115&lt;436,48,IF(R115&lt;439,49,IF(R115&lt;443,50,IF(R115&lt;446,51,IF(R115&lt;450,52,IF(R115&lt;453,53,IF(R115&lt;456,54,IF(R115&lt;460,55,IF(R115&lt;463,56,IF(R115&lt;466,57,IF(R115&lt;468,58,IF(R115&lt;472,59,))))))))))))))))))))))))))))))))))))))))))))))))))))))))))))</f>
        <v>0</v>
      </c>
      <c r="U115" s="7">
        <f t="shared" ref="U115:U118" si="343">S115+T115</f>
        <v>0</v>
      </c>
      <c r="V115" s="6">
        <f t="shared" si="330"/>
        <v>0</v>
      </c>
      <c r="W115" s="52">
        <f>IF(V115="","",RANK(V115,V114:V118,0))</f>
        <v>1</v>
      </c>
      <c r="X115" s="52">
        <f t="shared" ref="X115:X118" si="344">IF(W115&lt;5,V115,"")</f>
        <v>0</v>
      </c>
      <c r="Y115" s="42">
        <v>141</v>
      </c>
      <c r="Z115" s="6">
        <f>IFERROR(VLOOKUP(Y115,таблица!$H$6:$I$144,2,FALSE),0)</f>
        <v>15</v>
      </c>
      <c r="AA115" s="52">
        <f>IF(Z115="","",RANK(Z115,Z114:Z118,0))</f>
        <v>5</v>
      </c>
      <c r="AB115" s="52" t="str">
        <f t="shared" ref="AB115:AB118" si="345">IF(AA115&lt;5,Z115,"")</f>
        <v/>
      </c>
      <c r="AC115" s="8">
        <f t="shared" si="204"/>
        <v>50</v>
      </c>
      <c r="AD115" s="9">
        <f t="shared" si="331"/>
        <v>50</v>
      </c>
      <c r="AE115" s="9">
        <f t="shared" si="200"/>
        <v>155</v>
      </c>
      <c r="AF115" s="125"/>
      <c r="AG115" s="59"/>
      <c r="AH115" s="127"/>
    </row>
    <row r="116" spans="1:34" ht="15" customHeight="1" x14ac:dyDescent="0.25">
      <c r="A116" s="47">
        <v>3</v>
      </c>
      <c r="B116" s="76"/>
      <c r="C116" s="39">
        <v>41</v>
      </c>
      <c r="D116" s="40">
        <v>10.199999999999999</v>
      </c>
      <c r="E116" s="5">
        <f t="shared" si="333"/>
        <v>0</v>
      </c>
      <c r="F116" s="5">
        <f t="shared" si="334"/>
        <v>32</v>
      </c>
      <c r="G116" s="5">
        <f t="shared" si="335"/>
        <v>32</v>
      </c>
      <c r="H116" s="6">
        <f t="shared" si="328"/>
        <v>32</v>
      </c>
      <c r="I116" s="52">
        <f>IF(H116="","",RANK(H116,H114:H118,0))</f>
        <v>2</v>
      </c>
      <c r="J116" s="52">
        <f t="shared" si="336"/>
        <v>32</v>
      </c>
      <c r="K116" s="42">
        <v>30</v>
      </c>
      <c r="L116" s="5">
        <f t="shared" si="337"/>
        <v>48</v>
      </c>
      <c r="M116" s="5">
        <f t="shared" si="338"/>
        <v>0</v>
      </c>
      <c r="N116" s="5">
        <f t="shared" si="339"/>
        <v>48</v>
      </c>
      <c r="O116" s="6">
        <f t="shared" si="329"/>
        <v>48</v>
      </c>
      <c r="P116" s="57">
        <f>IF(O116="","",RANK(O116,O114:O118,0))</f>
        <v>1</v>
      </c>
      <c r="Q116" s="57">
        <f t="shared" si="340"/>
        <v>48</v>
      </c>
      <c r="R116" s="42"/>
      <c r="S116" s="7">
        <f t="shared" si="341"/>
        <v>0</v>
      </c>
      <c r="T116" s="7">
        <f t="shared" si="342"/>
        <v>0</v>
      </c>
      <c r="U116" s="7">
        <f t="shared" si="343"/>
        <v>0</v>
      </c>
      <c r="V116" s="6">
        <f t="shared" si="330"/>
        <v>0</v>
      </c>
      <c r="W116" s="52">
        <f>IF(V116="","",RANK(V116,V114:V118,0))</f>
        <v>1</v>
      </c>
      <c r="X116" s="52">
        <f t="shared" si="344"/>
        <v>0</v>
      </c>
      <c r="Y116" s="42">
        <v>184</v>
      </c>
      <c r="Z116" s="6">
        <f>IFERROR(VLOOKUP(Y116,таблица!$H$6:$I$144,2,FALSE),0)</f>
        <v>37</v>
      </c>
      <c r="AA116" s="52">
        <f>IF(Z116="","",RANK(Z116,Z114:Z118,0))</f>
        <v>1</v>
      </c>
      <c r="AB116" s="52">
        <f t="shared" si="345"/>
        <v>37</v>
      </c>
      <c r="AC116" s="8">
        <f t="shared" si="204"/>
        <v>117</v>
      </c>
      <c r="AD116" s="9">
        <f t="shared" si="331"/>
        <v>117</v>
      </c>
      <c r="AE116" s="9">
        <f t="shared" si="200"/>
        <v>17</v>
      </c>
      <c r="AF116" s="125"/>
      <c r="AG116" s="59"/>
      <c r="AH116" s="127"/>
    </row>
    <row r="117" spans="1:34" ht="15" customHeight="1" x14ac:dyDescent="0.25">
      <c r="A117" s="47">
        <v>4</v>
      </c>
      <c r="B117" s="76"/>
      <c r="C117" s="39">
        <v>41</v>
      </c>
      <c r="D117" s="40">
        <v>9.4</v>
      </c>
      <c r="E117" s="5">
        <f t="shared" si="333"/>
        <v>46</v>
      </c>
      <c r="F117" s="5">
        <f t="shared" si="334"/>
        <v>0</v>
      </c>
      <c r="G117" s="5">
        <f t="shared" si="335"/>
        <v>46</v>
      </c>
      <c r="H117" s="6">
        <f t="shared" si="328"/>
        <v>46</v>
      </c>
      <c r="I117" s="52">
        <f>IF(H117="","",RANK(H117,H114:H118,0))</f>
        <v>1</v>
      </c>
      <c r="J117" s="52">
        <f t="shared" si="336"/>
        <v>46</v>
      </c>
      <c r="K117" s="42">
        <v>23</v>
      </c>
      <c r="L117" s="5">
        <f t="shared" si="337"/>
        <v>0</v>
      </c>
      <c r="M117" s="5">
        <f t="shared" si="338"/>
        <v>34</v>
      </c>
      <c r="N117" s="5">
        <f t="shared" si="339"/>
        <v>34</v>
      </c>
      <c r="O117" s="6">
        <f t="shared" si="329"/>
        <v>34</v>
      </c>
      <c r="P117" s="57">
        <f>IF(O117="","",RANK(O117,O114:O118,0))</f>
        <v>2</v>
      </c>
      <c r="Q117" s="57">
        <f t="shared" si="340"/>
        <v>34</v>
      </c>
      <c r="R117" s="42"/>
      <c r="S117" s="7">
        <f t="shared" si="341"/>
        <v>0</v>
      </c>
      <c r="T117" s="7">
        <f t="shared" si="342"/>
        <v>0</v>
      </c>
      <c r="U117" s="7">
        <f t="shared" si="343"/>
        <v>0</v>
      </c>
      <c r="V117" s="6">
        <f t="shared" si="330"/>
        <v>0</v>
      </c>
      <c r="W117" s="52">
        <f>IF(V117="","",RANK(V117,V114:V118,0))</f>
        <v>1</v>
      </c>
      <c r="X117" s="52">
        <f t="shared" si="344"/>
        <v>0</v>
      </c>
      <c r="Y117" s="42">
        <v>171</v>
      </c>
      <c r="Z117" s="6">
        <f>IFERROR(VLOOKUP(Y117,таблица!$H$6:$I$144,2,FALSE),0)</f>
        <v>30</v>
      </c>
      <c r="AA117" s="52">
        <f>IF(Z117="","",RANK(Z117,Z114:Z118,0))</f>
        <v>3</v>
      </c>
      <c r="AB117" s="52">
        <f t="shared" si="345"/>
        <v>30</v>
      </c>
      <c r="AC117" s="8">
        <f t="shared" si="204"/>
        <v>110</v>
      </c>
      <c r="AD117" s="9">
        <f t="shared" si="331"/>
        <v>110</v>
      </c>
      <c r="AE117" s="9">
        <f t="shared" si="200"/>
        <v>28</v>
      </c>
      <c r="AF117" s="125"/>
      <c r="AG117" s="59"/>
      <c r="AH117" s="127"/>
    </row>
    <row r="118" spans="1:34" ht="15" customHeight="1" x14ac:dyDescent="0.25">
      <c r="A118" s="47">
        <v>5</v>
      </c>
      <c r="B118" s="76"/>
      <c r="C118" s="39">
        <v>41</v>
      </c>
      <c r="D118" s="40">
        <v>10.3</v>
      </c>
      <c r="E118" s="5">
        <f t="shared" si="333"/>
        <v>0</v>
      </c>
      <c r="F118" s="5">
        <f t="shared" si="334"/>
        <v>30</v>
      </c>
      <c r="G118" s="5">
        <f t="shared" si="335"/>
        <v>30</v>
      </c>
      <c r="H118" s="6">
        <f t="shared" si="328"/>
        <v>30</v>
      </c>
      <c r="I118" s="52">
        <f>IF(H118="","",RANK(H118,H114:H118,0))</f>
        <v>3</v>
      </c>
      <c r="J118" s="52">
        <f t="shared" si="336"/>
        <v>30</v>
      </c>
      <c r="K118" s="42">
        <v>16</v>
      </c>
      <c r="L118" s="5">
        <f t="shared" si="337"/>
        <v>0</v>
      </c>
      <c r="M118" s="5">
        <f t="shared" si="338"/>
        <v>20</v>
      </c>
      <c r="N118" s="5">
        <f t="shared" si="339"/>
        <v>20</v>
      </c>
      <c r="O118" s="6">
        <f t="shared" si="329"/>
        <v>20</v>
      </c>
      <c r="P118" s="57">
        <f>IF(O118="","",RANK(O118,O114:O118,0))</f>
        <v>4</v>
      </c>
      <c r="Q118" s="57">
        <f t="shared" si="340"/>
        <v>20</v>
      </c>
      <c r="R118" s="46"/>
      <c r="S118" s="7">
        <f t="shared" si="341"/>
        <v>0</v>
      </c>
      <c r="T118" s="7">
        <f t="shared" si="342"/>
        <v>0</v>
      </c>
      <c r="U118" s="7">
        <f t="shared" si="343"/>
        <v>0</v>
      </c>
      <c r="V118" s="6">
        <f t="shared" si="330"/>
        <v>0</v>
      </c>
      <c r="W118" s="52">
        <f>IF(V118="","",RANK(V118,V114:V118,0))</f>
        <v>1</v>
      </c>
      <c r="X118" s="52">
        <f t="shared" si="344"/>
        <v>0</v>
      </c>
      <c r="Y118" s="42">
        <v>173</v>
      </c>
      <c r="Z118" s="6">
        <f>IFERROR(VLOOKUP(Y118,таблица!$H$6:$I$144,2,FALSE),0)</f>
        <v>31</v>
      </c>
      <c r="AA118" s="52">
        <f>IF(Z118="","",RANK(Z118,Z114:Z118,0))</f>
        <v>2</v>
      </c>
      <c r="AB118" s="52">
        <f t="shared" si="345"/>
        <v>31</v>
      </c>
      <c r="AC118" s="8">
        <f t="shared" si="204"/>
        <v>81</v>
      </c>
      <c r="AD118" s="9">
        <f t="shared" si="331"/>
        <v>81</v>
      </c>
      <c r="AE118" s="9">
        <f t="shared" si="200"/>
        <v>106</v>
      </c>
      <c r="AF118" s="125"/>
      <c r="AG118" s="59"/>
      <c r="AH118" s="127"/>
    </row>
    <row r="119" spans="1:34" ht="26.25" customHeight="1" x14ac:dyDescent="0.25">
      <c r="A119" s="47"/>
      <c r="B119" s="76"/>
      <c r="C119" s="64"/>
      <c r="D119" s="40"/>
      <c r="E119" s="5"/>
      <c r="F119" s="5"/>
      <c r="G119" s="5"/>
      <c r="H119" s="53"/>
      <c r="I119" s="61" t="s">
        <v>23</v>
      </c>
      <c r="J119" s="62">
        <f>SUM(J114:J118)</f>
        <v>138</v>
      </c>
      <c r="K119" s="42"/>
      <c r="L119" s="5"/>
      <c r="M119" s="5"/>
      <c r="N119" s="5"/>
      <c r="O119" s="53"/>
      <c r="P119" s="61" t="s">
        <v>23</v>
      </c>
      <c r="Q119" s="63">
        <f>SUM(Q114:Q118)</f>
        <v>126</v>
      </c>
      <c r="R119" s="46"/>
      <c r="S119" s="7"/>
      <c r="T119" s="7"/>
      <c r="U119" s="7"/>
      <c r="V119" s="53"/>
      <c r="W119" s="61" t="s">
        <v>23</v>
      </c>
      <c r="X119" s="62">
        <f>SUM(X114:X118)</f>
        <v>0</v>
      </c>
      <c r="Y119" s="42"/>
      <c r="Z119" s="6"/>
      <c r="AA119" s="61" t="s">
        <v>23</v>
      </c>
      <c r="AB119" s="62">
        <f>SUM(AB114:AB118)</f>
        <v>119</v>
      </c>
      <c r="AC119" s="8"/>
      <c r="AD119" s="54"/>
      <c r="AE119" s="9" t="str">
        <f t="shared" si="200"/>
        <v/>
      </c>
      <c r="AF119" s="60"/>
      <c r="AG119" s="60"/>
      <c r="AH119" s="127"/>
    </row>
    <row r="120" spans="1:34" ht="15" customHeight="1" x14ac:dyDescent="0.25">
      <c r="A120" s="47">
        <v>1</v>
      </c>
      <c r="B120" s="76"/>
      <c r="C120" s="39">
        <v>42</v>
      </c>
      <c r="D120" s="40">
        <v>9.5</v>
      </c>
      <c r="E120" s="5">
        <f>IF(D120&gt;9.5,0,IF(D120&gt;9.45,44,IF(D120&gt;9.4,45,IF(D120&gt;9.35,46,IF(D120&gt;9.3,47,IF(D120&gt;9.25,48,IF(D120&gt;9.2,49,IF(D120&gt;9.15,50,IF(D120&gt;9.1,51,IF(D120&gt;9.05,52,IF(D120&gt;9,53,IF(D120&gt;8.95,54,IF(D120&gt;8.9,55,IF(D120&gt;8.85,56,IF(D120&gt;8.8,57,IF(D120&gt;8.77,58,IF(D120&gt;8.75,59,IF(D120&gt;8.7,60,IF(D120&gt;8.67,61,IF(D120&gt;8.65,62,IF(D120&gt;8.6,63,IF(D120&gt;8.57,64,IF(D120&gt;8.55,65,IF(D120&gt;8.5,66,IF(D120&gt;8.47,67,IF(D120&gt;8.45,68,IF(D120&gt;8.4,69,IF(D120&gt;8.38,70,IF(D120&gt;8.37,71,IF(D120&gt;8.35,72,IF(D120&gt;8.3,73,IF(D120&gt;8.28,74,IF(D120&gt;8.27,75,IF(D120&gt;8.25,76,IF(D120&gt;8.2,77,IF(D120&gt;8.18,78,IF(D120&gt;8.17,79,IF(D120&gt;8.15,80,IF(D120&gt;8.1,81,IF(D120&gt;8.07,82,IF(D120&gt;8.05,83,IF(D120&gt;8.03,84,IF(D120&gt;8.02,85,IF(D120&gt;8,86,))))))))))))))))))))))))))))))))))))))))))))</f>
        <v>44</v>
      </c>
      <c r="F120" s="5">
        <f>IF(D120&gt;12.5,0,IF(D120&gt;12.4,1,IF(D120&gt;12.3,2,IF(D120&gt;12.2,3,IF(D120&gt;12.1,4,IF(D120&gt;12.05,5,IF(D120&gt;12,6,IF(D120&gt;11.9,7,IF(D120&gt;11.8,8,IF(D120&gt;11.7,9,IF(D120&gt;11.65,10,IF(D120&gt;11.6,11,IF(D120&gt;11.5,12,IF(D120&gt;11.4,13,IF(D120&gt;11.35,14,IF(D120&gt;11.3,15,IF(D120&gt;11.2,16,IF(D120&gt;11.1,17,IF(D120&gt;11.05,18,IF(D120&gt;11,19,IF(D120&gt;10.9,20,IF(D120&gt;10.85,21,IF(D120&gt;10.8,22,IF(D120&gt;10.7,23,IF(D120&gt;10.65,24,IF(D120&gt;10.6,25,IF(D120&gt;10.5,26,IF(D120&gt;10.45,27,IF(D120&gt;10.4,28,IF(D120&gt;10.3,29,IF(D120&gt;10.25,30,IF(D120&gt;10.2,31,IF(D120&gt;10.1,32,IF(D120&gt;10.05,33,IF(D120&gt;10,34,IF(D120&gt;9.9,35,IF(D120&gt;9.85,36,IF(D120&gt;9.8,37,IF(D120&gt;9.75,38,IF(D120&gt;9.7,39,IF(D120&gt;9.65,40,IF(D120&gt;9.6,41,IF(D120&gt;9.55,42,IF(D120&gt;9.5,43,))))))))))))))))))))))))))))))))))))))))))))</f>
        <v>0</v>
      </c>
      <c r="G120" s="5">
        <f>E120+F120</f>
        <v>44</v>
      </c>
      <c r="H120" s="6">
        <f t="shared" ref="H120:H124" si="346">G120</f>
        <v>44</v>
      </c>
      <c r="I120" s="52">
        <f>IF(H120="","",RANK(H120,H120:H124,0))</f>
        <v>2</v>
      </c>
      <c r="J120" s="52">
        <f>IF(I120&lt;5,H120,"")</f>
        <v>44</v>
      </c>
      <c r="K120" s="42">
        <v>28</v>
      </c>
      <c r="L120" s="5">
        <f>IF(K120&lt;28,0,IF(K120&lt;28.5,44,IF(K120&lt;29,45,IF(K120&lt;29.5,46,IF(K120&lt;30,47,IF(K120&lt;30.5,48,IF(K120&lt;31,49,IF(K120&lt;31.5,50,IF(K120&lt;32,51,IF(K120&lt;32.5,52,IF(K120&lt;33,53,IF(K120&lt;33.5,54,IF(K120&lt;34,55,IF(K120&lt;34.5,56,IF(K120&lt;35,57,IF(K120&lt;35.5,58,IF(K120&lt;36,59,IF(K120&lt;36.5,60,IF(K120&lt;37,61,IF(K120&lt;37.5,62,IF(K120&lt;38,63,IF(K120&lt;38.5,64,IF(K120&lt;39,65,IF(K120&lt;39.5,66,IF(K120&lt;40,67,IF(K120&lt;40.5,68,IF(K120&lt;41,69,IF(K120&lt;41.5,70,IF(K120&lt;42,71,IF(K120&lt;42.5,72,IF(K120&lt;43,73,IF(K120&lt;43.5,74,IF(K120&lt;44,75,IF(K120&lt;44.5,76,IF(K120&lt;45,77,IF(K120&lt;45.5,78,IF(K120&lt;46,79,IF(K120&lt;46.5,80,IF(K120&lt;47,81,IF(K120&lt;47.5,82,IF(K120&lt;48,83,IF(K120&lt;48.5,84,IF(K120&lt;49,85,IF(K120&lt;49.5,86,))))))))))))))))))))))))))))))))))))))))))))</f>
        <v>44</v>
      </c>
      <c r="M120" s="5">
        <f>IF(K120&lt;6.5,0,IF(K120&lt;7,1,IF(K120&lt;7.5,2,IF(K120&lt;8,3,IF(K120&lt;8.5,4,IF(K120&lt;9,5,IF(K120&lt;9.5,6,IF(K120&lt;10,7,IF(K120&lt;10.5,8,IF(K120&lt;11,9,IF(K120&lt;11.5,10,IF(K120&lt;12,11,IF(K120&lt;12.5,12,IF(K120&lt;13,13,IF(K120&lt;13.5,14,IF(K120&lt;14,15,IF(K120&lt;14.5,16,IF(K120&lt;15,17,IF(K120&lt;15.5,18,IF(K120&lt;16,19,IF(K120&lt;16.5,20,IF(K120&lt;17,21,IF(K120&lt;17.5,22,IF(K120&lt;18,23,IF(K120&lt;18.5,24,IF(K120&lt;19,25,IF(K120&lt;19.5,26,IF(K120&lt;20,27,IF(K120&lt;20.5,28,IF(K120&lt;21,29,IF(K120&lt;21.5,30,IF(K120&lt;22,31,IF(K120&lt;22.5,32,IF(K120&lt;23,33,IF(K120&lt;23.5,34,IF(K120&lt;24,35,IF(K120&lt;24.5,36,IF(K120&lt;25,37,IF(K120&lt;25.5,38,IF(K120&lt;26,39,IF(K120&lt;26.5,40,IF(K120&lt;27,41,IF(K120&lt;27.5,42,IF(K120&lt;28,43,))))))))))))))))))))))))))))))))))))))))))))</f>
        <v>0</v>
      </c>
      <c r="N120" s="5">
        <f>L120+M120</f>
        <v>44</v>
      </c>
      <c r="O120" s="6">
        <f t="shared" ref="O120:O124" si="347">N120</f>
        <v>44</v>
      </c>
      <c r="P120" s="57">
        <f>IF(O120="","",RANK(O120,O120:O124,0))</f>
        <v>1</v>
      </c>
      <c r="Q120" s="57">
        <f>IF(P120&lt;5,O120,"")</f>
        <v>44</v>
      </c>
      <c r="R120" s="46"/>
      <c r="S120" s="7">
        <f>IF(R120&lt;472,0,IF(R120&lt;475,60,IF(R120&lt;478,61,IF(R120&lt;481,62,IF(R120&lt;484,63,IF(R120&lt;487,64,IF(R120&lt;480,65,IF(R120&lt;493,66,IF(R120&lt;495,67,IF(R120&lt;498,68,IF(R120&lt;500,69,IF(R120&lt;503,70,IF(R120&lt;506,71,IF(R120&lt;508,72,IF(R120&lt;510,73,IF(R120&lt;512,74,IF(R120&lt;515,75,IF(R120&lt;517,76,))))))))))))))))))</f>
        <v>0</v>
      </c>
      <c r="T120" s="7">
        <f>IF(R120&lt;252,0,IF(R120&lt;256,1,IF(R120&lt;260,2,IF(R120&lt;264,3,IF(R120&lt;268,4,IF(R120&lt;272,5,IF(R120&lt;276,6,IF(R120&lt;280,7,IF(R120&lt;284,8,IF(R120&lt;288,9,IF(R120&lt;292,10,IF(R120&lt;296,11,IF(R120&lt;300,12,IF(R120&lt;304,13,IF(R120&lt;308,14,IF(R120&lt;312,15,IF(R120&lt;316,16,IF(R120&lt;320,17,IF(R120&lt;324,18,IF(R120&lt;328,19,IF(R120&lt;332,20,IF(R120&lt;336,21,IF(R120&lt;340,22,IF(R120&lt;344,23,IF(R120&lt;348,24,IF(R120&lt;351,25,IF(R120&lt;355,26,IF(R120&lt;359,27,IF(R120&lt;363,28,IF(R120&lt;366,29,IF(R120&lt;370,30,IF(R120&lt;374,31,IF(R120&lt;378,32,IF(R120&lt;381,33,IF(R120&lt;385,34,IF(R120&lt;389,35,IF(R120&lt;393,36,IF(R120&lt;396,37,IF(R120&lt;400,38,IF(R120&lt;403,39,IF(R120&lt;407,40,IF(R120&lt;411,41,IF(R120&lt;414,42,IF(R120&lt;418,43,IF(R120&lt;422,44,IF(R120&lt;425,45,IF(R120&lt;429,46,IF(R120&lt;432,47,IF(R120&lt;436,48,IF(R120&lt;439,49,IF(R120&lt;443,50,IF(R120&lt;446,51,IF(R120&lt;450,52,IF(R120&lt;453,53,IF(R120&lt;456,54,IF(R120&lt;460,55,IF(R120&lt;463,56,IF(R120&lt;466,57,IF(R120&lt;468,58,IF(R120&lt;472,59,))))))))))))))))))))))))))))))))))))))))))))))))))))))))))))</f>
        <v>0</v>
      </c>
      <c r="U120" s="7">
        <f>S120+T120</f>
        <v>0</v>
      </c>
      <c r="V120" s="6">
        <f t="shared" ref="V120:V124" si="348">U120</f>
        <v>0</v>
      </c>
      <c r="W120" s="52">
        <f>IF(V120="","",RANK(V120,V120:V124,0))</f>
        <v>1</v>
      </c>
      <c r="X120" s="52">
        <f>IF(W120&lt;5,V120,"")</f>
        <v>0</v>
      </c>
      <c r="Y120" s="42">
        <v>185</v>
      </c>
      <c r="Z120" s="6">
        <f>IFERROR(VLOOKUP(Y120,таблица!$H$6:$I$144,2,FALSE),0)</f>
        <v>37</v>
      </c>
      <c r="AA120" s="52">
        <f>IF(Z120="","",RANK(Z120,Z120:Z124,0))</f>
        <v>1</v>
      </c>
      <c r="AB120" s="52">
        <f>IF(AA120&lt;5,Z120,"")</f>
        <v>37</v>
      </c>
      <c r="AC120" s="8">
        <f t="shared" si="204"/>
        <v>125</v>
      </c>
      <c r="AD120" s="9">
        <f t="shared" ref="AD120:AD124" si="349">AC120</f>
        <v>125</v>
      </c>
      <c r="AE120" s="9">
        <f t="shared" si="200"/>
        <v>14</v>
      </c>
      <c r="AF120" s="125">
        <f>SUM(J120:J124,Q120:Q124,X120:X124,AB120:AB124)</f>
        <v>412</v>
      </c>
      <c r="AG120" s="59">
        <f t="shared" ref="AG120" si="350">AF120</f>
        <v>412</v>
      </c>
      <c r="AH120" s="127">
        <f>IF(ISNUMBER(AF120),RANK(AF120,$AF$6:$AF$251,0),"")</f>
        <v>12</v>
      </c>
    </row>
    <row r="121" spans="1:34" ht="15" customHeight="1" x14ac:dyDescent="0.25">
      <c r="A121" s="47">
        <v>2</v>
      </c>
      <c r="B121" s="76"/>
      <c r="C121" s="39">
        <v>42</v>
      </c>
      <c r="D121" s="40">
        <v>9.4</v>
      </c>
      <c r="E121" s="5">
        <f t="shared" ref="E121:E124" si="351">IF(D121&gt;9.5,0,IF(D121&gt;9.45,44,IF(D121&gt;9.4,45,IF(D121&gt;9.35,46,IF(D121&gt;9.3,47,IF(D121&gt;9.25,48,IF(D121&gt;9.2,49,IF(D121&gt;9.15,50,IF(D121&gt;9.1,51,IF(D121&gt;9.05,52,IF(D121&gt;9,53,IF(D121&gt;8.95,54,IF(D121&gt;8.9,55,IF(D121&gt;8.85,56,IF(D121&gt;8.8,57,IF(D121&gt;8.77,58,IF(D121&gt;8.75,59,IF(D121&gt;8.7,60,IF(D121&gt;8.67,61,IF(D121&gt;8.65,62,IF(D121&gt;8.6,63,IF(D121&gt;8.57,64,IF(D121&gt;8.55,65,IF(D121&gt;8.5,66,IF(D121&gt;8.47,67,IF(D121&gt;8.45,68,IF(D121&gt;8.4,69,IF(D121&gt;8.38,70,IF(D121&gt;8.37,71,IF(D121&gt;8.35,72,IF(D121&gt;8.3,73,IF(D121&gt;8.28,74,IF(D121&gt;8.27,75,IF(D121&gt;8.25,76,IF(D121&gt;8.2,77,IF(D121&gt;8.18,78,IF(D121&gt;8.17,79,IF(D121&gt;8.15,80,IF(D121&gt;8.1,81,IF(D121&gt;8.07,82,IF(D121&gt;8.05,83,IF(D121&gt;8.03,84,IF(D121&gt;8.02,85,IF(D121&gt;8,86,))))))))))))))))))))))))))))))))))))))))))))</f>
        <v>46</v>
      </c>
      <c r="F121" s="5">
        <f t="shared" ref="F121:F124" si="352">IF(D121&gt;12.5,0,IF(D121&gt;12.4,1,IF(D121&gt;12.3,2,IF(D121&gt;12.2,3,IF(D121&gt;12.1,4,IF(D121&gt;12.05,5,IF(D121&gt;12,6,IF(D121&gt;11.9,7,IF(D121&gt;11.8,8,IF(D121&gt;11.7,9,IF(D121&gt;11.65,10,IF(D121&gt;11.6,11,IF(D121&gt;11.5,12,IF(D121&gt;11.4,13,IF(D121&gt;11.35,14,IF(D121&gt;11.3,15,IF(D121&gt;11.2,16,IF(D121&gt;11.1,17,IF(D121&gt;11.05,18,IF(D121&gt;11,19,IF(D121&gt;10.9,20,IF(D121&gt;10.85,21,IF(D121&gt;10.8,22,IF(D121&gt;10.7,23,IF(D121&gt;10.65,24,IF(D121&gt;10.6,25,IF(D121&gt;10.5,26,IF(D121&gt;10.45,27,IF(D121&gt;10.4,28,IF(D121&gt;10.3,29,IF(D121&gt;10.25,30,IF(D121&gt;10.2,31,IF(D121&gt;10.1,32,IF(D121&gt;10.05,33,IF(D121&gt;10,34,IF(D121&gt;9.9,35,IF(D121&gt;9.85,36,IF(D121&gt;9.8,37,IF(D121&gt;9.75,38,IF(D121&gt;9.7,39,IF(D121&gt;9.65,40,IF(D121&gt;9.6,41,IF(D121&gt;9.55,42,IF(D121&gt;9.5,43,))))))))))))))))))))))))))))))))))))))))))))</f>
        <v>0</v>
      </c>
      <c r="G121" s="5">
        <f t="shared" ref="G121:G124" si="353">E121+F121</f>
        <v>46</v>
      </c>
      <c r="H121" s="6">
        <f t="shared" si="346"/>
        <v>46</v>
      </c>
      <c r="I121" s="52">
        <f>IF(H121="","",RANK(H121,H120:H124,0))</f>
        <v>1</v>
      </c>
      <c r="J121" s="52">
        <f t="shared" ref="J121:J124" si="354">IF(I121&lt;5,H121,"")</f>
        <v>46</v>
      </c>
      <c r="K121" s="42">
        <v>17</v>
      </c>
      <c r="L121" s="5">
        <f t="shared" ref="L121:L124" si="355">IF(K121&lt;28,0,IF(K121&lt;28.5,44,IF(K121&lt;29,45,IF(K121&lt;29.5,46,IF(K121&lt;30,47,IF(K121&lt;30.5,48,IF(K121&lt;31,49,IF(K121&lt;31.5,50,IF(K121&lt;32,51,IF(K121&lt;32.5,52,IF(K121&lt;33,53,IF(K121&lt;33.5,54,IF(K121&lt;34,55,IF(K121&lt;34.5,56,IF(K121&lt;35,57,IF(K121&lt;35.5,58,IF(K121&lt;36,59,IF(K121&lt;36.5,60,IF(K121&lt;37,61,IF(K121&lt;37.5,62,IF(K121&lt;38,63,IF(K121&lt;38.5,64,IF(K121&lt;39,65,IF(K121&lt;39.5,66,IF(K121&lt;40,67,IF(K121&lt;40.5,68,IF(K121&lt;41,69,IF(K121&lt;41.5,70,IF(K121&lt;42,71,IF(K121&lt;42.5,72,IF(K121&lt;43,73,IF(K121&lt;43.5,74,IF(K121&lt;44,75,IF(K121&lt;44.5,76,IF(K121&lt;45,77,IF(K121&lt;45.5,78,IF(K121&lt;46,79,IF(K121&lt;46.5,80,IF(K121&lt;47,81,IF(K121&lt;47.5,82,IF(K121&lt;48,83,IF(K121&lt;48.5,84,IF(K121&lt;49,85,IF(K121&lt;49.5,86,))))))))))))))))))))))))))))))))))))))))))))</f>
        <v>0</v>
      </c>
      <c r="M121" s="5">
        <f t="shared" ref="M121:M124" si="356">IF(K121&lt;6.5,0,IF(K121&lt;7,1,IF(K121&lt;7.5,2,IF(K121&lt;8,3,IF(K121&lt;8.5,4,IF(K121&lt;9,5,IF(K121&lt;9.5,6,IF(K121&lt;10,7,IF(K121&lt;10.5,8,IF(K121&lt;11,9,IF(K121&lt;11.5,10,IF(K121&lt;12,11,IF(K121&lt;12.5,12,IF(K121&lt;13,13,IF(K121&lt;13.5,14,IF(K121&lt;14,15,IF(K121&lt;14.5,16,IF(K121&lt;15,17,IF(K121&lt;15.5,18,IF(K121&lt;16,19,IF(K121&lt;16.5,20,IF(K121&lt;17,21,IF(K121&lt;17.5,22,IF(K121&lt;18,23,IF(K121&lt;18.5,24,IF(K121&lt;19,25,IF(K121&lt;19.5,26,IF(K121&lt;20,27,IF(K121&lt;20.5,28,IF(K121&lt;21,29,IF(K121&lt;21.5,30,IF(K121&lt;22,31,IF(K121&lt;22.5,32,IF(K121&lt;23,33,IF(K121&lt;23.5,34,IF(K121&lt;24,35,IF(K121&lt;24.5,36,IF(K121&lt;25,37,IF(K121&lt;25.5,38,IF(K121&lt;26,39,IF(K121&lt;26.5,40,IF(K121&lt;27,41,IF(K121&lt;27.5,42,IF(K121&lt;28,43,))))))))))))))))))))))))))))))))))))))))))))</f>
        <v>22</v>
      </c>
      <c r="N121" s="5">
        <f t="shared" ref="N121:N124" si="357">L121+M121</f>
        <v>22</v>
      </c>
      <c r="O121" s="6">
        <f t="shared" si="347"/>
        <v>22</v>
      </c>
      <c r="P121" s="57">
        <f>IF(O121="","",RANK(O121,O120:O124,0))</f>
        <v>4</v>
      </c>
      <c r="Q121" s="57">
        <f t="shared" ref="Q121:Q123" si="358">IF(P121&lt;5,O121,"")</f>
        <v>22</v>
      </c>
      <c r="R121" s="46"/>
      <c r="S121" s="7">
        <f t="shared" ref="S121:S124" si="359">IF(R121&lt;472,0,IF(R121&lt;475,60,IF(R121&lt;478,61,IF(R121&lt;481,62,IF(R121&lt;484,63,IF(R121&lt;487,64,IF(R121&lt;480,65,IF(R121&lt;493,66,IF(R121&lt;495,67,IF(R121&lt;498,68,IF(R121&lt;500,69,IF(R121&lt;503,70,IF(R121&lt;506,71,IF(R121&lt;508,72,IF(R121&lt;510,73,IF(R121&lt;512,74,IF(R121&lt;515,75,IF(R121&lt;517,76,))))))))))))))))))</f>
        <v>0</v>
      </c>
      <c r="T121" s="7">
        <f t="shared" ref="T121:T124" si="360">IF(R121&lt;252,0,IF(R121&lt;256,1,IF(R121&lt;260,2,IF(R121&lt;264,3,IF(R121&lt;268,4,IF(R121&lt;272,5,IF(R121&lt;276,6,IF(R121&lt;280,7,IF(R121&lt;284,8,IF(R121&lt;288,9,IF(R121&lt;292,10,IF(R121&lt;296,11,IF(R121&lt;300,12,IF(R121&lt;304,13,IF(R121&lt;308,14,IF(R121&lt;312,15,IF(R121&lt;316,16,IF(R121&lt;320,17,IF(R121&lt;324,18,IF(R121&lt;328,19,IF(R121&lt;332,20,IF(R121&lt;336,21,IF(R121&lt;340,22,IF(R121&lt;344,23,IF(R121&lt;348,24,IF(R121&lt;351,25,IF(R121&lt;355,26,IF(R121&lt;359,27,IF(R121&lt;363,28,IF(R121&lt;366,29,IF(R121&lt;370,30,IF(R121&lt;374,31,IF(R121&lt;378,32,IF(R121&lt;381,33,IF(R121&lt;385,34,IF(R121&lt;389,35,IF(R121&lt;393,36,IF(R121&lt;396,37,IF(R121&lt;400,38,IF(R121&lt;403,39,IF(R121&lt;407,40,IF(R121&lt;411,41,IF(R121&lt;414,42,IF(R121&lt;418,43,IF(R121&lt;422,44,IF(R121&lt;425,45,IF(R121&lt;429,46,IF(R121&lt;432,47,IF(R121&lt;436,48,IF(R121&lt;439,49,IF(R121&lt;443,50,IF(R121&lt;446,51,IF(R121&lt;450,52,IF(R121&lt;453,53,IF(R121&lt;456,54,IF(R121&lt;460,55,IF(R121&lt;463,56,IF(R121&lt;466,57,IF(R121&lt;468,58,IF(R121&lt;472,59,))))))))))))))))))))))))))))))))))))))))))))))))))))))))))))</f>
        <v>0</v>
      </c>
      <c r="U121" s="7">
        <f t="shared" ref="U121:U124" si="361">S121+T121</f>
        <v>0</v>
      </c>
      <c r="V121" s="6">
        <f t="shared" si="348"/>
        <v>0</v>
      </c>
      <c r="W121" s="52">
        <f>IF(V121="","",RANK(V121,V120:V124,0))</f>
        <v>1</v>
      </c>
      <c r="X121" s="52">
        <f t="shared" ref="X121:X124" si="362">IF(W121&lt;5,V121,"")</f>
        <v>0</v>
      </c>
      <c r="Y121" s="42">
        <v>170</v>
      </c>
      <c r="Z121" s="6">
        <f>IFERROR(VLOOKUP(Y121,таблица!$H$6:$I$144,2,FALSE),0)</f>
        <v>30</v>
      </c>
      <c r="AA121" s="52">
        <f>IF(Z121="","",RANK(Z121,Z120:Z124,0))</f>
        <v>3</v>
      </c>
      <c r="AB121" s="52">
        <f t="shared" ref="AB121:AB124" si="363">IF(AA121&lt;5,Z121,"")</f>
        <v>30</v>
      </c>
      <c r="AC121" s="8">
        <f t="shared" si="204"/>
        <v>98</v>
      </c>
      <c r="AD121" s="9">
        <f t="shared" si="349"/>
        <v>98</v>
      </c>
      <c r="AE121" s="9">
        <f t="shared" si="200"/>
        <v>51</v>
      </c>
      <c r="AF121" s="125"/>
      <c r="AG121" s="59"/>
      <c r="AH121" s="127"/>
    </row>
    <row r="122" spans="1:34" ht="15" customHeight="1" x14ac:dyDescent="0.25">
      <c r="A122" s="47">
        <v>3</v>
      </c>
      <c r="B122" s="76"/>
      <c r="C122" s="39">
        <v>42</v>
      </c>
      <c r="D122" s="40">
        <v>9.8000000000000007</v>
      </c>
      <c r="E122" s="5">
        <f t="shared" si="351"/>
        <v>0</v>
      </c>
      <c r="F122" s="5">
        <f t="shared" si="352"/>
        <v>38</v>
      </c>
      <c r="G122" s="5">
        <f t="shared" si="353"/>
        <v>38</v>
      </c>
      <c r="H122" s="6">
        <f t="shared" si="346"/>
        <v>38</v>
      </c>
      <c r="I122" s="52">
        <f>IF(H122="","",RANK(H122,H120:H124,0))</f>
        <v>3</v>
      </c>
      <c r="J122" s="52">
        <f t="shared" si="354"/>
        <v>38</v>
      </c>
      <c r="K122" s="42">
        <v>18</v>
      </c>
      <c r="L122" s="5">
        <f t="shared" si="355"/>
        <v>0</v>
      </c>
      <c r="M122" s="5">
        <f t="shared" si="356"/>
        <v>24</v>
      </c>
      <c r="N122" s="5">
        <f t="shared" si="357"/>
        <v>24</v>
      </c>
      <c r="O122" s="6">
        <f t="shared" si="347"/>
        <v>24</v>
      </c>
      <c r="P122" s="57">
        <f>IF(O122="","",RANK(O122,O120:O124,0))</f>
        <v>3</v>
      </c>
      <c r="Q122" s="57">
        <f t="shared" si="358"/>
        <v>24</v>
      </c>
      <c r="R122" s="46"/>
      <c r="S122" s="7">
        <f t="shared" si="359"/>
        <v>0</v>
      </c>
      <c r="T122" s="7">
        <f t="shared" si="360"/>
        <v>0</v>
      </c>
      <c r="U122" s="7">
        <f t="shared" si="361"/>
        <v>0</v>
      </c>
      <c r="V122" s="6">
        <f t="shared" si="348"/>
        <v>0</v>
      </c>
      <c r="W122" s="52">
        <f>IF(V122="","",RANK(V122,V120:V124,0))</f>
        <v>1</v>
      </c>
      <c r="X122" s="52">
        <f t="shared" si="362"/>
        <v>0</v>
      </c>
      <c r="Y122" s="42">
        <v>180</v>
      </c>
      <c r="Z122" s="6">
        <f>IFERROR(VLOOKUP(Y122,таблица!$H$6:$I$144,2,FALSE),0)</f>
        <v>35</v>
      </c>
      <c r="AA122" s="52">
        <f>IF(Z122="","",RANK(Z122,Z120:Z124,0))</f>
        <v>2</v>
      </c>
      <c r="AB122" s="52">
        <f t="shared" si="363"/>
        <v>35</v>
      </c>
      <c r="AC122" s="8">
        <f t="shared" si="204"/>
        <v>97</v>
      </c>
      <c r="AD122" s="9">
        <f t="shared" si="349"/>
        <v>97</v>
      </c>
      <c r="AE122" s="9">
        <f t="shared" si="200"/>
        <v>55</v>
      </c>
      <c r="AF122" s="125"/>
      <c r="AG122" s="59"/>
      <c r="AH122" s="127"/>
    </row>
    <row r="123" spans="1:34" ht="15" customHeight="1" x14ac:dyDescent="0.25">
      <c r="A123" s="47">
        <v>4</v>
      </c>
      <c r="B123" s="76"/>
      <c r="C123" s="39">
        <v>42</v>
      </c>
      <c r="D123" s="40">
        <v>10.8</v>
      </c>
      <c r="E123" s="5">
        <f t="shared" si="351"/>
        <v>0</v>
      </c>
      <c r="F123" s="5">
        <f t="shared" si="352"/>
        <v>23</v>
      </c>
      <c r="G123" s="5">
        <f t="shared" si="353"/>
        <v>23</v>
      </c>
      <c r="H123" s="6">
        <f t="shared" si="346"/>
        <v>23</v>
      </c>
      <c r="I123" s="52">
        <f>IF(H123="","",RANK(H123,H120:H124,0))</f>
        <v>5</v>
      </c>
      <c r="J123" s="52" t="str">
        <f t="shared" si="354"/>
        <v/>
      </c>
      <c r="K123" s="42">
        <v>22</v>
      </c>
      <c r="L123" s="5">
        <f t="shared" si="355"/>
        <v>0</v>
      </c>
      <c r="M123" s="5">
        <f t="shared" si="356"/>
        <v>32</v>
      </c>
      <c r="N123" s="5">
        <f t="shared" si="357"/>
        <v>32</v>
      </c>
      <c r="O123" s="6">
        <f t="shared" si="347"/>
        <v>32</v>
      </c>
      <c r="P123" s="57">
        <f>IF(O123="","",RANK(O123,O120:O124,0))</f>
        <v>2</v>
      </c>
      <c r="Q123" s="57">
        <f t="shared" si="358"/>
        <v>32</v>
      </c>
      <c r="R123" s="46"/>
      <c r="S123" s="7">
        <f t="shared" si="359"/>
        <v>0</v>
      </c>
      <c r="T123" s="7">
        <f t="shared" si="360"/>
        <v>0</v>
      </c>
      <c r="U123" s="7">
        <f t="shared" si="361"/>
        <v>0</v>
      </c>
      <c r="V123" s="6">
        <f t="shared" si="348"/>
        <v>0</v>
      </c>
      <c r="W123" s="52">
        <f>IF(V123="","",RANK(V123,V120:V124,0))</f>
        <v>1</v>
      </c>
      <c r="X123" s="52">
        <f t="shared" si="362"/>
        <v>0</v>
      </c>
      <c r="Y123" s="42">
        <v>167</v>
      </c>
      <c r="Z123" s="6">
        <f>IFERROR(VLOOKUP(Y123,таблица!$H$6:$I$144,2,FALSE),0)</f>
        <v>28</v>
      </c>
      <c r="AA123" s="52">
        <f>IF(Z123="","",RANK(Z123,Z120:Z124,0))</f>
        <v>4</v>
      </c>
      <c r="AB123" s="52">
        <f t="shared" si="363"/>
        <v>28</v>
      </c>
      <c r="AC123" s="8">
        <f t="shared" si="204"/>
        <v>83</v>
      </c>
      <c r="AD123" s="9">
        <f t="shared" si="349"/>
        <v>83</v>
      </c>
      <c r="AE123" s="9">
        <f t="shared" si="200"/>
        <v>98</v>
      </c>
      <c r="AF123" s="125"/>
      <c r="AG123" s="59"/>
      <c r="AH123" s="127"/>
    </row>
    <row r="124" spans="1:34" ht="15" customHeight="1" x14ac:dyDescent="0.25">
      <c r="A124" s="47">
        <v>5</v>
      </c>
      <c r="B124" s="76"/>
      <c r="C124" s="39">
        <v>42</v>
      </c>
      <c r="D124" s="40">
        <v>10.199999999999999</v>
      </c>
      <c r="E124" s="5">
        <f t="shared" si="351"/>
        <v>0</v>
      </c>
      <c r="F124" s="5">
        <f t="shared" si="352"/>
        <v>32</v>
      </c>
      <c r="G124" s="5">
        <f t="shared" si="353"/>
        <v>32</v>
      </c>
      <c r="H124" s="6">
        <f t="shared" si="346"/>
        <v>32</v>
      </c>
      <c r="I124" s="52">
        <f>IF(H124="","",RANK(H124,H120:H124,0))</f>
        <v>4</v>
      </c>
      <c r="J124" s="52">
        <f t="shared" si="354"/>
        <v>32</v>
      </c>
      <c r="K124" s="42">
        <v>14</v>
      </c>
      <c r="L124" s="5">
        <f t="shared" si="355"/>
        <v>0</v>
      </c>
      <c r="M124" s="5">
        <f t="shared" si="356"/>
        <v>16</v>
      </c>
      <c r="N124" s="5">
        <f t="shared" si="357"/>
        <v>16</v>
      </c>
      <c r="O124" s="6">
        <f t="shared" si="347"/>
        <v>16</v>
      </c>
      <c r="P124" s="57">
        <f>IF(O124="","",RANK(O124,O120:O124,0))</f>
        <v>5</v>
      </c>
      <c r="Q124" s="57"/>
      <c r="R124" s="46"/>
      <c r="S124" s="7">
        <f t="shared" si="359"/>
        <v>0</v>
      </c>
      <c r="T124" s="7">
        <f t="shared" si="360"/>
        <v>0</v>
      </c>
      <c r="U124" s="7">
        <f t="shared" si="361"/>
        <v>0</v>
      </c>
      <c r="V124" s="6">
        <f t="shared" si="348"/>
        <v>0</v>
      </c>
      <c r="W124" s="52">
        <f>IF(V124="","",RANK(V124,V120:V124,0))</f>
        <v>1</v>
      </c>
      <c r="X124" s="52">
        <f t="shared" si="362"/>
        <v>0</v>
      </c>
      <c r="Y124" s="42">
        <v>135</v>
      </c>
      <c r="Z124" s="6">
        <f>IFERROR(VLOOKUP(Y124,таблица!$H$6:$I$144,2,FALSE),0)</f>
        <v>12</v>
      </c>
      <c r="AA124" s="52">
        <f>IF(Z124="","",RANK(Z124,Z120:Z124,0))</f>
        <v>5</v>
      </c>
      <c r="AB124" s="52" t="str">
        <f t="shared" si="363"/>
        <v/>
      </c>
      <c r="AC124" s="8">
        <f t="shared" si="204"/>
        <v>60</v>
      </c>
      <c r="AD124" s="9">
        <f t="shared" si="349"/>
        <v>60</v>
      </c>
      <c r="AE124" s="9">
        <f t="shared" si="200"/>
        <v>151</v>
      </c>
      <c r="AF124" s="125"/>
      <c r="AG124" s="59"/>
      <c r="AH124" s="127"/>
    </row>
    <row r="125" spans="1:34" ht="26.25" customHeight="1" x14ac:dyDescent="0.25">
      <c r="A125" s="47"/>
      <c r="B125" s="76"/>
      <c r="C125" s="64"/>
      <c r="D125" s="40"/>
      <c r="E125" s="5"/>
      <c r="F125" s="5"/>
      <c r="G125" s="5"/>
      <c r="H125" s="53"/>
      <c r="I125" s="61" t="s">
        <v>23</v>
      </c>
      <c r="J125" s="62">
        <f>SUM(J120:J124)</f>
        <v>160</v>
      </c>
      <c r="K125" s="42"/>
      <c r="L125" s="5"/>
      <c r="M125" s="5"/>
      <c r="N125" s="5"/>
      <c r="O125" s="53"/>
      <c r="P125" s="61" t="s">
        <v>23</v>
      </c>
      <c r="Q125" s="63">
        <f>SUM(Q120:Q124)</f>
        <v>122</v>
      </c>
      <c r="R125" s="46"/>
      <c r="S125" s="7"/>
      <c r="T125" s="7"/>
      <c r="U125" s="7"/>
      <c r="V125" s="53"/>
      <c r="W125" s="61" t="s">
        <v>23</v>
      </c>
      <c r="X125" s="62">
        <f>SUM(X120:X124)</f>
        <v>0</v>
      </c>
      <c r="Y125" s="42"/>
      <c r="Z125" s="6"/>
      <c r="AA125" s="61" t="s">
        <v>23</v>
      </c>
      <c r="AB125" s="62">
        <f>SUM(AB120:AB124)</f>
        <v>130</v>
      </c>
      <c r="AC125" s="8"/>
      <c r="AD125" s="54"/>
      <c r="AE125" s="9" t="str">
        <f t="shared" si="200"/>
        <v/>
      </c>
      <c r="AF125" s="60"/>
      <c r="AG125" s="60"/>
      <c r="AH125" s="127"/>
    </row>
    <row r="126" spans="1:34" ht="15" customHeight="1" x14ac:dyDescent="0.25">
      <c r="A126" s="47">
        <v>1</v>
      </c>
      <c r="B126" s="76"/>
      <c r="C126" s="39">
        <v>43</v>
      </c>
      <c r="D126" s="40">
        <v>9.6999999999999993</v>
      </c>
      <c r="E126" s="5">
        <f>IF(D126&gt;9.5,0,IF(D126&gt;9.45,44,IF(D126&gt;9.4,45,IF(D126&gt;9.35,46,IF(D126&gt;9.3,47,IF(D126&gt;9.25,48,IF(D126&gt;9.2,49,IF(D126&gt;9.15,50,IF(D126&gt;9.1,51,IF(D126&gt;9.05,52,IF(D126&gt;9,53,IF(D126&gt;8.95,54,IF(D126&gt;8.9,55,IF(D126&gt;8.85,56,IF(D126&gt;8.8,57,IF(D126&gt;8.77,58,IF(D126&gt;8.75,59,IF(D126&gt;8.7,60,IF(D126&gt;8.67,61,IF(D126&gt;8.65,62,IF(D126&gt;8.6,63,IF(D126&gt;8.57,64,IF(D126&gt;8.55,65,IF(D126&gt;8.5,66,IF(D126&gt;8.47,67,IF(D126&gt;8.45,68,IF(D126&gt;8.4,69,IF(D126&gt;8.38,70,IF(D126&gt;8.37,71,IF(D126&gt;8.35,72,IF(D126&gt;8.3,73,IF(D126&gt;8.28,74,IF(D126&gt;8.27,75,IF(D126&gt;8.25,76,IF(D126&gt;8.2,77,IF(D126&gt;8.18,78,IF(D126&gt;8.17,79,IF(D126&gt;8.15,80,IF(D126&gt;8.1,81,IF(D126&gt;8.07,82,IF(D126&gt;8.05,83,IF(D126&gt;8.03,84,IF(D126&gt;8.02,85,IF(D126&gt;8,86,))))))))))))))))))))))))))))))))))))))))))))</f>
        <v>0</v>
      </c>
      <c r="F126" s="5">
        <f>IF(D126&gt;12.5,0,IF(D126&gt;12.4,1,IF(D126&gt;12.3,2,IF(D126&gt;12.2,3,IF(D126&gt;12.1,4,IF(D126&gt;12.05,5,IF(D126&gt;12,6,IF(D126&gt;11.9,7,IF(D126&gt;11.8,8,IF(D126&gt;11.7,9,IF(D126&gt;11.65,10,IF(D126&gt;11.6,11,IF(D126&gt;11.5,12,IF(D126&gt;11.4,13,IF(D126&gt;11.35,14,IF(D126&gt;11.3,15,IF(D126&gt;11.2,16,IF(D126&gt;11.1,17,IF(D126&gt;11.05,18,IF(D126&gt;11,19,IF(D126&gt;10.9,20,IF(D126&gt;10.85,21,IF(D126&gt;10.8,22,IF(D126&gt;10.7,23,IF(D126&gt;10.65,24,IF(D126&gt;10.6,25,IF(D126&gt;10.5,26,IF(D126&gt;10.45,27,IF(D126&gt;10.4,28,IF(D126&gt;10.3,29,IF(D126&gt;10.25,30,IF(D126&gt;10.2,31,IF(D126&gt;10.1,32,IF(D126&gt;10.05,33,IF(D126&gt;10,34,IF(D126&gt;9.9,35,IF(D126&gt;9.85,36,IF(D126&gt;9.8,37,IF(D126&gt;9.75,38,IF(D126&gt;9.7,39,IF(D126&gt;9.65,40,IF(D126&gt;9.6,41,IF(D126&gt;9.55,42,IF(D126&gt;9.5,43,))))))))))))))))))))))))))))))))))))))))))))</f>
        <v>40</v>
      </c>
      <c r="G126" s="5">
        <f>E126+F126</f>
        <v>40</v>
      </c>
      <c r="H126" s="6">
        <f t="shared" ref="H126:H130" si="364">G126</f>
        <v>40</v>
      </c>
      <c r="I126" s="52">
        <f>IF(H126="","",RANK(H126,H126:H130,0))</f>
        <v>1</v>
      </c>
      <c r="J126" s="52">
        <f>IF(I126&lt;5,H126,"")</f>
        <v>40</v>
      </c>
      <c r="K126" s="42">
        <v>20</v>
      </c>
      <c r="L126" s="5">
        <f>IF(K126&lt;28,0,IF(K126&lt;28.5,44,IF(K126&lt;29,45,IF(K126&lt;29.5,46,IF(K126&lt;30,47,IF(K126&lt;30.5,48,IF(K126&lt;31,49,IF(K126&lt;31.5,50,IF(K126&lt;32,51,IF(K126&lt;32.5,52,IF(K126&lt;33,53,IF(K126&lt;33.5,54,IF(K126&lt;34,55,IF(K126&lt;34.5,56,IF(K126&lt;35,57,IF(K126&lt;35.5,58,IF(K126&lt;36,59,IF(K126&lt;36.5,60,IF(K126&lt;37,61,IF(K126&lt;37.5,62,IF(K126&lt;38,63,IF(K126&lt;38.5,64,IF(K126&lt;39,65,IF(K126&lt;39.5,66,IF(K126&lt;40,67,IF(K126&lt;40.5,68,IF(K126&lt;41,69,IF(K126&lt;41.5,70,IF(K126&lt;42,71,IF(K126&lt;42.5,72,IF(K126&lt;43,73,IF(K126&lt;43.5,74,IF(K126&lt;44,75,IF(K126&lt;44.5,76,IF(K126&lt;45,77,IF(K126&lt;45.5,78,IF(K126&lt;46,79,IF(K126&lt;46.5,80,IF(K126&lt;47,81,IF(K126&lt;47.5,82,IF(K126&lt;48,83,IF(K126&lt;48.5,84,IF(K126&lt;49,85,IF(K126&lt;49.5,86,))))))))))))))))))))))))))))))))))))))))))))</f>
        <v>0</v>
      </c>
      <c r="M126" s="5">
        <f>IF(K126&lt;6.5,0,IF(K126&lt;7,1,IF(K126&lt;7.5,2,IF(K126&lt;8,3,IF(K126&lt;8.5,4,IF(K126&lt;9,5,IF(K126&lt;9.5,6,IF(K126&lt;10,7,IF(K126&lt;10.5,8,IF(K126&lt;11,9,IF(K126&lt;11.5,10,IF(K126&lt;12,11,IF(K126&lt;12.5,12,IF(K126&lt;13,13,IF(K126&lt;13.5,14,IF(K126&lt;14,15,IF(K126&lt;14.5,16,IF(K126&lt;15,17,IF(K126&lt;15.5,18,IF(K126&lt;16,19,IF(K126&lt;16.5,20,IF(K126&lt;17,21,IF(K126&lt;17.5,22,IF(K126&lt;18,23,IF(K126&lt;18.5,24,IF(K126&lt;19,25,IF(K126&lt;19.5,26,IF(K126&lt;20,27,IF(K126&lt;20.5,28,IF(K126&lt;21,29,IF(K126&lt;21.5,30,IF(K126&lt;22,31,IF(K126&lt;22.5,32,IF(K126&lt;23,33,IF(K126&lt;23.5,34,IF(K126&lt;24,35,IF(K126&lt;24.5,36,IF(K126&lt;25,37,IF(K126&lt;25.5,38,IF(K126&lt;26,39,IF(K126&lt;26.5,40,IF(K126&lt;27,41,IF(K126&lt;27.5,42,IF(K126&lt;28,43,))))))))))))))))))))))))))))))))))))))))))))</f>
        <v>28</v>
      </c>
      <c r="N126" s="5">
        <f>L126+M126</f>
        <v>28</v>
      </c>
      <c r="O126" s="6">
        <f t="shared" ref="O126:O130" si="365">N126</f>
        <v>28</v>
      </c>
      <c r="P126" s="57">
        <f>IF(O126="","",RANK(O126,O126:O130,0))</f>
        <v>2</v>
      </c>
      <c r="Q126" s="57">
        <f>IF(P126&lt;5,O126,"")</f>
        <v>28</v>
      </c>
      <c r="R126" s="46"/>
      <c r="S126" s="7">
        <f>IF(R126&lt;472,0,IF(R126&lt;475,60,IF(R126&lt;478,61,IF(R126&lt;481,62,IF(R126&lt;484,63,IF(R126&lt;487,64,IF(R126&lt;480,65,IF(R126&lt;493,66,IF(R126&lt;495,67,IF(R126&lt;498,68,IF(R126&lt;500,69,IF(R126&lt;503,70,IF(R126&lt;506,71,IF(R126&lt;508,72,IF(R126&lt;510,73,IF(R126&lt;512,74,IF(R126&lt;515,75,IF(R126&lt;517,76,))))))))))))))))))</f>
        <v>0</v>
      </c>
      <c r="T126" s="7">
        <f>IF(R126&lt;252,0,IF(R126&lt;256,1,IF(R126&lt;260,2,IF(R126&lt;264,3,IF(R126&lt;268,4,IF(R126&lt;272,5,IF(R126&lt;276,6,IF(R126&lt;280,7,IF(R126&lt;284,8,IF(R126&lt;288,9,IF(R126&lt;292,10,IF(R126&lt;296,11,IF(R126&lt;300,12,IF(R126&lt;304,13,IF(R126&lt;308,14,IF(R126&lt;312,15,IF(R126&lt;316,16,IF(R126&lt;320,17,IF(R126&lt;324,18,IF(R126&lt;328,19,IF(R126&lt;332,20,IF(R126&lt;336,21,IF(R126&lt;340,22,IF(R126&lt;344,23,IF(R126&lt;348,24,IF(R126&lt;351,25,IF(R126&lt;355,26,IF(R126&lt;359,27,IF(R126&lt;363,28,IF(R126&lt;366,29,IF(R126&lt;370,30,IF(R126&lt;374,31,IF(R126&lt;378,32,IF(R126&lt;381,33,IF(R126&lt;385,34,IF(R126&lt;389,35,IF(R126&lt;393,36,IF(R126&lt;396,37,IF(R126&lt;400,38,IF(R126&lt;403,39,IF(R126&lt;407,40,IF(R126&lt;411,41,IF(R126&lt;414,42,IF(R126&lt;418,43,IF(R126&lt;422,44,IF(R126&lt;425,45,IF(R126&lt;429,46,IF(R126&lt;432,47,IF(R126&lt;436,48,IF(R126&lt;439,49,IF(R126&lt;443,50,IF(R126&lt;446,51,IF(R126&lt;450,52,IF(R126&lt;453,53,IF(R126&lt;456,54,IF(R126&lt;460,55,IF(R126&lt;463,56,IF(R126&lt;466,57,IF(R126&lt;468,58,IF(R126&lt;472,59,))))))))))))))))))))))))))))))))))))))))))))))))))))))))))))</f>
        <v>0</v>
      </c>
      <c r="U126" s="7">
        <f>S126+T126</f>
        <v>0</v>
      </c>
      <c r="V126" s="6">
        <f t="shared" ref="V126:V130" si="366">U126</f>
        <v>0</v>
      </c>
      <c r="W126" s="52">
        <f>IF(V126="","",RANK(V126,V126:V130,0))</f>
        <v>1</v>
      </c>
      <c r="X126" s="52">
        <f>IF(W126&lt;5,V126,"")</f>
        <v>0</v>
      </c>
      <c r="Y126" s="42">
        <v>167</v>
      </c>
      <c r="Z126" s="6">
        <f>IFERROR(VLOOKUP(Y126,таблица!$H$6:$I$144,2,FALSE),0)</f>
        <v>28</v>
      </c>
      <c r="AA126" s="52">
        <f>IF(Z126="","",RANK(Z126,Z126:Z130,0))</f>
        <v>3</v>
      </c>
      <c r="AB126" s="52">
        <f>IF(AA126&lt;5,Z126,"")</f>
        <v>28</v>
      </c>
      <c r="AC126" s="8">
        <f t="shared" si="204"/>
        <v>96</v>
      </c>
      <c r="AD126" s="9">
        <f t="shared" ref="AD126:AD130" si="367">AC126</f>
        <v>96</v>
      </c>
      <c r="AE126" s="9">
        <f t="shared" si="200"/>
        <v>60</v>
      </c>
      <c r="AF126" s="125">
        <f>SUM(J126:J130,Q126:Q130,X126:X130,AB126:AB130)</f>
        <v>359</v>
      </c>
      <c r="AG126" s="59">
        <f t="shared" ref="AG126" si="368">AF126</f>
        <v>359</v>
      </c>
      <c r="AH126" s="127">
        <f>IF(ISNUMBER(AF126),RANK(AF126,$AF$6:$AF$251,0),"")</f>
        <v>22</v>
      </c>
    </row>
    <row r="127" spans="1:34" ht="15" customHeight="1" x14ac:dyDescent="0.25">
      <c r="A127" s="47">
        <v>2</v>
      </c>
      <c r="B127" s="76"/>
      <c r="C127" s="39">
        <v>43</v>
      </c>
      <c r="D127" s="40">
        <v>10.3</v>
      </c>
      <c r="E127" s="5">
        <f t="shared" ref="E127:E130" si="369">IF(D127&gt;9.5,0,IF(D127&gt;9.45,44,IF(D127&gt;9.4,45,IF(D127&gt;9.35,46,IF(D127&gt;9.3,47,IF(D127&gt;9.25,48,IF(D127&gt;9.2,49,IF(D127&gt;9.15,50,IF(D127&gt;9.1,51,IF(D127&gt;9.05,52,IF(D127&gt;9,53,IF(D127&gt;8.95,54,IF(D127&gt;8.9,55,IF(D127&gt;8.85,56,IF(D127&gt;8.8,57,IF(D127&gt;8.77,58,IF(D127&gt;8.75,59,IF(D127&gt;8.7,60,IF(D127&gt;8.67,61,IF(D127&gt;8.65,62,IF(D127&gt;8.6,63,IF(D127&gt;8.57,64,IF(D127&gt;8.55,65,IF(D127&gt;8.5,66,IF(D127&gt;8.47,67,IF(D127&gt;8.45,68,IF(D127&gt;8.4,69,IF(D127&gt;8.38,70,IF(D127&gt;8.37,71,IF(D127&gt;8.35,72,IF(D127&gt;8.3,73,IF(D127&gt;8.28,74,IF(D127&gt;8.27,75,IF(D127&gt;8.25,76,IF(D127&gt;8.2,77,IF(D127&gt;8.18,78,IF(D127&gt;8.17,79,IF(D127&gt;8.15,80,IF(D127&gt;8.1,81,IF(D127&gt;8.07,82,IF(D127&gt;8.05,83,IF(D127&gt;8.03,84,IF(D127&gt;8.02,85,IF(D127&gt;8,86,))))))))))))))))))))))))))))))))))))))))))))</f>
        <v>0</v>
      </c>
      <c r="F127" s="5">
        <f t="shared" ref="F127:F130" si="370">IF(D127&gt;12.5,0,IF(D127&gt;12.4,1,IF(D127&gt;12.3,2,IF(D127&gt;12.2,3,IF(D127&gt;12.1,4,IF(D127&gt;12.05,5,IF(D127&gt;12,6,IF(D127&gt;11.9,7,IF(D127&gt;11.8,8,IF(D127&gt;11.7,9,IF(D127&gt;11.65,10,IF(D127&gt;11.6,11,IF(D127&gt;11.5,12,IF(D127&gt;11.4,13,IF(D127&gt;11.35,14,IF(D127&gt;11.3,15,IF(D127&gt;11.2,16,IF(D127&gt;11.1,17,IF(D127&gt;11.05,18,IF(D127&gt;11,19,IF(D127&gt;10.9,20,IF(D127&gt;10.85,21,IF(D127&gt;10.8,22,IF(D127&gt;10.7,23,IF(D127&gt;10.65,24,IF(D127&gt;10.6,25,IF(D127&gt;10.5,26,IF(D127&gt;10.45,27,IF(D127&gt;10.4,28,IF(D127&gt;10.3,29,IF(D127&gt;10.25,30,IF(D127&gt;10.2,31,IF(D127&gt;10.1,32,IF(D127&gt;10.05,33,IF(D127&gt;10,34,IF(D127&gt;9.9,35,IF(D127&gt;9.85,36,IF(D127&gt;9.8,37,IF(D127&gt;9.75,38,IF(D127&gt;9.7,39,IF(D127&gt;9.65,40,IF(D127&gt;9.6,41,IF(D127&gt;9.55,42,IF(D127&gt;9.5,43,))))))))))))))))))))))))))))))))))))))))))))</f>
        <v>30</v>
      </c>
      <c r="G127" s="5">
        <f t="shared" ref="G127:G130" si="371">E127+F127</f>
        <v>30</v>
      </c>
      <c r="H127" s="6">
        <f t="shared" si="364"/>
        <v>30</v>
      </c>
      <c r="I127" s="52">
        <f>IF(H127="","",RANK(H127,H126:H130,0))</f>
        <v>4</v>
      </c>
      <c r="J127" s="52">
        <f t="shared" ref="J127:J130" si="372">IF(I127&lt;5,H127,"")</f>
        <v>30</v>
      </c>
      <c r="K127" s="42">
        <v>18</v>
      </c>
      <c r="L127" s="5">
        <f t="shared" ref="L127:L130" si="373">IF(K127&lt;28,0,IF(K127&lt;28.5,44,IF(K127&lt;29,45,IF(K127&lt;29.5,46,IF(K127&lt;30,47,IF(K127&lt;30.5,48,IF(K127&lt;31,49,IF(K127&lt;31.5,50,IF(K127&lt;32,51,IF(K127&lt;32.5,52,IF(K127&lt;33,53,IF(K127&lt;33.5,54,IF(K127&lt;34,55,IF(K127&lt;34.5,56,IF(K127&lt;35,57,IF(K127&lt;35.5,58,IF(K127&lt;36,59,IF(K127&lt;36.5,60,IF(K127&lt;37,61,IF(K127&lt;37.5,62,IF(K127&lt;38,63,IF(K127&lt;38.5,64,IF(K127&lt;39,65,IF(K127&lt;39.5,66,IF(K127&lt;40,67,IF(K127&lt;40.5,68,IF(K127&lt;41,69,IF(K127&lt;41.5,70,IF(K127&lt;42,71,IF(K127&lt;42.5,72,IF(K127&lt;43,73,IF(K127&lt;43.5,74,IF(K127&lt;44,75,IF(K127&lt;44.5,76,IF(K127&lt;45,77,IF(K127&lt;45.5,78,IF(K127&lt;46,79,IF(K127&lt;46.5,80,IF(K127&lt;47,81,IF(K127&lt;47.5,82,IF(K127&lt;48,83,IF(K127&lt;48.5,84,IF(K127&lt;49,85,IF(K127&lt;49.5,86,))))))))))))))))))))))))))))))))))))))))))))</f>
        <v>0</v>
      </c>
      <c r="M127" s="5">
        <f t="shared" ref="M127:M130" si="374">IF(K127&lt;6.5,0,IF(K127&lt;7,1,IF(K127&lt;7.5,2,IF(K127&lt;8,3,IF(K127&lt;8.5,4,IF(K127&lt;9,5,IF(K127&lt;9.5,6,IF(K127&lt;10,7,IF(K127&lt;10.5,8,IF(K127&lt;11,9,IF(K127&lt;11.5,10,IF(K127&lt;12,11,IF(K127&lt;12.5,12,IF(K127&lt;13,13,IF(K127&lt;13.5,14,IF(K127&lt;14,15,IF(K127&lt;14.5,16,IF(K127&lt;15,17,IF(K127&lt;15.5,18,IF(K127&lt;16,19,IF(K127&lt;16.5,20,IF(K127&lt;17,21,IF(K127&lt;17.5,22,IF(K127&lt;18,23,IF(K127&lt;18.5,24,IF(K127&lt;19,25,IF(K127&lt;19.5,26,IF(K127&lt;20,27,IF(K127&lt;20.5,28,IF(K127&lt;21,29,IF(K127&lt;21.5,30,IF(K127&lt;22,31,IF(K127&lt;22.5,32,IF(K127&lt;23,33,IF(K127&lt;23.5,34,IF(K127&lt;24,35,IF(K127&lt;24.5,36,IF(K127&lt;25,37,IF(K127&lt;25.5,38,IF(K127&lt;26,39,IF(K127&lt;26.5,40,IF(K127&lt;27,41,IF(K127&lt;27.5,42,IF(K127&lt;28,43,))))))))))))))))))))))))))))))))))))))))))))</f>
        <v>24</v>
      </c>
      <c r="N127" s="5">
        <f t="shared" ref="N127:N130" si="375">L127+M127</f>
        <v>24</v>
      </c>
      <c r="O127" s="6">
        <f t="shared" si="365"/>
        <v>24</v>
      </c>
      <c r="P127" s="57">
        <f>IF(O127="","",RANK(O127,O126:O130,0))</f>
        <v>3</v>
      </c>
      <c r="Q127" s="57">
        <f t="shared" ref="Q127:Q130" si="376">IF(P127&lt;5,O127,"")</f>
        <v>24</v>
      </c>
      <c r="R127" s="46"/>
      <c r="S127" s="7">
        <f t="shared" ref="S127:S130" si="377">IF(R127&lt;472,0,IF(R127&lt;475,60,IF(R127&lt;478,61,IF(R127&lt;481,62,IF(R127&lt;484,63,IF(R127&lt;487,64,IF(R127&lt;480,65,IF(R127&lt;493,66,IF(R127&lt;495,67,IF(R127&lt;498,68,IF(R127&lt;500,69,IF(R127&lt;503,70,IF(R127&lt;506,71,IF(R127&lt;508,72,IF(R127&lt;510,73,IF(R127&lt;512,74,IF(R127&lt;515,75,IF(R127&lt;517,76,))))))))))))))))))</f>
        <v>0</v>
      </c>
      <c r="T127" s="7">
        <f t="shared" ref="T127:T130" si="378">IF(R127&lt;252,0,IF(R127&lt;256,1,IF(R127&lt;260,2,IF(R127&lt;264,3,IF(R127&lt;268,4,IF(R127&lt;272,5,IF(R127&lt;276,6,IF(R127&lt;280,7,IF(R127&lt;284,8,IF(R127&lt;288,9,IF(R127&lt;292,10,IF(R127&lt;296,11,IF(R127&lt;300,12,IF(R127&lt;304,13,IF(R127&lt;308,14,IF(R127&lt;312,15,IF(R127&lt;316,16,IF(R127&lt;320,17,IF(R127&lt;324,18,IF(R127&lt;328,19,IF(R127&lt;332,20,IF(R127&lt;336,21,IF(R127&lt;340,22,IF(R127&lt;344,23,IF(R127&lt;348,24,IF(R127&lt;351,25,IF(R127&lt;355,26,IF(R127&lt;359,27,IF(R127&lt;363,28,IF(R127&lt;366,29,IF(R127&lt;370,30,IF(R127&lt;374,31,IF(R127&lt;378,32,IF(R127&lt;381,33,IF(R127&lt;385,34,IF(R127&lt;389,35,IF(R127&lt;393,36,IF(R127&lt;396,37,IF(R127&lt;400,38,IF(R127&lt;403,39,IF(R127&lt;407,40,IF(R127&lt;411,41,IF(R127&lt;414,42,IF(R127&lt;418,43,IF(R127&lt;422,44,IF(R127&lt;425,45,IF(R127&lt;429,46,IF(R127&lt;432,47,IF(R127&lt;436,48,IF(R127&lt;439,49,IF(R127&lt;443,50,IF(R127&lt;446,51,IF(R127&lt;450,52,IF(R127&lt;453,53,IF(R127&lt;456,54,IF(R127&lt;460,55,IF(R127&lt;463,56,IF(R127&lt;466,57,IF(R127&lt;468,58,IF(R127&lt;472,59,))))))))))))))))))))))))))))))))))))))))))))))))))))))))))))</f>
        <v>0</v>
      </c>
      <c r="U127" s="7">
        <f t="shared" ref="U127:U130" si="379">S127+T127</f>
        <v>0</v>
      </c>
      <c r="V127" s="6">
        <f t="shared" si="366"/>
        <v>0</v>
      </c>
      <c r="W127" s="52">
        <f>IF(V127="","",RANK(V127,V126:V130,0))</f>
        <v>1</v>
      </c>
      <c r="X127" s="52">
        <f t="shared" ref="X127:X130" si="380">IF(W127&lt;5,V127,"")</f>
        <v>0</v>
      </c>
      <c r="Y127" s="42">
        <v>169</v>
      </c>
      <c r="Z127" s="6">
        <f>IFERROR(VLOOKUP(Y127,таблица!$H$6:$I$144,2,FALSE),0)</f>
        <v>29</v>
      </c>
      <c r="AA127" s="52">
        <f>IF(Z127="","",RANK(Z127,Z126:Z130,0))</f>
        <v>2</v>
      </c>
      <c r="AB127" s="52">
        <f>IF(AA127&lt;5,Z127,"")</f>
        <v>29</v>
      </c>
      <c r="AC127" s="8">
        <f t="shared" si="204"/>
        <v>83</v>
      </c>
      <c r="AD127" s="9">
        <f t="shared" si="367"/>
        <v>83</v>
      </c>
      <c r="AE127" s="9">
        <f t="shared" si="200"/>
        <v>98</v>
      </c>
      <c r="AF127" s="125"/>
      <c r="AG127" s="59"/>
      <c r="AH127" s="127"/>
    </row>
    <row r="128" spans="1:34" ht="15" customHeight="1" x14ac:dyDescent="0.25">
      <c r="A128" s="47">
        <v>3</v>
      </c>
      <c r="B128" s="76"/>
      <c r="C128" s="39">
        <v>43</v>
      </c>
      <c r="D128" s="40">
        <v>10.199999999999999</v>
      </c>
      <c r="E128" s="5">
        <f t="shared" si="369"/>
        <v>0</v>
      </c>
      <c r="F128" s="5">
        <f t="shared" si="370"/>
        <v>32</v>
      </c>
      <c r="G128" s="5">
        <f t="shared" si="371"/>
        <v>32</v>
      </c>
      <c r="H128" s="6">
        <f t="shared" si="364"/>
        <v>32</v>
      </c>
      <c r="I128" s="52">
        <f>IF(H128="","",RANK(H128,H126:H130,0))</f>
        <v>3</v>
      </c>
      <c r="J128" s="52">
        <f t="shared" si="372"/>
        <v>32</v>
      </c>
      <c r="K128" s="42">
        <v>16</v>
      </c>
      <c r="L128" s="5">
        <f t="shared" si="373"/>
        <v>0</v>
      </c>
      <c r="M128" s="5">
        <f t="shared" si="374"/>
        <v>20</v>
      </c>
      <c r="N128" s="5">
        <f t="shared" si="375"/>
        <v>20</v>
      </c>
      <c r="O128" s="6">
        <f t="shared" si="365"/>
        <v>20</v>
      </c>
      <c r="P128" s="57">
        <f>IF(O128="","",RANK(O128,O126:O130,0))</f>
        <v>4</v>
      </c>
      <c r="Q128" s="57">
        <f t="shared" si="376"/>
        <v>20</v>
      </c>
      <c r="R128" s="46"/>
      <c r="S128" s="7">
        <f t="shared" si="377"/>
        <v>0</v>
      </c>
      <c r="T128" s="7">
        <f t="shared" si="378"/>
        <v>0</v>
      </c>
      <c r="U128" s="7">
        <f t="shared" si="379"/>
        <v>0</v>
      </c>
      <c r="V128" s="6">
        <f t="shared" si="366"/>
        <v>0</v>
      </c>
      <c r="W128" s="52">
        <f>IF(V128="","",RANK(V128,V126:V130,0))</f>
        <v>1</v>
      </c>
      <c r="X128" s="52">
        <f t="shared" si="380"/>
        <v>0</v>
      </c>
      <c r="Y128" s="42">
        <v>152</v>
      </c>
      <c r="Z128" s="6">
        <f>IFERROR(VLOOKUP(Y128,таблица!$H$6:$I$144,2,FALSE),0)</f>
        <v>21</v>
      </c>
      <c r="AA128" s="52">
        <f>IF(Z128="","",RANK(Z128,Z126:Z130,0))</f>
        <v>5</v>
      </c>
      <c r="AB128" s="52" t="str">
        <f t="shared" ref="AB128:AB130" si="381">IF(AA128&lt;5,Z128,"")</f>
        <v/>
      </c>
      <c r="AC128" s="8">
        <f t="shared" si="204"/>
        <v>73</v>
      </c>
      <c r="AD128" s="9">
        <f t="shared" si="367"/>
        <v>73</v>
      </c>
      <c r="AE128" s="9">
        <f t="shared" si="200"/>
        <v>128</v>
      </c>
      <c r="AF128" s="125"/>
      <c r="AG128" s="59"/>
      <c r="AH128" s="127"/>
    </row>
    <row r="129" spans="1:34" ht="15" customHeight="1" x14ac:dyDescent="0.25">
      <c r="A129" s="47">
        <v>4</v>
      </c>
      <c r="B129" s="76"/>
      <c r="C129" s="39">
        <v>43</v>
      </c>
      <c r="D129" s="40">
        <v>9.9</v>
      </c>
      <c r="E129" s="5">
        <f t="shared" si="369"/>
        <v>0</v>
      </c>
      <c r="F129" s="5">
        <f t="shared" si="370"/>
        <v>36</v>
      </c>
      <c r="G129" s="5">
        <f t="shared" si="371"/>
        <v>36</v>
      </c>
      <c r="H129" s="6">
        <f t="shared" si="364"/>
        <v>36</v>
      </c>
      <c r="I129" s="52">
        <f>IF(H129="","",RANK(H129,H126:H130,0))</f>
        <v>2</v>
      </c>
      <c r="J129" s="52">
        <f t="shared" si="372"/>
        <v>36</v>
      </c>
      <c r="K129" s="42">
        <v>16</v>
      </c>
      <c r="L129" s="5">
        <f t="shared" si="373"/>
        <v>0</v>
      </c>
      <c r="M129" s="5">
        <f t="shared" si="374"/>
        <v>20</v>
      </c>
      <c r="N129" s="5">
        <f t="shared" si="375"/>
        <v>20</v>
      </c>
      <c r="O129" s="6">
        <f t="shared" si="365"/>
        <v>20</v>
      </c>
      <c r="P129" s="57">
        <f>IF(O129="","",RANK(O129,O126:O130,0))</f>
        <v>4</v>
      </c>
      <c r="Q129" s="57"/>
      <c r="R129" s="46"/>
      <c r="S129" s="7">
        <f t="shared" si="377"/>
        <v>0</v>
      </c>
      <c r="T129" s="7">
        <f t="shared" si="378"/>
        <v>0</v>
      </c>
      <c r="U129" s="7">
        <f t="shared" si="379"/>
        <v>0</v>
      </c>
      <c r="V129" s="6">
        <f t="shared" si="366"/>
        <v>0</v>
      </c>
      <c r="W129" s="52">
        <f>IF(V129="","",RANK(V129,V126:V130,0))</f>
        <v>1</v>
      </c>
      <c r="X129" s="52">
        <f t="shared" si="380"/>
        <v>0</v>
      </c>
      <c r="Y129" s="42">
        <v>178</v>
      </c>
      <c r="Z129" s="6">
        <f>IFERROR(VLOOKUP(Y129,таблица!$H$6:$I$144,2,FALSE),0)</f>
        <v>34</v>
      </c>
      <c r="AA129" s="52">
        <f>IF(Z129="","",RANK(Z129,Z126:Z130,0))</f>
        <v>1</v>
      </c>
      <c r="AB129" s="52">
        <f t="shared" si="381"/>
        <v>34</v>
      </c>
      <c r="AC129" s="8">
        <f t="shared" si="204"/>
        <v>90</v>
      </c>
      <c r="AD129" s="9">
        <f t="shared" si="367"/>
        <v>90</v>
      </c>
      <c r="AE129" s="9">
        <f t="shared" si="200"/>
        <v>77</v>
      </c>
      <c r="AF129" s="125"/>
      <c r="AG129" s="59"/>
      <c r="AH129" s="127"/>
    </row>
    <row r="130" spans="1:34" ht="15" customHeight="1" x14ac:dyDescent="0.25">
      <c r="A130" s="47">
        <v>5</v>
      </c>
      <c r="B130" s="76"/>
      <c r="C130" s="39">
        <v>43</v>
      </c>
      <c r="D130" s="40">
        <v>10.7</v>
      </c>
      <c r="E130" s="5">
        <f t="shared" si="369"/>
        <v>0</v>
      </c>
      <c r="F130" s="5">
        <f t="shared" si="370"/>
        <v>24</v>
      </c>
      <c r="G130" s="5">
        <f t="shared" si="371"/>
        <v>24</v>
      </c>
      <c r="H130" s="6">
        <f t="shared" si="364"/>
        <v>24</v>
      </c>
      <c r="I130" s="52">
        <f>IF(H130="","",RANK(H130,H126:H130,0))</f>
        <v>5</v>
      </c>
      <c r="J130" s="52" t="str">
        <f t="shared" si="372"/>
        <v/>
      </c>
      <c r="K130" s="42">
        <v>23</v>
      </c>
      <c r="L130" s="5">
        <f t="shared" si="373"/>
        <v>0</v>
      </c>
      <c r="M130" s="5">
        <f t="shared" si="374"/>
        <v>34</v>
      </c>
      <c r="N130" s="5">
        <f t="shared" si="375"/>
        <v>34</v>
      </c>
      <c r="O130" s="6">
        <f t="shared" si="365"/>
        <v>34</v>
      </c>
      <c r="P130" s="57">
        <f>IF(O130="","",RANK(O130,O126:O130,0))</f>
        <v>1</v>
      </c>
      <c r="Q130" s="57">
        <f t="shared" si="376"/>
        <v>34</v>
      </c>
      <c r="R130" s="46"/>
      <c r="S130" s="7">
        <f t="shared" si="377"/>
        <v>0</v>
      </c>
      <c r="T130" s="7">
        <f t="shared" si="378"/>
        <v>0</v>
      </c>
      <c r="U130" s="7">
        <f t="shared" si="379"/>
        <v>0</v>
      </c>
      <c r="V130" s="6">
        <f t="shared" si="366"/>
        <v>0</v>
      </c>
      <c r="W130" s="52">
        <f>IF(V130="","",RANK(V130,V126:V130,0))</f>
        <v>1</v>
      </c>
      <c r="X130" s="52">
        <f t="shared" si="380"/>
        <v>0</v>
      </c>
      <c r="Y130" s="42">
        <v>158</v>
      </c>
      <c r="Z130" s="6">
        <f>IFERROR(VLOOKUP(Y130,таблица!$H$6:$I$144,2,FALSE),0)</f>
        <v>24</v>
      </c>
      <c r="AA130" s="52">
        <f>IF(Z130="","",RANK(Z130,Z126:Z130,0))</f>
        <v>4</v>
      </c>
      <c r="AB130" s="52">
        <f t="shared" si="381"/>
        <v>24</v>
      </c>
      <c r="AC130" s="8">
        <f t="shared" si="204"/>
        <v>82</v>
      </c>
      <c r="AD130" s="9">
        <f t="shared" si="367"/>
        <v>82</v>
      </c>
      <c r="AE130" s="9">
        <f t="shared" si="200"/>
        <v>103</v>
      </c>
      <c r="AF130" s="125"/>
      <c r="AG130" s="59"/>
      <c r="AH130" s="127"/>
    </row>
    <row r="131" spans="1:34" ht="26.25" customHeight="1" x14ac:dyDescent="0.25">
      <c r="A131" s="47"/>
      <c r="B131" s="76"/>
      <c r="C131" s="64"/>
      <c r="D131" s="40"/>
      <c r="E131" s="5"/>
      <c r="F131" s="5"/>
      <c r="G131" s="5"/>
      <c r="H131" s="53"/>
      <c r="I131" s="61" t="s">
        <v>23</v>
      </c>
      <c r="J131" s="62">
        <f>SUM(J126:J130)</f>
        <v>138</v>
      </c>
      <c r="K131" s="42"/>
      <c r="L131" s="5"/>
      <c r="M131" s="5"/>
      <c r="N131" s="5"/>
      <c r="O131" s="53"/>
      <c r="P131" s="61" t="s">
        <v>23</v>
      </c>
      <c r="Q131" s="63">
        <f>SUM(Q126:Q130)</f>
        <v>106</v>
      </c>
      <c r="R131" s="46"/>
      <c r="S131" s="7"/>
      <c r="T131" s="7"/>
      <c r="U131" s="7"/>
      <c r="V131" s="53"/>
      <c r="W131" s="61" t="s">
        <v>23</v>
      </c>
      <c r="X131" s="62">
        <f>SUM(X126:X130)</f>
        <v>0</v>
      </c>
      <c r="Y131" s="42"/>
      <c r="Z131" s="6"/>
      <c r="AA131" s="61" t="s">
        <v>23</v>
      </c>
      <c r="AB131" s="62">
        <f>SUM(AB126:AB130)</f>
        <v>115</v>
      </c>
      <c r="AC131" s="8"/>
      <c r="AD131" s="54"/>
      <c r="AE131" s="9" t="str">
        <f t="shared" si="200"/>
        <v/>
      </c>
      <c r="AF131" s="60"/>
      <c r="AG131" s="60"/>
      <c r="AH131" s="127"/>
    </row>
    <row r="132" spans="1:34" ht="15" customHeight="1" x14ac:dyDescent="0.25">
      <c r="A132" s="47">
        <v>1</v>
      </c>
      <c r="B132" s="76"/>
      <c r="C132" s="39">
        <v>44</v>
      </c>
      <c r="D132" s="40">
        <v>10.199999999999999</v>
      </c>
      <c r="E132" s="5">
        <f>IF(D132&gt;9.5,0,IF(D132&gt;9.45,44,IF(D132&gt;9.4,45,IF(D132&gt;9.35,46,IF(D132&gt;9.3,47,IF(D132&gt;9.25,48,IF(D132&gt;9.2,49,IF(D132&gt;9.15,50,IF(D132&gt;9.1,51,IF(D132&gt;9.05,52,IF(D132&gt;9,53,IF(D132&gt;8.95,54,IF(D132&gt;8.9,55,IF(D132&gt;8.85,56,IF(D132&gt;8.8,57,IF(D132&gt;8.77,58,IF(D132&gt;8.75,59,IF(D132&gt;8.7,60,IF(D132&gt;8.67,61,IF(D132&gt;8.65,62,IF(D132&gt;8.6,63,IF(D132&gt;8.57,64,IF(D132&gt;8.55,65,IF(D132&gt;8.5,66,IF(D132&gt;8.47,67,IF(D132&gt;8.45,68,IF(D132&gt;8.4,69,IF(D132&gt;8.38,70,IF(D132&gt;8.37,71,IF(D132&gt;8.35,72,IF(D132&gt;8.3,73,IF(D132&gt;8.28,74,IF(D132&gt;8.27,75,IF(D132&gt;8.25,76,IF(D132&gt;8.2,77,IF(D132&gt;8.18,78,IF(D132&gt;8.17,79,IF(D132&gt;8.15,80,IF(D132&gt;8.1,81,IF(D132&gt;8.07,82,IF(D132&gt;8.05,83,IF(D132&gt;8.03,84,IF(D132&gt;8.02,85,IF(D132&gt;8,86,))))))))))))))))))))))))))))))))))))))))))))</f>
        <v>0</v>
      </c>
      <c r="F132" s="5">
        <f>IF(D132&gt;12.5,0,IF(D132&gt;12.4,1,IF(D132&gt;12.3,2,IF(D132&gt;12.2,3,IF(D132&gt;12.1,4,IF(D132&gt;12.05,5,IF(D132&gt;12,6,IF(D132&gt;11.9,7,IF(D132&gt;11.8,8,IF(D132&gt;11.7,9,IF(D132&gt;11.65,10,IF(D132&gt;11.6,11,IF(D132&gt;11.5,12,IF(D132&gt;11.4,13,IF(D132&gt;11.35,14,IF(D132&gt;11.3,15,IF(D132&gt;11.2,16,IF(D132&gt;11.1,17,IF(D132&gt;11.05,18,IF(D132&gt;11,19,IF(D132&gt;10.9,20,IF(D132&gt;10.85,21,IF(D132&gt;10.8,22,IF(D132&gt;10.7,23,IF(D132&gt;10.65,24,IF(D132&gt;10.6,25,IF(D132&gt;10.5,26,IF(D132&gt;10.45,27,IF(D132&gt;10.4,28,IF(D132&gt;10.3,29,IF(D132&gt;10.25,30,IF(D132&gt;10.2,31,IF(D132&gt;10.1,32,IF(D132&gt;10.05,33,IF(D132&gt;10,34,IF(D132&gt;9.9,35,IF(D132&gt;9.85,36,IF(D132&gt;9.8,37,IF(D132&gt;9.75,38,IF(D132&gt;9.7,39,IF(D132&gt;9.65,40,IF(D132&gt;9.6,41,IF(D132&gt;9.55,42,IF(D132&gt;9.5,43,))))))))))))))))))))))))))))))))))))))))))))</f>
        <v>32</v>
      </c>
      <c r="G132" s="5">
        <f>E132+F132</f>
        <v>32</v>
      </c>
      <c r="H132" s="6">
        <f t="shared" ref="H132:H136" si="382">G132</f>
        <v>32</v>
      </c>
      <c r="I132" s="52">
        <f>IF(H132="","",RANK(H132,H132:H136,0))</f>
        <v>2</v>
      </c>
      <c r="J132" s="52">
        <f>IF(I132&lt;5,H132,"")</f>
        <v>32</v>
      </c>
      <c r="K132" s="42">
        <v>22</v>
      </c>
      <c r="L132" s="5">
        <f>IF(K132&lt;28,0,IF(K132&lt;28.5,44,IF(K132&lt;29,45,IF(K132&lt;29.5,46,IF(K132&lt;30,47,IF(K132&lt;30.5,48,IF(K132&lt;31,49,IF(K132&lt;31.5,50,IF(K132&lt;32,51,IF(K132&lt;32.5,52,IF(K132&lt;33,53,IF(K132&lt;33.5,54,IF(K132&lt;34,55,IF(K132&lt;34.5,56,IF(K132&lt;35,57,IF(K132&lt;35.5,58,IF(K132&lt;36,59,IF(K132&lt;36.5,60,IF(K132&lt;37,61,IF(K132&lt;37.5,62,IF(K132&lt;38,63,IF(K132&lt;38.5,64,IF(K132&lt;39,65,IF(K132&lt;39.5,66,IF(K132&lt;40,67,IF(K132&lt;40.5,68,IF(K132&lt;41,69,IF(K132&lt;41.5,70,IF(K132&lt;42,71,IF(K132&lt;42.5,72,IF(K132&lt;43,73,IF(K132&lt;43.5,74,IF(K132&lt;44,75,IF(K132&lt;44.5,76,IF(K132&lt;45,77,IF(K132&lt;45.5,78,IF(K132&lt;46,79,IF(K132&lt;46.5,80,IF(K132&lt;47,81,IF(K132&lt;47.5,82,IF(K132&lt;48,83,IF(K132&lt;48.5,84,IF(K132&lt;49,85,IF(K132&lt;49.5,86,))))))))))))))))))))))))))))))))))))))))))))</f>
        <v>0</v>
      </c>
      <c r="M132" s="5">
        <f>IF(K132&lt;6.5,0,IF(K132&lt;7,1,IF(K132&lt;7.5,2,IF(K132&lt;8,3,IF(K132&lt;8.5,4,IF(K132&lt;9,5,IF(K132&lt;9.5,6,IF(K132&lt;10,7,IF(K132&lt;10.5,8,IF(K132&lt;11,9,IF(K132&lt;11.5,10,IF(K132&lt;12,11,IF(K132&lt;12.5,12,IF(K132&lt;13,13,IF(K132&lt;13.5,14,IF(K132&lt;14,15,IF(K132&lt;14.5,16,IF(K132&lt;15,17,IF(K132&lt;15.5,18,IF(K132&lt;16,19,IF(K132&lt;16.5,20,IF(K132&lt;17,21,IF(K132&lt;17.5,22,IF(K132&lt;18,23,IF(K132&lt;18.5,24,IF(K132&lt;19,25,IF(K132&lt;19.5,26,IF(K132&lt;20,27,IF(K132&lt;20.5,28,IF(K132&lt;21,29,IF(K132&lt;21.5,30,IF(K132&lt;22,31,IF(K132&lt;22.5,32,IF(K132&lt;23,33,IF(K132&lt;23.5,34,IF(K132&lt;24,35,IF(K132&lt;24.5,36,IF(K132&lt;25,37,IF(K132&lt;25.5,38,IF(K132&lt;26,39,IF(K132&lt;26.5,40,IF(K132&lt;27,41,IF(K132&lt;27.5,42,IF(K132&lt;28,43,))))))))))))))))))))))))))))))))))))))))))))</f>
        <v>32</v>
      </c>
      <c r="N132" s="5">
        <f>L132+M132</f>
        <v>32</v>
      </c>
      <c r="O132" s="6">
        <f t="shared" ref="O132:O136" si="383">N132</f>
        <v>32</v>
      </c>
      <c r="P132" s="57">
        <f>IF(O132="","",RANK(O132,O132:O136,0))</f>
        <v>1</v>
      </c>
      <c r="Q132" s="57">
        <f>IF(P132&lt;5,O132,"")</f>
        <v>32</v>
      </c>
      <c r="R132" s="46"/>
      <c r="S132" s="7">
        <f>IF(R132&lt;472,0,IF(R132&lt;475,60,IF(R132&lt;478,61,IF(R132&lt;481,62,IF(R132&lt;484,63,IF(R132&lt;487,64,IF(R132&lt;480,65,IF(R132&lt;493,66,IF(R132&lt;495,67,IF(R132&lt;498,68,IF(R132&lt;500,69,IF(R132&lt;503,70,IF(R132&lt;506,71,IF(R132&lt;508,72,IF(R132&lt;510,73,IF(R132&lt;512,74,IF(R132&lt;515,75,IF(R132&lt;517,76,))))))))))))))))))</f>
        <v>0</v>
      </c>
      <c r="T132" s="7">
        <f>IF(R132&lt;252,0,IF(R132&lt;256,1,IF(R132&lt;260,2,IF(R132&lt;264,3,IF(R132&lt;268,4,IF(R132&lt;272,5,IF(R132&lt;276,6,IF(R132&lt;280,7,IF(R132&lt;284,8,IF(R132&lt;288,9,IF(R132&lt;292,10,IF(R132&lt;296,11,IF(R132&lt;300,12,IF(R132&lt;304,13,IF(R132&lt;308,14,IF(R132&lt;312,15,IF(R132&lt;316,16,IF(R132&lt;320,17,IF(R132&lt;324,18,IF(R132&lt;328,19,IF(R132&lt;332,20,IF(R132&lt;336,21,IF(R132&lt;340,22,IF(R132&lt;344,23,IF(R132&lt;348,24,IF(R132&lt;351,25,IF(R132&lt;355,26,IF(R132&lt;359,27,IF(R132&lt;363,28,IF(R132&lt;366,29,IF(R132&lt;370,30,IF(R132&lt;374,31,IF(R132&lt;378,32,IF(R132&lt;381,33,IF(R132&lt;385,34,IF(R132&lt;389,35,IF(R132&lt;393,36,IF(R132&lt;396,37,IF(R132&lt;400,38,IF(R132&lt;403,39,IF(R132&lt;407,40,IF(R132&lt;411,41,IF(R132&lt;414,42,IF(R132&lt;418,43,IF(R132&lt;422,44,IF(R132&lt;425,45,IF(R132&lt;429,46,IF(R132&lt;432,47,IF(R132&lt;436,48,IF(R132&lt;439,49,IF(R132&lt;443,50,IF(R132&lt;446,51,IF(R132&lt;450,52,IF(R132&lt;453,53,IF(R132&lt;456,54,IF(R132&lt;460,55,IF(R132&lt;463,56,IF(R132&lt;466,57,IF(R132&lt;468,58,IF(R132&lt;472,59,))))))))))))))))))))))))))))))))))))))))))))))))))))))))))))</f>
        <v>0</v>
      </c>
      <c r="U132" s="7">
        <f>S132+T132</f>
        <v>0</v>
      </c>
      <c r="V132" s="6">
        <f t="shared" ref="V132:V136" si="384">U132</f>
        <v>0</v>
      </c>
      <c r="W132" s="52">
        <f>IF(V132="","",RANK(V132,V132:V136,0))</f>
        <v>1</v>
      </c>
      <c r="X132" s="52">
        <f>IF(W132&lt;5,V132,"")</f>
        <v>0</v>
      </c>
      <c r="Y132" s="42">
        <v>166</v>
      </c>
      <c r="Z132" s="6">
        <f>IFERROR(VLOOKUP(Y132,таблица!$H$6:$I$144,2,FALSE),0)</f>
        <v>28</v>
      </c>
      <c r="AA132" s="52">
        <f>IF(Z132="","",RANK(Z132,Z132:Z136,0))</f>
        <v>1</v>
      </c>
      <c r="AB132" s="52">
        <f>IF(AA132&lt;5,Z132,"")</f>
        <v>28</v>
      </c>
      <c r="AC132" s="8">
        <f t="shared" si="204"/>
        <v>92</v>
      </c>
      <c r="AD132" s="9">
        <f t="shared" ref="AD132:AD136" si="385">AC132</f>
        <v>92</v>
      </c>
      <c r="AE132" s="9">
        <f t="shared" si="200"/>
        <v>71</v>
      </c>
      <c r="AF132" s="125">
        <f>SUM(J132:J136,Q132:Q136,X132:X136,AB132:AB136)</f>
        <v>343</v>
      </c>
      <c r="AG132" s="59">
        <f t="shared" ref="AG132" si="386">AF132</f>
        <v>343</v>
      </c>
      <c r="AH132" s="127">
        <f>IF(ISNUMBER(AF132),RANK(AF132,$AF$6:$AF$251,0),"")</f>
        <v>24</v>
      </c>
    </row>
    <row r="133" spans="1:34" ht="15" customHeight="1" x14ac:dyDescent="0.25">
      <c r="A133" s="47">
        <v>2</v>
      </c>
      <c r="B133" s="76"/>
      <c r="C133" s="39">
        <v>44</v>
      </c>
      <c r="D133" s="40">
        <v>10.9</v>
      </c>
      <c r="E133" s="5">
        <f t="shared" ref="E133:E136" si="387">IF(D133&gt;9.5,0,IF(D133&gt;9.45,44,IF(D133&gt;9.4,45,IF(D133&gt;9.35,46,IF(D133&gt;9.3,47,IF(D133&gt;9.25,48,IF(D133&gt;9.2,49,IF(D133&gt;9.15,50,IF(D133&gt;9.1,51,IF(D133&gt;9.05,52,IF(D133&gt;9,53,IF(D133&gt;8.95,54,IF(D133&gt;8.9,55,IF(D133&gt;8.85,56,IF(D133&gt;8.8,57,IF(D133&gt;8.77,58,IF(D133&gt;8.75,59,IF(D133&gt;8.7,60,IF(D133&gt;8.67,61,IF(D133&gt;8.65,62,IF(D133&gt;8.6,63,IF(D133&gt;8.57,64,IF(D133&gt;8.55,65,IF(D133&gt;8.5,66,IF(D133&gt;8.47,67,IF(D133&gt;8.45,68,IF(D133&gt;8.4,69,IF(D133&gt;8.38,70,IF(D133&gt;8.37,71,IF(D133&gt;8.35,72,IF(D133&gt;8.3,73,IF(D133&gt;8.28,74,IF(D133&gt;8.27,75,IF(D133&gt;8.25,76,IF(D133&gt;8.2,77,IF(D133&gt;8.18,78,IF(D133&gt;8.17,79,IF(D133&gt;8.15,80,IF(D133&gt;8.1,81,IF(D133&gt;8.07,82,IF(D133&gt;8.05,83,IF(D133&gt;8.03,84,IF(D133&gt;8.02,85,IF(D133&gt;8,86,))))))))))))))))))))))))))))))))))))))))))))</f>
        <v>0</v>
      </c>
      <c r="F133" s="5">
        <f t="shared" ref="F133:F136" si="388">IF(D133&gt;12.5,0,IF(D133&gt;12.4,1,IF(D133&gt;12.3,2,IF(D133&gt;12.2,3,IF(D133&gt;12.1,4,IF(D133&gt;12.05,5,IF(D133&gt;12,6,IF(D133&gt;11.9,7,IF(D133&gt;11.8,8,IF(D133&gt;11.7,9,IF(D133&gt;11.65,10,IF(D133&gt;11.6,11,IF(D133&gt;11.5,12,IF(D133&gt;11.4,13,IF(D133&gt;11.35,14,IF(D133&gt;11.3,15,IF(D133&gt;11.2,16,IF(D133&gt;11.1,17,IF(D133&gt;11.05,18,IF(D133&gt;11,19,IF(D133&gt;10.9,20,IF(D133&gt;10.85,21,IF(D133&gt;10.8,22,IF(D133&gt;10.7,23,IF(D133&gt;10.65,24,IF(D133&gt;10.6,25,IF(D133&gt;10.5,26,IF(D133&gt;10.45,27,IF(D133&gt;10.4,28,IF(D133&gt;10.3,29,IF(D133&gt;10.25,30,IF(D133&gt;10.2,31,IF(D133&gt;10.1,32,IF(D133&gt;10.05,33,IF(D133&gt;10,34,IF(D133&gt;9.9,35,IF(D133&gt;9.85,36,IF(D133&gt;9.8,37,IF(D133&gt;9.75,38,IF(D133&gt;9.7,39,IF(D133&gt;9.65,40,IF(D133&gt;9.6,41,IF(D133&gt;9.55,42,IF(D133&gt;9.5,43,))))))))))))))))))))))))))))))))))))))))))))</f>
        <v>21</v>
      </c>
      <c r="G133" s="5">
        <f t="shared" ref="G133:G136" si="389">E133+F133</f>
        <v>21</v>
      </c>
      <c r="H133" s="6">
        <f t="shared" si="382"/>
        <v>21</v>
      </c>
      <c r="I133" s="52">
        <f>IF(H133="","",RANK(H133,H132:H136,0))</f>
        <v>5</v>
      </c>
      <c r="J133" s="52" t="str">
        <f t="shared" ref="J133:J136" si="390">IF(I133&lt;5,H133,"")</f>
        <v/>
      </c>
      <c r="K133" s="42">
        <v>18</v>
      </c>
      <c r="L133" s="5">
        <f t="shared" ref="L133:L136" si="391">IF(K133&lt;28,0,IF(K133&lt;28.5,44,IF(K133&lt;29,45,IF(K133&lt;29.5,46,IF(K133&lt;30,47,IF(K133&lt;30.5,48,IF(K133&lt;31,49,IF(K133&lt;31.5,50,IF(K133&lt;32,51,IF(K133&lt;32.5,52,IF(K133&lt;33,53,IF(K133&lt;33.5,54,IF(K133&lt;34,55,IF(K133&lt;34.5,56,IF(K133&lt;35,57,IF(K133&lt;35.5,58,IF(K133&lt;36,59,IF(K133&lt;36.5,60,IF(K133&lt;37,61,IF(K133&lt;37.5,62,IF(K133&lt;38,63,IF(K133&lt;38.5,64,IF(K133&lt;39,65,IF(K133&lt;39.5,66,IF(K133&lt;40,67,IF(K133&lt;40.5,68,IF(K133&lt;41,69,IF(K133&lt;41.5,70,IF(K133&lt;42,71,IF(K133&lt;42.5,72,IF(K133&lt;43,73,IF(K133&lt;43.5,74,IF(K133&lt;44,75,IF(K133&lt;44.5,76,IF(K133&lt;45,77,IF(K133&lt;45.5,78,IF(K133&lt;46,79,IF(K133&lt;46.5,80,IF(K133&lt;47,81,IF(K133&lt;47.5,82,IF(K133&lt;48,83,IF(K133&lt;48.5,84,IF(K133&lt;49,85,IF(K133&lt;49.5,86,))))))))))))))))))))))))))))))))))))))))))))</f>
        <v>0</v>
      </c>
      <c r="M133" s="5">
        <f t="shared" ref="M133:M136" si="392">IF(K133&lt;6.5,0,IF(K133&lt;7,1,IF(K133&lt;7.5,2,IF(K133&lt;8,3,IF(K133&lt;8.5,4,IF(K133&lt;9,5,IF(K133&lt;9.5,6,IF(K133&lt;10,7,IF(K133&lt;10.5,8,IF(K133&lt;11,9,IF(K133&lt;11.5,10,IF(K133&lt;12,11,IF(K133&lt;12.5,12,IF(K133&lt;13,13,IF(K133&lt;13.5,14,IF(K133&lt;14,15,IF(K133&lt;14.5,16,IF(K133&lt;15,17,IF(K133&lt;15.5,18,IF(K133&lt;16,19,IF(K133&lt;16.5,20,IF(K133&lt;17,21,IF(K133&lt;17.5,22,IF(K133&lt;18,23,IF(K133&lt;18.5,24,IF(K133&lt;19,25,IF(K133&lt;19.5,26,IF(K133&lt;20,27,IF(K133&lt;20.5,28,IF(K133&lt;21,29,IF(K133&lt;21.5,30,IF(K133&lt;22,31,IF(K133&lt;22.5,32,IF(K133&lt;23,33,IF(K133&lt;23.5,34,IF(K133&lt;24,35,IF(K133&lt;24.5,36,IF(K133&lt;25,37,IF(K133&lt;25.5,38,IF(K133&lt;26,39,IF(K133&lt;26.5,40,IF(K133&lt;27,41,IF(K133&lt;27.5,42,IF(K133&lt;28,43,))))))))))))))))))))))))))))))))))))))))))))</f>
        <v>24</v>
      </c>
      <c r="N133" s="5">
        <f t="shared" ref="N133:N136" si="393">L133+M133</f>
        <v>24</v>
      </c>
      <c r="O133" s="6">
        <f t="shared" si="383"/>
        <v>24</v>
      </c>
      <c r="P133" s="57">
        <f>IF(O133="","",RANK(O133,O132:O136,0))</f>
        <v>4</v>
      </c>
      <c r="Q133" s="57">
        <f>IF(P133&lt;5,O133,"")</f>
        <v>24</v>
      </c>
      <c r="R133" s="46"/>
      <c r="S133" s="7">
        <f t="shared" ref="S133:S136" si="394">IF(R133&lt;472,0,IF(R133&lt;475,60,IF(R133&lt;478,61,IF(R133&lt;481,62,IF(R133&lt;484,63,IF(R133&lt;487,64,IF(R133&lt;480,65,IF(R133&lt;493,66,IF(R133&lt;495,67,IF(R133&lt;498,68,IF(R133&lt;500,69,IF(R133&lt;503,70,IF(R133&lt;506,71,IF(R133&lt;508,72,IF(R133&lt;510,73,IF(R133&lt;512,74,IF(R133&lt;515,75,IF(R133&lt;517,76,))))))))))))))))))</f>
        <v>0</v>
      </c>
      <c r="T133" s="7">
        <f t="shared" ref="T133:T136" si="395">IF(R133&lt;252,0,IF(R133&lt;256,1,IF(R133&lt;260,2,IF(R133&lt;264,3,IF(R133&lt;268,4,IF(R133&lt;272,5,IF(R133&lt;276,6,IF(R133&lt;280,7,IF(R133&lt;284,8,IF(R133&lt;288,9,IF(R133&lt;292,10,IF(R133&lt;296,11,IF(R133&lt;300,12,IF(R133&lt;304,13,IF(R133&lt;308,14,IF(R133&lt;312,15,IF(R133&lt;316,16,IF(R133&lt;320,17,IF(R133&lt;324,18,IF(R133&lt;328,19,IF(R133&lt;332,20,IF(R133&lt;336,21,IF(R133&lt;340,22,IF(R133&lt;344,23,IF(R133&lt;348,24,IF(R133&lt;351,25,IF(R133&lt;355,26,IF(R133&lt;359,27,IF(R133&lt;363,28,IF(R133&lt;366,29,IF(R133&lt;370,30,IF(R133&lt;374,31,IF(R133&lt;378,32,IF(R133&lt;381,33,IF(R133&lt;385,34,IF(R133&lt;389,35,IF(R133&lt;393,36,IF(R133&lt;396,37,IF(R133&lt;400,38,IF(R133&lt;403,39,IF(R133&lt;407,40,IF(R133&lt;411,41,IF(R133&lt;414,42,IF(R133&lt;418,43,IF(R133&lt;422,44,IF(R133&lt;425,45,IF(R133&lt;429,46,IF(R133&lt;432,47,IF(R133&lt;436,48,IF(R133&lt;439,49,IF(R133&lt;443,50,IF(R133&lt;446,51,IF(R133&lt;450,52,IF(R133&lt;453,53,IF(R133&lt;456,54,IF(R133&lt;460,55,IF(R133&lt;463,56,IF(R133&lt;466,57,IF(R133&lt;468,58,IF(R133&lt;472,59,))))))))))))))))))))))))))))))))))))))))))))))))))))))))))))</f>
        <v>0</v>
      </c>
      <c r="U133" s="7">
        <f t="shared" ref="U133:U136" si="396">S133+T133</f>
        <v>0</v>
      </c>
      <c r="V133" s="6">
        <f t="shared" si="384"/>
        <v>0</v>
      </c>
      <c r="W133" s="52">
        <f>IF(V133="","",RANK(V133,V132:V136,0))</f>
        <v>1</v>
      </c>
      <c r="X133" s="52">
        <f t="shared" ref="X133:X136" si="397">IF(W133&lt;5,V133,"")</f>
        <v>0</v>
      </c>
      <c r="Y133" s="42">
        <v>147</v>
      </c>
      <c r="Z133" s="6">
        <f>IFERROR(VLOOKUP(Y133,таблица!$H$6:$I$144,2,FALSE),0)</f>
        <v>18</v>
      </c>
      <c r="AA133" s="52">
        <f>IF(Z133="","",RANK(Z133,Z132:Z136,0))</f>
        <v>4</v>
      </c>
      <c r="AB133" s="52">
        <f t="shared" ref="AB133:AB136" si="398">IF(AA133&lt;5,Z133,"")</f>
        <v>18</v>
      </c>
      <c r="AC133" s="8">
        <f t="shared" si="204"/>
        <v>63</v>
      </c>
      <c r="AD133" s="9">
        <f t="shared" si="385"/>
        <v>63</v>
      </c>
      <c r="AE133" s="9">
        <f t="shared" si="200"/>
        <v>143</v>
      </c>
      <c r="AF133" s="125"/>
      <c r="AG133" s="59"/>
      <c r="AH133" s="127"/>
    </row>
    <row r="134" spans="1:34" ht="15" customHeight="1" x14ac:dyDescent="0.25">
      <c r="A134" s="47">
        <v>3</v>
      </c>
      <c r="B134" s="76"/>
      <c r="C134" s="39">
        <v>44</v>
      </c>
      <c r="D134" s="40">
        <v>10.7</v>
      </c>
      <c r="E134" s="5">
        <f t="shared" si="387"/>
        <v>0</v>
      </c>
      <c r="F134" s="5">
        <f t="shared" si="388"/>
        <v>24</v>
      </c>
      <c r="G134" s="5">
        <f t="shared" si="389"/>
        <v>24</v>
      </c>
      <c r="H134" s="6">
        <f t="shared" si="382"/>
        <v>24</v>
      </c>
      <c r="I134" s="52">
        <f>IF(H134="","",RANK(H134,H132:H136,0))</f>
        <v>4</v>
      </c>
      <c r="J134" s="52">
        <f t="shared" si="390"/>
        <v>24</v>
      </c>
      <c r="K134" s="42">
        <v>22</v>
      </c>
      <c r="L134" s="5">
        <f t="shared" si="391"/>
        <v>0</v>
      </c>
      <c r="M134" s="5">
        <f t="shared" si="392"/>
        <v>32</v>
      </c>
      <c r="N134" s="5">
        <f t="shared" si="393"/>
        <v>32</v>
      </c>
      <c r="O134" s="6">
        <f t="shared" si="383"/>
        <v>32</v>
      </c>
      <c r="P134" s="57">
        <f>IF(O134="","",RANK(O134,O132:O136,0))</f>
        <v>1</v>
      </c>
      <c r="Q134" s="57">
        <f t="shared" ref="Q134:Q136" si="399">IF(P134&lt;5,O134,"")</f>
        <v>32</v>
      </c>
      <c r="R134" s="46"/>
      <c r="S134" s="7">
        <f t="shared" si="394"/>
        <v>0</v>
      </c>
      <c r="T134" s="7">
        <f t="shared" si="395"/>
        <v>0</v>
      </c>
      <c r="U134" s="7">
        <f t="shared" si="396"/>
        <v>0</v>
      </c>
      <c r="V134" s="6">
        <f t="shared" si="384"/>
        <v>0</v>
      </c>
      <c r="W134" s="52">
        <f>IF(V134="","",RANK(V134,V132:V136,0))</f>
        <v>1</v>
      </c>
      <c r="X134" s="52">
        <f t="shared" si="397"/>
        <v>0</v>
      </c>
      <c r="Y134" s="42">
        <v>166</v>
      </c>
      <c r="Z134" s="6">
        <f>IFERROR(VLOOKUP(Y134,таблица!$H$6:$I$144,2,FALSE),0)</f>
        <v>28</v>
      </c>
      <c r="AA134" s="52">
        <f>IF(Z134="","",RANK(Z134,Z132:Z136,0))</f>
        <v>1</v>
      </c>
      <c r="AB134" s="52">
        <f t="shared" si="398"/>
        <v>28</v>
      </c>
      <c r="AC134" s="8">
        <f t="shared" si="204"/>
        <v>84</v>
      </c>
      <c r="AD134" s="9">
        <f t="shared" si="385"/>
        <v>84</v>
      </c>
      <c r="AE134" s="9">
        <f t="shared" ref="AE134:AE165" si="400">IF(ISNUMBER(AD134),RANK(AD134,$AD$6:$AD$251,0),"")</f>
        <v>93</v>
      </c>
      <c r="AF134" s="125"/>
      <c r="AG134" s="59"/>
      <c r="AH134" s="127"/>
    </row>
    <row r="135" spans="1:34" ht="15" customHeight="1" x14ac:dyDescent="0.25">
      <c r="A135" s="47">
        <v>4</v>
      </c>
      <c r="B135" s="76"/>
      <c r="C135" s="39">
        <v>44</v>
      </c>
      <c r="D135" s="40">
        <v>9.5</v>
      </c>
      <c r="E135" s="5">
        <f t="shared" si="387"/>
        <v>44</v>
      </c>
      <c r="F135" s="5">
        <f t="shared" si="388"/>
        <v>0</v>
      </c>
      <c r="G135" s="5">
        <f t="shared" si="389"/>
        <v>44</v>
      </c>
      <c r="H135" s="6">
        <f t="shared" si="382"/>
        <v>44</v>
      </c>
      <c r="I135" s="52">
        <f>IF(H135="","",RANK(H135,H132:H136,0))</f>
        <v>1</v>
      </c>
      <c r="J135" s="52">
        <f t="shared" si="390"/>
        <v>44</v>
      </c>
      <c r="K135" s="42">
        <v>15</v>
      </c>
      <c r="L135" s="5">
        <f t="shared" si="391"/>
        <v>0</v>
      </c>
      <c r="M135" s="5">
        <f t="shared" si="392"/>
        <v>18</v>
      </c>
      <c r="N135" s="5">
        <f t="shared" si="393"/>
        <v>18</v>
      </c>
      <c r="O135" s="6">
        <f t="shared" si="383"/>
        <v>18</v>
      </c>
      <c r="P135" s="57">
        <f>IF(O135="","",RANK(O135,O132:O136,0))</f>
        <v>5</v>
      </c>
      <c r="Q135" s="57" t="str">
        <f t="shared" si="399"/>
        <v/>
      </c>
      <c r="R135" s="46"/>
      <c r="S135" s="7">
        <f t="shared" si="394"/>
        <v>0</v>
      </c>
      <c r="T135" s="7">
        <f t="shared" si="395"/>
        <v>0</v>
      </c>
      <c r="U135" s="7">
        <f t="shared" si="396"/>
        <v>0</v>
      </c>
      <c r="V135" s="6">
        <f t="shared" si="384"/>
        <v>0</v>
      </c>
      <c r="W135" s="52">
        <f>IF(V135="","",RANK(V135,V132:V136,0))</f>
        <v>1</v>
      </c>
      <c r="X135" s="52">
        <f t="shared" si="397"/>
        <v>0</v>
      </c>
      <c r="Y135" s="42">
        <v>149</v>
      </c>
      <c r="Z135" s="6">
        <f>IFERROR(VLOOKUP(Y135,таблица!$H$6:$I$144,2,FALSE),0)</f>
        <v>19</v>
      </c>
      <c r="AA135" s="52">
        <f>IF(Z135="","",RANK(Z135,Z132:Z136,0))</f>
        <v>3</v>
      </c>
      <c r="AB135" s="52">
        <f t="shared" si="398"/>
        <v>19</v>
      </c>
      <c r="AC135" s="8">
        <f t="shared" ref="AC135:AC198" si="401">H135+O135+V135+Z135</f>
        <v>81</v>
      </c>
      <c r="AD135" s="9">
        <f t="shared" si="385"/>
        <v>81</v>
      </c>
      <c r="AE135" s="9">
        <f t="shared" si="400"/>
        <v>106</v>
      </c>
      <c r="AF135" s="125"/>
      <c r="AG135" s="59"/>
      <c r="AH135" s="127"/>
    </row>
    <row r="136" spans="1:34" ht="15" customHeight="1" x14ac:dyDescent="0.25">
      <c r="A136" s="47">
        <v>5</v>
      </c>
      <c r="B136" s="76"/>
      <c r="C136" s="39">
        <v>44</v>
      </c>
      <c r="D136" s="40">
        <v>10.3</v>
      </c>
      <c r="E136" s="5">
        <f t="shared" si="387"/>
        <v>0</v>
      </c>
      <c r="F136" s="5">
        <f t="shared" si="388"/>
        <v>30</v>
      </c>
      <c r="G136" s="5">
        <f t="shared" si="389"/>
        <v>30</v>
      </c>
      <c r="H136" s="6">
        <f t="shared" si="382"/>
        <v>30</v>
      </c>
      <c r="I136" s="52">
        <f>IF(H136="","",RANK(H136,H132:H136,0))</f>
        <v>3</v>
      </c>
      <c r="J136" s="52">
        <f t="shared" si="390"/>
        <v>30</v>
      </c>
      <c r="K136" s="42">
        <v>22</v>
      </c>
      <c r="L136" s="5">
        <f t="shared" si="391"/>
        <v>0</v>
      </c>
      <c r="M136" s="5">
        <f t="shared" si="392"/>
        <v>32</v>
      </c>
      <c r="N136" s="5">
        <f t="shared" si="393"/>
        <v>32</v>
      </c>
      <c r="O136" s="6">
        <f t="shared" si="383"/>
        <v>32</v>
      </c>
      <c r="P136" s="57">
        <f>IF(O136="","",RANK(O136,O132:O136,0))</f>
        <v>1</v>
      </c>
      <c r="Q136" s="57">
        <f t="shared" si="399"/>
        <v>32</v>
      </c>
      <c r="R136" s="46"/>
      <c r="S136" s="7">
        <f t="shared" si="394"/>
        <v>0</v>
      </c>
      <c r="T136" s="7">
        <f t="shared" si="395"/>
        <v>0</v>
      </c>
      <c r="U136" s="7">
        <f t="shared" si="396"/>
        <v>0</v>
      </c>
      <c r="V136" s="6">
        <f t="shared" si="384"/>
        <v>0</v>
      </c>
      <c r="W136" s="52">
        <f>IF(V136="","",RANK(V136,V132:V136,0))</f>
        <v>1</v>
      </c>
      <c r="X136" s="52">
        <f t="shared" si="397"/>
        <v>0</v>
      </c>
      <c r="Y136" s="42">
        <v>135</v>
      </c>
      <c r="Z136" s="6">
        <f>IFERROR(VLOOKUP(Y136,таблица!$H$6:$I$144,2,FALSE),0)</f>
        <v>12</v>
      </c>
      <c r="AA136" s="52">
        <f>IF(Z136="","",RANK(Z136,Z132:Z136,0))</f>
        <v>5</v>
      </c>
      <c r="AB136" s="52" t="str">
        <f t="shared" si="398"/>
        <v/>
      </c>
      <c r="AC136" s="8">
        <f t="shared" si="401"/>
        <v>74</v>
      </c>
      <c r="AD136" s="9">
        <f t="shared" si="385"/>
        <v>74</v>
      </c>
      <c r="AE136" s="9">
        <f t="shared" si="400"/>
        <v>124</v>
      </c>
      <c r="AF136" s="125"/>
      <c r="AG136" s="59"/>
      <c r="AH136" s="127"/>
    </row>
    <row r="137" spans="1:34" ht="26.25" customHeight="1" x14ac:dyDescent="0.25">
      <c r="A137" s="47"/>
      <c r="B137" s="76"/>
      <c r="C137" s="64"/>
      <c r="D137" s="40"/>
      <c r="E137" s="5"/>
      <c r="F137" s="5"/>
      <c r="G137" s="5"/>
      <c r="H137" s="53"/>
      <c r="I137" s="61" t="s">
        <v>23</v>
      </c>
      <c r="J137" s="62">
        <f>SUM(J132:J136)</f>
        <v>130</v>
      </c>
      <c r="K137" s="42"/>
      <c r="L137" s="5"/>
      <c r="M137" s="5"/>
      <c r="N137" s="5"/>
      <c r="O137" s="53"/>
      <c r="P137" s="61" t="s">
        <v>23</v>
      </c>
      <c r="Q137" s="63">
        <f>SUM(Q132:Q136)</f>
        <v>120</v>
      </c>
      <c r="R137" s="46"/>
      <c r="S137" s="7"/>
      <c r="T137" s="7"/>
      <c r="U137" s="7"/>
      <c r="V137" s="53"/>
      <c r="W137" s="61" t="s">
        <v>23</v>
      </c>
      <c r="X137" s="62">
        <f>SUM(X132:X136)</f>
        <v>0</v>
      </c>
      <c r="Y137" s="42"/>
      <c r="Z137" s="6"/>
      <c r="AA137" s="61" t="s">
        <v>23</v>
      </c>
      <c r="AB137" s="62">
        <f>SUM(AB132:AB136)</f>
        <v>93</v>
      </c>
      <c r="AC137" s="8"/>
      <c r="AD137" s="54"/>
      <c r="AE137" s="9" t="str">
        <f t="shared" si="400"/>
        <v/>
      </c>
      <c r="AF137" s="60"/>
      <c r="AG137" s="60"/>
      <c r="AH137" s="127"/>
    </row>
    <row r="138" spans="1:34" ht="15" customHeight="1" x14ac:dyDescent="0.25">
      <c r="A138" s="47">
        <v>1</v>
      </c>
      <c r="B138" s="76"/>
      <c r="C138" s="39">
        <v>45</v>
      </c>
      <c r="D138" s="40">
        <v>9.6999999999999993</v>
      </c>
      <c r="E138" s="5">
        <f>IF(D138&gt;9.5,0,IF(D138&gt;9.45,44,IF(D138&gt;9.4,45,IF(D138&gt;9.35,46,IF(D138&gt;9.3,47,IF(D138&gt;9.25,48,IF(D138&gt;9.2,49,IF(D138&gt;9.15,50,IF(D138&gt;9.1,51,IF(D138&gt;9.05,52,IF(D138&gt;9,53,IF(D138&gt;8.95,54,IF(D138&gt;8.9,55,IF(D138&gt;8.85,56,IF(D138&gt;8.8,57,IF(D138&gt;8.77,58,IF(D138&gt;8.75,59,IF(D138&gt;8.7,60,IF(D138&gt;8.67,61,IF(D138&gt;8.65,62,IF(D138&gt;8.6,63,IF(D138&gt;8.57,64,IF(D138&gt;8.55,65,IF(D138&gt;8.5,66,IF(D138&gt;8.47,67,IF(D138&gt;8.45,68,IF(D138&gt;8.4,69,IF(D138&gt;8.38,70,IF(D138&gt;8.37,71,IF(D138&gt;8.35,72,IF(D138&gt;8.3,73,IF(D138&gt;8.28,74,IF(D138&gt;8.27,75,IF(D138&gt;8.25,76,IF(D138&gt;8.2,77,IF(D138&gt;8.18,78,IF(D138&gt;8.17,79,IF(D138&gt;8.15,80,IF(D138&gt;8.1,81,IF(D138&gt;8.07,82,IF(D138&gt;8.05,83,IF(D138&gt;8.03,84,IF(D138&gt;8.02,85,IF(D138&gt;8,86,))))))))))))))))))))))))))))))))))))))))))))</f>
        <v>0</v>
      </c>
      <c r="F138" s="5">
        <f>IF(D138&gt;12.5,0,IF(D138&gt;12.4,1,IF(D138&gt;12.3,2,IF(D138&gt;12.2,3,IF(D138&gt;12.1,4,IF(D138&gt;12.05,5,IF(D138&gt;12,6,IF(D138&gt;11.9,7,IF(D138&gt;11.8,8,IF(D138&gt;11.7,9,IF(D138&gt;11.65,10,IF(D138&gt;11.6,11,IF(D138&gt;11.5,12,IF(D138&gt;11.4,13,IF(D138&gt;11.35,14,IF(D138&gt;11.3,15,IF(D138&gt;11.2,16,IF(D138&gt;11.1,17,IF(D138&gt;11.05,18,IF(D138&gt;11,19,IF(D138&gt;10.9,20,IF(D138&gt;10.85,21,IF(D138&gt;10.8,22,IF(D138&gt;10.7,23,IF(D138&gt;10.65,24,IF(D138&gt;10.6,25,IF(D138&gt;10.5,26,IF(D138&gt;10.45,27,IF(D138&gt;10.4,28,IF(D138&gt;10.3,29,IF(D138&gt;10.25,30,IF(D138&gt;10.2,31,IF(D138&gt;10.1,32,IF(D138&gt;10.05,33,IF(D138&gt;10,34,IF(D138&gt;9.9,35,IF(D138&gt;9.85,36,IF(D138&gt;9.8,37,IF(D138&gt;9.75,38,IF(D138&gt;9.7,39,IF(D138&gt;9.65,40,IF(D138&gt;9.6,41,IF(D138&gt;9.55,42,IF(D138&gt;9.5,43,))))))))))))))))))))))))))))))))))))))))))))</f>
        <v>40</v>
      </c>
      <c r="G138" s="5">
        <f>E138+F138</f>
        <v>40</v>
      </c>
      <c r="H138" s="6">
        <f t="shared" ref="H138:H142" si="402">G138</f>
        <v>40</v>
      </c>
      <c r="I138" s="52">
        <f>IF(H138="","",RANK(H138,H138:H142,0))</f>
        <v>4</v>
      </c>
      <c r="J138" s="52">
        <f>IF(I138&lt;5,H138,"")</f>
        <v>40</v>
      </c>
      <c r="K138" s="42">
        <v>33</v>
      </c>
      <c r="L138" s="5">
        <f>IF(K138&lt;28,0,IF(K138&lt;28.5,44,IF(K138&lt;29,45,IF(K138&lt;29.5,46,IF(K138&lt;30,47,IF(K138&lt;30.5,48,IF(K138&lt;31,49,IF(K138&lt;31.5,50,IF(K138&lt;32,51,IF(K138&lt;32.5,52,IF(K138&lt;33,53,IF(K138&lt;33.5,54,IF(K138&lt;34,55,IF(K138&lt;34.5,56,IF(K138&lt;35,57,IF(K138&lt;35.5,58,IF(K138&lt;36,59,IF(K138&lt;36.5,60,IF(K138&lt;37,61,IF(K138&lt;37.5,62,IF(K138&lt;38,63,IF(K138&lt;38.5,64,IF(K138&lt;39,65,IF(K138&lt;39.5,66,IF(K138&lt;40,67,IF(K138&lt;40.5,68,IF(K138&lt;41,69,IF(K138&lt;41.5,70,IF(K138&lt;42,71,IF(K138&lt;42.5,72,IF(K138&lt;43,73,IF(K138&lt;43.5,74,IF(K138&lt;44,75,IF(K138&lt;44.5,76,IF(K138&lt;45,77,IF(K138&lt;45.5,78,IF(K138&lt;46,79,IF(K138&lt;46.5,80,IF(K138&lt;47,81,IF(K138&lt;47.5,82,IF(K138&lt;48,83,IF(K138&lt;48.5,84,IF(K138&lt;49,85,IF(K138&lt;49.5,86,))))))))))))))))))))))))))))))))))))))))))))</f>
        <v>54</v>
      </c>
      <c r="M138" s="5">
        <f>IF(K138&lt;6.5,0,IF(K138&lt;7,1,IF(K138&lt;7.5,2,IF(K138&lt;8,3,IF(K138&lt;8.5,4,IF(K138&lt;9,5,IF(K138&lt;9.5,6,IF(K138&lt;10,7,IF(K138&lt;10.5,8,IF(K138&lt;11,9,IF(K138&lt;11.5,10,IF(K138&lt;12,11,IF(K138&lt;12.5,12,IF(K138&lt;13,13,IF(K138&lt;13.5,14,IF(K138&lt;14,15,IF(K138&lt;14.5,16,IF(K138&lt;15,17,IF(K138&lt;15.5,18,IF(K138&lt;16,19,IF(K138&lt;16.5,20,IF(K138&lt;17,21,IF(K138&lt;17.5,22,IF(K138&lt;18,23,IF(K138&lt;18.5,24,IF(K138&lt;19,25,IF(K138&lt;19.5,26,IF(K138&lt;20,27,IF(K138&lt;20.5,28,IF(K138&lt;21,29,IF(K138&lt;21.5,30,IF(K138&lt;22,31,IF(K138&lt;22.5,32,IF(K138&lt;23,33,IF(K138&lt;23.5,34,IF(K138&lt;24,35,IF(K138&lt;24.5,36,IF(K138&lt;25,37,IF(K138&lt;25.5,38,IF(K138&lt;26,39,IF(K138&lt;26.5,40,IF(K138&lt;27,41,IF(K138&lt;27.5,42,IF(K138&lt;28,43,))))))))))))))))))))))))))))))))))))))))))))</f>
        <v>0</v>
      </c>
      <c r="N138" s="5">
        <f>L138+M138</f>
        <v>54</v>
      </c>
      <c r="O138" s="6">
        <f t="shared" ref="O138:O142" si="403">N138</f>
        <v>54</v>
      </c>
      <c r="P138" s="57">
        <f>IF(O138="","",RANK(O138,O138:O142,0))</f>
        <v>2</v>
      </c>
      <c r="Q138" s="57">
        <f>IF(P138&lt;5,O138,"")</f>
        <v>54</v>
      </c>
      <c r="R138" s="46"/>
      <c r="S138" s="7">
        <f>IF(R138&lt;472,0,IF(R138&lt;475,60,IF(R138&lt;478,61,IF(R138&lt;481,62,IF(R138&lt;484,63,IF(R138&lt;487,64,IF(R138&lt;480,65,IF(R138&lt;493,66,IF(R138&lt;495,67,IF(R138&lt;498,68,IF(R138&lt;500,69,IF(R138&lt;503,70,IF(R138&lt;506,71,IF(R138&lt;508,72,IF(R138&lt;510,73,IF(R138&lt;512,74,IF(R138&lt;515,75,IF(R138&lt;517,76,))))))))))))))))))</f>
        <v>0</v>
      </c>
      <c r="T138" s="7">
        <f>IF(R138&lt;252,0,IF(R138&lt;256,1,IF(R138&lt;260,2,IF(R138&lt;264,3,IF(R138&lt;268,4,IF(R138&lt;272,5,IF(R138&lt;276,6,IF(R138&lt;280,7,IF(R138&lt;284,8,IF(R138&lt;288,9,IF(R138&lt;292,10,IF(R138&lt;296,11,IF(R138&lt;300,12,IF(R138&lt;304,13,IF(R138&lt;308,14,IF(R138&lt;312,15,IF(R138&lt;316,16,IF(R138&lt;320,17,IF(R138&lt;324,18,IF(R138&lt;328,19,IF(R138&lt;332,20,IF(R138&lt;336,21,IF(R138&lt;340,22,IF(R138&lt;344,23,IF(R138&lt;348,24,IF(R138&lt;351,25,IF(R138&lt;355,26,IF(R138&lt;359,27,IF(R138&lt;363,28,IF(R138&lt;366,29,IF(R138&lt;370,30,IF(R138&lt;374,31,IF(R138&lt;378,32,IF(R138&lt;381,33,IF(R138&lt;385,34,IF(R138&lt;389,35,IF(R138&lt;393,36,IF(R138&lt;396,37,IF(R138&lt;400,38,IF(R138&lt;403,39,IF(R138&lt;407,40,IF(R138&lt;411,41,IF(R138&lt;414,42,IF(R138&lt;418,43,IF(R138&lt;422,44,IF(R138&lt;425,45,IF(R138&lt;429,46,IF(R138&lt;432,47,IF(R138&lt;436,48,IF(R138&lt;439,49,IF(R138&lt;443,50,IF(R138&lt;446,51,IF(R138&lt;450,52,IF(R138&lt;453,53,IF(R138&lt;456,54,IF(R138&lt;460,55,IF(R138&lt;463,56,IF(R138&lt;466,57,IF(R138&lt;468,58,IF(R138&lt;472,59,))))))))))))))))))))))))))))))))))))))))))))))))))))))))))))</f>
        <v>0</v>
      </c>
      <c r="U138" s="7">
        <f>S138+T138</f>
        <v>0</v>
      </c>
      <c r="V138" s="6">
        <f t="shared" ref="V138:V142" si="404">U138</f>
        <v>0</v>
      </c>
      <c r="W138" s="52">
        <f>IF(V138="","",RANK(V138,V138:V142,0))</f>
        <v>1</v>
      </c>
      <c r="X138" s="52">
        <f>IF(W138&lt;5,V138,"")</f>
        <v>0</v>
      </c>
      <c r="Y138" s="42">
        <v>196</v>
      </c>
      <c r="Z138" s="6">
        <f>IFERROR(VLOOKUP(Y138,таблица!$H$6:$I$144,2,FALSE),0)</f>
        <v>46</v>
      </c>
      <c r="AA138" s="52">
        <f>IF(Z138="","",RANK(Z138,Z138:Z142,0))</f>
        <v>1</v>
      </c>
      <c r="AB138" s="52">
        <f>IF(AA138&lt;5,Z138,"")</f>
        <v>46</v>
      </c>
      <c r="AC138" s="8">
        <f t="shared" si="401"/>
        <v>140</v>
      </c>
      <c r="AD138" s="9">
        <f t="shared" ref="AD138:AD142" si="405">AC138</f>
        <v>140</v>
      </c>
      <c r="AE138" s="9">
        <f t="shared" si="400"/>
        <v>7</v>
      </c>
      <c r="AF138" s="125">
        <f>SUM(J138:J142,Q138:Q142,X138:X142,AB138:AB142)</f>
        <v>515</v>
      </c>
      <c r="AG138" s="59">
        <f t="shared" ref="AG138" si="406">AF138</f>
        <v>515</v>
      </c>
      <c r="AH138" s="127">
        <f>IF(ISNUMBER(AF138),RANK(AF138,$AF$6:$AF$251,0),"")</f>
        <v>2</v>
      </c>
    </row>
    <row r="139" spans="1:34" ht="15" customHeight="1" x14ac:dyDescent="0.25">
      <c r="A139" s="47">
        <v>2</v>
      </c>
      <c r="B139" s="76"/>
      <c r="C139" s="39">
        <v>45</v>
      </c>
      <c r="D139" s="40">
        <v>9.4</v>
      </c>
      <c r="E139" s="5">
        <f t="shared" ref="E139:E142" si="407">IF(D139&gt;9.5,0,IF(D139&gt;9.45,44,IF(D139&gt;9.4,45,IF(D139&gt;9.35,46,IF(D139&gt;9.3,47,IF(D139&gt;9.25,48,IF(D139&gt;9.2,49,IF(D139&gt;9.15,50,IF(D139&gt;9.1,51,IF(D139&gt;9.05,52,IF(D139&gt;9,53,IF(D139&gt;8.95,54,IF(D139&gt;8.9,55,IF(D139&gt;8.85,56,IF(D139&gt;8.8,57,IF(D139&gt;8.77,58,IF(D139&gt;8.75,59,IF(D139&gt;8.7,60,IF(D139&gt;8.67,61,IF(D139&gt;8.65,62,IF(D139&gt;8.6,63,IF(D139&gt;8.57,64,IF(D139&gt;8.55,65,IF(D139&gt;8.5,66,IF(D139&gt;8.47,67,IF(D139&gt;8.45,68,IF(D139&gt;8.4,69,IF(D139&gt;8.38,70,IF(D139&gt;8.37,71,IF(D139&gt;8.35,72,IF(D139&gt;8.3,73,IF(D139&gt;8.28,74,IF(D139&gt;8.27,75,IF(D139&gt;8.25,76,IF(D139&gt;8.2,77,IF(D139&gt;8.18,78,IF(D139&gt;8.17,79,IF(D139&gt;8.15,80,IF(D139&gt;8.1,81,IF(D139&gt;8.07,82,IF(D139&gt;8.05,83,IF(D139&gt;8.03,84,IF(D139&gt;8.02,85,IF(D139&gt;8,86,))))))))))))))))))))))))))))))))))))))))))))</f>
        <v>46</v>
      </c>
      <c r="F139" s="5">
        <f t="shared" ref="F139:F142" si="408">IF(D139&gt;12.5,0,IF(D139&gt;12.4,1,IF(D139&gt;12.3,2,IF(D139&gt;12.2,3,IF(D139&gt;12.1,4,IF(D139&gt;12.05,5,IF(D139&gt;12,6,IF(D139&gt;11.9,7,IF(D139&gt;11.8,8,IF(D139&gt;11.7,9,IF(D139&gt;11.65,10,IF(D139&gt;11.6,11,IF(D139&gt;11.5,12,IF(D139&gt;11.4,13,IF(D139&gt;11.35,14,IF(D139&gt;11.3,15,IF(D139&gt;11.2,16,IF(D139&gt;11.1,17,IF(D139&gt;11.05,18,IF(D139&gt;11,19,IF(D139&gt;10.9,20,IF(D139&gt;10.85,21,IF(D139&gt;10.8,22,IF(D139&gt;10.7,23,IF(D139&gt;10.65,24,IF(D139&gt;10.6,25,IF(D139&gt;10.5,26,IF(D139&gt;10.45,27,IF(D139&gt;10.4,28,IF(D139&gt;10.3,29,IF(D139&gt;10.25,30,IF(D139&gt;10.2,31,IF(D139&gt;10.1,32,IF(D139&gt;10.05,33,IF(D139&gt;10,34,IF(D139&gt;9.9,35,IF(D139&gt;9.85,36,IF(D139&gt;9.8,37,IF(D139&gt;9.75,38,IF(D139&gt;9.7,39,IF(D139&gt;9.65,40,IF(D139&gt;9.6,41,IF(D139&gt;9.55,42,IF(D139&gt;9.5,43,))))))))))))))))))))))))))))))))))))))))))))</f>
        <v>0</v>
      </c>
      <c r="G139" s="5">
        <f t="shared" ref="G139:G142" si="409">E139+F139</f>
        <v>46</v>
      </c>
      <c r="H139" s="6">
        <f t="shared" si="402"/>
        <v>46</v>
      </c>
      <c r="I139" s="52">
        <f>IF(H139="","",RANK(H139,H138:H142,0))</f>
        <v>1</v>
      </c>
      <c r="J139" s="52">
        <f t="shared" ref="J139:J142" si="410">IF(I139&lt;5,H139,"")</f>
        <v>46</v>
      </c>
      <c r="K139" s="42">
        <v>24</v>
      </c>
      <c r="L139" s="5">
        <f t="shared" ref="L139:L142" si="411">IF(K139&lt;28,0,IF(K139&lt;28.5,44,IF(K139&lt;29,45,IF(K139&lt;29.5,46,IF(K139&lt;30,47,IF(K139&lt;30.5,48,IF(K139&lt;31,49,IF(K139&lt;31.5,50,IF(K139&lt;32,51,IF(K139&lt;32.5,52,IF(K139&lt;33,53,IF(K139&lt;33.5,54,IF(K139&lt;34,55,IF(K139&lt;34.5,56,IF(K139&lt;35,57,IF(K139&lt;35.5,58,IF(K139&lt;36,59,IF(K139&lt;36.5,60,IF(K139&lt;37,61,IF(K139&lt;37.5,62,IF(K139&lt;38,63,IF(K139&lt;38.5,64,IF(K139&lt;39,65,IF(K139&lt;39.5,66,IF(K139&lt;40,67,IF(K139&lt;40.5,68,IF(K139&lt;41,69,IF(K139&lt;41.5,70,IF(K139&lt;42,71,IF(K139&lt;42.5,72,IF(K139&lt;43,73,IF(K139&lt;43.5,74,IF(K139&lt;44,75,IF(K139&lt;44.5,76,IF(K139&lt;45,77,IF(K139&lt;45.5,78,IF(K139&lt;46,79,IF(K139&lt;46.5,80,IF(K139&lt;47,81,IF(K139&lt;47.5,82,IF(K139&lt;48,83,IF(K139&lt;48.5,84,IF(K139&lt;49,85,IF(K139&lt;49.5,86,))))))))))))))))))))))))))))))))))))))))))))</f>
        <v>0</v>
      </c>
      <c r="M139" s="5">
        <f t="shared" ref="M139:M142" si="412">IF(K139&lt;6.5,0,IF(K139&lt;7,1,IF(K139&lt;7.5,2,IF(K139&lt;8,3,IF(K139&lt;8.5,4,IF(K139&lt;9,5,IF(K139&lt;9.5,6,IF(K139&lt;10,7,IF(K139&lt;10.5,8,IF(K139&lt;11,9,IF(K139&lt;11.5,10,IF(K139&lt;12,11,IF(K139&lt;12.5,12,IF(K139&lt;13,13,IF(K139&lt;13.5,14,IF(K139&lt;14,15,IF(K139&lt;14.5,16,IF(K139&lt;15,17,IF(K139&lt;15.5,18,IF(K139&lt;16,19,IF(K139&lt;16.5,20,IF(K139&lt;17,21,IF(K139&lt;17.5,22,IF(K139&lt;18,23,IF(K139&lt;18.5,24,IF(K139&lt;19,25,IF(K139&lt;19.5,26,IF(K139&lt;20,27,IF(K139&lt;20.5,28,IF(K139&lt;21,29,IF(K139&lt;21.5,30,IF(K139&lt;22,31,IF(K139&lt;22.5,32,IF(K139&lt;23,33,IF(K139&lt;23.5,34,IF(K139&lt;24,35,IF(K139&lt;24.5,36,IF(K139&lt;25,37,IF(K139&lt;25.5,38,IF(K139&lt;26,39,IF(K139&lt;26.5,40,IF(K139&lt;27,41,IF(K139&lt;27.5,42,IF(K139&lt;28,43,))))))))))))))))))))))))))))))))))))))))))))</f>
        <v>36</v>
      </c>
      <c r="N139" s="5">
        <f t="shared" ref="N139:N142" si="413">L139+M139</f>
        <v>36</v>
      </c>
      <c r="O139" s="6">
        <f t="shared" si="403"/>
        <v>36</v>
      </c>
      <c r="P139" s="57">
        <f>IF(O139="","",RANK(O139,O138:O142,0))</f>
        <v>4</v>
      </c>
      <c r="Q139" s="57">
        <f t="shared" ref="Q139:Q142" si="414">IF(P139&lt;5,O139,"")</f>
        <v>36</v>
      </c>
      <c r="R139" s="46"/>
      <c r="S139" s="7">
        <f t="shared" ref="S139:S142" si="415">IF(R139&lt;472,0,IF(R139&lt;475,60,IF(R139&lt;478,61,IF(R139&lt;481,62,IF(R139&lt;484,63,IF(R139&lt;487,64,IF(R139&lt;480,65,IF(R139&lt;493,66,IF(R139&lt;495,67,IF(R139&lt;498,68,IF(R139&lt;500,69,IF(R139&lt;503,70,IF(R139&lt;506,71,IF(R139&lt;508,72,IF(R139&lt;510,73,IF(R139&lt;512,74,IF(R139&lt;515,75,IF(R139&lt;517,76,))))))))))))))))))</f>
        <v>0</v>
      </c>
      <c r="T139" s="7">
        <f t="shared" ref="T139:T142" si="416">IF(R139&lt;252,0,IF(R139&lt;256,1,IF(R139&lt;260,2,IF(R139&lt;264,3,IF(R139&lt;268,4,IF(R139&lt;272,5,IF(R139&lt;276,6,IF(R139&lt;280,7,IF(R139&lt;284,8,IF(R139&lt;288,9,IF(R139&lt;292,10,IF(R139&lt;296,11,IF(R139&lt;300,12,IF(R139&lt;304,13,IF(R139&lt;308,14,IF(R139&lt;312,15,IF(R139&lt;316,16,IF(R139&lt;320,17,IF(R139&lt;324,18,IF(R139&lt;328,19,IF(R139&lt;332,20,IF(R139&lt;336,21,IF(R139&lt;340,22,IF(R139&lt;344,23,IF(R139&lt;348,24,IF(R139&lt;351,25,IF(R139&lt;355,26,IF(R139&lt;359,27,IF(R139&lt;363,28,IF(R139&lt;366,29,IF(R139&lt;370,30,IF(R139&lt;374,31,IF(R139&lt;378,32,IF(R139&lt;381,33,IF(R139&lt;385,34,IF(R139&lt;389,35,IF(R139&lt;393,36,IF(R139&lt;396,37,IF(R139&lt;400,38,IF(R139&lt;403,39,IF(R139&lt;407,40,IF(R139&lt;411,41,IF(R139&lt;414,42,IF(R139&lt;418,43,IF(R139&lt;422,44,IF(R139&lt;425,45,IF(R139&lt;429,46,IF(R139&lt;432,47,IF(R139&lt;436,48,IF(R139&lt;439,49,IF(R139&lt;443,50,IF(R139&lt;446,51,IF(R139&lt;450,52,IF(R139&lt;453,53,IF(R139&lt;456,54,IF(R139&lt;460,55,IF(R139&lt;463,56,IF(R139&lt;466,57,IF(R139&lt;468,58,IF(R139&lt;472,59,))))))))))))))))))))))))))))))))))))))))))))))))))))))))))))</f>
        <v>0</v>
      </c>
      <c r="U139" s="7">
        <f t="shared" ref="U139:U142" si="417">S139+T139</f>
        <v>0</v>
      </c>
      <c r="V139" s="6">
        <f t="shared" si="404"/>
        <v>0</v>
      </c>
      <c r="W139" s="52">
        <f>IF(V139="","",RANK(V139,V138:V142,0))</f>
        <v>1</v>
      </c>
      <c r="X139" s="52">
        <f t="shared" ref="X139:X142" si="418">IF(W139&lt;5,V139,"")</f>
        <v>0</v>
      </c>
      <c r="Y139" s="42">
        <v>187</v>
      </c>
      <c r="Z139" s="6">
        <f>IFERROR(VLOOKUP(Y139,таблица!$H$6:$I$144,2,FALSE),0)</f>
        <v>38</v>
      </c>
      <c r="AA139" s="52">
        <f>IF(Z139="","",RANK(Z139,Z138:Z142,0))</f>
        <v>2</v>
      </c>
      <c r="AB139" s="52">
        <f t="shared" ref="AB139:AB142" si="419">IF(AA139&lt;5,Z139,"")</f>
        <v>38</v>
      </c>
      <c r="AC139" s="8">
        <f t="shared" si="401"/>
        <v>120</v>
      </c>
      <c r="AD139" s="9">
        <f t="shared" si="405"/>
        <v>120</v>
      </c>
      <c r="AE139" s="9">
        <f t="shared" si="400"/>
        <v>16</v>
      </c>
      <c r="AF139" s="125"/>
      <c r="AG139" s="59"/>
      <c r="AH139" s="127"/>
    </row>
    <row r="140" spans="1:34" ht="15" customHeight="1" x14ac:dyDescent="0.25">
      <c r="A140" s="47">
        <v>3</v>
      </c>
      <c r="B140" s="76"/>
      <c r="C140" s="39">
        <v>45</v>
      </c>
      <c r="D140" s="40">
        <v>9.5</v>
      </c>
      <c r="E140" s="5">
        <f t="shared" si="407"/>
        <v>44</v>
      </c>
      <c r="F140" s="5">
        <f t="shared" si="408"/>
        <v>0</v>
      </c>
      <c r="G140" s="5">
        <f t="shared" si="409"/>
        <v>44</v>
      </c>
      <c r="H140" s="6">
        <f t="shared" si="402"/>
        <v>44</v>
      </c>
      <c r="I140" s="52">
        <f>IF(H140="","",RANK(H140,H138:H142,0))</f>
        <v>2</v>
      </c>
      <c r="J140" s="52">
        <f t="shared" si="410"/>
        <v>44</v>
      </c>
      <c r="K140" s="42">
        <v>22</v>
      </c>
      <c r="L140" s="5">
        <f t="shared" si="411"/>
        <v>0</v>
      </c>
      <c r="M140" s="5">
        <f t="shared" si="412"/>
        <v>32</v>
      </c>
      <c r="N140" s="5">
        <f t="shared" si="413"/>
        <v>32</v>
      </c>
      <c r="O140" s="6">
        <f t="shared" si="403"/>
        <v>32</v>
      </c>
      <c r="P140" s="57">
        <f>IF(O140="","",RANK(O140,O138:O142,0))</f>
        <v>5</v>
      </c>
      <c r="Q140" s="57" t="str">
        <f t="shared" si="414"/>
        <v/>
      </c>
      <c r="R140" s="46"/>
      <c r="S140" s="7">
        <f t="shared" si="415"/>
        <v>0</v>
      </c>
      <c r="T140" s="7">
        <f t="shared" si="416"/>
        <v>0</v>
      </c>
      <c r="U140" s="7">
        <f t="shared" si="417"/>
        <v>0</v>
      </c>
      <c r="V140" s="6">
        <f t="shared" si="404"/>
        <v>0</v>
      </c>
      <c r="W140" s="52">
        <f>IF(V140="","",RANK(V140,V138:V142,0))</f>
        <v>1</v>
      </c>
      <c r="X140" s="52">
        <f t="shared" si="418"/>
        <v>0</v>
      </c>
      <c r="Y140" s="42">
        <v>162</v>
      </c>
      <c r="Z140" s="6">
        <f>IFERROR(VLOOKUP(Y140,таблица!$H$6:$I$144,2,FALSE),0)</f>
        <v>26</v>
      </c>
      <c r="AA140" s="52">
        <f>IF(Z140="","",RANK(Z140,Z138:Z142,0))</f>
        <v>5</v>
      </c>
      <c r="AB140" s="52" t="str">
        <f t="shared" si="419"/>
        <v/>
      </c>
      <c r="AC140" s="8">
        <f t="shared" si="401"/>
        <v>102</v>
      </c>
      <c r="AD140" s="9">
        <f t="shared" si="405"/>
        <v>102</v>
      </c>
      <c r="AE140" s="9">
        <f t="shared" si="400"/>
        <v>44</v>
      </c>
      <c r="AF140" s="125"/>
      <c r="AG140" s="59"/>
      <c r="AH140" s="127"/>
    </row>
    <row r="141" spans="1:34" ht="15" customHeight="1" x14ac:dyDescent="0.25">
      <c r="A141" s="47">
        <v>4</v>
      </c>
      <c r="B141" s="76"/>
      <c r="C141" s="39">
        <v>45</v>
      </c>
      <c r="D141" s="40">
        <v>9.9</v>
      </c>
      <c r="E141" s="5">
        <f t="shared" si="407"/>
        <v>0</v>
      </c>
      <c r="F141" s="5">
        <f t="shared" si="408"/>
        <v>36</v>
      </c>
      <c r="G141" s="5">
        <f t="shared" si="409"/>
        <v>36</v>
      </c>
      <c r="H141" s="6">
        <f t="shared" si="402"/>
        <v>36</v>
      </c>
      <c r="I141" s="52">
        <f>IF(H141="","",RANK(H141,H138:H142,0))</f>
        <v>5</v>
      </c>
      <c r="J141" s="52" t="str">
        <f t="shared" si="410"/>
        <v/>
      </c>
      <c r="K141" s="42">
        <v>38</v>
      </c>
      <c r="L141" s="5">
        <f t="shared" si="411"/>
        <v>64</v>
      </c>
      <c r="M141" s="5">
        <f t="shared" si="412"/>
        <v>0</v>
      </c>
      <c r="N141" s="5">
        <f t="shared" si="413"/>
        <v>64</v>
      </c>
      <c r="O141" s="6">
        <f t="shared" si="403"/>
        <v>64</v>
      </c>
      <c r="P141" s="57">
        <f>IF(O141="","",RANK(O141,O138:O142,0))</f>
        <v>1</v>
      </c>
      <c r="Q141" s="57">
        <f t="shared" si="414"/>
        <v>64</v>
      </c>
      <c r="R141" s="46"/>
      <c r="S141" s="7">
        <f t="shared" si="415"/>
        <v>0</v>
      </c>
      <c r="T141" s="7">
        <f t="shared" si="416"/>
        <v>0</v>
      </c>
      <c r="U141" s="7">
        <f t="shared" si="417"/>
        <v>0</v>
      </c>
      <c r="V141" s="6">
        <f t="shared" si="404"/>
        <v>0</v>
      </c>
      <c r="W141" s="52">
        <f>IF(V141="","",RANK(V141,V138:V142,0))</f>
        <v>1</v>
      </c>
      <c r="X141" s="52">
        <f t="shared" si="418"/>
        <v>0</v>
      </c>
      <c r="Y141" s="42">
        <v>173</v>
      </c>
      <c r="Z141" s="6">
        <f>IFERROR(VLOOKUP(Y141,таблица!$H$6:$I$144,2,FALSE),0)</f>
        <v>31</v>
      </c>
      <c r="AA141" s="52">
        <f>IF(Z141="","",RANK(Z141,Z138:Z142,0))</f>
        <v>4</v>
      </c>
      <c r="AB141" s="52">
        <f t="shared" si="419"/>
        <v>31</v>
      </c>
      <c r="AC141" s="8">
        <f t="shared" si="401"/>
        <v>131</v>
      </c>
      <c r="AD141" s="9">
        <f t="shared" si="405"/>
        <v>131</v>
      </c>
      <c r="AE141" s="9">
        <f t="shared" si="400"/>
        <v>10</v>
      </c>
      <c r="AF141" s="125"/>
      <c r="AG141" s="59"/>
      <c r="AH141" s="127"/>
    </row>
    <row r="142" spans="1:34" ht="15" customHeight="1" x14ac:dyDescent="0.25">
      <c r="A142" s="47">
        <v>5</v>
      </c>
      <c r="B142" s="76"/>
      <c r="C142" s="39">
        <v>45</v>
      </c>
      <c r="D142" s="40">
        <v>9.5</v>
      </c>
      <c r="E142" s="5">
        <f t="shared" si="407"/>
        <v>44</v>
      </c>
      <c r="F142" s="5">
        <f t="shared" si="408"/>
        <v>0</v>
      </c>
      <c r="G142" s="5">
        <f t="shared" si="409"/>
        <v>44</v>
      </c>
      <c r="H142" s="6">
        <f t="shared" si="402"/>
        <v>44</v>
      </c>
      <c r="I142" s="52">
        <f>IF(H142="","",RANK(H142,H138:H142,0))</f>
        <v>2</v>
      </c>
      <c r="J142" s="52">
        <f t="shared" si="410"/>
        <v>44</v>
      </c>
      <c r="K142" s="42">
        <v>25</v>
      </c>
      <c r="L142" s="5">
        <f t="shared" si="411"/>
        <v>0</v>
      </c>
      <c r="M142" s="5">
        <f t="shared" si="412"/>
        <v>38</v>
      </c>
      <c r="N142" s="5">
        <f t="shared" si="413"/>
        <v>38</v>
      </c>
      <c r="O142" s="6">
        <f t="shared" si="403"/>
        <v>38</v>
      </c>
      <c r="P142" s="57">
        <f>IF(O142="","",RANK(O142,O138:O142,0))</f>
        <v>3</v>
      </c>
      <c r="Q142" s="57">
        <f t="shared" si="414"/>
        <v>38</v>
      </c>
      <c r="R142" s="46"/>
      <c r="S142" s="7">
        <f t="shared" si="415"/>
        <v>0</v>
      </c>
      <c r="T142" s="7">
        <f t="shared" si="416"/>
        <v>0</v>
      </c>
      <c r="U142" s="7">
        <f t="shared" si="417"/>
        <v>0</v>
      </c>
      <c r="V142" s="6">
        <f t="shared" si="404"/>
        <v>0</v>
      </c>
      <c r="W142" s="52">
        <f>IF(V142="","",RANK(V142,V138:V142,0))</f>
        <v>1</v>
      </c>
      <c r="X142" s="52">
        <f t="shared" si="418"/>
        <v>0</v>
      </c>
      <c r="Y142" s="42">
        <v>178</v>
      </c>
      <c r="Z142" s="6">
        <f>IFERROR(VLOOKUP(Y142,таблица!$H$6:$I$144,2,FALSE),0)</f>
        <v>34</v>
      </c>
      <c r="AA142" s="52">
        <f>IF(Z142="","",RANK(Z142,Z138:Z142,0))</f>
        <v>3</v>
      </c>
      <c r="AB142" s="52">
        <f t="shared" si="419"/>
        <v>34</v>
      </c>
      <c r="AC142" s="8">
        <f t="shared" si="401"/>
        <v>116</v>
      </c>
      <c r="AD142" s="9">
        <f t="shared" si="405"/>
        <v>116</v>
      </c>
      <c r="AE142" s="9">
        <f t="shared" si="400"/>
        <v>18</v>
      </c>
      <c r="AF142" s="125"/>
      <c r="AG142" s="59"/>
      <c r="AH142" s="127"/>
    </row>
    <row r="143" spans="1:34" ht="26.25" customHeight="1" x14ac:dyDescent="0.25">
      <c r="A143" s="47"/>
      <c r="B143" s="76"/>
      <c r="C143" s="64"/>
      <c r="D143" s="40"/>
      <c r="E143" s="5"/>
      <c r="F143" s="5"/>
      <c r="G143" s="5"/>
      <c r="H143" s="53"/>
      <c r="I143" s="61" t="s">
        <v>23</v>
      </c>
      <c r="J143" s="62">
        <f>SUM(J138:J142)</f>
        <v>174</v>
      </c>
      <c r="K143" s="42"/>
      <c r="L143" s="5"/>
      <c r="M143" s="5"/>
      <c r="N143" s="5"/>
      <c r="O143" s="53"/>
      <c r="P143" s="61" t="s">
        <v>23</v>
      </c>
      <c r="Q143" s="63">
        <f>SUM(Q138:Q142)</f>
        <v>192</v>
      </c>
      <c r="R143" s="46"/>
      <c r="S143" s="7"/>
      <c r="T143" s="7"/>
      <c r="U143" s="7"/>
      <c r="V143" s="53"/>
      <c r="W143" s="61" t="s">
        <v>23</v>
      </c>
      <c r="X143" s="62">
        <f>SUM(X138:X142)</f>
        <v>0</v>
      </c>
      <c r="Y143" s="42"/>
      <c r="Z143" s="6"/>
      <c r="AA143" s="61" t="s">
        <v>23</v>
      </c>
      <c r="AB143" s="62">
        <f>SUM(AB138:AB142)</f>
        <v>149</v>
      </c>
      <c r="AC143" s="8"/>
      <c r="AD143" s="54"/>
      <c r="AE143" s="9" t="str">
        <f t="shared" si="400"/>
        <v/>
      </c>
      <c r="AF143" s="60"/>
      <c r="AG143" s="60"/>
      <c r="AH143" s="127"/>
    </row>
    <row r="144" spans="1:34" ht="15" customHeight="1" x14ac:dyDescent="0.25">
      <c r="A144" s="47">
        <v>1</v>
      </c>
      <c r="B144" s="76"/>
      <c r="C144" s="39">
        <v>46</v>
      </c>
      <c r="D144" s="40">
        <v>10.7</v>
      </c>
      <c r="E144" s="5">
        <f>IF(D144&gt;9.5,0,IF(D144&gt;9.45,44,IF(D144&gt;9.4,45,IF(D144&gt;9.35,46,IF(D144&gt;9.3,47,IF(D144&gt;9.25,48,IF(D144&gt;9.2,49,IF(D144&gt;9.15,50,IF(D144&gt;9.1,51,IF(D144&gt;9.05,52,IF(D144&gt;9,53,IF(D144&gt;8.95,54,IF(D144&gt;8.9,55,IF(D144&gt;8.85,56,IF(D144&gt;8.8,57,IF(D144&gt;8.77,58,IF(D144&gt;8.75,59,IF(D144&gt;8.7,60,IF(D144&gt;8.67,61,IF(D144&gt;8.65,62,IF(D144&gt;8.6,63,IF(D144&gt;8.57,64,IF(D144&gt;8.55,65,IF(D144&gt;8.5,66,IF(D144&gt;8.47,67,IF(D144&gt;8.45,68,IF(D144&gt;8.4,69,IF(D144&gt;8.38,70,IF(D144&gt;8.37,71,IF(D144&gt;8.35,72,IF(D144&gt;8.3,73,IF(D144&gt;8.28,74,IF(D144&gt;8.27,75,IF(D144&gt;8.25,76,IF(D144&gt;8.2,77,IF(D144&gt;8.18,78,IF(D144&gt;8.17,79,IF(D144&gt;8.15,80,IF(D144&gt;8.1,81,IF(D144&gt;8.07,82,IF(D144&gt;8.05,83,IF(D144&gt;8.03,84,IF(D144&gt;8.02,85,IF(D144&gt;8,86,))))))))))))))))))))))))))))))))))))))))))))</f>
        <v>0</v>
      </c>
      <c r="F144" s="5">
        <f>IF(D144&gt;12.5,0,IF(D144&gt;12.4,1,IF(D144&gt;12.3,2,IF(D144&gt;12.2,3,IF(D144&gt;12.1,4,IF(D144&gt;12.05,5,IF(D144&gt;12,6,IF(D144&gt;11.9,7,IF(D144&gt;11.8,8,IF(D144&gt;11.7,9,IF(D144&gt;11.65,10,IF(D144&gt;11.6,11,IF(D144&gt;11.5,12,IF(D144&gt;11.4,13,IF(D144&gt;11.35,14,IF(D144&gt;11.3,15,IF(D144&gt;11.2,16,IF(D144&gt;11.1,17,IF(D144&gt;11.05,18,IF(D144&gt;11,19,IF(D144&gt;10.9,20,IF(D144&gt;10.85,21,IF(D144&gt;10.8,22,IF(D144&gt;10.7,23,IF(D144&gt;10.65,24,IF(D144&gt;10.6,25,IF(D144&gt;10.5,26,IF(D144&gt;10.45,27,IF(D144&gt;10.4,28,IF(D144&gt;10.3,29,IF(D144&gt;10.25,30,IF(D144&gt;10.2,31,IF(D144&gt;10.1,32,IF(D144&gt;10.05,33,IF(D144&gt;10,34,IF(D144&gt;9.9,35,IF(D144&gt;9.85,36,IF(D144&gt;9.8,37,IF(D144&gt;9.75,38,IF(D144&gt;9.7,39,IF(D144&gt;9.65,40,IF(D144&gt;9.6,41,IF(D144&gt;9.55,42,IF(D144&gt;9.5,43,))))))))))))))))))))))))))))))))))))))))))))</f>
        <v>24</v>
      </c>
      <c r="G144" s="5">
        <f>E144+F144</f>
        <v>24</v>
      </c>
      <c r="H144" s="6">
        <f t="shared" ref="H144:H148" si="420">G144</f>
        <v>24</v>
      </c>
      <c r="I144" s="52">
        <f>IF(H144="","",RANK(H144,H144:H148,0))</f>
        <v>4</v>
      </c>
      <c r="J144" s="52">
        <f>IF(I144&lt;5,H144,"")</f>
        <v>24</v>
      </c>
      <c r="K144" s="42">
        <v>10</v>
      </c>
      <c r="L144" s="5">
        <f>IF(K144&lt;28,0,IF(K144&lt;28.5,44,IF(K144&lt;29,45,IF(K144&lt;29.5,46,IF(K144&lt;30,47,IF(K144&lt;30.5,48,IF(K144&lt;31,49,IF(K144&lt;31.5,50,IF(K144&lt;32,51,IF(K144&lt;32.5,52,IF(K144&lt;33,53,IF(K144&lt;33.5,54,IF(K144&lt;34,55,IF(K144&lt;34.5,56,IF(K144&lt;35,57,IF(K144&lt;35.5,58,IF(K144&lt;36,59,IF(K144&lt;36.5,60,IF(K144&lt;37,61,IF(K144&lt;37.5,62,IF(K144&lt;38,63,IF(K144&lt;38.5,64,IF(K144&lt;39,65,IF(K144&lt;39.5,66,IF(K144&lt;40,67,IF(K144&lt;40.5,68,IF(K144&lt;41,69,IF(K144&lt;41.5,70,IF(K144&lt;42,71,IF(K144&lt;42.5,72,IF(K144&lt;43,73,IF(K144&lt;43.5,74,IF(K144&lt;44,75,IF(K144&lt;44.5,76,IF(K144&lt;45,77,IF(K144&lt;45.5,78,IF(K144&lt;46,79,IF(K144&lt;46.5,80,IF(K144&lt;47,81,IF(K144&lt;47.5,82,IF(K144&lt;48,83,IF(K144&lt;48.5,84,IF(K144&lt;49,85,IF(K144&lt;49.5,86,))))))))))))))))))))))))))))))))))))))))))))</f>
        <v>0</v>
      </c>
      <c r="M144" s="5">
        <f>IF(K144&lt;6.5,0,IF(K144&lt;7,1,IF(K144&lt;7.5,2,IF(K144&lt;8,3,IF(K144&lt;8.5,4,IF(K144&lt;9,5,IF(K144&lt;9.5,6,IF(K144&lt;10,7,IF(K144&lt;10.5,8,IF(K144&lt;11,9,IF(K144&lt;11.5,10,IF(K144&lt;12,11,IF(K144&lt;12.5,12,IF(K144&lt;13,13,IF(K144&lt;13.5,14,IF(K144&lt;14,15,IF(K144&lt;14.5,16,IF(K144&lt;15,17,IF(K144&lt;15.5,18,IF(K144&lt;16,19,IF(K144&lt;16.5,20,IF(K144&lt;17,21,IF(K144&lt;17.5,22,IF(K144&lt;18,23,IF(K144&lt;18.5,24,IF(K144&lt;19,25,IF(K144&lt;19.5,26,IF(K144&lt;20,27,IF(K144&lt;20.5,28,IF(K144&lt;21,29,IF(K144&lt;21.5,30,IF(K144&lt;22,31,IF(K144&lt;22.5,32,IF(K144&lt;23,33,IF(K144&lt;23.5,34,IF(K144&lt;24,35,IF(K144&lt;24.5,36,IF(K144&lt;25,37,IF(K144&lt;25.5,38,IF(K144&lt;26,39,IF(K144&lt;26.5,40,IF(K144&lt;27,41,IF(K144&lt;27.5,42,IF(K144&lt;28,43,))))))))))))))))))))))))))))))))))))))))))))</f>
        <v>8</v>
      </c>
      <c r="N144" s="5">
        <f>L144+M144</f>
        <v>8</v>
      </c>
      <c r="O144" s="6">
        <f t="shared" ref="O144:O148" si="421">N144</f>
        <v>8</v>
      </c>
      <c r="P144" s="57">
        <f>IF(O144="","",RANK(O144,O144:O148,0))</f>
        <v>5</v>
      </c>
      <c r="Q144" s="57" t="str">
        <f>IF(P144&lt;5,O144,"")</f>
        <v/>
      </c>
      <c r="R144" s="46"/>
      <c r="S144" s="7">
        <f>IF(R144&lt;472,0,IF(R144&lt;475,60,IF(R144&lt;478,61,IF(R144&lt;481,62,IF(R144&lt;484,63,IF(R144&lt;487,64,IF(R144&lt;480,65,IF(R144&lt;493,66,IF(R144&lt;495,67,IF(R144&lt;498,68,IF(R144&lt;500,69,IF(R144&lt;503,70,IF(R144&lt;506,71,IF(R144&lt;508,72,IF(R144&lt;510,73,IF(R144&lt;512,74,IF(R144&lt;515,75,IF(R144&lt;517,76,))))))))))))))))))</f>
        <v>0</v>
      </c>
      <c r="T144" s="7">
        <f>IF(R144&lt;252,0,IF(R144&lt;256,1,IF(R144&lt;260,2,IF(R144&lt;264,3,IF(R144&lt;268,4,IF(R144&lt;272,5,IF(R144&lt;276,6,IF(R144&lt;280,7,IF(R144&lt;284,8,IF(R144&lt;288,9,IF(R144&lt;292,10,IF(R144&lt;296,11,IF(R144&lt;300,12,IF(R144&lt;304,13,IF(R144&lt;308,14,IF(R144&lt;312,15,IF(R144&lt;316,16,IF(R144&lt;320,17,IF(R144&lt;324,18,IF(R144&lt;328,19,IF(R144&lt;332,20,IF(R144&lt;336,21,IF(R144&lt;340,22,IF(R144&lt;344,23,IF(R144&lt;348,24,IF(R144&lt;351,25,IF(R144&lt;355,26,IF(R144&lt;359,27,IF(R144&lt;363,28,IF(R144&lt;366,29,IF(R144&lt;370,30,IF(R144&lt;374,31,IF(R144&lt;378,32,IF(R144&lt;381,33,IF(R144&lt;385,34,IF(R144&lt;389,35,IF(R144&lt;393,36,IF(R144&lt;396,37,IF(R144&lt;400,38,IF(R144&lt;403,39,IF(R144&lt;407,40,IF(R144&lt;411,41,IF(R144&lt;414,42,IF(R144&lt;418,43,IF(R144&lt;422,44,IF(R144&lt;425,45,IF(R144&lt;429,46,IF(R144&lt;432,47,IF(R144&lt;436,48,IF(R144&lt;439,49,IF(R144&lt;443,50,IF(R144&lt;446,51,IF(R144&lt;450,52,IF(R144&lt;453,53,IF(R144&lt;456,54,IF(R144&lt;460,55,IF(R144&lt;463,56,IF(R144&lt;466,57,IF(R144&lt;468,58,IF(R144&lt;472,59,))))))))))))))))))))))))))))))))))))))))))))))))))))))))))))</f>
        <v>0</v>
      </c>
      <c r="U144" s="7">
        <f>S144+T144</f>
        <v>0</v>
      </c>
      <c r="V144" s="6">
        <f t="shared" ref="V144:V148" si="422">U144</f>
        <v>0</v>
      </c>
      <c r="W144" s="52">
        <f>IF(V144="","",RANK(V144,V144:V148,0))</f>
        <v>1</v>
      </c>
      <c r="X144" s="52">
        <f>IF(W144&lt;5,V144,"")</f>
        <v>0</v>
      </c>
      <c r="Y144" s="42">
        <v>141</v>
      </c>
      <c r="Z144" s="6">
        <f>IFERROR(VLOOKUP(Y144,таблица!$H$6:$I$144,2,FALSE),0)</f>
        <v>15</v>
      </c>
      <c r="AA144" s="52">
        <f>IF(Z144="","",RANK(Z144,Z144:Z148,0))</f>
        <v>5</v>
      </c>
      <c r="AB144" s="52" t="str">
        <f>IF(AA144&lt;5,Z144,"")</f>
        <v/>
      </c>
      <c r="AC144" s="8">
        <f t="shared" si="401"/>
        <v>47</v>
      </c>
      <c r="AD144" s="9">
        <f t="shared" ref="AD144:AD148" si="423">AC144</f>
        <v>47</v>
      </c>
      <c r="AE144" s="9">
        <f t="shared" si="400"/>
        <v>156</v>
      </c>
      <c r="AF144" s="125">
        <f>SUM(J144:J148,Q144:Q148,X144:X148,AB144:AB148)</f>
        <v>363</v>
      </c>
      <c r="AG144" s="59">
        <f t="shared" ref="AG144" si="424">AF144</f>
        <v>363</v>
      </c>
      <c r="AH144" s="127">
        <f>IF(ISNUMBER(AF144),RANK(AF144,$AF$6:$AF$251,0),"")</f>
        <v>21</v>
      </c>
    </row>
    <row r="145" spans="1:34" ht="15" customHeight="1" x14ac:dyDescent="0.25">
      <c r="A145" s="47">
        <v>2</v>
      </c>
      <c r="B145" s="76"/>
      <c r="C145" s="39">
        <v>46</v>
      </c>
      <c r="D145" s="40">
        <v>10</v>
      </c>
      <c r="E145" s="5">
        <f t="shared" ref="E145:E148" si="425">IF(D145&gt;9.5,0,IF(D145&gt;9.45,44,IF(D145&gt;9.4,45,IF(D145&gt;9.35,46,IF(D145&gt;9.3,47,IF(D145&gt;9.25,48,IF(D145&gt;9.2,49,IF(D145&gt;9.15,50,IF(D145&gt;9.1,51,IF(D145&gt;9.05,52,IF(D145&gt;9,53,IF(D145&gt;8.95,54,IF(D145&gt;8.9,55,IF(D145&gt;8.85,56,IF(D145&gt;8.8,57,IF(D145&gt;8.77,58,IF(D145&gt;8.75,59,IF(D145&gt;8.7,60,IF(D145&gt;8.67,61,IF(D145&gt;8.65,62,IF(D145&gt;8.6,63,IF(D145&gt;8.57,64,IF(D145&gt;8.55,65,IF(D145&gt;8.5,66,IF(D145&gt;8.47,67,IF(D145&gt;8.45,68,IF(D145&gt;8.4,69,IF(D145&gt;8.38,70,IF(D145&gt;8.37,71,IF(D145&gt;8.35,72,IF(D145&gt;8.3,73,IF(D145&gt;8.28,74,IF(D145&gt;8.27,75,IF(D145&gt;8.25,76,IF(D145&gt;8.2,77,IF(D145&gt;8.18,78,IF(D145&gt;8.17,79,IF(D145&gt;8.15,80,IF(D145&gt;8.1,81,IF(D145&gt;8.07,82,IF(D145&gt;8.05,83,IF(D145&gt;8.03,84,IF(D145&gt;8.02,85,IF(D145&gt;8,86,))))))))))))))))))))))))))))))))))))))))))))</f>
        <v>0</v>
      </c>
      <c r="F145" s="5">
        <f t="shared" ref="F145:F148" si="426">IF(D145&gt;12.5,0,IF(D145&gt;12.4,1,IF(D145&gt;12.3,2,IF(D145&gt;12.2,3,IF(D145&gt;12.1,4,IF(D145&gt;12.05,5,IF(D145&gt;12,6,IF(D145&gt;11.9,7,IF(D145&gt;11.8,8,IF(D145&gt;11.7,9,IF(D145&gt;11.65,10,IF(D145&gt;11.6,11,IF(D145&gt;11.5,12,IF(D145&gt;11.4,13,IF(D145&gt;11.35,14,IF(D145&gt;11.3,15,IF(D145&gt;11.2,16,IF(D145&gt;11.1,17,IF(D145&gt;11.05,18,IF(D145&gt;11,19,IF(D145&gt;10.9,20,IF(D145&gt;10.85,21,IF(D145&gt;10.8,22,IF(D145&gt;10.7,23,IF(D145&gt;10.65,24,IF(D145&gt;10.6,25,IF(D145&gt;10.5,26,IF(D145&gt;10.45,27,IF(D145&gt;10.4,28,IF(D145&gt;10.3,29,IF(D145&gt;10.25,30,IF(D145&gt;10.2,31,IF(D145&gt;10.1,32,IF(D145&gt;10.05,33,IF(D145&gt;10,34,IF(D145&gt;9.9,35,IF(D145&gt;9.85,36,IF(D145&gt;9.8,37,IF(D145&gt;9.75,38,IF(D145&gt;9.7,39,IF(D145&gt;9.65,40,IF(D145&gt;9.6,41,IF(D145&gt;9.55,42,IF(D145&gt;9.5,43,))))))))))))))))))))))))))))))))))))))))))))</f>
        <v>35</v>
      </c>
      <c r="G145" s="5">
        <f t="shared" ref="G145:G148" si="427">E145+F145</f>
        <v>35</v>
      </c>
      <c r="H145" s="6">
        <f t="shared" si="420"/>
        <v>35</v>
      </c>
      <c r="I145" s="52">
        <f>IF(H145="","",RANK(H145,H144:H148,0))</f>
        <v>2</v>
      </c>
      <c r="J145" s="52">
        <f t="shared" ref="J145:J148" si="428">IF(I145&lt;5,H145,"")</f>
        <v>35</v>
      </c>
      <c r="K145" s="42">
        <v>15</v>
      </c>
      <c r="L145" s="5">
        <f t="shared" ref="L145:L148" si="429">IF(K145&lt;28,0,IF(K145&lt;28.5,44,IF(K145&lt;29,45,IF(K145&lt;29.5,46,IF(K145&lt;30,47,IF(K145&lt;30.5,48,IF(K145&lt;31,49,IF(K145&lt;31.5,50,IF(K145&lt;32,51,IF(K145&lt;32.5,52,IF(K145&lt;33,53,IF(K145&lt;33.5,54,IF(K145&lt;34,55,IF(K145&lt;34.5,56,IF(K145&lt;35,57,IF(K145&lt;35.5,58,IF(K145&lt;36,59,IF(K145&lt;36.5,60,IF(K145&lt;37,61,IF(K145&lt;37.5,62,IF(K145&lt;38,63,IF(K145&lt;38.5,64,IF(K145&lt;39,65,IF(K145&lt;39.5,66,IF(K145&lt;40,67,IF(K145&lt;40.5,68,IF(K145&lt;41,69,IF(K145&lt;41.5,70,IF(K145&lt;42,71,IF(K145&lt;42.5,72,IF(K145&lt;43,73,IF(K145&lt;43.5,74,IF(K145&lt;44,75,IF(K145&lt;44.5,76,IF(K145&lt;45,77,IF(K145&lt;45.5,78,IF(K145&lt;46,79,IF(K145&lt;46.5,80,IF(K145&lt;47,81,IF(K145&lt;47.5,82,IF(K145&lt;48,83,IF(K145&lt;48.5,84,IF(K145&lt;49,85,IF(K145&lt;49.5,86,))))))))))))))))))))))))))))))))))))))))))))</f>
        <v>0</v>
      </c>
      <c r="M145" s="5">
        <f t="shared" ref="M145:M148" si="430">IF(K145&lt;6.5,0,IF(K145&lt;7,1,IF(K145&lt;7.5,2,IF(K145&lt;8,3,IF(K145&lt;8.5,4,IF(K145&lt;9,5,IF(K145&lt;9.5,6,IF(K145&lt;10,7,IF(K145&lt;10.5,8,IF(K145&lt;11,9,IF(K145&lt;11.5,10,IF(K145&lt;12,11,IF(K145&lt;12.5,12,IF(K145&lt;13,13,IF(K145&lt;13.5,14,IF(K145&lt;14,15,IF(K145&lt;14.5,16,IF(K145&lt;15,17,IF(K145&lt;15.5,18,IF(K145&lt;16,19,IF(K145&lt;16.5,20,IF(K145&lt;17,21,IF(K145&lt;17.5,22,IF(K145&lt;18,23,IF(K145&lt;18.5,24,IF(K145&lt;19,25,IF(K145&lt;19.5,26,IF(K145&lt;20,27,IF(K145&lt;20.5,28,IF(K145&lt;21,29,IF(K145&lt;21.5,30,IF(K145&lt;22,31,IF(K145&lt;22.5,32,IF(K145&lt;23,33,IF(K145&lt;23.5,34,IF(K145&lt;24,35,IF(K145&lt;24.5,36,IF(K145&lt;25,37,IF(K145&lt;25.5,38,IF(K145&lt;26,39,IF(K145&lt;26.5,40,IF(K145&lt;27,41,IF(K145&lt;27.5,42,IF(K145&lt;28,43,))))))))))))))))))))))))))))))))))))))))))))</f>
        <v>18</v>
      </c>
      <c r="N145" s="5">
        <f t="shared" ref="N145:N148" si="431">L145+M145</f>
        <v>18</v>
      </c>
      <c r="O145" s="6">
        <f t="shared" si="421"/>
        <v>18</v>
      </c>
      <c r="P145" s="57">
        <f>IF(O145="","",RANK(O145,O144:O148,0))</f>
        <v>4</v>
      </c>
      <c r="Q145" s="57">
        <f t="shared" ref="Q145:Q148" si="432">IF(P145&lt;5,O145,"")</f>
        <v>18</v>
      </c>
      <c r="R145" s="46"/>
      <c r="S145" s="7">
        <f t="shared" ref="S145:S148" si="433">IF(R145&lt;472,0,IF(R145&lt;475,60,IF(R145&lt;478,61,IF(R145&lt;481,62,IF(R145&lt;484,63,IF(R145&lt;487,64,IF(R145&lt;480,65,IF(R145&lt;493,66,IF(R145&lt;495,67,IF(R145&lt;498,68,IF(R145&lt;500,69,IF(R145&lt;503,70,IF(R145&lt;506,71,IF(R145&lt;508,72,IF(R145&lt;510,73,IF(R145&lt;512,74,IF(R145&lt;515,75,IF(R145&lt;517,76,))))))))))))))))))</f>
        <v>0</v>
      </c>
      <c r="T145" s="7">
        <f t="shared" ref="T145:T148" si="434">IF(R145&lt;252,0,IF(R145&lt;256,1,IF(R145&lt;260,2,IF(R145&lt;264,3,IF(R145&lt;268,4,IF(R145&lt;272,5,IF(R145&lt;276,6,IF(R145&lt;280,7,IF(R145&lt;284,8,IF(R145&lt;288,9,IF(R145&lt;292,10,IF(R145&lt;296,11,IF(R145&lt;300,12,IF(R145&lt;304,13,IF(R145&lt;308,14,IF(R145&lt;312,15,IF(R145&lt;316,16,IF(R145&lt;320,17,IF(R145&lt;324,18,IF(R145&lt;328,19,IF(R145&lt;332,20,IF(R145&lt;336,21,IF(R145&lt;340,22,IF(R145&lt;344,23,IF(R145&lt;348,24,IF(R145&lt;351,25,IF(R145&lt;355,26,IF(R145&lt;359,27,IF(R145&lt;363,28,IF(R145&lt;366,29,IF(R145&lt;370,30,IF(R145&lt;374,31,IF(R145&lt;378,32,IF(R145&lt;381,33,IF(R145&lt;385,34,IF(R145&lt;389,35,IF(R145&lt;393,36,IF(R145&lt;396,37,IF(R145&lt;400,38,IF(R145&lt;403,39,IF(R145&lt;407,40,IF(R145&lt;411,41,IF(R145&lt;414,42,IF(R145&lt;418,43,IF(R145&lt;422,44,IF(R145&lt;425,45,IF(R145&lt;429,46,IF(R145&lt;432,47,IF(R145&lt;436,48,IF(R145&lt;439,49,IF(R145&lt;443,50,IF(R145&lt;446,51,IF(R145&lt;450,52,IF(R145&lt;453,53,IF(R145&lt;456,54,IF(R145&lt;460,55,IF(R145&lt;463,56,IF(R145&lt;466,57,IF(R145&lt;468,58,IF(R145&lt;472,59,))))))))))))))))))))))))))))))))))))))))))))))))))))))))))))</f>
        <v>0</v>
      </c>
      <c r="U145" s="7">
        <f t="shared" ref="U145:U148" si="435">S145+T145</f>
        <v>0</v>
      </c>
      <c r="V145" s="6">
        <f t="shared" si="422"/>
        <v>0</v>
      </c>
      <c r="W145" s="52">
        <f>IF(V145="","",RANK(V145,V144:V148,0))</f>
        <v>1</v>
      </c>
      <c r="X145" s="52">
        <f t="shared" ref="X145:X148" si="436">IF(W145&lt;5,V145,"")</f>
        <v>0</v>
      </c>
      <c r="Y145" s="42">
        <v>186</v>
      </c>
      <c r="Z145" s="6">
        <f>IFERROR(VLOOKUP(Y145,таблица!$H$6:$I$144,2,FALSE),0)</f>
        <v>38</v>
      </c>
      <c r="AA145" s="52">
        <f>IF(Z145="","",RANK(Z145,Z144:Z148,0))</f>
        <v>1</v>
      </c>
      <c r="AB145" s="52">
        <f t="shared" ref="AB145:AB148" si="437">IF(AA145&lt;5,Z145,"")</f>
        <v>38</v>
      </c>
      <c r="AC145" s="8">
        <f t="shared" si="401"/>
        <v>91</v>
      </c>
      <c r="AD145" s="9">
        <f t="shared" si="423"/>
        <v>91</v>
      </c>
      <c r="AE145" s="9">
        <f t="shared" si="400"/>
        <v>75</v>
      </c>
      <c r="AF145" s="125"/>
      <c r="AG145" s="59"/>
      <c r="AH145" s="127"/>
    </row>
    <row r="146" spans="1:34" ht="15" customHeight="1" x14ac:dyDescent="0.25">
      <c r="A146" s="47">
        <v>3</v>
      </c>
      <c r="B146" s="76"/>
      <c r="C146" s="39">
        <v>46</v>
      </c>
      <c r="D146" s="40">
        <v>10.7</v>
      </c>
      <c r="E146" s="5">
        <f t="shared" si="425"/>
        <v>0</v>
      </c>
      <c r="F146" s="5">
        <f t="shared" si="426"/>
        <v>24</v>
      </c>
      <c r="G146" s="5">
        <f t="shared" si="427"/>
        <v>24</v>
      </c>
      <c r="H146" s="6">
        <f t="shared" si="420"/>
        <v>24</v>
      </c>
      <c r="I146" s="52">
        <f>IF(H146="","",RANK(H146,H144:H148,0))</f>
        <v>4</v>
      </c>
      <c r="J146" s="52"/>
      <c r="K146" s="42">
        <v>17</v>
      </c>
      <c r="L146" s="5">
        <f t="shared" si="429"/>
        <v>0</v>
      </c>
      <c r="M146" s="5">
        <f t="shared" si="430"/>
        <v>22</v>
      </c>
      <c r="N146" s="5">
        <f t="shared" si="431"/>
        <v>22</v>
      </c>
      <c r="O146" s="6">
        <f t="shared" si="421"/>
        <v>22</v>
      </c>
      <c r="P146" s="57">
        <f>IF(O146="","",RANK(O146,O144:O148,0))</f>
        <v>3</v>
      </c>
      <c r="Q146" s="57">
        <f t="shared" si="432"/>
        <v>22</v>
      </c>
      <c r="R146" s="46"/>
      <c r="S146" s="7">
        <f t="shared" si="433"/>
        <v>0</v>
      </c>
      <c r="T146" s="7">
        <f t="shared" si="434"/>
        <v>0</v>
      </c>
      <c r="U146" s="7">
        <f t="shared" si="435"/>
        <v>0</v>
      </c>
      <c r="V146" s="6">
        <f t="shared" si="422"/>
        <v>0</v>
      </c>
      <c r="W146" s="52">
        <f>IF(V146="","",RANK(V146,V144:V148,0))</f>
        <v>1</v>
      </c>
      <c r="X146" s="52">
        <f t="shared" si="436"/>
        <v>0</v>
      </c>
      <c r="Y146" s="42">
        <v>160</v>
      </c>
      <c r="Z146" s="6">
        <f>IFERROR(VLOOKUP(Y146,таблица!$H$6:$I$144,2,FALSE),0)</f>
        <v>25</v>
      </c>
      <c r="AA146" s="52">
        <f>IF(Z146="","",RANK(Z146,Z144:Z148,0))</f>
        <v>4</v>
      </c>
      <c r="AB146" s="52">
        <f t="shared" si="437"/>
        <v>25</v>
      </c>
      <c r="AC146" s="8">
        <f t="shared" si="401"/>
        <v>71</v>
      </c>
      <c r="AD146" s="9">
        <f t="shared" si="423"/>
        <v>71</v>
      </c>
      <c r="AE146" s="9">
        <f t="shared" si="400"/>
        <v>133</v>
      </c>
      <c r="AF146" s="125"/>
      <c r="AG146" s="59"/>
      <c r="AH146" s="127"/>
    </row>
    <row r="147" spans="1:34" ht="15" customHeight="1" x14ac:dyDescent="0.25">
      <c r="A147" s="47">
        <v>4</v>
      </c>
      <c r="B147" s="76"/>
      <c r="C147" s="39">
        <v>46</v>
      </c>
      <c r="D147" s="40">
        <v>9.5</v>
      </c>
      <c r="E147" s="5">
        <f t="shared" si="425"/>
        <v>44</v>
      </c>
      <c r="F147" s="5">
        <f t="shared" si="426"/>
        <v>0</v>
      </c>
      <c r="G147" s="5">
        <f t="shared" si="427"/>
        <v>44</v>
      </c>
      <c r="H147" s="6">
        <f t="shared" si="420"/>
        <v>44</v>
      </c>
      <c r="I147" s="52">
        <f>IF(H147="","",RANK(H147,H144:H148,0))</f>
        <v>1</v>
      </c>
      <c r="J147" s="52">
        <f t="shared" si="428"/>
        <v>44</v>
      </c>
      <c r="K147" s="42">
        <v>27</v>
      </c>
      <c r="L147" s="5">
        <f t="shared" si="429"/>
        <v>0</v>
      </c>
      <c r="M147" s="5">
        <f t="shared" si="430"/>
        <v>42</v>
      </c>
      <c r="N147" s="5">
        <f t="shared" si="431"/>
        <v>42</v>
      </c>
      <c r="O147" s="6">
        <f t="shared" si="421"/>
        <v>42</v>
      </c>
      <c r="P147" s="57">
        <f>IF(O147="","",RANK(O147,O144:O148,0))</f>
        <v>1</v>
      </c>
      <c r="Q147" s="57">
        <f t="shared" si="432"/>
        <v>42</v>
      </c>
      <c r="R147" s="46"/>
      <c r="S147" s="7">
        <f t="shared" si="433"/>
        <v>0</v>
      </c>
      <c r="T147" s="7">
        <f t="shared" si="434"/>
        <v>0</v>
      </c>
      <c r="U147" s="7">
        <f t="shared" si="435"/>
        <v>0</v>
      </c>
      <c r="V147" s="6">
        <f t="shared" si="422"/>
        <v>0</v>
      </c>
      <c r="W147" s="52">
        <f>IF(V147="","",RANK(V147,V144:V148,0))</f>
        <v>1</v>
      </c>
      <c r="X147" s="52">
        <f t="shared" si="436"/>
        <v>0</v>
      </c>
      <c r="Y147" s="42">
        <v>166</v>
      </c>
      <c r="Z147" s="6">
        <f>IFERROR(VLOOKUP(Y147,таблица!$H$6:$I$144,2,FALSE),0)</f>
        <v>28</v>
      </c>
      <c r="AA147" s="52">
        <f>IF(Z147="","",RANK(Z147,Z144:Z148,0))</f>
        <v>3</v>
      </c>
      <c r="AB147" s="52">
        <f t="shared" si="437"/>
        <v>28</v>
      </c>
      <c r="AC147" s="8">
        <f t="shared" si="401"/>
        <v>114</v>
      </c>
      <c r="AD147" s="9">
        <f t="shared" si="423"/>
        <v>114</v>
      </c>
      <c r="AE147" s="9">
        <f t="shared" si="400"/>
        <v>20</v>
      </c>
      <c r="AF147" s="125"/>
      <c r="AG147" s="59"/>
      <c r="AH147" s="127"/>
    </row>
    <row r="148" spans="1:34" ht="15" customHeight="1" x14ac:dyDescent="0.25">
      <c r="A148" s="47">
        <v>5</v>
      </c>
      <c r="B148" s="76"/>
      <c r="C148" s="39">
        <v>46</v>
      </c>
      <c r="D148" s="40">
        <v>10.3</v>
      </c>
      <c r="E148" s="5">
        <f t="shared" si="425"/>
        <v>0</v>
      </c>
      <c r="F148" s="5">
        <f t="shared" si="426"/>
        <v>30</v>
      </c>
      <c r="G148" s="5">
        <f t="shared" si="427"/>
        <v>30</v>
      </c>
      <c r="H148" s="6">
        <f t="shared" si="420"/>
        <v>30</v>
      </c>
      <c r="I148" s="52">
        <f>IF(H148="","",RANK(H148,H144:H148,0))</f>
        <v>3</v>
      </c>
      <c r="J148" s="52">
        <f t="shared" si="428"/>
        <v>30</v>
      </c>
      <c r="K148" s="42">
        <v>20</v>
      </c>
      <c r="L148" s="5">
        <f t="shared" si="429"/>
        <v>0</v>
      </c>
      <c r="M148" s="5">
        <f t="shared" si="430"/>
        <v>28</v>
      </c>
      <c r="N148" s="5">
        <f t="shared" si="431"/>
        <v>28</v>
      </c>
      <c r="O148" s="6">
        <f t="shared" si="421"/>
        <v>28</v>
      </c>
      <c r="P148" s="57">
        <f>IF(O148="","",RANK(O148,O144:O148,0))</f>
        <v>2</v>
      </c>
      <c r="Q148" s="57">
        <f t="shared" si="432"/>
        <v>28</v>
      </c>
      <c r="R148" s="46"/>
      <c r="S148" s="7">
        <f t="shared" si="433"/>
        <v>0</v>
      </c>
      <c r="T148" s="7">
        <f t="shared" si="434"/>
        <v>0</v>
      </c>
      <c r="U148" s="7">
        <f t="shared" si="435"/>
        <v>0</v>
      </c>
      <c r="V148" s="6">
        <f t="shared" si="422"/>
        <v>0</v>
      </c>
      <c r="W148" s="52">
        <f>IF(V148="","",RANK(V148,V144:V148,0))</f>
        <v>1</v>
      </c>
      <c r="X148" s="52">
        <f t="shared" si="436"/>
        <v>0</v>
      </c>
      <c r="Y148" s="42">
        <v>169</v>
      </c>
      <c r="Z148" s="6">
        <f>IFERROR(VLOOKUP(Y148,таблица!$H$6:$I$144,2,FALSE),0)</f>
        <v>29</v>
      </c>
      <c r="AA148" s="52">
        <f>IF(Z148="","",RANK(Z148,Z144:Z148,0))</f>
        <v>2</v>
      </c>
      <c r="AB148" s="52">
        <f t="shared" si="437"/>
        <v>29</v>
      </c>
      <c r="AC148" s="8">
        <f t="shared" si="401"/>
        <v>87</v>
      </c>
      <c r="AD148" s="9">
        <f t="shared" si="423"/>
        <v>87</v>
      </c>
      <c r="AE148" s="9">
        <f t="shared" si="400"/>
        <v>85</v>
      </c>
      <c r="AF148" s="125"/>
      <c r="AG148" s="59"/>
      <c r="AH148" s="127"/>
    </row>
    <row r="149" spans="1:34" ht="26.25" customHeight="1" x14ac:dyDescent="0.25">
      <c r="A149" s="47"/>
      <c r="B149" s="76"/>
      <c r="C149" s="64"/>
      <c r="D149" s="40"/>
      <c r="E149" s="5"/>
      <c r="F149" s="5"/>
      <c r="G149" s="5"/>
      <c r="H149" s="53"/>
      <c r="I149" s="61" t="s">
        <v>23</v>
      </c>
      <c r="J149" s="62">
        <f>SUM(J144:J148)</f>
        <v>133</v>
      </c>
      <c r="K149" s="42"/>
      <c r="L149" s="5"/>
      <c r="M149" s="5"/>
      <c r="N149" s="5"/>
      <c r="O149" s="53"/>
      <c r="P149" s="61" t="s">
        <v>23</v>
      </c>
      <c r="Q149" s="63">
        <f>SUM(Q144:Q148)</f>
        <v>110</v>
      </c>
      <c r="R149" s="46"/>
      <c r="S149" s="7"/>
      <c r="T149" s="7"/>
      <c r="U149" s="7"/>
      <c r="V149" s="53"/>
      <c r="W149" s="61" t="s">
        <v>23</v>
      </c>
      <c r="X149" s="62">
        <f>SUM(X144:X148)</f>
        <v>0</v>
      </c>
      <c r="Y149" s="42"/>
      <c r="Z149" s="6"/>
      <c r="AA149" s="61" t="s">
        <v>23</v>
      </c>
      <c r="AB149" s="62">
        <f>SUM(AB144:AB148)</f>
        <v>120</v>
      </c>
      <c r="AC149" s="8"/>
      <c r="AD149" s="54"/>
      <c r="AE149" s="9" t="str">
        <f t="shared" si="400"/>
        <v/>
      </c>
      <c r="AF149" s="60"/>
      <c r="AG149" s="60"/>
      <c r="AH149" s="127"/>
    </row>
    <row r="150" spans="1:34" ht="15" customHeight="1" x14ac:dyDescent="0.25">
      <c r="A150" s="47">
        <v>1</v>
      </c>
      <c r="B150" s="76"/>
      <c r="C150" s="39">
        <v>47</v>
      </c>
      <c r="D150" s="40">
        <v>9.1999999999999993</v>
      </c>
      <c r="E150" s="5">
        <f>IF(D150&gt;9.5,0,IF(D150&gt;9.45,44,IF(D150&gt;9.4,45,IF(D150&gt;9.35,46,IF(D150&gt;9.3,47,IF(D150&gt;9.25,48,IF(D150&gt;9.2,49,IF(D150&gt;9.15,50,IF(D150&gt;9.1,51,IF(D150&gt;9.05,52,IF(D150&gt;9,53,IF(D150&gt;8.95,54,IF(D150&gt;8.9,55,IF(D150&gt;8.85,56,IF(D150&gt;8.8,57,IF(D150&gt;8.77,58,IF(D150&gt;8.75,59,IF(D150&gt;8.7,60,IF(D150&gt;8.67,61,IF(D150&gt;8.65,62,IF(D150&gt;8.6,63,IF(D150&gt;8.57,64,IF(D150&gt;8.55,65,IF(D150&gt;8.5,66,IF(D150&gt;8.47,67,IF(D150&gt;8.45,68,IF(D150&gt;8.4,69,IF(D150&gt;8.38,70,IF(D150&gt;8.37,71,IF(D150&gt;8.35,72,IF(D150&gt;8.3,73,IF(D150&gt;8.28,74,IF(D150&gt;8.27,75,IF(D150&gt;8.25,76,IF(D150&gt;8.2,77,IF(D150&gt;8.18,78,IF(D150&gt;8.17,79,IF(D150&gt;8.15,80,IF(D150&gt;8.1,81,IF(D150&gt;8.07,82,IF(D150&gt;8.05,83,IF(D150&gt;8.03,84,IF(D150&gt;8.02,85,IF(D150&gt;8,86,))))))))))))))))))))))))))))))))))))))))))))</f>
        <v>50</v>
      </c>
      <c r="F150" s="5">
        <f>IF(D150&gt;12.5,0,IF(D150&gt;12.4,1,IF(D150&gt;12.3,2,IF(D150&gt;12.2,3,IF(D150&gt;12.1,4,IF(D150&gt;12.05,5,IF(D150&gt;12,6,IF(D150&gt;11.9,7,IF(D150&gt;11.8,8,IF(D150&gt;11.7,9,IF(D150&gt;11.65,10,IF(D150&gt;11.6,11,IF(D150&gt;11.5,12,IF(D150&gt;11.4,13,IF(D150&gt;11.35,14,IF(D150&gt;11.3,15,IF(D150&gt;11.2,16,IF(D150&gt;11.1,17,IF(D150&gt;11.05,18,IF(D150&gt;11,19,IF(D150&gt;10.9,20,IF(D150&gt;10.85,21,IF(D150&gt;10.8,22,IF(D150&gt;10.7,23,IF(D150&gt;10.65,24,IF(D150&gt;10.6,25,IF(D150&gt;10.5,26,IF(D150&gt;10.45,27,IF(D150&gt;10.4,28,IF(D150&gt;10.3,29,IF(D150&gt;10.25,30,IF(D150&gt;10.2,31,IF(D150&gt;10.1,32,IF(D150&gt;10.05,33,IF(D150&gt;10,34,IF(D150&gt;9.9,35,IF(D150&gt;9.85,36,IF(D150&gt;9.8,37,IF(D150&gt;9.75,38,IF(D150&gt;9.7,39,IF(D150&gt;9.65,40,IF(D150&gt;9.6,41,IF(D150&gt;9.55,42,IF(D150&gt;9.5,43,))))))))))))))))))))))))))))))))))))))))))))</f>
        <v>0</v>
      </c>
      <c r="G150" s="5">
        <f>E150+F150</f>
        <v>50</v>
      </c>
      <c r="H150" s="6">
        <f t="shared" ref="H150:H154" si="438">G150</f>
        <v>50</v>
      </c>
      <c r="I150" s="52">
        <f>IF(H150="","",RANK(H150,H150:H154,0))</f>
        <v>1</v>
      </c>
      <c r="J150" s="52">
        <f>IF(I150&lt;5,H150,"")</f>
        <v>50</v>
      </c>
      <c r="K150" s="42">
        <v>18</v>
      </c>
      <c r="L150" s="5">
        <f>IF(K150&lt;28,0,IF(K150&lt;28.5,44,IF(K150&lt;29,45,IF(K150&lt;29.5,46,IF(K150&lt;30,47,IF(K150&lt;30.5,48,IF(K150&lt;31,49,IF(K150&lt;31.5,50,IF(K150&lt;32,51,IF(K150&lt;32.5,52,IF(K150&lt;33,53,IF(K150&lt;33.5,54,IF(K150&lt;34,55,IF(K150&lt;34.5,56,IF(K150&lt;35,57,IF(K150&lt;35.5,58,IF(K150&lt;36,59,IF(K150&lt;36.5,60,IF(K150&lt;37,61,IF(K150&lt;37.5,62,IF(K150&lt;38,63,IF(K150&lt;38.5,64,IF(K150&lt;39,65,IF(K150&lt;39.5,66,IF(K150&lt;40,67,IF(K150&lt;40.5,68,IF(K150&lt;41,69,IF(K150&lt;41.5,70,IF(K150&lt;42,71,IF(K150&lt;42.5,72,IF(K150&lt;43,73,IF(K150&lt;43.5,74,IF(K150&lt;44,75,IF(K150&lt;44.5,76,IF(K150&lt;45,77,IF(K150&lt;45.5,78,IF(K150&lt;46,79,IF(K150&lt;46.5,80,IF(K150&lt;47,81,IF(K150&lt;47.5,82,IF(K150&lt;48,83,IF(K150&lt;48.5,84,IF(K150&lt;49,85,IF(K150&lt;49.5,86,))))))))))))))))))))))))))))))))))))))))))))</f>
        <v>0</v>
      </c>
      <c r="M150" s="5">
        <f>IF(K150&lt;6.5,0,IF(K150&lt;7,1,IF(K150&lt;7.5,2,IF(K150&lt;8,3,IF(K150&lt;8.5,4,IF(K150&lt;9,5,IF(K150&lt;9.5,6,IF(K150&lt;10,7,IF(K150&lt;10.5,8,IF(K150&lt;11,9,IF(K150&lt;11.5,10,IF(K150&lt;12,11,IF(K150&lt;12.5,12,IF(K150&lt;13,13,IF(K150&lt;13.5,14,IF(K150&lt;14,15,IF(K150&lt;14.5,16,IF(K150&lt;15,17,IF(K150&lt;15.5,18,IF(K150&lt;16,19,IF(K150&lt;16.5,20,IF(K150&lt;17,21,IF(K150&lt;17.5,22,IF(K150&lt;18,23,IF(K150&lt;18.5,24,IF(K150&lt;19,25,IF(K150&lt;19.5,26,IF(K150&lt;20,27,IF(K150&lt;20.5,28,IF(K150&lt;21,29,IF(K150&lt;21.5,30,IF(K150&lt;22,31,IF(K150&lt;22.5,32,IF(K150&lt;23,33,IF(K150&lt;23.5,34,IF(K150&lt;24,35,IF(K150&lt;24.5,36,IF(K150&lt;25,37,IF(K150&lt;25.5,38,IF(K150&lt;26,39,IF(K150&lt;26.5,40,IF(K150&lt;27,41,IF(K150&lt;27.5,42,IF(K150&lt;28,43,))))))))))))))))))))))))))))))))))))))))))))</f>
        <v>24</v>
      </c>
      <c r="N150" s="5">
        <f>L150+M150</f>
        <v>24</v>
      </c>
      <c r="O150" s="6">
        <f t="shared" ref="O150:O154" si="439">N150</f>
        <v>24</v>
      </c>
      <c r="P150" s="57">
        <f>IF(O150="","",RANK(O150,O150:O154,0))</f>
        <v>5</v>
      </c>
      <c r="Q150" s="57" t="str">
        <f>IF(P150&lt;5,O150,"")</f>
        <v/>
      </c>
      <c r="R150" s="46"/>
      <c r="S150" s="7">
        <f>IF(R150&lt;472,0,IF(R150&lt;475,60,IF(R150&lt;478,61,IF(R150&lt;481,62,IF(R150&lt;484,63,IF(R150&lt;487,64,IF(R150&lt;480,65,IF(R150&lt;493,66,IF(R150&lt;495,67,IF(R150&lt;498,68,IF(R150&lt;500,69,IF(R150&lt;503,70,IF(R150&lt;506,71,IF(R150&lt;508,72,IF(R150&lt;510,73,IF(R150&lt;512,74,IF(R150&lt;515,75,IF(R150&lt;517,76,))))))))))))))))))</f>
        <v>0</v>
      </c>
      <c r="T150" s="7">
        <f>IF(R150&lt;252,0,IF(R150&lt;256,1,IF(R150&lt;260,2,IF(R150&lt;264,3,IF(R150&lt;268,4,IF(R150&lt;272,5,IF(R150&lt;276,6,IF(R150&lt;280,7,IF(R150&lt;284,8,IF(R150&lt;288,9,IF(R150&lt;292,10,IF(R150&lt;296,11,IF(R150&lt;300,12,IF(R150&lt;304,13,IF(R150&lt;308,14,IF(R150&lt;312,15,IF(R150&lt;316,16,IF(R150&lt;320,17,IF(R150&lt;324,18,IF(R150&lt;328,19,IF(R150&lt;332,20,IF(R150&lt;336,21,IF(R150&lt;340,22,IF(R150&lt;344,23,IF(R150&lt;348,24,IF(R150&lt;351,25,IF(R150&lt;355,26,IF(R150&lt;359,27,IF(R150&lt;363,28,IF(R150&lt;366,29,IF(R150&lt;370,30,IF(R150&lt;374,31,IF(R150&lt;378,32,IF(R150&lt;381,33,IF(R150&lt;385,34,IF(R150&lt;389,35,IF(R150&lt;393,36,IF(R150&lt;396,37,IF(R150&lt;400,38,IF(R150&lt;403,39,IF(R150&lt;407,40,IF(R150&lt;411,41,IF(R150&lt;414,42,IF(R150&lt;418,43,IF(R150&lt;422,44,IF(R150&lt;425,45,IF(R150&lt;429,46,IF(R150&lt;432,47,IF(R150&lt;436,48,IF(R150&lt;439,49,IF(R150&lt;443,50,IF(R150&lt;446,51,IF(R150&lt;450,52,IF(R150&lt;453,53,IF(R150&lt;456,54,IF(R150&lt;460,55,IF(R150&lt;463,56,IF(R150&lt;466,57,IF(R150&lt;468,58,IF(R150&lt;472,59,))))))))))))))))))))))))))))))))))))))))))))))))))))))))))))</f>
        <v>0</v>
      </c>
      <c r="U150" s="7">
        <f>S150+T150</f>
        <v>0</v>
      </c>
      <c r="V150" s="6">
        <f t="shared" ref="V150:V154" si="440">U150</f>
        <v>0</v>
      </c>
      <c r="W150" s="52">
        <f>IF(V150="","",RANK(V150,V150:V154,0))</f>
        <v>1</v>
      </c>
      <c r="X150" s="52">
        <f>IF(W150&lt;5,V150,"")</f>
        <v>0</v>
      </c>
      <c r="Y150" s="42">
        <v>183</v>
      </c>
      <c r="Z150" s="6">
        <f>IFERROR(VLOOKUP(Y150,таблица!$H$6:$I$144,2,FALSE),0)</f>
        <v>36</v>
      </c>
      <c r="AA150" s="52">
        <f>IF(Z150="","",RANK(Z150,Z150:Z154,0))</f>
        <v>1</v>
      </c>
      <c r="AB150" s="52">
        <f>IF(AA150&lt;5,Z150,"")</f>
        <v>36</v>
      </c>
      <c r="AC150" s="8">
        <f t="shared" si="401"/>
        <v>110</v>
      </c>
      <c r="AD150" s="9">
        <f t="shared" ref="AD150:AD154" si="441">AC150</f>
        <v>110</v>
      </c>
      <c r="AE150" s="9">
        <f t="shared" si="400"/>
        <v>28</v>
      </c>
      <c r="AF150" s="125">
        <f>SUM(J150:J154,Q150:Q154,X150:X154,AB150:AB154)</f>
        <v>423</v>
      </c>
      <c r="AG150" s="59">
        <f t="shared" ref="AG150" si="442">AF150</f>
        <v>423</v>
      </c>
      <c r="AH150" s="127">
        <f>IF(ISNUMBER(AF150),RANK(AF150,$AF$6:$AF$251,0),"")</f>
        <v>10</v>
      </c>
    </row>
    <row r="151" spans="1:34" ht="15" customHeight="1" x14ac:dyDescent="0.25">
      <c r="A151" s="47">
        <v>2</v>
      </c>
      <c r="B151" s="76"/>
      <c r="C151" s="39">
        <v>47</v>
      </c>
      <c r="D151" s="40">
        <v>9.8000000000000007</v>
      </c>
      <c r="E151" s="5">
        <f t="shared" ref="E151:E154" si="443">IF(D151&gt;9.5,0,IF(D151&gt;9.45,44,IF(D151&gt;9.4,45,IF(D151&gt;9.35,46,IF(D151&gt;9.3,47,IF(D151&gt;9.25,48,IF(D151&gt;9.2,49,IF(D151&gt;9.15,50,IF(D151&gt;9.1,51,IF(D151&gt;9.05,52,IF(D151&gt;9,53,IF(D151&gt;8.95,54,IF(D151&gt;8.9,55,IF(D151&gt;8.85,56,IF(D151&gt;8.8,57,IF(D151&gt;8.77,58,IF(D151&gt;8.75,59,IF(D151&gt;8.7,60,IF(D151&gt;8.67,61,IF(D151&gt;8.65,62,IF(D151&gt;8.6,63,IF(D151&gt;8.57,64,IF(D151&gt;8.55,65,IF(D151&gt;8.5,66,IF(D151&gt;8.47,67,IF(D151&gt;8.45,68,IF(D151&gt;8.4,69,IF(D151&gt;8.38,70,IF(D151&gt;8.37,71,IF(D151&gt;8.35,72,IF(D151&gt;8.3,73,IF(D151&gt;8.28,74,IF(D151&gt;8.27,75,IF(D151&gt;8.25,76,IF(D151&gt;8.2,77,IF(D151&gt;8.18,78,IF(D151&gt;8.17,79,IF(D151&gt;8.15,80,IF(D151&gt;8.1,81,IF(D151&gt;8.07,82,IF(D151&gt;8.05,83,IF(D151&gt;8.03,84,IF(D151&gt;8.02,85,IF(D151&gt;8,86,))))))))))))))))))))))))))))))))))))))))))))</f>
        <v>0</v>
      </c>
      <c r="F151" s="5">
        <f t="shared" ref="F151:F154" si="444">IF(D151&gt;12.5,0,IF(D151&gt;12.4,1,IF(D151&gt;12.3,2,IF(D151&gt;12.2,3,IF(D151&gt;12.1,4,IF(D151&gt;12.05,5,IF(D151&gt;12,6,IF(D151&gt;11.9,7,IF(D151&gt;11.8,8,IF(D151&gt;11.7,9,IF(D151&gt;11.65,10,IF(D151&gt;11.6,11,IF(D151&gt;11.5,12,IF(D151&gt;11.4,13,IF(D151&gt;11.35,14,IF(D151&gt;11.3,15,IF(D151&gt;11.2,16,IF(D151&gt;11.1,17,IF(D151&gt;11.05,18,IF(D151&gt;11,19,IF(D151&gt;10.9,20,IF(D151&gt;10.85,21,IF(D151&gt;10.8,22,IF(D151&gt;10.7,23,IF(D151&gt;10.65,24,IF(D151&gt;10.6,25,IF(D151&gt;10.5,26,IF(D151&gt;10.45,27,IF(D151&gt;10.4,28,IF(D151&gt;10.3,29,IF(D151&gt;10.25,30,IF(D151&gt;10.2,31,IF(D151&gt;10.1,32,IF(D151&gt;10.05,33,IF(D151&gt;10,34,IF(D151&gt;9.9,35,IF(D151&gt;9.85,36,IF(D151&gt;9.8,37,IF(D151&gt;9.75,38,IF(D151&gt;9.7,39,IF(D151&gt;9.65,40,IF(D151&gt;9.6,41,IF(D151&gt;9.55,42,IF(D151&gt;9.5,43,))))))))))))))))))))))))))))))))))))))))))))</f>
        <v>38</v>
      </c>
      <c r="G151" s="5">
        <f t="shared" ref="G151:G154" si="445">E151+F151</f>
        <v>38</v>
      </c>
      <c r="H151" s="6">
        <f t="shared" si="438"/>
        <v>38</v>
      </c>
      <c r="I151" s="52">
        <f>IF(H151="","",RANK(H151,H150:H154,0))</f>
        <v>3</v>
      </c>
      <c r="J151" s="52">
        <f t="shared" ref="J151:J154" si="446">IF(I151&lt;5,H151,"")</f>
        <v>38</v>
      </c>
      <c r="K151" s="42">
        <v>22</v>
      </c>
      <c r="L151" s="5">
        <f t="shared" ref="L151:L154" si="447">IF(K151&lt;28,0,IF(K151&lt;28.5,44,IF(K151&lt;29,45,IF(K151&lt;29.5,46,IF(K151&lt;30,47,IF(K151&lt;30.5,48,IF(K151&lt;31,49,IF(K151&lt;31.5,50,IF(K151&lt;32,51,IF(K151&lt;32.5,52,IF(K151&lt;33,53,IF(K151&lt;33.5,54,IF(K151&lt;34,55,IF(K151&lt;34.5,56,IF(K151&lt;35,57,IF(K151&lt;35.5,58,IF(K151&lt;36,59,IF(K151&lt;36.5,60,IF(K151&lt;37,61,IF(K151&lt;37.5,62,IF(K151&lt;38,63,IF(K151&lt;38.5,64,IF(K151&lt;39,65,IF(K151&lt;39.5,66,IF(K151&lt;40,67,IF(K151&lt;40.5,68,IF(K151&lt;41,69,IF(K151&lt;41.5,70,IF(K151&lt;42,71,IF(K151&lt;42.5,72,IF(K151&lt;43,73,IF(K151&lt;43.5,74,IF(K151&lt;44,75,IF(K151&lt;44.5,76,IF(K151&lt;45,77,IF(K151&lt;45.5,78,IF(K151&lt;46,79,IF(K151&lt;46.5,80,IF(K151&lt;47,81,IF(K151&lt;47.5,82,IF(K151&lt;48,83,IF(K151&lt;48.5,84,IF(K151&lt;49,85,IF(K151&lt;49.5,86,))))))))))))))))))))))))))))))))))))))))))))</f>
        <v>0</v>
      </c>
      <c r="M151" s="5">
        <f t="shared" ref="M151:M154" si="448">IF(K151&lt;6.5,0,IF(K151&lt;7,1,IF(K151&lt;7.5,2,IF(K151&lt;8,3,IF(K151&lt;8.5,4,IF(K151&lt;9,5,IF(K151&lt;9.5,6,IF(K151&lt;10,7,IF(K151&lt;10.5,8,IF(K151&lt;11,9,IF(K151&lt;11.5,10,IF(K151&lt;12,11,IF(K151&lt;12.5,12,IF(K151&lt;13,13,IF(K151&lt;13.5,14,IF(K151&lt;14,15,IF(K151&lt;14.5,16,IF(K151&lt;15,17,IF(K151&lt;15.5,18,IF(K151&lt;16,19,IF(K151&lt;16.5,20,IF(K151&lt;17,21,IF(K151&lt;17.5,22,IF(K151&lt;18,23,IF(K151&lt;18.5,24,IF(K151&lt;19,25,IF(K151&lt;19.5,26,IF(K151&lt;20,27,IF(K151&lt;20.5,28,IF(K151&lt;21,29,IF(K151&lt;21.5,30,IF(K151&lt;22,31,IF(K151&lt;22.5,32,IF(K151&lt;23,33,IF(K151&lt;23.5,34,IF(K151&lt;24,35,IF(K151&lt;24.5,36,IF(K151&lt;25,37,IF(K151&lt;25.5,38,IF(K151&lt;26,39,IF(K151&lt;26.5,40,IF(K151&lt;27,41,IF(K151&lt;27.5,42,IF(K151&lt;28,43,))))))))))))))))))))))))))))))))))))))))))))</f>
        <v>32</v>
      </c>
      <c r="N151" s="5">
        <f t="shared" ref="N151:N154" si="449">L151+M151</f>
        <v>32</v>
      </c>
      <c r="O151" s="6">
        <f t="shared" si="439"/>
        <v>32</v>
      </c>
      <c r="P151" s="57">
        <f>IF(O151="","",RANK(O151,O150:O154,0))</f>
        <v>2</v>
      </c>
      <c r="Q151" s="57">
        <f t="shared" ref="Q151:Q154" si="450">IF(P151&lt;5,O151,"")</f>
        <v>32</v>
      </c>
      <c r="R151" s="46"/>
      <c r="S151" s="7">
        <f t="shared" ref="S151:S154" si="451">IF(R151&lt;472,0,IF(R151&lt;475,60,IF(R151&lt;478,61,IF(R151&lt;481,62,IF(R151&lt;484,63,IF(R151&lt;487,64,IF(R151&lt;480,65,IF(R151&lt;493,66,IF(R151&lt;495,67,IF(R151&lt;498,68,IF(R151&lt;500,69,IF(R151&lt;503,70,IF(R151&lt;506,71,IF(R151&lt;508,72,IF(R151&lt;510,73,IF(R151&lt;512,74,IF(R151&lt;515,75,IF(R151&lt;517,76,))))))))))))))))))</f>
        <v>0</v>
      </c>
      <c r="T151" s="7">
        <f t="shared" ref="T151:T154" si="452">IF(R151&lt;252,0,IF(R151&lt;256,1,IF(R151&lt;260,2,IF(R151&lt;264,3,IF(R151&lt;268,4,IF(R151&lt;272,5,IF(R151&lt;276,6,IF(R151&lt;280,7,IF(R151&lt;284,8,IF(R151&lt;288,9,IF(R151&lt;292,10,IF(R151&lt;296,11,IF(R151&lt;300,12,IF(R151&lt;304,13,IF(R151&lt;308,14,IF(R151&lt;312,15,IF(R151&lt;316,16,IF(R151&lt;320,17,IF(R151&lt;324,18,IF(R151&lt;328,19,IF(R151&lt;332,20,IF(R151&lt;336,21,IF(R151&lt;340,22,IF(R151&lt;344,23,IF(R151&lt;348,24,IF(R151&lt;351,25,IF(R151&lt;355,26,IF(R151&lt;359,27,IF(R151&lt;363,28,IF(R151&lt;366,29,IF(R151&lt;370,30,IF(R151&lt;374,31,IF(R151&lt;378,32,IF(R151&lt;381,33,IF(R151&lt;385,34,IF(R151&lt;389,35,IF(R151&lt;393,36,IF(R151&lt;396,37,IF(R151&lt;400,38,IF(R151&lt;403,39,IF(R151&lt;407,40,IF(R151&lt;411,41,IF(R151&lt;414,42,IF(R151&lt;418,43,IF(R151&lt;422,44,IF(R151&lt;425,45,IF(R151&lt;429,46,IF(R151&lt;432,47,IF(R151&lt;436,48,IF(R151&lt;439,49,IF(R151&lt;443,50,IF(R151&lt;446,51,IF(R151&lt;450,52,IF(R151&lt;453,53,IF(R151&lt;456,54,IF(R151&lt;460,55,IF(R151&lt;463,56,IF(R151&lt;466,57,IF(R151&lt;468,58,IF(R151&lt;472,59,))))))))))))))))))))))))))))))))))))))))))))))))))))))))))))</f>
        <v>0</v>
      </c>
      <c r="U151" s="7">
        <f t="shared" ref="U151:U154" si="453">S151+T151</f>
        <v>0</v>
      </c>
      <c r="V151" s="6">
        <f t="shared" si="440"/>
        <v>0</v>
      </c>
      <c r="W151" s="52">
        <f>IF(V151="","",RANK(V151,V150:V154,0))</f>
        <v>1</v>
      </c>
      <c r="X151" s="52">
        <f t="shared" ref="X151:X154" si="454">IF(W151&lt;5,V151,"")</f>
        <v>0</v>
      </c>
      <c r="Y151" s="42">
        <v>167</v>
      </c>
      <c r="Z151" s="6">
        <f>IFERROR(VLOOKUP(Y151,таблица!$H$6:$I$144,2,FALSE),0)</f>
        <v>28</v>
      </c>
      <c r="AA151" s="52">
        <f>IF(Z151="","",RANK(Z151,Z150:Z154,0))</f>
        <v>3</v>
      </c>
      <c r="AB151" s="52">
        <f t="shared" ref="AB151:AB154" si="455">IF(AA151&lt;5,Z151,"")</f>
        <v>28</v>
      </c>
      <c r="AC151" s="8">
        <f t="shared" si="401"/>
        <v>98</v>
      </c>
      <c r="AD151" s="9">
        <f t="shared" si="441"/>
        <v>98</v>
      </c>
      <c r="AE151" s="9">
        <f t="shared" si="400"/>
        <v>51</v>
      </c>
      <c r="AF151" s="125"/>
      <c r="AG151" s="59"/>
      <c r="AH151" s="127"/>
    </row>
    <row r="152" spans="1:34" ht="15" customHeight="1" x14ac:dyDescent="0.25">
      <c r="A152" s="47">
        <v>3</v>
      </c>
      <c r="B152" s="76"/>
      <c r="C152" s="39">
        <v>47</v>
      </c>
      <c r="D152" s="40">
        <v>9.5</v>
      </c>
      <c r="E152" s="5">
        <f t="shared" si="443"/>
        <v>44</v>
      </c>
      <c r="F152" s="5">
        <f t="shared" si="444"/>
        <v>0</v>
      </c>
      <c r="G152" s="5">
        <f t="shared" si="445"/>
        <v>44</v>
      </c>
      <c r="H152" s="6">
        <f t="shared" si="438"/>
        <v>44</v>
      </c>
      <c r="I152" s="52">
        <f>IF(H152="","",RANK(H152,H150:H154,0))</f>
        <v>2</v>
      </c>
      <c r="J152" s="52">
        <f t="shared" si="446"/>
        <v>44</v>
      </c>
      <c r="K152" s="42">
        <v>22</v>
      </c>
      <c r="L152" s="5">
        <f t="shared" si="447"/>
        <v>0</v>
      </c>
      <c r="M152" s="5">
        <f t="shared" si="448"/>
        <v>32</v>
      </c>
      <c r="N152" s="5">
        <f t="shared" si="449"/>
        <v>32</v>
      </c>
      <c r="O152" s="6">
        <f t="shared" si="439"/>
        <v>32</v>
      </c>
      <c r="P152" s="57">
        <f>IF(O152="","",RANK(O152,O150:O154,0))</f>
        <v>2</v>
      </c>
      <c r="Q152" s="57">
        <f t="shared" si="450"/>
        <v>32</v>
      </c>
      <c r="R152" s="46"/>
      <c r="S152" s="7">
        <f t="shared" si="451"/>
        <v>0</v>
      </c>
      <c r="T152" s="7">
        <f t="shared" si="452"/>
        <v>0</v>
      </c>
      <c r="U152" s="7">
        <f t="shared" si="453"/>
        <v>0</v>
      </c>
      <c r="V152" s="6">
        <f t="shared" si="440"/>
        <v>0</v>
      </c>
      <c r="W152" s="52">
        <f>IF(V152="","",RANK(V152,V150:V154,0))</f>
        <v>1</v>
      </c>
      <c r="X152" s="52">
        <f t="shared" si="454"/>
        <v>0</v>
      </c>
      <c r="Y152" s="42">
        <v>164</v>
      </c>
      <c r="Z152" s="6">
        <f>IFERROR(VLOOKUP(Y152,таблица!$H$6:$I$144,2,FALSE),0)</f>
        <v>27</v>
      </c>
      <c r="AA152" s="52">
        <f>IF(Z152="","",RANK(Z152,Z150:Z154,0))</f>
        <v>4</v>
      </c>
      <c r="AB152" s="52">
        <f t="shared" si="455"/>
        <v>27</v>
      </c>
      <c r="AC152" s="8">
        <f t="shared" si="401"/>
        <v>103</v>
      </c>
      <c r="AD152" s="9">
        <f t="shared" si="441"/>
        <v>103</v>
      </c>
      <c r="AE152" s="9">
        <f t="shared" si="400"/>
        <v>40</v>
      </c>
      <c r="AF152" s="125"/>
      <c r="AG152" s="59"/>
      <c r="AH152" s="127"/>
    </row>
    <row r="153" spans="1:34" ht="15" customHeight="1" x14ac:dyDescent="0.25">
      <c r="A153" s="47">
        <v>4</v>
      </c>
      <c r="B153" s="76"/>
      <c r="C153" s="39">
        <v>47</v>
      </c>
      <c r="D153" s="40">
        <v>10</v>
      </c>
      <c r="E153" s="5">
        <f t="shared" si="443"/>
        <v>0</v>
      </c>
      <c r="F153" s="5">
        <f t="shared" si="444"/>
        <v>35</v>
      </c>
      <c r="G153" s="5">
        <f t="shared" si="445"/>
        <v>35</v>
      </c>
      <c r="H153" s="6">
        <f t="shared" si="438"/>
        <v>35</v>
      </c>
      <c r="I153" s="52">
        <f>IF(H153="","",RANK(H153,H150:H154,0))</f>
        <v>4</v>
      </c>
      <c r="J153" s="52">
        <f t="shared" si="446"/>
        <v>35</v>
      </c>
      <c r="K153" s="42">
        <v>21</v>
      </c>
      <c r="L153" s="5">
        <f t="shared" si="447"/>
        <v>0</v>
      </c>
      <c r="M153" s="5">
        <f t="shared" si="448"/>
        <v>30</v>
      </c>
      <c r="N153" s="5">
        <f t="shared" si="449"/>
        <v>30</v>
      </c>
      <c r="O153" s="6">
        <f t="shared" si="439"/>
        <v>30</v>
      </c>
      <c r="P153" s="57">
        <f>IF(O153="","",RANK(O153,O150:O154,0))</f>
        <v>4</v>
      </c>
      <c r="Q153" s="57">
        <f t="shared" si="450"/>
        <v>30</v>
      </c>
      <c r="R153" s="46"/>
      <c r="S153" s="7">
        <f t="shared" si="451"/>
        <v>0</v>
      </c>
      <c r="T153" s="7">
        <f t="shared" si="452"/>
        <v>0</v>
      </c>
      <c r="U153" s="7">
        <f t="shared" si="453"/>
        <v>0</v>
      </c>
      <c r="V153" s="6">
        <f t="shared" si="440"/>
        <v>0</v>
      </c>
      <c r="W153" s="52">
        <f>IF(V153="","",RANK(V153,V150:V154,0))</f>
        <v>1</v>
      </c>
      <c r="X153" s="52">
        <f t="shared" si="454"/>
        <v>0</v>
      </c>
      <c r="Y153" s="42">
        <v>168</v>
      </c>
      <c r="Z153" s="6">
        <f>IFERROR(VLOOKUP(Y153,таблица!$H$6:$I$144,2,FALSE),0)</f>
        <v>29</v>
      </c>
      <c r="AA153" s="52">
        <f>IF(Z153="","",RANK(Z153,Z150:Z154,0))</f>
        <v>2</v>
      </c>
      <c r="AB153" s="52">
        <f t="shared" si="455"/>
        <v>29</v>
      </c>
      <c r="AC153" s="8">
        <f t="shared" si="401"/>
        <v>94</v>
      </c>
      <c r="AD153" s="9">
        <f t="shared" si="441"/>
        <v>94</v>
      </c>
      <c r="AE153" s="9">
        <f t="shared" si="400"/>
        <v>65</v>
      </c>
      <c r="AF153" s="125"/>
      <c r="AG153" s="59"/>
      <c r="AH153" s="127"/>
    </row>
    <row r="154" spans="1:34" ht="15" customHeight="1" x14ac:dyDescent="0.25">
      <c r="A154" s="47">
        <v>5</v>
      </c>
      <c r="B154" s="76"/>
      <c r="C154" s="39">
        <v>47</v>
      </c>
      <c r="D154" s="40">
        <v>10.9</v>
      </c>
      <c r="E154" s="5">
        <f t="shared" si="443"/>
        <v>0</v>
      </c>
      <c r="F154" s="5">
        <f t="shared" si="444"/>
        <v>21</v>
      </c>
      <c r="G154" s="5">
        <f t="shared" si="445"/>
        <v>21</v>
      </c>
      <c r="H154" s="6">
        <f t="shared" si="438"/>
        <v>21</v>
      </c>
      <c r="I154" s="52">
        <f>IF(H154="","",RANK(H154,H150:H154,0))</f>
        <v>5</v>
      </c>
      <c r="J154" s="52" t="str">
        <f t="shared" si="446"/>
        <v/>
      </c>
      <c r="K154" s="42">
        <v>27</v>
      </c>
      <c r="L154" s="5">
        <f t="shared" si="447"/>
        <v>0</v>
      </c>
      <c r="M154" s="5">
        <f t="shared" si="448"/>
        <v>42</v>
      </c>
      <c r="N154" s="5">
        <f t="shared" si="449"/>
        <v>42</v>
      </c>
      <c r="O154" s="6">
        <f t="shared" si="439"/>
        <v>42</v>
      </c>
      <c r="P154" s="57">
        <f>IF(O154="","",RANK(O154,O150:O154,0))</f>
        <v>1</v>
      </c>
      <c r="Q154" s="57">
        <f t="shared" si="450"/>
        <v>42</v>
      </c>
      <c r="R154" s="46"/>
      <c r="S154" s="7">
        <f t="shared" si="451"/>
        <v>0</v>
      </c>
      <c r="T154" s="7">
        <f t="shared" si="452"/>
        <v>0</v>
      </c>
      <c r="U154" s="7">
        <f t="shared" si="453"/>
        <v>0</v>
      </c>
      <c r="V154" s="6">
        <f t="shared" si="440"/>
        <v>0</v>
      </c>
      <c r="W154" s="52">
        <f>IF(V154="","",RANK(V154,V150:V154,0))</f>
        <v>1</v>
      </c>
      <c r="X154" s="52">
        <f t="shared" si="454"/>
        <v>0</v>
      </c>
      <c r="Y154" s="42">
        <v>151</v>
      </c>
      <c r="Z154" s="6">
        <f>IFERROR(VLOOKUP(Y154,таблица!$H$6:$I$144,2,FALSE),0)</f>
        <v>20</v>
      </c>
      <c r="AA154" s="52">
        <f>IF(Z154="","",RANK(Z154,Z150:Z154,0))</f>
        <v>5</v>
      </c>
      <c r="AB154" s="52" t="str">
        <f t="shared" si="455"/>
        <v/>
      </c>
      <c r="AC154" s="8">
        <f t="shared" si="401"/>
        <v>83</v>
      </c>
      <c r="AD154" s="9">
        <f t="shared" si="441"/>
        <v>83</v>
      </c>
      <c r="AE154" s="9">
        <f t="shared" si="400"/>
        <v>98</v>
      </c>
      <c r="AF154" s="125"/>
      <c r="AG154" s="59"/>
      <c r="AH154" s="127"/>
    </row>
    <row r="155" spans="1:34" ht="26.25" customHeight="1" x14ac:dyDescent="0.25">
      <c r="A155" s="47"/>
      <c r="B155" s="76"/>
      <c r="C155" s="64"/>
      <c r="D155" s="40"/>
      <c r="E155" s="5"/>
      <c r="F155" s="5"/>
      <c r="G155" s="5"/>
      <c r="H155" s="53"/>
      <c r="I155" s="61" t="s">
        <v>23</v>
      </c>
      <c r="J155" s="62">
        <f>SUM(J150:J154)</f>
        <v>167</v>
      </c>
      <c r="K155" s="42"/>
      <c r="L155" s="5"/>
      <c r="M155" s="5"/>
      <c r="N155" s="5"/>
      <c r="O155" s="53"/>
      <c r="P155" s="61" t="s">
        <v>23</v>
      </c>
      <c r="Q155" s="63">
        <f>SUM(Q150:Q154)</f>
        <v>136</v>
      </c>
      <c r="R155" s="46"/>
      <c r="S155" s="7"/>
      <c r="T155" s="7"/>
      <c r="U155" s="7"/>
      <c r="V155" s="53"/>
      <c r="W155" s="61" t="s">
        <v>23</v>
      </c>
      <c r="X155" s="62">
        <f>SUM(X150:X154)</f>
        <v>0</v>
      </c>
      <c r="Y155" s="42"/>
      <c r="Z155" s="6"/>
      <c r="AA155" s="61" t="s">
        <v>23</v>
      </c>
      <c r="AB155" s="62">
        <f>SUM(AB150:AB154)</f>
        <v>120</v>
      </c>
      <c r="AC155" s="8"/>
      <c r="AD155" s="54"/>
      <c r="AE155" s="9" t="str">
        <f t="shared" si="400"/>
        <v/>
      </c>
      <c r="AF155" s="60"/>
      <c r="AG155" s="60"/>
      <c r="AH155" s="127"/>
    </row>
    <row r="156" spans="1:34" ht="15" customHeight="1" x14ac:dyDescent="0.25">
      <c r="A156" s="47">
        <v>1</v>
      </c>
      <c r="B156" s="76"/>
      <c r="C156" s="39">
        <v>48</v>
      </c>
      <c r="D156" s="40">
        <v>8.8000000000000007</v>
      </c>
      <c r="E156" s="5">
        <f>IF(D156&gt;9.5,0,IF(D156&gt;9.45,44,IF(D156&gt;9.4,45,IF(D156&gt;9.35,46,IF(D156&gt;9.3,47,IF(D156&gt;9.25,48,IF(D156&gt;9.2,49,IF(D156&gt;9.15,50,IF(D156&gt;9.1,51,IF(D156&gt;9.05,52,IF(D156&gt;9,53,IF(D156&gt;8.95,54,IF(D156&gt;8.9,55,IF(D156&gt;8.85,56,IF(D156&gt;8.8,57,IF(D156&gt;8.77,58,IF(D156&gt;8.75,59,IF(D156&gt;8.7,60,IF(D156&gt;8.67,61,IF(D156&gt;8.65,62,IF(D156&gt;8.6,63,IF(D156&gt;8.57,64,IF(D156&gt;8.55,65,IF(D156&gt;8.5,66,IF(D156&gt;8.47,67,IF(D156&gt;8.45,68,IF(D156&gt;8.4,69,IF(D156&gt;8.38,70,IF(D156&gt;8.37,71,IF(D156&gt;8.35,72,IF(D156&gt;8.3,73,IF(D156&gt;8.28,74,IF(D156&gt;8.27,75,IF(D156&gt;8.25,76,IF(D156&gt;8.2,77,IF(D156&gt;8.18,78,IF(D156&gt;8.17,79,IF(D156&gt;8.15,80,IF(D156&gt;8.1,81,IF(D156&gt;8.07,82,IF(D156&gt;8.05,83,IF(D156&gt;8.03,84,IF(D156&gt;8.02,85,IF(D156&gt;8,86,))))))))))))))))))))))))))))))))))))))))))))</f>
        <v>58</v>
      </c>
      <c r="F156" s="5">
        <f>IF(D156&gt;12.5,0,IF(D156&gt;12.4,1,IF(D156&gt;12.3,2,IF(D156&gt;12.2,3,IF(D156&gt;12.1,4,IF(D156&gt;12.05,5,IF(D156&gt;12,6,IF(D156&gt;11.9,7,IF(D156&gt;11.8,8,IF(D156&gt;11.7,9,IF(D156&gt;11.65,10,IF(D156&gt;11.6,11,IF(D156&gt;11.5,12,IF(D156&gt;11.4,13,IF(D156&gt;11.35,14,IF(D156&gt;11.3,15,IF(D156&gt;11.2,16,IF(D156&gt;11.1,17,IF(D156&gt;11.05,18,IF(D156&gt;11,19,IF(D156&gt;10.9,20,IF(D156&gt;10.85,21,IF(D156&gt;10.8,22,IF(D156&gt;10.7,23,IF(D156&gt;10.65,24,IF(D156&gt;10.6,25,IF(D156&gt;10.5,26,IF(D156&gt;10.45,27,IF(D156&gt;10.4,28,IF(D156&gt;10.3,29,IF(D156&gt;10.25,30,IF(D156&gt;10.2,31,IF(D156&gt;10.1,32,IF(D156&gt;10.05,33,IF(D156&gt;10,34,IF(D156&gt;9.9,35,IF(D156&gt;9.85,36,IF(D156&gt;9.8,37,IF(D156&gt;9.75,38,IF(D156&gt;9.7,39,IF(D156&gt;9.65,40,IF(D156&gt;9.6,41,IF(D156&gt;9.55,42,IF(D156&gt;9.5,43,))))))))))))))))))))))))))))))))))))))))))))</f>
        <v>0</v>
      </c>
      <c r="G156" s="5">
        <f>E156+F156</f>
        <v>58</v>
      </c>
      <c r="H156" s="6">
        <f t="shared" ref="H156:H160" si="456">G156</f>
        <v>58</v>
      </c>
      <c r="I156" s="52">
        <f>IF(H156="","",RANK(H156,H156:H160,0))</f>
        <v>2</v>
      </c>
      <c r="J156" s="52">
        <f>IF(I156&lt;5,H156,"")</f>
        <v>58</v>
      </c>
      <c r="K156" s="42">
        <v>20</v>
      </c>
      <c r="L156" s="5">
        <f>IF(K156&lt;28,0,IF(K156&lt;28.5,44,IF(K156&lt;29,45,IF(K156&lt;29.5,46,IF(K156&lt;30,47,IF(K156&lt;30.5,48,IF(K156&lt;31,49,IF(K156&lt;31.5,50,IF(K156&lt;32,51,IF(K156&lt;32.5,52,IF(K156&lt;33,53,IF(K156&lt;33.5,54,IF(K156&lt;34,55,IF(K156&lt;34.5,56,IF(K156&lt;35,57,IF(K156&lt;35.5,58,IF(K156&lt;36,59,IF(K156&lt;36.5,60,IF(K156&lt;37,61,IF(K156&lt;37.5,62,IF(K156&lt;38,63,IF(K156&lt;38.5,64,IF(K156&lt;39,65,IF(K156&lt;39.5,66,IF(K156&lt;40,67,IF(K156&lt;40.5,68,IF(K156&lt;41,69,IF(K156&lt;41.5,70,IF(K156&lt;42,71,IF(K156&lt;42.5,72,IF(K156&lt;43,73,IF(K156&lt;43.5,74,IF(K156&lt;44,75,IF(K156&lt;44.5,76,IF(K156&lt;45,77,IF(K156&lt;45.5,78,IF(K156&lt;46,79,IF(K156&lt;46.5,80,IF(K156&lt;47,81,IF(K156&lt;47.5,82,IF(K156&lt;48,83,IF(K156&lt;48.5,84,IF(K156&lt;49,85,IF(K156&lt;49.5,86,))))))))))))))))))))))))))))))))))))))))))))</f>
        <v>0</v>
      </c>
      <c r="M156" s="5">
        <f>IF(K156&lt;6.5,0,IF(K156&lt;7,1,IF(K156&lt;7.5,2,IF(K156&lt;8,3,IF(K156&lt;8.5,4,IF(K156&lt;9,5,IF(K156&lt;9.5,6,IF(K156&lt;10,7,IF(K156&lt;10.5,8,IF(K156&lt;11,9,IF(K156&lt;11.5,10,IF(K156&lt;12,11,IF(K156&lt;12.5,12,IF(K156&lt;13,13,IF(K156&lt;13.5,14,IF(K156&lt;14,15,IF(K156&lt;14.5,16,IF(K156&lt;15,17,IF(K156&lt;15.5,18,IF(K156&lt;16,19,IF(K156&lt;16.5,20,IF(K156&lt;17,21,IF(K156&lt;17.5,22,IF(K156&lt;18,23,IF(K156&lt;18.5,24,IF(K156&lt;19,25,IF(K156&lt;19.5,26,IF(K156&lt;20,27,IF(K156&lt;20.5,28,IF(K156&lt;21,29,IF(K156&lt;21.5,30,IF(K156&lt;22,31,IF(K156&lt;22.5,32,IF(K156&lt;23,33,IF(K156&lt;23.5,34,IF(K156&lt;24,35,IF(K156&lt;24.5,36,IF(K156&lt;25,37,IF(K156&lt;25.5,38,IF(K156&lt;26,39,IF(K156&lt;26.5,40,IF(K156&lt;27,41,IF(K156&lt;27.5,42,IF(K156&lt;28,43,))))))))))))))))))))))))))))))))))))))))))))</f>
        <v>28</v>
      </c>
      <c r="N156" s="5">
        <f>L156+M156</f>
        <v>28</v>
      </c>
      <c r="O156" s="6">
        <f t="shared" ref="O156:O160" si="457">N156</f>
        <v>28</v>
      </c>
      <c r="P156" s="57">
        <f>IF(O156="","",RANK(O156,O156:O160,0))</f>
        <v>2</v>
      </c>
      <c r="Q156" s="57">
        <f>IF(P156&lt;5,O156,"")</f>
        <v>28</v>
      </c>
      <c r="R156" s="46"/>
      <c r="S156" s="7">
        <f>IF(R156&lt;472,0,IF(R156&lt;475,60,IF(R156&lt;478,61,IF(R156&lt;481,62,IF(R156&lt;484,63,IF(R156&lt;487,64,IF(R156&lt;480,65,IF(R156&lt;493,66,IF(R156&lt;495,67,IF(R156&lt;498,68,IF(R156&lt;500,69,IF(R156&lt;503,70,IF(R156&lt;506,71,IF(R156&lt;508,72,IF(R156&lt;510,73,IF(R156&lt;512,74,IF(R156&lt;515,75,IF(R156&lt;517,76,))))))))))))))))))</f>
        <v>0</v>
      </c>
      <c r="T156" s="7">
        <f>IF(R156&lt;252,0,IF(R156&lt;256,1,IF(R156&lt;260,2,IF(R156&lt;264,3,IF(R156&lt;268,4,IF(R156&lt;272,5,IF(R156&lt;276,6,IF(R156&lt;280,7,IF(R156&lt;284,8,IF(R156&lt;288,9,IF(R156&lt;292,10,IF(R156&lt;296,11,IF(R156&lt;300,12,IF(R156&lt;304,13,IF(R156&lt;308,14,IF(R156&lt;312,15,IF(R156&lt;316,16,IF(R156&lt;320,17,IF(R156&lt;324,18,IF(R156&lt;328,19,IF(R156&lt;332,20,IF(R156&lt;336,21,IF(R156&lt;340,22,IF(R156&lt;344,23,IF(R156&lt;348,24,IF(R156&lt;351,25,IF(R156&lt;355,26,IF(R156&lt;359,27,IF(R156&lt;363,28,IF(R156&lt;366,29,IF(R156&lt;370,30,IF(R156&lt;374,31,IF(R156&lt;378,32,IF(R156&lt;381,33,IF(R156&lt;385,34,IF(R156&lt;389,35,IF(R156&lt;393,36,IF(R156&lt;396,37,IF(R156&lt;400,38,IF(R156&lt;403,39,IF(R156&lt;407,40,IF(R156&lt;411,41,IF(R156&lt;414,42,IF(R156&lt;418,43,IF(R156&lt;422,44,IF(R156&lt;425,45,IF(R156&lt;429,46,IF(R156&lt;432,47,IF(R156&lt;436,48,IF(R156&lt;439,49,IF(R156&lt;443,50,IF(R156&lt;446,51,IF(R156&lt;450,52,IF(R156&lt;453,53,IF(R156&lt;456,54,IF(R156&lt;460,55,IF(R156&lt;463,56,IF(R156&lt;466,57,IF(R156&lt;468,58,IF(R156&lt;472,59,))))))))))))))))))))))))))))))))))))))))))))))))))))))))))))</f>
        <v>0</v>
      </c>
      <c r="U156" s="7">
        <f>S156+T156</f>
        <v>0</v>
      </c>
      <c r="V156" s="6">
        <f t="shared" ref="V156:V160" si="458">U156</f>
        <v>0</v>
      </c>
      <c r="W156" s="52">
        <f>IF(V156="","",RANK(V156,V156:V160,0))</f>
        <v>1</v>
      </c>
      <c r="X156" s="52">
        <f>IF(W156&lt;5,V156,"")</f>
        <v>0</v>
      </c>
      <c r="Y156" s="42">
        <v>207</v>
      </c>
      <c r="Z156" s="6">
        <f>IFERROR(VLOOKUP(Y156,таблица!$H$6:$I$144,2,FALSE),0)</f>
        <v>53</v>
      </c>
      <c r="AA156" s="52">
        <f>IF(Z156="","",RANK(Z156,Z156:Z160,0))</f>
        <v>1</v>
      </c>
      <c r="AB156" s="52">
        <f>IF(AA156&lt;5,Z156,"")</f>
        <v>53</v>
      </c>
      <c r="AC156" s="8">
        <f t="shared" si="401"/>
        <v>139</v>
      </c>
      <c r="AD156" s="9">
        <f t="shared" ref="AD156:AD160" si="459">AC156</f>
        <v>139</v>
      </c>
      <c r="AE156" s="9">
        <f t="shared" si="400"/>
        <v>8</v>
      </c>
      <c r="AF156" s="125">
        <f>SUM(J156:J160,Q156:Q160,X156:X160,AB156:AB160)</f>
        <v>493</v>
      </c>
      <c r="AG156" s="59">
        <f t="shared" ref="AG156" si="460">AF156</f>
        <v>493</v>
      </c>
      <c r="AH156" s="127">
        <f>IF(ISNUMBER(AF156),RANK(AF156,$AF$6:$AF$251,0),"")</f>
        <v>3</v>
      </c>
    </row>
    <row r="157" spans="1:34" ht="15" customHeight="1" x14ac:dyDescent="0.25">
      <c r="A157" s="47">
        <v>2</v>
      </c>
      <c r="B157" s="76"/>
      <c r="C157" s="39">
        <v>48</v>
      </c>
      <c r="D157" s="40">
        <v>9.3000000000000007</v>
      </c>
      <c r="E157" s="5">
        <f t="shared" ref="E157:E160" si="461">IF(D157&gt;9.5,0,IF(D157&gt;9.45,44,IF(D157&gt;9.4,45,IF(D157&gt;9.35,46,IF(D157&gt;9.3,47,IF(D157&gt;9.25,48,IF(D157&gt;9.2,49,IF(D157&gt;9.15,50,IF(D157&gt;9.1,51,IF(D157&gt;9.05,52,IF(D157&gt;9,53,IF(D157&gt;8.95,54,IF(D157&gt;8.9,55,IF(D157&gt;8.85,56,IF(D157&gt;8.8,57,IF(D157&gt;8.77,58,IF(D157&gt;8.75,59,IF(D157&gt;8.7,60,IF(D157&gt;8.67,61,IF(D157&gt;8.65,62,IF(D157&gt;8.6,63,IF(D157&gt;8.57,64,IF(D157&gt;8.55,65,IF(D157&gt;8.5,66,IF(D157&gt;8.47,67,IF(D157&gt;8.45,68,IF(D157&gt;8.4,69,IF(D157&gt;8.38,70,IF(D157&gt;8.37,71,IF(D157&gt;8.35,72,IF(D157&gt;8.3,73,IF(D157&gt;8.28,74,IF(D157&gt;8.27,75,IF(D157&gt;8.25,76,IF(D157&gt;8.2,77,IF(D157&gt;8.18,78,IF(D157&gt;8.17,79,IF(D157&gt;8.15,80,IF(D157&gt;8.1,81,IF(D157&gt;8.07,82,IF(D157&gt;8.05,83,IF(D157&gt;8.03,84,IF(D157&gt;8.02,85,IF(D157&gt;8,86,))))))))))))))))))))))))))))))))))))))))))))</f>
        <v>48</v>
      </c>
      <c r="F157" s="5">
        <f t="shared" ref="F157:F160" si="462">IF(D157&gt;12.5,0,IF(D157&gt;12.4,1,IF(D157&gt;12.3,2,IF(D157&gt;12.2,3,IF(D157&gt;12.1,4,IF(D157&gt;12.05,5,IF(D157&gt;12,6,IF(D157&gt;11.9,7,IF(D157&gt;11.8,8,IF(D157&gt;11.7,9,IF(D157&gt;11.65,10,IF(D157&gt;11.6,11,IF(D157&gt;11.5,12,IF(D157&gt;11.4,13,IF(D157&gt;11.35,14,IF(D157&gt;11.3,15,IF(D157&gt;11.2,16,IF(D157&gt;11.1,17,IF(D157&gt;11.05,18,IF(D157&gt;11,19,IF(D157&gt;10.9,20,IF(D157&gt;10.85,21,IF(D157&gt;10.8,22,IF(D157&gt;10.7,23,IF(D157&gt;10.65,24,IF(D157&gt;10.6,25,IF(D157&gt;10.5,26,IF(D157&gt;10.45,27,IF(D157&gt;10.4,28,IF(D157&gt;10.3,29,IF(D157&gt;10.25,30,IF(D157&gt;10.2,31,IF(D157&gt;10.1,32,IF(D157&gt;10.05,33,IF(D157&gt;10,34,IF(D157&gt;9.9,35,IF(D157&gt;9.85,36,IF(D157&gt;9.8,37,IF(D157&gt;9.75,38,IF(D157&gt;9.7,39,IF(D157&gt;9.65,40,IF(D157&gt;9.6,41,IF(D157&gt;9.55,42,IF(D157&gt;9.5,43,))))))))))))))))))))))))))))))))))))))))))))</f>
        <v>0</v>
      </c>
      <c r="G157" s="5">
        <f t="shared" ref="G157:G160" si="463">E157+F157</f>
        <v>48</v>
      </c>
      <c r="H157" s="6">
        <f t="shared" si="456"/>
        <v>48</v>
      </c>
      <c r="I157" s="52">
        <f>IF(H157="","",RANK(H157,H156:H160,0))</f>
        <v>3</v>
      </c>
      <c r="J157" s="52">
        <f t="shared" ref="J157:J160" si="464">IF(I157&lt;5,H157,"")</f>
        <v>48</v>
      </c>
      <c r="K157" s="42">
        <v>17</v>
      </c>
      <c r="L157" s="5">
        <f t="shared" ref="L157:L160" si="465">IF(K157&lt;28,0,IF(K157&lt;28.5,44,IF(K157&lt;29,45,IF(K157&lt;29.5,46,IF(K157&lt;30,47,IF(K157&lt;30.5,48,IF(K157&lt;31,49,IF(K157&lt;31.5,50,IF(K157&lt;32,51,IF(K157&lt;32.5,52,IF(K157&lt;33,53,IF(K157&lt;33.5,54,IF(K157&lt;34,55,IF(K157&lt;34.5,56,IF(K157&lt;35,57,IF(K157&lt;35.5,58,IF(K157&lt;36,59,IF(K157&lt;36.5,60,IF(K157&lt;37,61,IF(K157&lt;37.5,62,IF(K157&lt;38,63,IF(K157&lt;38.5,64,IF(K157&lt;39,65,IF(K157&lt;39.5,66,IF(K157&lt;40,67,IF(K157&lt;40.5,68,IF(K157&lt;41,69,IF(K157&lt;41.5,70,IF(K157&lt;42,71,IF(K157&lt;42.5,72,IF(K157&lt;43,73,IF(K157&lt;43.5,74,IF(K157&lt;44,75,IF(K157&lt;44.5,76,IF(K157&lt;45,77,IF(K157&lt;45.5,78,IF(K157&lt;46,79,IF(K157&lt;46.5,80,IF(K157&lt;47,81,IF(K157&lt;47.5,82,IF(K157&lt;48,83,IF(K157&lt;48.5,84,IF(K157&lt;49,85,IF(K157&lt;49.5,86,))))))))))))))))))))))))))))))))))))))))))))</f>
        <v>0</v>
      </c>
      <c r="M157" s="5">
        <f t="shared" ref="M157:M160" si="466">IF(K157&lt;6.5,0,IF(K157&lt;7,1,IF(K157&lt;7.5,2,IF(K157&lt;8,3,IF(K157&lt;8.5,4,IF(K157&lt;9,5,IF(K157&lt;9.5,6,IF(K157&lt;10,7,IF(K157&lt;10.5,8,IF(K157&lt;11,9,IF(K157&lt;11.5,10,IF(K157&lt;12,11,IF(K157&lt;12.5,12,IF(K157&lt;13,13,IF(K157&lt;13.5,14,IF(K157&lt;14,15,IF(K157&lt;14.5,16,IF(K157&lt;15,17,IF(K157&lt;15.5,18,IF(K157&lt;16,19,IF(K157&lt;16.5,20,IF(K157&lt;17,21,IF(K157&lt;17.5,22,IF(K157&lt;18,23,IF(K157&lt;18.5,24,IF(K157&lt;19,25,IF(K157&lt;19.5,26,IF(K157&lt;20,27,IF(K157&lt;20.5,28,IF(K157&lt;21,29,IF(K157&lt;21.5,30,IF(K157&lt;22,31,IF(K157&lt;22.5,32,IF(K157&lt;23,33,IF(K157&lt;23.5,34,IF(K157&lt;24,35,IF(K157&lt;24.5,36,IF(K157&lt;25,37,IF(K157&lt;25.5,38,IF(K157&lt;26,39,IF(K157&lt;26.5,40,IF(K157&lt;27,41,IF(K157&lt;27.5,42,IF(K157&lt;28,43,))))))))))))))))))))))))))))))))))))))))))))</f>
        <v>22</v>
      </c>
      <c r="N157" s="5">
        <f t="shared" ref="N157:N160" si="467">L157+M157</f>
        <v>22</v>
      </c>
      <c r="O157" s="6">
        <f t="shared" si="457"/>
        <v>22</v>
      </c>
      <c r="P157" s="57">
        <f>IF(O157="","",RANK(O157,O156:O160,0))</f>
        <v>4</v>
      </c>
      <c r="Q157" s="57">
        <f>IF(P157&lt;5,O157,"")</f>
        <v>22</v>
      </c>
      <c r="R157" s="46"/>
      <c r="S157" s="7">
        <f t="shared" ref="S157:S160" si="468">IF(R157&lt;472,0,IF(R157&lt;475,60,IF(R157&lt;478,61,IF(R157&lt;481,62,IF(R157&lt;484,63,IF(R157&lt;487,64,IF(R157&lt;480,65,IF(R157&lt;493,66,IF(R157&lt;495,67,IF(R157&lt;498,68,IF(R157&lt;500,69,IF(R157&lt;503,70,IF(R157&lt;506,71,IF(R157&lt;508,72,IF(R157&lt;510,73,IF(R157&lt;512,74,IF(R157&lt;515,75,IF(R157&lt;517,76,))))))))))))))))))</f>
        <v>0</v>
      </c>
      <c r="T157" s="7">
        <f t="shared" ref="T157:T160" si="469">IF(R157&lt;252,0,IF(R157&lt;256,1,IF(R157&lt;260,2,IF(R157&lt;264,3,IF(R157&lt;268,4,IF(R157&lt;272,5,IF(R157&lt;276,6,IF(R157&lt;280,7,IF(R157&lt;284,8,IF(R157&lt;288,9,IF(R157&lt;292,10,IF(R157&lt;296,11,IF(R157&lt;300,12,IF(R157&lt;304,13,IF(R157&lt;308,14,IF(R157&lt;312,15,IF(R157&lt;316,16,IF(R157&lt;320,17,IF(R157&lt;324,18,IF(R157&lt;328,19,IF(R157&lt;332,20,IF(R157&lt;336,21,IF(R157&lt;340,22,IF(R157&lt;344,23,IF(R157&lt;348,24,IF(R157&lt;351,25,IF(R157&lt;355,26,IF(R157&lt;359,27,IF(R157&lt;363,28,IF(R157&lt;366,29,IF(R157&lt;370,30,IF(R157&lt;374,31,IF(R157&lt;378,32,IF(R157&lt;381,33,IF(R157&lt;385,34,IF(R157&lt;389,35,IF(R157&lt;393,36,IF(R157&lt;396,37,IF(R157&lt;400,38,IF(R157&lt;403,39,IF(R157&lt;407,40,IF(R157&lt;411,41,IF(R157&lt;414,42,IF(R157&lt;418,43,IF(R157&lt;422,44,IF(R157&lt;425,45,IF(R157&lt;429,46,IF(R157&lt;432,47,IF(R157&lt;436,48,IF(R157&lt;439,49,IF(R157&lt;443,50,IF(R157&lt;446,51,IF(R157&lt;450,52,IF(R157&lt;453,53,IF(R157&lt;456,54,IF(R157&lt;460,55,IF(R157&lt;463,56,IF(R157&lt;466,57,IF(R157&lt;468,58,IF(R157&lt;472,59,))))))))))))))))))))))))))))))))))))))))))))))))))))))))))))</f>
        <v>0</v>
      </c>
      <c r="U157" s="7">
        <f t="shared" ref="U157:U160" si="470">S157+T157</f>
        <v>0</v>
      </c>
      <c r="V157" s="6">
        <f t="shared" si="458"/>
        <v>0</v>
      </c>
      <c r="W157" s="52">
        <f>IF(V157="","",RANK(V157,V156:V160,0))</f>
        <v>1</v>
      </c>
      <c r="X157" s="52">
        <f t="shared" ref="X157:X160" si="471">IF(W157&lt;5,V157,"")</f>
        <v>0</v>
      </c>
      <c r="Y157" s="42">
        <v>189</v>
      </c>
      <c r="Z157" s="6">
        <f>IFERROR(VLOOKUP(Y157,таблица!$H$6:$I$144,2,FALSE),0)</f>
        <v>39</v>
      </c>
      <c r="AA157" s="52">
        <f>IF(Z157="","",RANK(Z157,Z156:Z160,0))</f>
        <v>3</v>
      </c>
      <c r="AB157" s="52">
        <f t="shared" ref="AB157:AB160" si="472">IF(AA157&lt;5,Z157,"")</f>
        <v>39</v>
      </c>
      <c r="AC157" s="8">
        <f t="shared" si="401"/>
        <v>109</v>
      </c>
      <c r="AD157" s="9">
        <f t="shared" si="459"/>
        <v>109</v>
      </c>
      <c r="AE157" s="9">
        <f t="shared" si="400"/>
        <v>31</v>
      </c>
      <c r="AF157" s="125"/>
      <c r="AG157" s="59"/>
      <c r="AH157" s="127"/>
    </row>
    <row r="158" spans="1:34" ht="15" customHeight="1" x14ac:dyDescent="0.25">
      <c r="A158" s="47">
        <v>3</v>
      </c>
      <c r="B158" s="76"/>
      <c r="C158" s="39">
        <v>48</v>
      </c>
      <c r="D158" s="40">
        <v>9.5</v>
      </c>
      <c r="E158" s="5">
        <f t="shared" si="461"/>
        <v>44</v>
      </c>
      <c r="F158" s="5">
        <f t="shared" si="462"/>
        <v>0</v>
      </c>
      <c r="G158" s="5">
        <f t="shared" si="463"/>
        <v>44</v>
      </c>
      <c r="H158" s="6">
        <f t="shared" si="456"/>
        <v>44</v>
      </c>
      <c r="I158" s="52">
        <f>IF(H158="","",RANK(H158,H156:H160,0))</f>
        <v>4</v>
      </c>
      <c r="J158" s="52">
        <f t="shared" si="464"/>
        <v>44</v>
      </c>
      <c r="K158" s="42">
        <v>13</v>
      </c>
      <c r="L158" s="5">
        <f t="shared" si="465"/>
        <v>0</v>
      </c>
      <c r="M158" s="5">
        <f t="shared" si="466"/>
        <v>14</v>
      </c>
      <c r="N158" s="5">
        <f t="shared" si="467"/>
        <v>14</v>
      </c>
      <c r="O158" s="6">
        <f t="shared" si="457"/>
        <v>14</v>
      </c>
      <c r="P158" s="57">
        <f>IF(O158="","",RANK(O158,O156:O160,0))</f>
        <v>5</v>
      </c>
      <c r="Q158" s="57" t="str">
        <f t="shared" ref="Q158:Q160" si="473">IF(P158&lt;5,O158,"")</f>
        <v/>
      </c>
      <c r="R158" s="46"/>
      <c r="S158" s="7">
        <f t="shared" si="468"/>
        <v>0</v>
      </c>
      <c r="T158" s="7">
        <f t="shared" si="469"/>
        <v>0</v>
      </c>
      <c r="U158" s="7">
        <f t="shared" si="470"/>
        <v>0</v>
      </c>
      <c r="V158" s="6">
        <f t="shared" si="458"/>
        <v>0</v>
      </c>
      <c r="W158" s="52">
        <f>IF(V158="","",RANK(V158,V156:V160,0))</f>
        <v>1</v>
      </c>
      <c r="X158" s="52">
        <f t="shared" si="471"/>
        <v>0</v>
      </c>
      <c r="Y158" s="42">
        <v>187</v>
      </c>
      <c r="Z158" s="6">
        <f>IFERROR(VLOOKUP(Y158,таблица!$H$6:$I$144,2,FALSE),0)</f>
        <v>38</v>
      </c>
      <c r="AA158" s="52">
        <f>IF(Z158="","",RANK(Z158,Z156:Z160,0))</f>
        <v>4</v>
      </c>
      <c r="AB158" s="52">
        <f t="shared" si="472"/>
        <v>38</v>
      </c>
      <c r="AC158" s="8">
        <f t="shared" si="401"/>
        <v>96</v>
      </c>
      <c r="AD158" s="9">
        <f t="shared" si="459"/>
        <v>96</v>
      </c>
      <c r="AE158" s="9">
        <f t="shared" si="400"/>
        <v>60</v>
      </c>
      <c r="AF158" s="125"/>
      <c r="AG158" s="59"/>
      <c r="AH158" s="127"/>
    </row>
    <row r="159" spans="1:34" ht="15" customHeight="1" x14ac:dyDescent="0.25">
      <c r="A159" s="47">
        <v>4</v>
      </c>
      <c r="B159" s="76"/>
      <c r="C159" s="39">
        <v>48</v>
      </c>
      <c r="D159" s="40">
        <v>8.6</v>
      </c>
      <c r="E159" s="5">
        <f t="shared" si="461"/>
        <v>64</v>
      </c>
      <c r="F159" s="5">
        <f t="shared" si="462"/>
        <v>0</v>
      </c>
      <c r="G159" s="5">
        <f t="shared" si="463"/>
        <v>64</v>
      </c>
      <c r="H159" s="6">
        <f t="shared" si="456"/>
        <v>64</v>
      </c>
      <c r="I159" s="52">
        <f>IF(H159="","",RANK(H159,H156:H160,0))</f>
        <v>1</v>
      </c>
      <c r="J159" s="52">
        <f t="shared" si="464"/>
        <v>64</v>
      </c>
      <c r="K159" s="42">
        <v>18</v>
      </c>
      <c r="L159" s="5">
        <f t="shared" si="465"/>
        <v>0</v>
      </c>
      <c r="M159" s="5">
        <f t="shared" si="466"/>
        <v>24</v>
      </c>
      <c r="N159" s="5">
        <f t="shared" si="467"/>
        <v>24</v>
      </c>
      <c r="O159" s="6">
        <f t="shared" si="457"/>
        <v>24</v>
      </c>
      <c r="P159" s="57">
        <f>IF(O159="","",RANK(O159,O156:O160,0))</f>
        <v>3</v>
      </c>
      <c r="Q159" s="57">
        <f t="shared" si="473"/>
        <v>24</v>
      </c>
      <c r="R159" s="46"/>
      <c r="S159" s="7">
        <f t="shared" si="468"/>
        <v>0</v>
      </c>
      <c r="T159" s="7">
        <f t="shared" si="469"/>
        <v>0</v>
      </c>
      <c r="U159" s="7">
        <f t="shared" si="470"/>
        <v>0</v>
      </c>
      <c r="V159" s="6">
        <f t="shared" si="458"/>
        <v>0</v>
      </c>
      <c r="W159" s="52">
        <f>IF(V159="","",RANK(V159,V156:V160,0))</f>
        <v>1</v>
      </c>
      <c r="X159" s="52">
        <f t="shared" si="471"/>
        <v>0</v>
      </c>
      <c r="Y159" s="42">
        <v>195</v>
      </c>
      <c r="Z159" s="6">
        <f>IFERROR(VLOOKUP(Y159,таблица!$H$6:$I$144,2,FALSE),0)</f>
        <v>45</v>
      </c>
      <c r="AA159" s="52">
        <f>IF(Z159="","",RANK(Z159,Z156:Z160,0))</f>
        <v>2</v>
      </c>
      <c r="AB159" s="52">
        <f t="shared" si="472"/>
        <v>45</v>
      </c>
      <c r="AC159" s="8">
        <f t="shared" si="401"/>
        <v>133</v>
      </c>
      <c r="AD159" s="9">
        <f t="shared" si="459"/>
        <v>133</v>
      </c>
      <c r="AE159" s="9">
        <f t="shared" si="400"/>
        <v>9</v>
      </c>
      <c r="AF159" s="125"/>
      <c r="AG159" s="59"/>
      <c r="AH159" s="127"/>
    </row>
    <row r="160" spans="1:34" ht="15" customHeight="1" x14ac:dyDescent="0.25">
      <c r="A160" s="47">
        <v>5</v>
      </c>
      <c r="B160" s="76"/>
      <c r="C160" s="39">
        <v>48</v>
      </c>
      <c r="D160" s="40">
        <v>10.3</v>
      </c>
      <c r="E160" s="5">
        <f t="shared" si="461"/>
        <v>0</v>
      </c>
      <c r="F160" s="5">
        <f t="shared" si="462"/>
        <v>30</v>
      </c>
      <c r="G160" s="5">
        <f t="shared" si="463"/>
        <v>30</v>
      </c>
      <c r="H160" s="6">
        <f t="shared" si="456"/>
        <v>30</v>
      </c>
      <c r="I160" s="52">
        <f>IF(H160="","",RANK(H160,H156:H160,0))</f>
        <v>5</v>
      </c>
      <c r="J160" s="52" t="str">
        <f t="shared" si="464"/>
        <v/>
      </c>
      <c r="K160" s="42">
        <v>21</v>
      </c>
      <c r="L160" s="5">
        <f t="shared" si="465"/>
        <v>0</v>
      </c>
      <c r="M160" s="5">
        <f t="shared" si="466"/>
        <v>30</v>
      </c>
      <c r="N160" s="5">
        <f t="shared" si="467"/>
        <v>30</v>
      </c>
      <c r="O160" s="6">
        <f t="shared" si="457"/>
        <v>30</v>
      </c>
      <c r="P160" s="57">
        <f>IF(O160="","",RANK(O160,O156:O160,0))</f>
        <v>1</v>
      </c>
      <c r="Q160" s="57">
        <f t="shared" si="473"/>
        <v>30</v>
      </c>
      <c r="R160" s="46"/>
      <c r="S160" s="7">
        <f t="shared" si="468"/>
        <v>0</v>
      </c>
      <c r="T160" s="7">
        <f t="shared" si="469"/>
        <v>0</v>
      </c>
      <c r="U160" s="7">
        <f t="shared" si="470"/>
        <v>0</v>
      </c>
      <c r="V160" s="6">
        <f t="shared" si="458"/>
        <v>0</v>
      </c>
      <c r="W160" s="52">
        <f>IF(V160="","",RANK(V160,V156:V160,0))</f>
        <v>1</v>
      </c>
      <c r="X160" s="52">
        <f t="shared" si="471"/>
        <v>0</v>
      </c>
      <c r="Y160" s="42">
        <v>162</v>
      </c>
      <c r="Z160" s="6">
        <f>IFERROR(VLOOKUP(Y160,таблица!$H$6:$I$144,2,FALSE),0)</f>
        <v>26</v>
      </c>
      <c r="AA160" s="52">
        <f>IF(Z160="","",RANK(Z160,Z156:Z160,0))</f>
        <v>5</v>
      </c>
      <c r="AB160" s="52" t="str">
        <f t="shared" si="472"/>
        <v/>
      </c>
      <c r="AC160" s="8">
        <f t="shared" si="401"/>
        <v>86</v>
      </c>
      <c r="AD160" s="9">
        <f t="shared" si="459"/>
        <v>86</v>
      </c>
      <c r="AE160" s="9">
        <f t="shared" si="400"/>
        <v>90</v>
      </c>
      <c r="AF160" s="125"/>
      <c r="AG160" s="59"/>
      <c r="AH160" s="127"/>
    </row>
    <row r="161" spans="1:34" ht="26.25" customHeight="1" x14ac:dyDescent="0.25">
      <c r="A161" s="47"/>
      <c r="B161" s="76"/>
      <c r="C161" s="64"/>
      <c r="D161" s="40"/>
      <c r="E161" s="5"/>
      <c r="F161" s="5"/>
      <c r="G161" s="5"/>
      <c r="H161" s="53"/>
      <c r="I161" s="61" t="s">
        <v>23</v>
      </c>
      <c r="J161" s="62">
        <f>SUM(J156:J160)</f>
        <v>214</v>
      </c>
      <c r="K161" s="42"/>
      <c r="L161" s="5"/>
      <c r="M161" s="5"/>
      <c r="N161" s="5"/>
      <c r="O161" s="53"/>
      <c r="P161" s="61" t="s">
        <v>23</v>
      </c>
      <c r="Q161" s="63">
        <f>SUM(Q156:Q160)</f>
        <v>104</v>
      </c>
      <c r="R161" s="46"/>
      <c r="S161" s="7"/>
      <c r="T161" s="7"/>
      <c r="U161" s="7"/>
      <c r="V161" s="53"/>
      <c r="W161" s="61" t="s">
        <v>23</v>
      </c>
      <c r="X161" s="62">
        <f>SUM(X156:X160)</f>
        <v>0</v>
      </c>
      <c r="Y161" s="42"/>
      <c r="Z161" s="6"/>
      <c r="AA161" s="61" t="s">
        <v>23</v>
      </c>
      <c r="AB161" s="62">
        <f>SUM(AB156:AB160)</f>
        <v>175</v>
      </c>
      <c r="AC161" s="8"/>
      <c r="AD161" s="54"/>
      <c r="AE161" s="9" t="str">
        <f t="shared" si="400"/>
        <v/>
      </c>
      <c r="AF161" s="60"/>
      <c r="AG161" s="60"/>
      <c r="AH161" s="127"/>
    </row>
    <row r="162" spans="1:34" ht="15" customHeight="1" x14ac:dyDescent="0.25">
      <c r="A162" s="47">
        <v>1</v>
      </c>
      <c r="B162" s="76"/>
      <c r="C162" s="39">
        <v>49</v>
      </c>
      <c r="D162" s="40">
        <v>10</v>
      </c>
      <c r="E162" s="5">
        <f>IF(D162&gt;9.5,0,IF(D162&gt;9.45,44,IF(D162&gt;9.4,45,IF(D162&gt;9.35,46,IF(D162&gt;9.3,47,IF(D162&gt;9.25,48,IF(D162&gt;9.2,49,IF(D162&gt;9.15,50,IF(D162&gt;9.1,51,IF(D162&gt;9.05,52,IF(D162&gt;9,53,IF(D162&gt;8.95,54,IF(D162&gt;8.9,55,IF(D162&gt;8.85,56,IF(D162&gt;8.8,57,IF(D162&gt;8.77,58,IF(D162&gt;8.75,59,IF(D162&gt;8.7,60,IF(D162&gt;8.67,61,IF(D162&gt;8.65,62,IF(D162&gt;8.6,63,IF(D162&gt;8.57,64,IF(D162&gt;8.55,65,IF(D162&gt;8.5,66,IF(D162&gt;8.47,67,IF(D162&gt;8.45,68,IF(D162&gt;8.4,69,IF(D162&gt;8.38,70,IF(D162&gt;8.37,71,IF(D162&gt;8.35,72,IF(D162&gt;8.3,73,IF(D162&gt;8.28,74,IF(D162&gt;8.27,75,IF(D162&gt;8.25,76,IF(D162&gt;8.2,77,IF(D162&gt;8.18,78,IF(D162&gt;8.17,79,IF(D162&gt;8.15,80,IF(D162&gt;8.1,81,IF(D162&gt;8.07,82,IF(D162&gt;8.05,83,IF(D162&gt;8.03,84,IF(D162&gt;8.02,85,IF(D162&gt;8,86,))))))))))))))))))))))))))))))))))))))))))))</f>
        <v>0</v>
      </c>
      <c r="F162" s="5">
        <f>IF(D162&gt;12.5,0,IF(D162&gt;12.4,1,IF(D162&gt;12.3,2,IF(D162&gt;12.2,3,IF(D162&gt;12.1,4,IF(D162&gt;12.05,5,IF(D162&gt;12,6,IF(D162&gt;11.9,7,IF(D162&gt;11.8,8,IF(D162&gt;11.7,9,IF(D162&gt;11.65,10,IF(D162&gt;11.6,11,IF(D162&gt;11.5,12,IF(D162&gt;11.4,13,IF(D162&gt;11.35,14,IF(D162&gt;11.3,15,IF(D162&gt;11.2,16,IF(D162&gt;11.1,17,IF(D162&gt;11.05,18,IF(D162&gt;11,19,IF(D162&gt;10.9,20,IF(D162&gt;10.85,21,IF(D162&gt;10.8,22,IF(D162&gt;10.7,23,IF(D162&gt;10.65,24,IF(D162&gt;10.6,25,IF(D162&gt;10.5,26,IF(D162&gt;10.45,27,IF(D162&gt;10.4,28,IF(D162&gt;10.3,29,IF(D162&gt;10.25,30,IF(D162&gt;10.2,31,IF(D162&gt;10.1,32,IF(D162&gt;10.05,33,IF(D162&gt;10,34,IF(D162&gt;9.9,35,IF(D162&gt;9.85,36,IF(D162&gt;9.8,37,IF(D162&gt;9.75,38,IF(D162&gt;9.7,39,IF(D162&gt;9.65,40,IF(D162&gt;9.6,41,IF(D162&gt;9.55,42,IF(D162&gt;9.5,43,))))))))))))))))))))))))))))))))))))))))))))</f>
        <v>35</v>
      </c>
      <c r="G162" s="5">
        <f>E162+F162</f>
        <v>35</v>
      </c>
      <c r="H162" s="6">
        <f t="shared" ref="H162:H166" si="474">G162</f>
        <v>35</v>
      </c>
      <c r="I162" s="52">
        <f>IF(H162="","",RANK(H162,H162:H166,0))</f>
        <v>2</v>
      </c>
      <c r="J162" s="52">
        <f>IF(I162&lt;5,H162,"")</f>
        <v>35</v>
      </c>
      <c r="K162" s="42">
        <v>20</v>
      </c>
      <c r="L162" s="5">
        <f>IF(K162&lt;28,0,IF(K162&lt;28.5,44,IF(K162&lt;29,45,IF(K162&lt;29.5,46,IF(K162&lt;30,47,IF(K162&lt;30.5,48,IF(K162&lt;31,49,IF(K162&lt;31.5,50,IF(K162&lt;32,51,IF(K162&lt;32.5,52,IF(K162&lt;33,53,IF(K162&lt;33.5,54,IF(K162&lt;34,55,IF(K162&lt;34.5,56,IF(K162&lt;35,57,IF(K162&lt;35.5,58,IF(K162&lt;36,59,IF(K162&lt;36.5,60,IF(K162&lt;37,61,IF(K162&lt;37.5,62,IF(K162&lt;38,63,IF(K162&lt;38.5,64,IF(K162&lt;39,65,IF(K162&lt;39.5,66,IF(K162&lt;40,67,IF(K162&lt;40.5,68,IF(K162&lt;41,69,IF(K162&lt;41.5,70,IF(K162&lt;42,71,IF(K162&lt;42.5,72,IF(K162&lt;43,73,IF(K162&lt;43.5,74,IF(K162&lt;44,75,IF(K162&lt;44.5,76,IF(K162&lt;45,77,IF(K162&lt;45.5,78,IF(K162&lt;46,79,IF(K162&lt;46.5,80,IF(K162&lt;47,81,IF(K162&lt;47.5,82,IF(K162&lt;48,83,IF(K162&lt;48.5,84,IF(K162&lt;49,85,IF(K162&lt;49.5,86,))))))))))))))))))))))))))))))))))))))))))))</f>
        <v>0</v>
      </c>
      <c r="M162" s="5">
        <f>IF(K162&lt;6.5,0,IF(K162&lt;7,1,IF(K162&lt;7.5,2,IF(K162&lt;8,3,IF(K162&lt;8.5,4,IF(K162&lt;9,5,IF(K162&lt;9.5,6,IF(K162&lt;10,7,IF(K162&lt;10.5,8,IF(K162&lt;11,9,IF(K162&lt;11.5,10,IF(K162&lt;12,11,IF(K162&lt;12.5,12,IF(K162&lt;13,13,IF(K162&lt;13.5,14,IF(K162&lt;14,15,IF(K162&lt;14.5,16,IF(K162&lt;15,17,IF(K162&lt;15.5,18,IF(K162&lt;16,19,IF(K162&lt;16.5,20,IF(K162&lt;17,21,IF(K162&lt;17.5,22,IF(K162&lt;18,23,IF(K162&lt;18.5,24,IF(K162&lt;19,25,IF(K162&lt;19.5,26,IF(K162&lt;20,27,IF(K162&lt;20.5,28,IF(K162&lt;21,29,IF(K162&lt;21.5,30,IF(K162&lt;22,31,IF(K162&lt;22.5,32,IF(K162&lt;23,33,IF(K162&lt;23.5,34,IF(K162&lt;24,35,IF(K162&lt;24.5,36,IF(K162&lt;25,37,IF(K162&lt;25.5,38,IF(K162&lt;26,39,IF(K162&lt;26.5,40,IF(K162&lt;27,41,IF(K162&lt;27.5,42,IF(K162&lt;28,43,))))))))))))))))))))))))))))))))))))))))))))</f>
        <v>28</v>
      </c>
      <c r="N162" s="5">
        <f>L162+M162</f>
        <v>28</v>
      </c>
      <c r="O162" s="6">
        <f t="shared" ref="O162:O166" si="475">N162</f>
        <v>28</v>
      </c>
      <c r="P162" s="57">
        <f>IF(O162="","",RANK(O162,O162:O166,0))</f>
        <v>1</v>
      </c>
      <c r="Q162" s="57">
        <f>IF(P162&lt;5,O162,"")</f>
        <v>28</v>
      </c>
      <c r="R162" s="46"/>
      <c r="S162" s="7">
        <f>IF(R162&lt;472,0,IF(R162&lt;475,60,IF(R162&lt;478,61,IF(R162&lt;481,62,IF(R162&lt;484,63,IF(R162&lt;487,64,IF(R162&lt;480,65,IF(R162&lt;493,66,IF(R162&lt;495,67,IF(R162&lt;498,68,IF(R162&lt;500,69,IF(R162&lt;503,70,IF(R162&lt;506,71,IF(R162&lt;508,72,IF(R162&lt;510,73,IF(R162&lt;512,74,IF(R162&lt;515,75,IF(R162&lt;517,76,))))))))))))))))))</f>
        <v>0</v>
      </c>
      <c r="T162" s="7">
        <f>IF(R162&lt;252,0,IF(R162&lt;256,1,IF(R162&lt;260,2,IF(R162&lt;264,3,IF(R162&lt;268,4,IF(R162&lt;272,5,IF(R162&lt;276,6,IF(R162&lt;280,7,IF(R162&lt;284,8,IF(R162&lt;288,9,IF(R162&lt;292,10,IF(R162&lt;296,11,IF(R162&lt;300,12,IF(R162&lt;304,13,IF(R162&lt;308,14,IF(R162&lt;312,15,IF(R162&lt;316,16,IF(R162&lt;320,17,IF(R162&lt;324,18,IF(R162&lt;328,19,IF(R162&lt;332,20,IF(R162&lt;336,21,IF(R162&lt;340,22,IF(R162&lt;344,23,IF(R162&lt;348,24,IF(R162&lt;351,25,IF(R162&lt;355,26,IF(R162&lt;359,27,IF(R162&lt;363,28,IF(R162&lt;366,29,IF(R162&lt;370,30,IF(R162&lt;374,31,IF(R162&lt;378,32,IF(R162&lt;381,33,IF(R162&lt;385,34,IF(R162&lt;389,35,IF(R162&lt;393,36,IF(R162&lt;396,37,IF(R162&lt;400,38,IF(R162&lt;403,39,IF(R162&lt;407,40,IF(R162&lt;411,41,IF(R162&lt;414,42,IF(R162&lt;418,43,IF(R162&lt;422,44,IF(R162&lt;425,45,IF(R162&lt;429,46,IF(R162&lt;432,47,IF(R162&lt;436,48,IF(R162&lt;439,49,IF(R162&lt;443,50,IF(R162&lt;446,51,IF(R162&lt;450,52,IF(R162&lt;453,53,IF(R162&lt;456,54,IF(R162&lt;460,55,IF(R162&lt;463,56,IF(R162&lt;466,57,IF(R162&lt;468,58,IF(R162&lt;472,59,))))))))))))))))))))))))))))))))))))))))))))))))))))))))))))</f>
        <v>0</v>
      </c>
      <c r="U162" s="7">
        <f>S162+T162</f>
        <v>0</v>
      </c>
      <c r="V162" s="6">
        <f t="shared" ref="V162:V166" si="476">U162</f>
        <v>0</v>
      </c>
      <c r="W162" s="52">
        <f>IF(V162="","",RANK(V162,V162:V166,0))</f>
        <v>1</v>
      </c>
      <c r="X162" s="52">
        <f>IF(W162&lt;5,V162,"")</f>
        <v>0</v>
      </c>
      <c r="Y162" s="42">
        <v>149</v>
      </c>
      <c r="Z162" s="6">
        <f>IFERROR(VLOOKUP(Y162,таблица!$H$6:$I$144,2,FALSE),0)</f>
        <v>19</v>
      </c>
      <c r="AA162" s="52">
        <f>IF(Z162="","",RANK(Z162,Z162:Z166,0))</f>
        <v>4</v>
      </c>
      <c r="AB162" s="52">
        <f>IF(AA162&lt;5,Z162,"")</f>
        <v>19</v>
      </c>
      <c r="AC162" s="8">
        <f t="shared" si="401"/>
        <v>82</v>
      </c>
      <c r="AD162" s="9">
        <f t="shared" ref="AD162:AD166" si="477">AC162</f>
        <v>82</v>
      </c>
      <c r="AE162" s="9">
        <f t="shared" si="400"/>
        <v>103</v>
      </c>
      <c r="AF162" s="125">
        <f>SUM(J162:J166,Q162:Q166,X162:X166,AB162:AB166)</f>
        <v>321</v>
      </c>
      <c r="AG162" s="59">
        <f t="shared" ref="AG162" si="478">AF162</f>
        <v>321</v>
      </c>
      <c r="AH162" s="127">
        <f>IF(ISNUMBER(AF162),RANK(AF162,$AF$6:$AF$251,0),"")</f>
        <v>27</v>
      </c>
    </row>
    <row r="163" spans="1:34" ht="15" customHeight="1" x14ac:dyDescent="0.25">
      <c r="A163" s="47">
        <v>2</v>
      </c>
      <c r="B163" s="76"/>
      <c r="C163" s="39">
        <v>49</v>
      </c>
      <c r="D163" s="40">
        <v>10</v>
      </c>
      <c r="E163" s="5">
        <f t="shared" ref="E163:E166" si="479">IF(D163&gt;9.5,0,IF(D163&gt;9.45,44,IF(D163&gt;9.4,45,IF(D163&gt;9.35,46,IF(D163&gt;9.3,47,IF(D163&gt;9.25,48,IF(D163&gt;9.2,49,IF(D163&gt;9.15,50,IF(D163&gt;9.1,51,IF(D163&gt;9.05,52,IF(D163&gt;9,53,IF(D163&gt;8.95,54,IF(D163&gt;8.9,55,IF(D163&gt;8.85,56,IF(D163&gt;8.8,57,IF(D163&gt;8.77,58,IF(D163&gt;8.75,59,IF(D163&gt;8.7,60,IF(D163&gt;8.67,61,IF(D163&gt;8.65,62,IF(D163&gt;8.6,63,IF(D163&gt;8.57,64,IF(D163&gt;8.55,65,IF(D163&gt;8.5,66,IF(D163&gt;8.47,67,IF(D163&gt;8.45,68,IF(D163&gt;8.4,69,IF(D163&gt;8.38,70,IF(D163&gt;8.37,71,IF(D163&gt;8.35,72,IF(D163&gt;8.3,73,IF(D163&gt;8.28,74,IF(D163&gt;8.27,75,IF(D163&gt;8.25,76,IF(D163&gt;8.2,77,IF(D163&gt;8.18,78,IF(D163&gt;8.17,79,IF(D163&gt;8.15,80,IF(D163&gt;8.1,81,IF(D163&gt;8.07,82,IF(D163&gt;8.05,83,IF(D163&gt;8.03,84,IF(D163&gt;8.02,85,IF(D163&gt;8,86,))))))))))))))))))))))))))))))))))))))))))))</f>
        <v>0</v>
      </c>
      <c r="F163" s="5">
        <f t="shared" ref="F163:F166" si="480">IF(D163&gt;12.5,0,IF(D163&gt;12.4,1,IF(D163&gt;12.3,2,IF(D163&gt;12.2,3,IF(D163&gt;12.1,4,IF(D163&gt;12.05,5,IF(D163&gt;12,6,IF(D163&gt;11.9,7,IF(D163&gt;11.8,8,IF(D163&gt;11.7,9,IF(D163&gt;11.65,10,IF(D163&gt;11.6,11,IF(D163&gt;11.5,12,IF(D163&gt;11.4,13,IF(D163&gt;11.35,14,IF(D163&gt;11.3,15,IF(D163&gt;11.2,16,IF(D163&gt;11.1,17,IF(D163&gt;11.05,18,IF(D163&gt;11,19,IF(D163&gt;10.9,20,IF(D163&gt;10.85,21,IF(D163&gt;10.8,22,IF(D163&gt;10.7,23,IF(D163&gt;10.65,24,IF(D163&gt;10.6,25,IF(D163&gt;10.5,26,IF(D163&gt;10.45,27,IF(D163&gt;10.4,28,IF(D163&gt;10.3,29,IF(D163&gt;10.25,30,IF(D163&gt;10.2,31,IF(D163&gt;10.1,32,IF(D163&gt;10.05,33,IF(D163&gt;10,34,IF(D163&gt;9.9,35,IF(D163&gt;9.85,36,IF(D163&gt;9.8,37,IF(D163&gt;9.75,38,IF(D163&gt;9.7,39,IF(D163&gt;9.65,40,IF(D163&gt;9.6,41,IF(D163&gt;9.55,42,IF(D163&gt;9.5,43,))))))))))))))))))))))))))))))))))))))))))))</f>
        <v>35</v>
      </c>
      <c r="G163" s="5">
        <f t="shared" ref="G163:G166" si="481">E163+F163</f>
        <v>35</v>
      </c>
      <c r="H163" s="6">
        <f t="shared" si="474"/>
        <v>35</v>
      </c>
      <c r="I163" s="52">
        <f>IF(H163="","",RANK(H163,H162:H166,0))</f>
        <v>2</v>
      </c>
      <c r="J163" s="52">
        <f t="shared" ref="J163:J166" si="482">IF(I163&lt;5,H163,"")</f>
        <v>35</v>
      </c>
      <c r="K163" s="42">
        <v>16</v>
      </c>
      <c r="L163" s="5">
        <f t="shared" ref="L163:L166" si="483">IF(K163&lt;28,0,IF(K163&lt;28.5,44,IF(K163&lt;29,45,IF(K163&lt;29.5,46,IF(K163&lt;30,47,IF(K163&lt;30.5,48,IF(K163&lt;31,49,IF(K163&lt;31.5,50,IF(K163&lt;32,51,IF(K163&lt;32.5,52,IF(K163&lt;33,53,IF(K163&lt;33.5,54,IF(K163&lt;34,55,IF(K163&lt;34.5,56,IF(K163&lt;35,57,IF(K163&lt;35.5,58,IF(K163&lt;36,59,IF(K163&lt;36.5,60,IF(K163&lt;37,61,IF(K163&lt;37.5,62,IF(K163&lt;38,63,IF(K163&lt;38.5,64,IF(K163&lt;39,65,IF(K163&lt;39.5,66,IF(K163&lt;40,67,IF(K163&lt;40.5,68,IF(K163&lt;41,69,IF(K163&lt;41.5,70,IF(K163&lt;42,71,IF(K163&lt;42.5,72,IF(K163&lt;43,73,IF(K163&lt;43.5,74,IF(K163&lt;44,75,IF(K163&lt;44.5,76,IF(K163&lt;45,77,IF(K163&lt;45.5,78,IF(K163&lt;46,79,IF(K163&lt;46.5,80,IF(K163&lt;47,81,IF(K163&lt;47.5,82,IF(K163&lt;48,83,IF(K163&lt;48.5,84,IF(K163&lt;49,85,IF(K163&lt;49.5,86,))))))))))))))))))))))))))))))))))))))))))))</f>
        <v>0</v>
      </c>
      <c r="M163" s="5">
        <f t="shared" ref="M163:M166" si="484">IF(K163&lt;6.5,0,IF(K163&lt;7,1,IF(K163&lt;7.5,2,IF(K163&lt;8,3,IF(K163&lt;8.5,4,IF(K163&lt;9,5,IF(K163&lt;9.5,6,IF(K163&lt;10,7,IF(K163&lt;10.5,8,IF(K163&lt;11,9,IF(K163&lt;11.5,10,IF(K163&lt;12,11,IF(K163&lt;12.5,12,IF(K163&lt;13,13,IF(K163&lt;13.5,14,IF(K163&lt;14,15,IF(K163&lt;14.5,16,IF(K163&lt;15,17,IF(K163&lt;15.5,18,IF(K163&lt;16,19,IF(K163&lt;16.5,20,IF(K163&lt;17,21,IF(K163&lt;17.5,22,IF(K163&lt;18,23,IF(K163&lt;18.5,24,IF(K163&lt;19,25,IF(K163&lt;19.5,26,IF(K163&lt;20,27,IF(K163&lt;20.5,28,IF(K163&lt;21,29,IF(K163&lt;21.5,30,IF(K163&lt;22,31,IF(K163&lt;22.5,32,IF(K163&lt;23,33,IF(K163&lt;23.5,34,IF(K163&lt;24,35,IF(K163&lt;24.5,36,IF(K163&lt;25,37,IF(K163&lt;25.5,38,IF(K163&lt;26,39,IF(K163&lt;26.5,40,IF(K163&lt;27,41,IF(K163&lt;27.5,42,IF(K163&lt;28,43,))))))))))))))))))))))))))))))))))))))))))))</f>
        <v>20</v>
      </c>
      <c r="N163" s="5">
        <f t="shared" ref="N163:N166" si="485">L163+M163</f>
        <v>20</v>
      </c>
      <c r="O163" s="6">
        <f t="shared" si="475"/>
        <v>20</v>
      </c>
      <c r="P163" s="57">
        <f>IF(O163="","",RANK(O163,O162:O166,0))</f>
        <v>3</v>
      </c>
      <c r="Q163" s="57">
        <f t="shared" ref="Q163:Q166" si="486">IF(P163&lt;5,O163,"")</f>
        <v>20</v>
      </c>
      <c r="R163" s="46"/>
      <c r="S163" s="7">
        <f t="shared" ref="S163:S166" si="487">IF(R163&lt;472,0,IF(R163&lt;475,60,IF(R163&lt;478,61,IF(R163&lt;481,62,IF(R163&lt;484,63,IF(R163&lt;487,64,IF(R163&lt;480,65,IF(R163&lt;493,66,IF(R163&lt;495,67,IF(R163&lt;498,68,IF(R163&lt;500,69,IF(R163&lt;503,70,IF(R163&lt;506,71,IF(R163&lt;508,72,IF(R163&lt;510,73,IF(R163&lt;512,74,IF(R163&lt;515,75,IF(R163&lt;517,76,))))))))))))))))))</f>
        <v>0</v>
      </c>
      <c r="T163" s="7">
        <f t="shared" ref="T163:T166" si="488">IF(R163&lt;252,0,IF(R163&lt;256,1,IF(R163&lt;260,2,IF(R163&lt;264,3,IF(R163&lt;268,4,IF(R163&lt;272,5,IF(R163&lt;276,6,IF(R163&lt;280,7,IF(R163&lt;284,8,IF(R163&lt;288,9,IF(R163&lt;292,10,IF(R163&lt;296,11,IF(R163&lt;300,12,IF(R163&lt;304,13,IF(R163&lt;308,14,IF(R163&lt;312,15,IF(R163&lt;316,16,IF(R163&lt;320,17,IF(R163&lt;324,18,IF(R163&lt;328,19,IF(R163&lt;332,20,IF(R163&lt;336,21,IF(R163&lt;340,22,IF(R163&lt;344,23,IF(R163&lt;348,24,IF(R163&lt;351,25,IF(R163&lt;355,26,IF(R163&lt;359,27,IF(R163&lt;363,28,IF(R163&lt;366,29,IF(R163&lt;370,30,IF(R163&lt;374,31,IF(R163&lt;378,32,IF(R163&lt;381,33,IF(R163&lt;385,34,IF(R163&lt;389,35,IF(R163&lt;393,36,IF(R163&lt;396,37,IF(R163&lt;400,38,IF(R163&lt;403,39,IF(R163&lt;407,40,IF(R163&lt;411,41,IF(R163&lt;414,42,IF(R163&lt;418,43,IF(R163&lt;422,44,IF(R163&lt;425,45,IF(R163&lt;429,46,IF(R163&lt;432,47,IF(R163&lt;436,48,IF(R163&lt;439,49,IF(R163&lt;443,50,IF(R163&lt;446,51,IF(R163&lt;450,52,IF(R163&lt;453,53,IF(R163&lt;456,54,IF(R163&lt;460,55,IF(R163&lt;463,56,IF(R163&lt;466,57,IF(R163&lt;468,58,IF(R163&lt;472,59,))))))))))))))))))))))))))))))))))))))))))))))))))))))))))))</f>
        <v>0</v>
      </c>
      <c r="U163" s="7">
        <f t="shared" ref="U163:U166" si="489">S163+T163</f>
        <v>0</v>
      </c>
      <c r="V163" s="6">
        <f t="shared" si="476"/>
        <v>0</v>
      </c>
      <c r="W163" s="52">
        <f>IF(V163="","",RANK(V163,V162:V166,0))</f>
        <v>1</v>
      </c>
      <c r="X163" s="52">
        <f t="shared" ref="X163:X166" si="490">IF(W163&lt;5,V163,"")</f>
        <v>0</v>
      </c>
      <c r="Y163" s="42">
        <v>142</v>
      </c>
      <c r="Z163" s="6">
        <f>IFERROR(VLOOKUP(Y163,таблица!$H$6:$I$144,2,FALSE),0)</f>
        <v>16</v>
      </c>
      <c r="AA163" s="52">
        <f>IF(Z163="","",RANK(Z163,Z162:Z166,0))</f>
        <v>5</v>
      </c>
      <c r="AB163" s="52" t="str">
        <f t="shared" ref="AB163:AB166" si="491">IF(AA163&lt;5,Z163,"")</f>
        <v/>
      </c>
      <c r="AC163" s="8">
        <f t="shared" si="401"/>
        <v>71</v>
      </c>
      <c r="AD163" s="9">
        <f t="shared" si="477"/>
        <v>71</v>
      </c>
      <c r="AE163" s="9">
        <f t="shared" si="400"/>
        <v>133</v>
      </c>
      <c r="AF163" s="125"/>
      <c r="AG163" s="59"/>
      <c r="AH163" s="127"/>
    </row>
    <row r="164" spans="1:34" ht="15" customHeight="1" x14ac:dyDescent="0.25">
      <c r="A164" s="47">
        <v>3</v>
      </c>
      <c r="B164" s="76"/>
      <c r="C164" s="39">
        <v>49</v>
      </c>
      <c r="D164" s="40">
        <v>10.9</v>
      </c>
      <c r="E164" s="5">
        <f t="shared" si="479"/>
        <v>0</v>
      </c>
      <c r="F164" s="5">
        <f t="shared" si="480"/>
        <v>21</v>
      </c>
      <c r="G164" s="5">
        <f t="shared" si="481"/>
        <v>21</v>
      </c>
      <c r="H164" s="6">
        <f t="shared" si="474"/>
        <v>21</v>
      </c>
      <c r="I164" s="52">
        <f>IF(H164="","",RANK(H164,H162:H166,0))</f>
        <v>5</v>
      </c>
      <c r="J164" s="52" t="str">
        <f t="shared" si="482"/>
        <v/>
      </c>
      <c r="K164" s="42">
        <v>15</v>
      </c>
      <c r="L164" s="5">
        <f t="shared" si="483"/>
        <v>0</v>
      </c>
      <c r="M164" s="5">
        <f t="shared" si="484"/>
        <v>18</v>
      </c>
      <c r="N164" s="5">
        <f t="shared" si="485"/>
        <v>18</v>
      </c>
      <c r="O164" s="6">
        <f t="shared" si="475"/>
        <v>18</v>
      </c>
      <c r="P164" s="57">
        <f>IF(O164="","",RANK(O164,O162:O166,0))</f>
        <v>4</v>
      </c>
      <c r="Q164" s="57">
        <f t="shared" si="486"/>
        <v>18</v>
      </c>
      <c r="R164" s="46"/>
      <c r="S164" s="7">
        <f t="shared" si="487"/>
        <v>0</v>
      </c>
      <c r="T164" s="7">
        <f t="shared" si="488"/>
        <v>0</v>
      </c>
      <c r="U164" s="7">
        <f t="shared" si="489"/>
        <v>0</v>
      </c>
      <c r="V164" s="6">
        <f t="shared" si="476"/>
        <v>0</v>
      </c>
      <c r="W164" s="52">
        <f>IF(V164="","",RANK(V164,V162:V166,0))</f>
        <v>1</v>
      </c>
      <c r="X164" s="52">
        <f t="shared" si="490"/>
        <v>0</v>
      </c>
      <c r="Y164" s="42">
        <v>156</v>
      </c>
      <c r="Z164" s="6">
        <f>IFERROR(VLOOKUP(Y164,таблица!$H$6:$I$144,2,FALSE),0)</f>
        <v>23</v>
      </c>
      <c r="AA164" s="52">
        <f>IF(Z164="","",RANK(Z164,Z162:Z166,0))</f>
        <v>3</v>
      </c>
      <c r="AB164" s="52">
        <f t="shared" si="491"/>
        <v>23</v>
      </c>
      <c r="AC164" s="8">
        <f t="shared" si="401"/>
        <v>62</v>
      </c>
      <c r="AD164" s="9">
        <f t="shared" si="477"/>
        <v>62</v>
      </c>
      <c r="AE164" s="9">
        <f t="shared" si="400"/>
        <v>145</v>
      </c>
      <c r="AF164" s="125"/>
      <c r="AG164" s="59"/>
      <c r="AH164" s="127"/>
    </row>
    <row r="165" spans="1:34" ht="15" customHeight="1" x14ac:dyDescent="0.25">
      <c r="A165" s="47">
        <v>4</v>
      </c>
      <c r="B165" s="76"/>
      <c r="C165" s="39">
        <v>49</v>
      </c>
      <c r="D165" s="40">
        <v>9.9</v>
      </c>
      <c r="E165" s="5">
        <f t="shared" si="479"/>
        <v>0</v>
      </c>
      <c r="F165" s="5">
        <f t="shared" si="480"/>
        <v>36</v>
      </c>
      <c r="G165" s="5">
        <f t="shared" si="481"/>
        <v>36</v>
      </c>
      <c r="H165" s="6">
        <f t="shared" si="474"/>
        <v>36</v>
      </c>
      <c r="I165" s="52">
        <f>IF(H165="","",RANK(H165,H162:H166,0))</f>
        <v>1</v>
      </c>
      <c r="J165" s="52">
        <f t="shared" si="482"/>
        <v>36</v>
      </c>
      <c r="K165" s="42">
        <v>14</v>
      </c>
      <c r="L165" s="5">
        <f t="shared" si="483"/>
        <v>0</v>
      </c>
      <c r="M165" s="5">
        <f t="shared" si="484"/>
        <v>16</v>
      </c>
      <c r="N165" s="5">
        <f t="shared" si="485"/>
        <v>16</v>
      </c>
      <c r="O165" s="6">
        <f t="shared" si="475"/>
        <v>16</v>
      </c>
      <c r="P165" s="57">
        <f>IF(O165="","",RANK(O165,O162:O166,0))</f>
        <v>5</v>
      </c>
      <c r="Q165" s="57" t="str">
        <f t="shared" si="486"/>
        <v/>
      </c>
      <c r="R165" s="46"/>
      <c r="S165" s="7">
        <f t="shared" si="487"/>
        <v>0</v>
      </c>
      <c r="T165" s="7">
        <f t="shared" si="488"/>
        <v>0</v>
      </c>
      <c r="U165" s="7">
        <f t="shared" si="489"/>
        <v>0</v>
      </c>
      <c r="V165" s="6">
        <f t="shared" si="476"/>
        <v>0</v>
      </c>
      <c r="W165" s="52">
        <f>IF(V165="","",RANK(V165,V162:V166,0))</f>
        <v>1</v>
      </c>
      <c r="X165" s="52">
        <f t="shared" si="490"/>
        <v>0</v>
      </c>
      <c r="Y165" s="42">
        <v>158</v>
      </c>
      <c r="Z165" s="6">
        <f>IFERROR(VLOOKUP(Y165,таблица!$H$6:$I$144,2,FALSE),0)</f>
        <v>24</v>
      </c>
      <c r="AA165" s="52">
        <f>IF(Z165="","",RANK(Z165,Z162:Z166,0))</f>
        <v>2</v>
      </c>
      <c r="AB165" s="52">
        <f t="shared" si="491"/>
        <v>24</v>
      </c>
      <c r="AC165" s="8">
        <f t="shared" si="401"/>
        <v>76</v>
      </c>
      <c r="AD165" s="9">
        <f t="shared" si="477"/>
        <v>76</v>
      </c>
      <c r="AE165" s="9">
        <f t="shared" si="400"/>
        <v>121</v>
      </c>
      <c r="AF165" s="125"/>
      <c r="AG165" s="59"/>
      <c r="AH165" s="127"/>
    </row>
    <row r="166" spans="1:34" ht="15" customHeight="1" x14ac:dyDescent="0.25">
      <c r="A166" s="47">
        <v>5</v>
      </c>
      <c r="B166" s="76"/>
      <c r="C166" s="39">
        <v>49</v>
      </c>
      <c r="D166" s="40">
        <v>10</v>
      </c>
      <c r="E166" s="5">
        <f t="shared" si="479"/>
        <v>0</v>
      </c>
      <c r="F166" s="5">
        <f t="shared" si="480"/>
        <v>35</v>
      </c>
      <c r="G166" s="5">
        <f t="shared" si="481"/>
        <v>35</v>
      </c>
      <c r="H166" s="6">
        <f t="shared" si="474"/>
        <v>35</v>
      </c>
      <c r="I166" s="52">
        <f>IF(H166="","",RANK(H166,H162:H166,0))</f>
        <v>2</v>
      </c>
      <c r="J166" s="52">
        <f t="shared" si="482"/>
        <v>35</v>
      </c>
      <c r="K166" s="42">
        <v>17</v>
      </c>
      <c r="L166" s="5">
        <f t="shared" si="483"/>
        <v>0</v>
      </c>
      <c r="M166" s="5">
        <f t="shared" si="484"/>
        <v>22</v>
      </c>
      <c r="N166" s="5">
        <f t="shared" si="485"/>
        <v>22</v>
      </c>
      <c r="O166" s="6">
        <f t="shared" si="475"/>
        <v>22</v>
      </c>
      <c r="P166" s="57">
        <f>IF(O166="","",RANK(O166,O162:O166,0))</f>
        <v>2</v>
      </c>
      <c r="Q166" s="57">
        <f t="shared" si="486"/>
        <v>22</v>
      </c>
      <c r="R166" s="46"/>
      <c r="S166" s="7">
        <f t="shared" si="487"/>
        <v>0</v>
      </c>
      <c r="T166" s="7">
        <f t="shared" si="488"/>
        <v>0</v>
      </c>
      <c r="U166" s="7">
        <f t="shared" si="489"/>
        <v>0</v>
      </c>
      <c r="V166" s="6">
        <f t="shared" si="476"/>
        <v>0</v>
      </c>
      <c r="W166" s="52">
        <f>IF(V166="","",RANK(V166,V162:V166,0))</f>
        <v>1</v>
      </c>
      <c r="X166" s="52">
        <f t="shared" si="490"/>
        <v>0</v>
      </c>
      <c r="Y166" s="42">
        <v>162</v>
      </c>
      <c r="Z166" s="6">
        <f>IFERROR(VLOOKUP(Y166,таблица!$H$6:$I$144,2,FALSE),0)</f>
        <v>26</v>
      </c>
      <c r="AA166" s="52">
        <f>IF(Z166="","",RANK(Z166,Z162:Z166,0))</f>
        <v>1</v>
      </c>
      <c r="AB166" s="52">
        <f t="shared" si="491"/>
        <v>26</v>
      </c>
      <c r="AC166" s="8">
        <f t="shared" si="401"/>
        <v>83</v>
      </c>
      <c r="AD166" s="9">
        <f t="shared" si="477"/>
        <v>83</v>
      </c>
      <c r="AE166" s="9">
        <f t="shared" ref="AE166:AE197" si="492">IF(ISNUMBER(AD166),RANK(AD166,$AD$6:$AD$251,0),"")</f>
        <v>98</v>
      </c>
      <c r="AF166" s="125"/>
      <c r="AG166" s="59"/>
      <c r="AH166" s="127"/>
    </row>
    <row r="167" spans="1:34" ht="26.25" customHeight="1" x14ac:dyDescent="0.25">
      <c r="A167" s="47"/>
      <c r="B167" s="76"/>
      <c r="C167" s="64"/>
      <c r="D167" s="40"/>
      <c r="E167" s="5"/>
      <c r="F167" s="5"/>
      <c r="G167" s="5"/>
      <c r="H167" s="53"/>
      <c r="I167" s="61" t="s">
        <v>23</v>
      </c>
      <c r="J167" s="62">
        <f>SUM(J162:J166)</f>
        <v>141</v>
      </c>
      <c r="K167" s="42"/>
      <c r="L167" s="5"/>
      <c r="M167" s="5"/>
      <c r="N167" s="5"/>
      <c r="O167" s="53"/>
      <c r="P167" s="61" t="s">
        <v>23</v>
      </c>
      <c r="Q167" s="63">
        <f>SUM(Q162:Q166)</f>
        <v>88</v>
      </c>
      <c r="R167" s="46"/>
      <c r="S167" s="7"/>
      <c r="T167" s="7"/>
      <c r="U167" s="7"/>
      <c r="V167" s="53"/>
      <c r="W167" s="61" t="s">
        <v>23</v>
      </c>
      <c r="X167" s="62">
        <f>SUM(X162:X166)</f>
        <v>0</v>
      </c>
      <c r="Y167" s="42"/>
      <c r="Z167" s="6"/>
      <c r="AA167" s="61" t="s">
        <v>23</v>
      </c>
      <c r="AB167" s="62">
        <f>SUM(AB162:AB166)</f>
        <v>92</v>
      </c>
      <c r="AC167" s="8"/>
      <c r="AD167" s="54"/>
      <c r="AE167" s="9" t="str">
        <f t="shared" si="492"/>
        <v/>
      </c>
      <c r="AF167" s="60"/>
      <c r="AG167" s="60"/>
      <c r="AH167" s="127"/>
    </row>
    <row r="168" spans="1:34" ht="15" customHeight="1" x14ac:dyDescent="0.25">
      <c r="A168" s="47">
        <v>1</v>
      </c>
      <c r="B168" s="76"/>
      <c r="C168" s="39">
        <v>50</v>
      </c>
      <c r="D168" s="40">
        <v>10.4</v>
      </c>
      <c r="E168" s="5">
        <f>IF(D168&gt;9.5,0,IF(D168&gt;9.45,44,IF(D168&gt;9.4,45,IF(D168&gt;9.35,46,IF(D168&gt;9.3,47,IF(D168&gt;9.25,48,IF(D168&gt;9.2,49,IF(D168&gt;9.15,50,IF(D168&gt;9.1,51,IF(D168&gt;9.05,52,IF(D168&gt;9,53,IF(D168&gt;8.95,54,IF(D168&gt;8.9,55,IF(D168&gt;8.85,56,IF(D168&gt;8.8,57,IF(D168&gt;8.77,58,IF(D168&gt;8.75,59,IF(D168&gt;8.7,60,IF(D168&gt;8.67,61,IF(D168&gt;8.65,62,IF(D168&gt;8.6,63,IF(D168&gt;8.57,64,IF(D168&gt;8.55,65,IF(D168&gt;8.5,66,IF(D168&gt;8.47,67,IF(D168&gt;8.45,68,IF(D168&gt;8.4,69,IF(D168&gt;8.38,70,IF(D168&gt;8.37,71,IF(D168&gt;8.35,72,IF(D168&gt;8.3,73,IF(D168&gt;8.28,74,IF(D168&gt;8.27,75,IF(D168&gt;8.25,76,IF(D168&gt;8.2,77,IF(D168&gt;8.18,78,IF(D168&gt;8.17,79,IF(D168&gt;8.15,80,IF(D168&gt;8.1,81,IF(D168&gt;8.07,82,IF(D168&gt;8.05,83,IF(D168&gt;8.03,84,IF(D168&gt;8.02,85,IF(D168&gt;8,86,))))))))))))))))))))))))))))))))))))))))))))</f>
        <v>0</v>
      </c>
      <c r="F168" s="5">
        <f>IF(D168&gt;12.5,0,IF(D168&gt;12.4,1,IF(D168&gt;12.3,2,IF(D168&gt;12.2,3,IF(D168&gt;12.1,4,IF(D168&gt;12.05,5,IF(D168&gt;12,6,IF(D168&gt;11.9,7,IF(D168&gt;11.8,8,IF(D168&gt;11.7,9,IF(D168&gt;11.65,10,IF(D168&gt;11.6,11,IF(D168&gt;11.5,12,IF(D168&gt;11.4,13,IF(D168&gt;11.35,14,IF(D168&gt;11.3,15,IF(D168&gt;11.2,16,IF(D168&gt;11.1,17,IF(D168&gt;11.05,18,IF(D168&gt;11,19,IF(D168&gt;10.9,20,IF(D168&gt;10.85,21,IF(D168&gt;10.8,22,IF(D168&gt;10.7,23,IF(D168&gt;10.65,24,IF(D168&gt;10.6,25,IF(D168&gt;10.5,26,IF(D168&gt;10.45,27,IF(D168&gt;10.4,28,IF(D168&gt;10.3,29,IF(D168&gt;10.25,30,IF(D168&gt;10.2,31,IF(D168&gt;10.1,32,IF(D168&gt;10.05,33,IF(D168&gt;10,34,IF(D168&gt;9.9,35,IF(D168&gt;9.85,36,IF(D168&gt;9.8,37,IF(D168&gt;9.75,38,IF(D168&gt;9.7,39,IF(D168&gt;9.65,40,IF(D168&gt;9.6,41,IF(D168&gt;9.55,42,IF(D168&gt;9.5,43,))))))))))))))))))))))))))))))))))))))))))))</f>
        <v>29</v>
      </c>
      <c r="G168" s="5">
        <f>E168+F168</f>
        <v>29</v>
      </c>
      <c r="H168" s="6">
        <f t="shared" ref="H168:H172" si="493">G168</f>
        <v>29</v>
      </c>
      <c r="I168" s="52">
        <f>IF(H168="","",RANK(H168,H168:H172,0))</f>
        <v>3</v>
      </c>
      <c r="J168" s="52">
        <f>IF(I168&lt;5,H168,"")</f>
        <v>29</v>
      </c>
      <c r="K168" s="42">
        <v>15</v>
      </c>
      <c r="L168" s="5">
        <f>IF(K168&lt;28,0,IF(K168&lt;28.5,44,IF(K168&lt;29,45,IF(K168&lt;29.5,46,IF(K168&lt;30,47,IF(K168&lt;30.5,48,IF(K168&lt;31,49,IF(K168&lt;31.5,50,IF(K168&lt;32,51,IF(K168&lt;32.5,52,IF(K168&lt;33,53,IF(K168&lt;33.5,54,IF(K168&lt;34,55,IF(K168&lt;34.5,56,IF(K168&lt;35,57,IF(K168&lt;35.5,58,IF(K168&lt;36,59,IF(K168&lt;36.5,60,IF(K168&lt;37,61,IF(K168&lt;37.5,62,IF(K168&lt;38,63,IF(K168&lt;38.5,64,IF(K168&lt;39,65,IF(K168&lt;39.5,66,IF(K168&lt;40,67,IF(K168&lt;40.5,68,IF(K168&lt;41,69,IF(K168&lt;41.5,70,IF(K168&lt;42,71,IF(K168&lt;42.5,72,IF(K168&lt;43,73,IF(K168&lt;43.5,74,IF(K168&lt;44,75,IF(K168&lt;44.5,76,IF(K168&lt;45,77,IF(K168&lt;45.5,78,IF(K168&lt;46,79,IF(K168&lt;46.5,80,IF(K168&lt;47,81,IF(K168&lt;47.5,82,IF(K168&lt;48,83,IF(K168&lt;48.5,84,IF(K168&lt;49,85,IF(K168&lt;49.5,86,))))))))))))))))))))))))))))))))))))))))))))</f>
        <v>0</v>
      </c>
      <c r="M168" s="5">
        <f>IF(K168&lt;6.5,0,IF(K168&lt;7,1,IF(K168&lt;7.5,2,IF(K168&lt;8,3,IF(K168&lt;8.5,4,IF(K168&lt;9,5,IF(K168&lt;9.5,6,IF(K168&lt;10,7,IF(K168&lt;10.5,8,IF(K168&lt;11,9,IF(K168&lt;11.5,10,IF(K168&lt;12,11,IF(K168&lt;12.5,12,IF(K168&lt;13,13,IF(K168&lt;13.5,14,IF(K168&lt;14,15,IF(K168&lt;14.5,16,IF(K168&lt;15,17,IF(K168&lt;15.5,18,IF(K168&lt;16,19,IF(K168&lt;16.5,20,IF(K168&lt;17,21,IF(K168&lt;17.5,22,IF(K168&lt;18,23,IF(K168&lt;18.5,24,IF(K168&lt;19,25,IF(K168&lt;19.5,26,IF(K168&lt;20,27,IF(K168&lt;20.5,28,IF(K168&lt;21,29,IF(K168&lt;21.5,30,IF(K168&lt;22,31,IF(K168&lt;22.5,32,IF(K168&lt;23,33,IF(K168&lt;23.5,34,IF(K168&lt;24,35,IF(K168&lt;24.5,36,IF(K168&lt;25,37,IF(K168&lt;25.5,38,IF(K168&lt;26,39,IF(K168&lt;26.5,40,IF(K168&lt;27,41,IF(K168&lt;27.5,42,IF(K168&lt;28,43,))))))))))))))))))))))))))))))))))))))))))))</f>
        <v>18</v>
      </c>
      <c r="N168" s="5">
        <f>L168+M168</f>
        <v>18</v>
      </c>
      <c r="O168" s="6">
        <f t="shared" ref="O168:O172" si="494">N168</f>
        <v>18</v>
      </c>
      <c r="P168" s="57">
        <f>IF(O168="","",RANK(O168,O168:O172,0))</f>
        <v>5</v>
      </c>
      <c r="Q168" s="57" t="str">
        <f>IF(P168&lt;5,O168,"")</f>
        <v/>
      </c>
      <c r="R168" s="46"/>
      <c r="S168" s="7">
        <f>IF(R168&lt;472,0,IF(R168&lt;475,60,IF(R168&lt;478,61,IF(R168&lt;481,62,IF(R168&lt;484,63,IF(R168&lt;487,64,IF(R168&lt;480,65,IF(R168&lt;493,66,IF(R168&lt;495,67,IF(R168&lt;498,68,IF(R168&lt;500,69,IF(R168&lt;503,70,IF(R168&lt;506,71,IF(R168&lt;508,72,IF(R168&lt;510,73,IF(R168&lt;512,74,IF(R168&lt;515,75,IF(R168&lt;517,76,))))))))))))))))))</f>
        <v>0</v>
      </c>
      <c r="T168" s="7">
        <f>IF(R168&lt;252,0,IF(R168&lt;256,1,IF(R168&lt;260,2,IF(R168&lt;264,3,IF(R168&lt;268,4,IF(R168&lt;272,5,IF(R168&lt;276,6,IF(R168&lt;280,7,IF(R168&lt;284,8,IF(R168&lt;288,9,IF(R168&lt;292,10,IF(R168&lt;296,11,IF(R168&lt;300,12,IF(R168&lt;304,13,IF(R168&lt;308,14,IF(R168&lt;312,15,IF(R168&lt;316,16,IF(R168&lt;320,17,IF(R168&lt;324,18,IF(R168&lt;328,19,IF(R168&lt;332,20,IF(R168&lt;336,21,IF(R168&lt;340,22,IF(R168&lt;344,23,IF(R168&lt;348,24,IF(R168&lt;351,25,IF(R168&lt;355,26,IF(R168&lt;359,27,IF(R168&lt;363,28,IF(R168&lt;366,29,IF(R168&lt;370,30,IF(R168&lt;374,31,IF(R168&lt;378,32,IF(R168&lt;381,33,IF(R168&lt;385,34,IF(R168&lt;389,35,IF(R168&lt;393,36,IF(R168&lt;396,37,IF(R168&lt;400,38,IF(R168&lt;403,39,IF(R168&lt;407,40,IF(R168&lt;411,41,IF(R168&lt;414,42,IF(R168&lt;418,43,IF(R168&lt;422,44,IF(R168&lt;425,45,IF(R168&lt;429,46,IF(R168&lt;432,47,IF(R168&lt;436,48,IF(R168&lt;439,49,IF(R168&lt;443,50,IF(R168&lt;446,51,IF(R168&lt;450,52,IF(R168&lt;453,53,IF(R168&lt;456,54,IF(R168&lt;460,55,IF(R168&lt;463,56,IF(R168&lt;466,57,IF(R168&lt;468,58,IF(R168&lt;472,59,))))))))))))))))))))))))))))))))))))))))))))))))))))))))))))</f>
        <v>0</v>
      </c>
      <c r="U168" s="7">
        <f>S168+T168</f>
        <v>0</v>
      </c>
      <c r="V168" s="6">
        <f t="shared" ref="V168:V172" si="495">U168</f>
        <v>0</v>
      </c>
      <c r="W168" s="52">
        <f>IF(V168="","",RANK(V168,V168:V172,0))</f>
        <v>1</v>
      </c>
      <c r="X168" s="52">
        <f>IF(W168&lt;5,V168,"")</f>
        <v>0</v>
      </c>
      <c r="Y168" s="42">
        <v>154</v>
      </c>
      <c r="Z168" s="6">
        <f>IFERROR(VLOOKUP(Y168,таблица!$H$6:$I$144,2,FALSE),0)</f>
        <v>22</v>
      </c>
      <c r="AA168" s="52">
        <f>IF(Z168="","",RANK(Z168,Z168:Z172,0))</f>
        <v>4</v>
      </c>
      <c r="AB168" s="52">
        <f t="shared" ref="AB168:AB172" si="496">IF(AA168&lt;5,Z168,"")</f>
        <v>22</v>
      </c>
      <c r="AC168" s="8">
        <f t="shared" si="401"/>
        <v>69</v>
      </c>
      <c r="AD168" s="9">
        <f t="shared" ref="AD168:AD172" si="497">AC168</f>
        <v>69</v>
      </c>
      <c r="AE168" s="9">
        <f t="shared" si="492"/>
        <v>137</v>
      </c>
      <c r="AF168" s="125">
        <f>SUM(J168:J172,Q168:Q172,X168:X172,AB168:AB172)</f>
        <v>372</v>
      </c>
      <c r="AG168" s="59">
        <f t="shared" ref="AG168" si="498">AF168</f>
        <v>372</v>
      </c>
      <c r="AH168" s="127">
        <f>IF(ISNUMBER(AF168),RANK(AF168,$AF$6:$AF$251,0),"")</f>
        <v>20</v>
      </c>
    </row>
    <row r="169" spans="1:34" ht="15" customHeight="1" x14ac:dyDescent="0.25">
      <c r="A169" s="47">
        <v>2</v>
      </c>
      <c r="B169" s="76"/>
      <c r="C169" s="39">
        <v>50</v>
      </c>
      <c r="D169" s="40">
        <v>10.4</v>
      </c>
      <c r="E169" s="5">
        <f t="shared" ref="E169:E172" si="499">IF(D169&gt;9.5,0,IF(D169&gt;9.45,44,IF(D169&gt;9.4,45,IF(D169&gt;9.35,46,IF(D169&gt;9.3,47,IF(D169&gt;9.25,48,IF(D169&gt;9.2,49,IF(D169&gt;9.15,50,IF(D169&gt;9.1,51,IF(D169&gt;9.05,52,IF(D169&gt;9,53,IF(D169&gt;8.95,54,IF(D169&gt;8.9,55,IF(D169&gt;8.85,56,IF(D169&gt;8.8,57,IF(D169&gt;8.77,58,IF(D169&gt;8.75,59,IF(D169&gt;8.7,60,IF(D169&gt;8.67,61,IF(D169&gt;8.65,62,IF(D169&gt;8.6,63,IF(D169&gt;8.57,64,IF(D169&gt;8.55,65,IF(D169&gt;8.5,66,IF(D169&gt;8.47,67,IF(D169&gt;8.45,68,IF(D169&gt;8.4,69,IF(D169&gt;8.38,70,IF(D169&gt;8.37,71,IF(D169&gt;8.35,72,IF(D169&gt;8.3,73,IF(D169&gt;8.28,74,IF(D169&gt;8.27,75,IF(D169&gt;8.25,76,IF(D169&gt;8.2,77,IF(D169&gt;8.18,78,IF(D169&gt;8.17,79,IF(D169&gt;8.15,80,IF(D169&gt;8.1,81,IF(D169&gt;8.07,82,IF(D169&gt;8.05,83,IF(D169&gt;8.03,84,IF(D169&gt;8.02,85,IF(D169&gt;8,86,))))))))))))))))))))))))))))))))))))))))))))</f>
        <v>0</v>
      </c>
      <c r="F169" s="5">
        <f t="shared" ref="F169:F172" si="500">IF(D169&gt;12.5,0,IF(D169&gt;12.4,1,IF(D169&gt;12.3,2,IF(D169&gt;12.2,3,IF(D169&gt;12.1,4,IF(D169&gt;12.05,5,IF(D169&gt;12,6,IF(D169&gt;11.9,7,IF(D169&gt;11.8,8,IF(D169&gt;11.7,9,IF(D169&gt;11.65,10,IF(D169&gt;11.6,11,IF(D169&gt;11.5,12,IF(D169&gt;11.4,13,IF(D169&gt;11.35,14,IF(D169&gt;11.3,15,IF(D169&gt;11.2,16,IF(D169&gt;11.1,17,IF(D169&gt;11.05,18,IF(D169&gt;11,19,IF(D169&gt;10.9,20,IF(D169&gt;10.85,21,IF(D169&gt;10.8,22,IF(D169&gt;10.7,23,IF(D169&gt;10.65,24,IF(D169&gt;10.6,25,IF(D169&gt;10.5,26,IF(D169&gt;10.45,27,IF(D169&gt;10.4,28,IF(D169&gt;10.3,29,IF(D169&gt;10.25,30,IF(D169&gt;10.2,31,IF(D169&gt;10.1,32,IF(D169&gt;10.05,33,IF(D169&gt;10,34,IF(D169&gt;9.9,35,IF(D169&gt;9.85,36,IF(D169&gt;9.8,37,IF(D169&gt;9.75,38,IF(D169&gt;9.7,39,IF(D169&gt;9.65,40,IF(D169&gt;9.6,41,IF(D169&gt;9.55,42,IF(D169&gt;9.5,43,))))))))))))))))))))))))))))))))))))))))))))</f>
        <v>29</v>
      </c>
      <c r="G169" s="5">
        <f t="shared" ref="G169:G172" si="501">E169+F169</f>
        <v>29</v>
      </c>
      <c r="H169" s="6">
        <f t="shared" si="493"/>
        <v>29</v>
      </c>
      <c r="I169" s="52">
        <f>IF(H169="","",RANK(H169,H168:H172,0))</f>
        <v>3</v>
      </c>
      <c r="J169" s="52">
        <f t="shared" ref="J169:J171" si="502">IF(I169&lt;5,H169,"")</f>
        <v>29</v>
      </c>
      <c r="K169" s="42">
        <v>20</v>
      </c>
      <c r="L169" s="5">
        <f t="shared" ref="L169:L172" si="503">IF(K169&lt;28,0,IF(K169&lt;28.5,44,IF(K169&lt;29,45,IF(K169&lt;29.5,46,IF(K169&lt;30,47,IF(K169&lt;30.5,48,IF(K169&lt;31,49,IF(K169&lt;31.5,50,IF(K169&lt;32,51,IF(K169&lt;32.5,52,IF(K169&lt;33,53,IF(K169&lt;33.5,54,IF(K169&lt;34,55,IF(K169&lt;34.5,56,IF(K169&lt;35,57,IF(K169&lt;35.5,58,IF(K169&lt;36,59,IF(K169&lt;36.5,60,IF(K169&lt;37,61,IF(K169&lt;37.5,62,IF(K169&lt;38,63,IF(K169&lt;38.5,64,IF(K169&lt;39,65,IF(K169&lt;39.5,66,IF(K169&lt;40,67,IF(K169&lt;40.5,68,IF(K169&lt;41,69,IF(K169&lt;41.5,70,IF(K169&lt;42,71,IF(K169&lt;42.5,72,IF(K169&lt;43,73,IF(K169&lt;43.5,74,IF(K169&lt;44,75,IF(K169&lt;44.5,76,IF(K169&lt;45,77,IF(K169&lt;45.5,78,IF(K169&lt;46,79,IF(K169&lt;46.5,80,IF(K169&lt;47,81,IF(K169&lt;47.5,82,IF(K169&lt;48,83,IF(K169&lt;48.5,84,IF(K169&lt;49,85,IF(K169&lt;49.5,86,))))))))))))))))))))))))))))))))))))))))))))</f>
        <v>0</v>
      </c>
      <c r="M169" s="5">
        <f t="shared" ref="M169:M172" si="504">IF(K169&lt;6.5,0,IF(K169&lt;7,1,IF(K169&lt;7.5,2,IF(K169&lt;8,3,IF(K169&lt;8.5,4,IF(K169&lt;9,5,IF(K169&lt;9.5,6,IF(K169&lt;10,7,IF(K169&lt;10.5,8,IF(K169&lt;11,9,IF(K169&lt;11.5,10,IF(K169&lt;12,11,IF(K169&lt;12.5,12,IF(K169&lt;13,13,IF(K169&lt;13.5,14,IF(K169&lt;14,15,IF(K169&lt;14.5,16,IF(K169&lt;15,17,IF(K169&lt;15.5,18,IF(K169&lt;16,19,IF(K169&lt;16.5,20,IF(K169&lt;17,21,IF(K169&lt;17.5,22,IF(K169&lt;18,23,IF(K169&lt;18.5,24,IF(K169&lt;19,25,IF(K169&lt;19.5,26,IF(K169&lt;20,27,IF(K169&lt;20.5,28,IF(K169&lt;21,29,IF(K169&lt;21.5,30,IF(K169&lt;22,31,IF(K169&lt;22.5,32,IF(K169&lt;23,33,IF(K169&lt;23.5,34,IF(K169&lt;24,35,IF(K169&lt;24.5,36,IF(K169&lt;25,37,IF(K169&lt;25.5,38,IF(K169&lt;26,39,IF(K169&lt;26.5,40,IF(K169&lt;27,41,IF(K169&lt;27.5,42,IF(K169&lt;28,43,))))))))))))))))))))))))))))))))))))))))))))</f>
        <v>28</v>
      </c>
      <c r="N169" s="5">
        <f t="shared" ref="N169:N172" si="505">L169+M169</f>
        <v>28</v>
      </c>
      <c r="O169" s="6">
        <f t="shared" si="494"/>
        <v>28</v>
      </c>
      <c r="P169" s="57">
        <f>IF(O169="","",RANK(O169,O168:O172,0))</f>
        <v>2</v>
      </c>
      <c r="Q169" s="57">
        <f t="shared" ref="Q169:Q172" si="506">IF(P169&lt;5,O169,"")</f>
        <v>28</v>
      </c>
      <c r="R169" s="46"/>
      <c r="S169" s="7">
        <f t="shared" ref="S169:S172" si="507">IF(R169&lt;472,0,IF(R169&lt;475,60,IF(R169&lt;478,61,IF(R169&lt;481,62,IF(R169&lt;484,63,IF(R169&lt;487,64,IF(R169&lt;480,65,IF(R169&lt;493,66,IF(R169&lt;495,67,IF(R169&lt;498,68,IF(R169&lt;500,69,IF(R169&lt;503,70,IF(R169&lt;506,71,IF(R169&lt;508,72,IF(R169&lt;510,73,IF(R169&lt;512,74,IF(R169&lt;515,75,IF(R169&lt;517,76,))))))))))))))))))</f>
        <v>0</v>
      </c>
      <c r="T169" s="7">
        <f t="shared" ref="T169:T172" si="508">IF(R169&lt;252,0,IF(R169&lt;256,1,IF(R169&lt;260,2,IF(R169&lt;264,3,IF(R169&lt;268,4,IF(R169&lt;272,5,IF(R169&lt;276,6,IF(R169&lt;280,7,IF(R169&lt;284,8,IF(R169&lt;288,9,IF(R169&lt;292,10,IF(R169&lt;296,11,IF(R169&lt;300,12,IF(R169&lt;304,13,IF(R169&lt;308,14,IF(R169&lt;312,15,IF(R169&lt;316,16,IF(R169&lt;320,17,IF(R169&lt;324,18,IF(R169&lt;328,19,IF(R169&lt;332,20,IF(R169&lt;336,21,IF(R169&lt;340,22,IF(R169&lt;344,23,IF(R169&lt;348,24,IF(R169&lt;351,25,IF(R169&lt;355,26,IF(R169&lt;359,27,IF(R169&lt;363,28,IF(R169&lt;366,29,IF(R169&lt;370,30,IF(R169&lt;374,31,IF(R169&lt;378,32,IF(R169&lt;381,33,IF(R169&lt;385,34,IF(R169&lt;389,35,IF(R169&lt;393,36,IF(R169&lt;396,37,IF(R169&lt;400,38,IF(R169&lt;403,39,IF(R169&lt;407,40,IF(R169&lt;411,41,IF(R169&lt;414,42,IF(R169&lt;418,43,IF(R169&lt;422,44,IF(R169&lt;425,45,IF(R169&lt;429,46,IF(R169&lt;432,47,IF(R169&lt;436,48,IF(R169&lt;439,49,IF(R169&lt;443,50,IF(R169&lt;446,51,IF(R169&lt;450,52,IF(R169&lt;453,53,IF(R169&lt;456,54,IF(R169&lt;460,55,IF(R169&lt;463,56,IF(R169&lt;466,57,IF(R169&lt;468,58,IF(R169&lt;472,59,))))))))))))))))))))))))))))))))))))))))))))))))))))))))))))</f>
        <v>0</v>
      </c>
      <c r="U169" s="7">
        <f t="shared" ref="U169:U172" si="509">S169+T169</f>
        <v>0</v>
      </c>
      <c r="V169" s="6">
        <f t="shared" si="495"/>
        <v>0</v>
      </c>
      <c r="W169" s="52">
        <f>IF(V169="","",RANK(V169,V168:V172,0))</f>
        <v>1</v>
      </c>
      <c r="X169" s="52">
        <f t="shared" ref="X169:X172" si="510">IF(W169&lt;5,V169,"")</f>
        <v>0</v>
      </c>
      <c r="Y169" s="42">
        <v>150</v>
      </c>
      <c r="Z169" s="6">
        <f>IFERROR(VLOOKUP(Y169,таблица!$H$6:$I$144,2,FALSE),0)</f>
        <v>20</v>
      </c>
      <c r="AA169" s="52">
        <f>IF(Z169="","",RANK(Z169,Z168:Z172,0))</f>
        <v>5</v>
      </c>
      <c r="AB169" s="52" t="str">
        <f t="shared" si="496"/>
        <v/>
      </c>
      <c r="AC169" s="8">
        <f t="shared" si="401"/>
        <v>77</v>
      </c>
      <c r="AD169" s="9">
        <f t="shared" si="497"/>
        <v>77</v>
      </c>
      <c r="AE169" s="9">
        <f t="shared" si="492"/>
        <v>119</v>
      </c>
      <c r="AF169" s="125"/>
      <c r="AG169" s="59"/>
      <c r="AH169" s="127"/>
    </row>
    <row r="170" spans="1:34" ht="15" customHeight="1" x14ac:dyDescent="0.25">
      <c r="A170" s="47">
        <v>3</v>
      </c>
      <c r="B170" s="76"/>
      <c r="C170" s="39">
        <v>50</v>
      </c>
      <c r="D170" s="40">
        <v>9.4</v>
      </c>
      <c r="E170" s="5">
        <f t="shared" si="499"/>
        <v>46</v>
      </c>
      <c r="F170" s="5">
        <f t="shared" si="500"/>
        <v>0</v>
      </c>
      <c r="G170" s="5">
        <f t="shared" si="501"/>
        <v>46</v>
      </c>
      <c r="H170" s="6">
        <f t="shared" si="493"/>
        <v>46</v>
      </c>
      <c r="I170" s="52">
        <f>IF(H170="","",RANK(H170,H168:H172,0))</f>
        <v>2</v>
      </c>
      <c r="J170" s="52">
        <f t="shared" si="502"/>
        <v>46</v>
      </c>
      <c r="K170" s="42">
        <v>18</v>
      </c>
      <c r="L170" s="5">
        <f t="shared" si="503"/>
        <v>0</v>
      </c>
      <c r="M170" s="5">
        <f t="shared" si="504"/>
        <v>24</v>
      </c>
      <c r="N170" s="5">
        <f t="shared" si="505"/>
        <v>24</v>
      </c>
      <c r="O170" s="6">
        <f t="shared" si="494"/>
        <v>24</v>
      </c>
      <c r="P170" s="57">
        <f>IF(O170="","",RANK(O170,O168:O172,0))</f>
        <v>3</v>
      </c>
      <c r="Q170" s="57">
        <f t="shared" si="506"/>
        <v>24</v>
      </c>
      <c r="R170" s="46"/>
      <c r="S170" s="7">
        <f t="shared" si="507"/>
        <v>0</v>
      </c>
      <c r="T170" s="7">
        <f t="shared" si="508"/>
        <v>0</v>
      </c>
      <c r="U170" s="7">
        <f t="shared" si="509"/>
        <v>0</v>
      </c>
      <c r="V170" s="6">
        <f t="shared" si="495"/>
        <v>0</v>
      </c>
      <c r="W170" s="52">
        <f>IF(V170="","",RANK(V170,V168:V172,0))</f>
        <v>1</v>
      </c>
      <c r="X170" s="52">
        <f t="shared" si="510"/>
        <v>0</v>
      </c>
      <c r="Y170" s="42">
        <v>163</v>
      </c>
      <c r="Z170" s="6">
        <f>IFERROR(VLOOKUP(Y170,таблица!$H$6:$I$144,2,FALSE),0)</f>
        <v>26</v>
      </c>
      <c r="AA170" s="52">
        <f>IF(Z170="","",RANK(Z170,Z168:Z172,0))</f>
        <v>3</v>
      </c>
      <c r="AB170" s="52">
        <f t="shared" si="496"/>
        <v>26</v>
      </c>
      <c r="AC170" s="8">
        <f t="shared" si="401"/>
        <v>96</v>
      </c>
      <c r="AD170" s="9">
        <f t="shared" si="497"/>
        <v>96</v>
      </c>
      <c r="AE170" s="9">
        <f t="shared" si="492"/>
        <v>60</v>
      </c>
      <c r="AF170" s="125"/>
      <c r="AG170" s="59"/>
      <c r="AH170" s="127"/>
    </row>
    <row r="171" spans="1:34" ht="15" customHeight="1" x14ac:dyDescent="0.25">
      <c r="A171" s="47">
        <v>4</v>
      </c>
      <c r="B171" s="76"/>
      <c r="C171" s="39">
        <v>50</v>
      </c>
      <c r="D171" s="40">
        <v>9.1</v>
      </c>
      <c r="E171" s="5">
        <f t="shared" si="499"/>
        <v>52</v>
      </c>
      <c r="F171" s="5">
        <f t="shared" si="500"/>
        <v>0</v>
      </c>
      <c r="G171" s="5">
        <f t="shared" si="501"/>
        <v>52</v>
      </c>
      <c r="H171" s="6">
        <f t="shared" si="493"/>
        <v>52</v>
      </c>
      <c r="I171" s="52">
        <f>IF(H171="","",RANK(H171,H168:H172,0))</f>
        <v>1</v>
      </c>
      <c r="J171" s="52">
        <f t="shared" si="502"/>
        <v>52</v>
      </c>
      <c r="K171" s="42">
        <v>22</v>
      </c>
      <c r="L171" s="5">
        <f t="shared" si="503"/>
        <v>0</v>
      </c>
      <c r="M171" s="5">
        <f t="shared" si="504"/>
        <v>32</v>
      </c>
      <c r="N171" s="5">
        <f t="shared" si="505"/>
        <v>32</v>
      </c>
      <c r="O171" s="6">
        <f t="shared" si="494"/>
        <v>32</v>
      </c>
      <c r="P171" s="57">
        <f>IF(O171="","",RANK(O171,O168:O172,0))</f>
        <v>1</v>
      </c>
      <c r="Q171" s="57">
        <f t="shared" si="506"/>
        <v>32</v>
      </c>
      <c r="R171" s="46"/>
      <c r="S171" s="7">
        <f t="shared" si="507"/>
        <v>0</v>
      </c>
      <c r="T171" s="7">
        <f t="shared" si="508"/>
        <v>0</v>
      </c>
      <c r="U171" s="7">
        <f t="shared" si="509"/>
        <v>0</v>
      </c>
      <c r="V171" s="6">
        <f t="shared" si="495"/>
        <v>0</v>
      </c>
      <c r="W171" s="52">
        <f>IF(V171="","",RANK(V171,V168:V172,0))</f>
        <v>1</v>
      </c>
      <c r="X171" s="52">
        <f t="shared" si="510"/>
        <v>0</v>
      </c>
      <c r="Y171" s="42">
        <v>172</v>
      </c>
      <c r="Z171" s="6">
        <f>IFERROR(VLOOKUP(Y171,таблица!$H$6:$I$144,2,FALSE),0)</f>
        <v>31</v>
      </c>
      <c r="AA171" s="52">
        <f>IF(Z171="","",RANK(Z171,Z168:Z172,0))</f>
        <v>1</v>
      </c>
      <c r="AB171" s="52">
        <f t="shared" si="496"/>
        <v>31</v>
      </c>
      <c r="AC171" s="8">
        <f t="shared" si="401"/>
        <v>115</v>
      </c>
      <c r="AD171" s="9">
        <f t="shared" si="497"/>
        <v>115</v>
      </c>
      <c r="AE171" s="9">
        <f t="shared" si="492"/>
        <v>19</v>
      </c>
      <c r="AF171" s="125"/>
      <c r="AG171" s="59"/>
      <c r="AH171" s="127"/>
    </row>
    <row r="172" spans="1:34" ht="15" customHeight="1" x14ac:dyDescent="0.25">
      <c r="A172" s="47">
        <v>5</v>
      </c>
      <c r="B172" s="76"/>
      <c r="C172" s="39">
        <v>50</v>
      </c>
      <c r="D172" s="40">
        <v>10.4</v>
      </c>
      <c r="E172" s="5">
        <f t="shared" si="499"/>
        <v>0</v>
      </c>
      <c r="F172" s="5">
        <f t="shared" si="500"/>
        <v>29</v>
      </c>
      <c r="G172" s="5">
        <f t="shared" si="501"/>
        <v>29</v>
      </c>
      <c r="H172" s="6">
        <f t="shared" si="493"/>
        <v>29</v>
      </c>
      <c r="I172" s="52">
        <f>IF(H172="","",RANK(H172,H168:H172,0))</f>
        <v>3</v>
      </c>
      <c r="J172" s="52"/>
      <c r="K172" s="42">
        <v>18</v>
      </c>
      <c r="L172" s="5">
        <f t="shared" si="503"/>
        <v>0</v>
      </c>
      <c r="M172" s="5">
        <f t="shared" si="504"/>
        <v>24</v>
      </c>
      <c r="N172" s="5">
        <f t="shared" si="505"/>
        <v>24</v>
      </c>
      <c r="O172" s="6">
        <f t="shared" si="494"/>
        <v>24</v>
      </c>
      <c r="P172" s="57">
        <f>IF(O172="","",RANK(O172,O168:O172,0))</f>
        <v>3</v>
      </c>
      <c r="Q172" s="57">
        <f t="shared" si="506"/>
        <v>24</v>
      </c>
      <c r="R172" s="46"/>
      <c r="S172" s="7">
        <f t="shared" si="507"/>
        <v>0</v>
      </c>
      <c r="T172" s="7">
        <f t="shared" si="508"/>
        <v>0</v>
      </c>
      <c r="U172" s="7">
        <f t="shared" si="509"/>
        <v>0</v>
      </c>
      <c r="V172" s="6">
        <f t="shared" si="495"/>
        <v>0</v>
      </c>
      <c r="W172" s="52">
        <f>IF(V172="","",RANK(V172,V168:V172,0))</f>
        <v>1</v>
      </c>
      <c r="X172" s="52">
        <f t="shared" si="510"/>
        <v>0</v>
      </c>
      <c r="Y172" s="42">
        <v>168</v>
      </c>
      <c r="Z172" s="6">
        <f>IFERROR(VLOOKUP(Y172,таблица!$H$6:$I$144,2,FALSE),0)</f>
        <v>29</v>
      </c>
      <c r="AA172" s="52">
        <f>IF(Z172="","",RANK(Z172,Z168:Z172,0))</f>
        <v>2</v>
      </c>
      <c r="AB172" s="52">
        <f t="shared" si="496"/>
        <v>29</v>
      </c>
      <c r="AC172" s="8">
        <f t="shared" si="401"/>
        <v>82</v>
      </c>
      <c r="AD172" s="9">
        <f t="shared" si="497"/>
        <v>82</v>
      </c>
      <c r="AE172" s="9">
        <f t="shared" si="492"/>
        <v>103</v>
      </c>
      <c r="AF172" s="125"/>
      <c r="AG172" s="59"/>
      <c r="AH172" s="127"/>
    </row>
    <row r="173" spans="1:34" ht="26.25" customHeight="1" x14ac:dyDescent="0.25">
      <c r="A173" s="47"/>
      <c r="B173" s="76"/>
      <c r="C173" s="64"/>
      <c r="D173" s="40"/>
      <c r="E173" s="5"/>
      <c r="F173" s="5"/>
      <c r="G173" s="5"/>
      <c r="H173" s="53"/>
      <c r="I173" s="61" t="s">
        <v>23</v>
      </c>
      <c r="J173" s="62">
        <f>SUM(J168:J172)</f>
        <v>156</v>
      </c>
      <c r="K173" s="42"/>
      <c r="L173" s="5"/>
      <c r="M173" s="5"/>
      <c r="N173" s="5"/>
      <c r="O173" s="53"/>
      <c r="P173" s="61" t="s">
        <v>23</v>
      </c>
      <c r="Q173" s="63">
        <f>SUM(Q168:Q172)</f>
        <v>108</v>
      </c>
      <c r="R173" s="46"/>
      <c r="S173" s="7"/>
      <c r="T173" s="7"/>
      <c r="U173" s="7"/>
      <c r="V173" s="53"/>
      <c r="W173" s="61" t="s">
        <v>23</v>
      </c>
      <c r="X173" s="62">
        <f>SUM(X168:X172)</f>
        <v>0</v>
      </c>
      <c r="Y173" s="42"/>
      <c r="Z173" s="6"/>
      <c r="AA173" s="61" t="s">
        <v>23</v>
      </c>
      <c r="AB173" s="62">
        <f>SUM(AB168:AB172)</f>
        <v>108</v>
      </c>
      <c r="AC173" s="8"/>
      <c r="AD173" s="54"/>
      <c r="AE173" s="9" t="str">
        <f t="shared" si="492"/>
        <v/>
      </c>
      <c r="AF173" s="60"/>
      <c r="AG173" s="60"/>
      <c r="AH173" s="127"/>
    </row>
    <row r="174" spans="1:34" ht="15" customHeight="1" x14ac:dyDescent="0.25">
      <c r="A174" s="47">
        <v>1</v>
      </c>
      <c r="B174" s="76"/>
      <c r="C174" s="39">
        <v>52</v>
      </c>
      <c r="D174" s="40">
        <v>8.6999999999999993</v>
      </c>
      <c r="E174" s="5">
        <f>IF(D174&gt;9.5,0,IF(D174&gt;9.45,44,IF(D174&gt;9.4,45,IF(D174&gt;9.35,46,IF(D174&gt;9.3,47,IF(D174&gt;9.25,48,IF(D174&gt;9.2,49,IF(D174&gt;9.15,50,IF(D174&gt;9.1,51,IF(D174&gt;9.05,52,IF(D174&gt;9,53,IF(D174&gt;8.95,54,IF(D174&gt;8.9,55,IF(D174&gt;8.85,56,IF(D174&gt;8.8,57,IF(D174&gt;8.77,58,IF(D174&gt;8.75,59,IF(D174&gt;8.7,60,IF(D174&gt;8.67,61,IF(D174&gt;8.65,62,IF(D174&gt;8.6,63,IF(D174&gt;8.57,64,IF(D174&gt;8.55,65,IF(D174&gt;8.5,66,IF(D174&gt;8.47,67,IF(D174&gt;8.45,68,IF(D174&gt;8.4,69,IF(D174&gt;8.38,70,IF(D174&gt;8.37,71,IF(D174&gt;8.35,72,IF(D174&gt;8.3,73,IF(D174&gt;8.28,74,IF(D174&gt;8.27,75,IF(D174&gt;8.25,76,IF(D174&gt;8.2,77,IF(D174&gt;8.18,78,IF(D174&gt;8.17,79,IF(D174&gt;8.15,80,IF(D174&gt;8.1,81,IF(D174&gt;8.07,82,IF(D174&gt;8.05,83,IF(D174&gt;8.03,84,IF(D174&gt;8.02,85,IF(D174&gt;8,86,))))))))))))))))))))))))))))))))))))))))))))</f>
        <v>61</v>
      </c>
      <c r="F174" s="5">
        <f>IF(D174&gt;12.5,0,IF(D174&gt;12.4,1,IF(D174&gt;12.3,2,IF(D174&gt;12.2,3,IF(D174&gt;12.1,4,IF(D174&gt;12.05,5,IF(D174&gt;12,6,IF(D174&gt;11.9,7,IF(D174&gt;11.8,8,IF(D174&gt;11.7,9,IF(D174&gt;11.65,10,IF(D174&gt;11.6,11,IF(D174&gt;11.5,12,IF(D174&gt;11.4,13,IF(D174&gt;11.35,14,IF(D174&gt;11.3,15,IF(D174&gt;11.2,16,IF(D174&gt;11.1,17,IF(D174&gt;11.05,18,IF(D174&gt;11,19,IF(D174&gt;10.9,20,IF(D174&gt;10.85,21,IF(D174&gt;10.8,22,IF(D174&gt;10.7,23,IF(D174&gt;10.65,24,IF(D174&gt;10.6,25,IF(D174&gt;10.5,26,IF(D174&gt;10.45,27,IF(D174&gt;10.4,28,IF(D174&gt;10.3,29,IF(D174&gt;10.25,30,IF(D174&gt;10.2,31,IF(D174&gt;10.1,32,IF(D174&gt;10.05,33,IF(D174&gt;10,34,IF(D174&gt;9.9,35,IF(D174&gt;9.85,36,IF(D174&gt;9.8,37,IF(D174&gt;9.75,38,IF(D174&gt;9.7,39,IF(D174&gt;9.65,40,IF(D174&gt;9.6,41,IF(D174&gt;9.55,42,IF(D174&gt;9.5,43,))))))))))))))))))))))))))))))))))))))))))))</f>
        <v>0</v>
      </c>
      <c r="G174" s="5">
        <f>E174+F174</f>
        <v>61</v>
      </c>
      <c r="H174" s="6">
        <f t="shared" ref="H174:H178" si="511">G174</f>
        <v>61</v>
      </c>
      <c r="I174" s="52">
        <f>IF(H174="","",RANK(H174,H174:H178,0))</f>
        <v>1</v>
      </c>
      <c r="J174" s="52">
        <f>IF(I174&lt;5,H174,"")</f>
        <v>61</v>
      </c>
      <c r="K174" s="42">
        <v>29</v>
      </c>
      <c r="L174" s="5">
        <f>IF(K174&lt;28,0,IF(K174&lt;28.5,44,IF(K174&lt;29,45,IF(K174&lt;29.5,46,IF(K174&lt;30,47,IF(K174&lt;30.5,48,IF(K174&lt;31,49,IF(K174&lt;31.5,50,IF(K174&lt;32,51,IF(K174&lt;32.5,52,IF(K174&lt;33,53,IF(K174&lt;33.5,54,IF(K174&lt;34,55,IF(K174&lt;34.5,56,IF(K174&lt;35,57,IF(K174&lt;35.5,58,IF(K174&lt;36,59,IF(K174&lt;36.5,60,IF(K174&lt;37,61,IF(K174&lt;37.5,62,IF(K174&lt;38,63,IF(K174&lt;38.5,64,IF(K174&lt;39,65,IF(K174&lt;39.5,66,IF(K174&lt;40,67,IF(K174&lt;40.5,68,IF(K174&lt;41,69,IF(K174&lt;41.5,70,IF(K174&lt;42,71,IF(K174&lt;42.5,72,IF(K174&lt;43,73,IF(K174&lt;43.5,74,IF(K174&lt;44,75,IF(K174&lt;44.5,76,IF(K174&lt;45,77,IF(K174&lt;45.5,78,IF(K174&lt;46,79,IF(K174&lt;46.5,80,IF(K174&lt;47,81,IF(K174&lt;47.5,82,IF(K174&lt;48,83,IF(K174&lt;48.5,84,IF(K174&lt;49,85,IF(K174&lt;49.5,86,))))))))))))))))))))))))))))))))))))))))))))</f>
        <v>46</v>
      </c>
      <c r="M174" s="5">
        <f>IF(K174&lt;6.5,0,IF(K174&lt;7,1,IF(K174&lt;7.5,2,IF(K174&lt;8,3,IF(K174&lt;8.5,4,IF(K174&lt;9,5,IF(K174&lt;9.5,6,IF(K174&lt;10,7,IF(K174&lt;10.5,8,IF(K174&lt;11,9,IF(K174&lt;11.5,10,IF(K174&lt;12,11,IF(K174&lt;12.5,12,IF(K174&lt;13,13,IF(K174&lt;13.5,14,IF(K174&lt;14,15,IF(K174&lt;14.5,16,IF(K174&lt;15,17,IF(K174&lt;15.5,18,IF(K174&lt;16,19,IF(K174&lt;16.5,20,IF(K174&lt;17,21,IF(K174&lt;17.5,22,IF(K174&lt;18,23,IF(K174&lt;18.5,24,IF(K174&lt;19,25,IF(K174&lt;19.5,26,IF(K174&lt;20,27,IF(K174&lt;20.5,28,IF(K174&lt;21,29,IF(K174&lt;21.5,30,IF(K174&lt;22,31,IF(K174&lt;22.5,32,IF(K174&lt;23,33,IF(K174&lt;23.5,34,IF(K174&lt;24,35,IF(K174&lt;24.5,36,IF(K174&lt;25,37,IF(K174&lt;25.5,38,IF(K174&lt;26,39,IF(K174&lt;26.5,40,IF(K174&lt;27,41,IF(K174&lt;27.5,42,IF(K174&lt;28,43,))))))))))))))))))))))))))))))))))))))))))))</f>
        <v>0</v>
      </c>
      <c r="N174" s="5">
        <f>L174+M174</f>
        <v>46</v>
      </c>
      <c r="O174" s="6">
        <f t="shared" ref="O174:O178" si="512">N174</f>
        <v>46</v>
      </c>
      <c r="P174" s="57">
        <f>IF(O174="","",RANK(O174,O174:O178,0))</f>
        <v>1</v>
      </c>
      <c r="Q174" s="57">
        <f>IF(P174&lt;5,O174,"")</f>
        <v>46</v>
      </c>
      <c r="R174" s="46"/>
      <c r="S174" s="7">
        <f>IF(R174&lt;472,0,IF(R174&lt;475,60,IF(R174&lt;478,61,IF(R174&lt;481,62,IF(R174&lt;484,63,IF(R174&lt;487,64,IF(R174&lt;480,65,IF(R174&lt;493,66,IF(R174&lt;495,67,IF(R174&lt;498,68,IF(R174&lt;500,69,IF(R174&lt;503,70,IF(R174&lt;506,71,IF(R174&lt;508,72,IF(R174&lt;510,73,IF(R174&lt;512,74,IF(R174&lt;515,75,IF(R174&lt;517,76,))))))))))))))))))</f>
        <v>0</v>
      </c>
      <c r="T174" s="7">
        <f>IF(R174&lt;252,0,IF(R174&lt;256,1,IF(R174&lt;260,2,IF(R174&lt;264,3,IF(R174&lt;268,4,IF(R174&lt;272,5,IF(R174&lt;276,6,IF(R174&lt;280,7,IF(R174&lt;284,8,IF(R174&lt;288,9,IF(R174&lt;292,10,IF(R174&lt;296,11,IF(R174&lt;300,12,IF(R174&lt;304,13,IF(R174&lt;308,14,IF(R174&lt;312,15,IF(R174&lt;316,16,IF(R174&lt;320,17,IF(R174&lt;324,18,IF(R174&lt;328,19,IF(R174&lt;332,20,IF(R174&lt;336,21,IF(R174&lt;340,22,IF(R174&lt;344,23,IF(R174&lt;348,24,IF(R174&lt;351,25,IF(R174&lt;355,26,IF(R174&lt;359,27,IF(R174&lt;363,28,IF(R174&lt;366,29,IF(R174&lt;370,30,IF(R174&lt;374,31,IF(R174&lt;378,32,IF(R174&lt;381,33,IF(R174&lt;385,34,IF(R174&lt;389,35,IF(R174&lt;393,36,IF(R174&lt;396,37,IF(R174&lt;400,38,IF(R174&lt;403,39,IF(R174&lt;407,40,IF(R174&lt;411,41,IF(R174&lt;414,42,IF(R174&lt;418,43,IF(R174&lt;422,44,IF(R174&lt;425,45,IF(R174&lt;429,46,IF(R174&lt;432,47,IF(R174&lt;436,48,IF(R174&lt;439,49,IF(R174&lt;443,50,IF(R174&lt;446,51,IF(R174&lt;450,52,IF(R174&lt;453,53,IF(R174&lt;456,54,IF(R174&lt;460,55,IF(R174&lt;463,56,IF(R174&lt;466,57,IF(R174&lt;468,58,IF(R174&lt;472,59,))))))))))))))))))))))))))))))))))))))))))))))))))))))))))))</f>
        <v>0</v>
      </c>
      <c r="U174" s="7">
        <f>S174+T174</f>
        <v>0</v>
      </c>
      <c r="V174" s="6">
        <f t="shared" ref="V174:V178" si="513">U174</f>
        <v>0</v>
      </c>
      <c r="W174" s="52">
        <f>IF(V174="","",RANK(V174,V174:V178,0))</f>
        <v>1</v>
      </c>
      <c r="X174" s="52">
        <f>IF(W174&lt;5,V174,"")</f>
        <v>0</v>
      </c>
      <c r="Y174" s="42">
        <v>194</v>
      </c>
      <c r="Z174" s="6">
        <f>IFERROR(VLOOKUP(Y174,таблица!$H$6:$I$144,2,FALSE),0)</f>
        <v>44</v>
      </c>
      <c r="AA174" s="52">
        <f>IF(Z174="","",RANK(Z174,Z174:Z178,0))</f>
        <v>1</v>
      </c>
      <c r="AB174" s="52">
        <f>IF(AA174&lt;5,Z174,"")</f>
        <v>44</v>
      </c>
      <c r="AC174" s="8">
        <f t="shared" si="401"/>
        <v>151</v>
      </c>
      <c r="AD174" s="9">
        <f t="shared" ref="AD174:AD178" si="514">AC174</f>
        <v>151</v>
      </c>
      <c r="AE174" s="9">
        <f t="shared" si="492"/>
        <v>1</v>
      </c>
      <c r="AF174" s="125">
        <f>SUM(J174:J178,Q174:Q178,X174:X178,AB174:AB178)</f>
        <v>411</v>
      </c>
      <c r="AG174" s="59">
        <f t="shared" ref="AG174" si="515">AF174</f>
        <v>411</v>
      </c>
      <c r="AH174" s="127">
        <f>IF(ISNUMBER(AF174),RANK(AF174,$AF$6:$AF$251,0),"")</f>
        <v>13</v>
      </c>
    </row>
    <row r="175" spans="1:34" ht="15" customHeight="1" x14ac:dyDescent="0.25">
      <c r="A175" s="47">
        <v>2</v>
      </c>
      <c r="B175" s="76"/>
      <c r="C175" s="39">
        <v>52</v>
      </c>
      <c r="D175" s="40">
        <v>9.6</v>
      </c>
      <c r="E175" s="5">
        <f t="shared" ref="E175:E178" si="516">IF(D175&gt;9.5,0,IF(D175&gt;9.45,44,IF(D175&gt;9.4,45,IF(D175&gt;9.35,46,IF(D175&gt;9.3,47,IF(D175&gt;9.25,48,IF(D175&gt;9.2,49,IF(D175&gt;9.15,50,IF(D175&gt;9.1,51,IF(D175&gt;9.05,52,IF(D175&gt;9,53,IF(D175&gt;8.95,54,IF(D175&gt;8.9,55,IF(D175&gt;8.85,56,IF(D175&gt;8.8,57,IF(D175&gt;8.77,58,IF(D175&gt;8.75,59,IF(D175&gt;8.7,60,IF(D175&gt;8.67,61,IF(D175&gt;8.65,62,IF(D175&gt;8.6,63,IF(D175&gt;8.57,64,IF(D175&gt;8.55,65,IF(D175&gt;8.5,66,IF(D175&gt;8.47,67,IF(D175&gt;8.45,68,IF(D175&gt;8.4,69,IF(D175&gt;8.38,70,IF(D175&gt;8.37,71,IF(D175&gt;8.35,72,IF(D175&gt;8.3,73,IF(D175&gt;8.28,74,IF(D175&gt;8.27,75,IF(D175&gt;8.25,76,IF(D175&gt;8.2,77,IF(D175&gt;8.18,78,IF(D175&gt;8.17,79,IF(D175&gt;8.15,80,IF(D175&gt;8.1,81,IF(D175&gt;8.07,82,IF(D175&gt;8.05,83,IF(D175&gt;8.03,84,IF(D175&gt;8.02,85,IF(D175&gt;8,86,))))))))))))))))))))))))))))))))))))))))))))</f>
        <v>0</v>
      </c>
      <c r="F175" s="5">
        <f t="shared" ref="F175:F178" si="517">IF(D175&gt;12.5,0,IF(D175&gt;12.4,1,IF(D175&gt;12.3,2,IF(D175&gt;12.2,3,IF(D175&gt;12.1,4,IF(D175&gt;12.05,5,IF(D175&gt;12,6,IF(D175&gt;11.9,7,IF(D175&gt;11.8,8,IF(D175&gt;11.7,9,IF(D175&gt;11.65,10,IF(D175&gt;11.6,11,IF(D175&gt;11.5,12,IF(D175&gt;11.4,13,IF(D175&gt;11.35,14,IF(D175&gt;11.3,15,IF(D175&gt;11.2,16,IF(D175&gt;11.1,17,IF(D175&gt;11.05,18,IF(D175&gt;11,19,IF(D175&gt;10.9,20,IF(D175&gt;10.85,21,IF(D175&gt;10.8,22,IF(D175&gt;10.7,23,IF(D175&gt;10.65,24,IF(D175&gt;10.6,25,IF(D175&gt;10.5,26,IF(D175&gt;10.45,27,IF(D175&gt;10.4,28,IF(D175&gt;10.3,29,IF(D175&gt;10.25,30,IF(D175&gt;10.2,31,IF(D175&gt;10.1,32,IF(D175&gt;10.05,33,IF(D175&gt;10,34,IF(D175&gt;9.9,35,IF(D175&gt;9.85,36,IF(D175&gt;9.8,37,IF(D175&gt;9.75,38,IF(D175&gt;9.7,39,IF(D175&gt;9.65,40,IF(D175&gt;9.6,41,IF(D175&gt;9.55,42,IF(D175&gt;9.5,43,))))))))))))))))))))))))))))))))))))))))))))</f>
        <v>42</v>
      </c>
      <c r="G175" s="5">
        <f t="shared" ref="G175:G178" si="518">E175+F175</f>
        <v>42</v>
      </c>
      <c r="H175" s="6">
        <f t="shared" si="511"/>
        <v>42</v>
      </c>
      <c r="I175" s="52">
        <f>IF(H175="","",RANK(H175,H174:H178,0))</f>
        <v>2</v>
      </c>
      <c r="J175" s="52">
        <f>IF(I175&lt;5,H175,"")</f>
        <v>42</v>
      </c>
      <c r="K175" s="42">
        <v>17</v>
      </c>
      <c r="L175" s="5">
        <f>IF(K175&lt;28,0,IF(K175&lt;28.5,44,IF(K175&lt;29,45,IF(K175&lt;29.5,46,IF(K175&lt;30,47,IF(K175&lt;30.5,48,IF(K175&lt;31,49,IF(K175&lt;31.5,50,IF(K175&lt;32,51,IF(K175&lt;32.5,52,IF(K175&lt;33,53,IF(K175&lt;33.5,54,IF(K175&lt;34,55,IF(K175&lt;34.5,56,IF(K175&lt;35,57,IF(K175&lt;35.5,58,IF(K175&lt;36,59,IF(K175&lt;36.5,60,IF(K175&lt;37,61,IF(K175&lt;37.5,62,IF(K175&lt;38,63,IF(K175&lt;38.5,64,IF(K175&lt;39,65,IF(K175&lt;39.5,66,IF(K175&lt;40,67,IF(K175&lt;40.5,68,IF(K175&lt;41,69,IF(K175&lt;41.5,70,IF(K175&lt;42,71,IF(K175&lt;42.5,72,IF(K175&lt;43,73,IF(K175&lt;43.5,74,IF(K175&lt;44,75,IF(K175&lt;44.5,76,IF(K175&lt;45,77,IF(K175&lt;45.5,78,IF(K175&lt;46,79,IF(K175&lt;46.5,80,IF(K175&lt;47,81,IF(K175&lt;47.5,82,IF(K175&lt;48,83,IF(K175&lt;48.5,84,IF(K175&lt;49,85,IF(K175&lt;49.5,86,))))))))))))))))))))))))))))))))))))))))))))</f>
        <v>0</v>
      </c>
      <c r="M175" s="5">
        <f>IF(K175&lt;6.5,0,IF(K175&lt;7,1,IF(K175&lt;7.5,2,IF(K175&lt;8,3,IF(K175&lt;8.5,4,IF(K175&lt;9,5,IF(K175&lt;9.5,6,IF(K175&lt;10,7,IF(K175&lt;10.5,8,IF(K175&lt;11,9,IF(K175&lt;11.5,10,IF(K175&lt;12,11,IF(K175&lt;12.5,12,IF(K175&lt;13,13,IF(K175&lt;13.5,14,IF(K175&lt;14,15,IF(K175&lt;14.5,16,IF(K175&lt;15,17,IF(K175&lt;15.5,18,IF(K175&lt;16,19,IF(K175&lt;16.5,20,IF(K175&lt;17,21,IF(K175&lt;17.5,22,IF(K175&lt;18,23,IF(K175&lt;18.5,24,IF(K175&lt;19,25,IF(K175&lt;19.5,26,IF(K175&lt;20,27,IF(K175&lt;20.5,28,IF(K175&lt;21,29,IF(K175&lt;21.5,30,IF(K175&lt;22,31,IF(K175&lt;22.5,32,IF(K175&lt;23,33,IF(K175&lt;23.5,34,IF(K175&lt;24,35,IF(K175&lt;24.5,36,IF(K175&lt;25,37,IF(K175&lt;25.5,38,IF(K175&lt;26,39,IF(K175&lt;26.5,40,IF(K175&lt;27,41,IF(K175&lt;27.5,42,IF(K175&lt;28,43,))))))))))))))))))))))))))))))))))))))))))))</f>
        <v>22</v>
      </c>
      <c r="N175" s="5">
        <f>L175+M175</f>
        <v>22</v>
      </c>
      <c r="O175" s="6">
        <f t="shared" si="512"/>
        <v>22</v>
      </c>
      <c r="P175" s="57">
        <f>IF(O175="","",RANK(O175,O175:O179,0))</f>
        <v>3</v>
      </c>
      <c r="Q175" s="52">
        <f t="shared" ref="Q175:X175" si="519">IF(P175&lt;5,O175,"")</f>
        <v>22</v>
      </c>
      <c r="R175" s="46"/>
      <c r="S175" s="7">
        <f>IF(R175&lt;472,0,IF(R175&lt;475,60,IF(R175&lt;478,61,IF(R175&lt;481,62,IF(R175&lt;484,63,IF(R175&lt;487,64,IF(R175&lt;480,65,IF(R175&lt;493,66,IF(R175&lt;495,67,IF(R175&lt;498,68,IF(R175&lt;500,69,IF(R175&lt;503,70,IF(R175&lt;506,71,IF(R175&lt;508,72,IF(R175&lt;510,73,IF(R175&lt;512,74,IF(R175&lt;515,75,IF(R175&lt;517,76,))))))))))))))))))</f>
        <v>0</v>
      </c>
      <c r="T175" s="7">
        <f>IF(R175&lt;252,0,IF(R175&lt;256,1,IF(R175&lt;260,2,IF(R175&lt;264,3,IF(R175&lt;268,4,IF(R175&lt;272,5,IF(R175&lt;276,6,IF(R175&lt;280,7,IF(R175&lt;284,8,IF(R175&lt;288,9,IF(R175&lt;292,10,IF(R175&lt;296,11,IF(R175&lt;300,12,IF(R175&lt;304,13,IF(R175&lt;308,14,IF(R175&lt;312,15,IF(R175&lt;316,16,IF(R175&lt;320,17,IF(R175&lt;324,18,IF(R175&lt;328,19,IF(R175&lt;332,20,IF(R175&lt;336,21,IF(R175&lt;340,22,IF(R175&lt;344,23,IF(R175&lt;348,24,IF(R175&lt;351,25,IF(R175&lt;355,26,IF(R175&lt;359,27,IF(R175&lt;363,28,IF(R175&lt;366,29,IF(R175&lt;370,30,IF(R175&lt;374,31,IF(R175&lt;378,32,IF(R175&lt;381,33,IF(R175&lt;385,34,IF(R175&lt;389,35,IF(R175&lt;393,36,IF(R175&lt;396,37,IF(R175&lt;400,38,IF(R175&lt;403,39,IF(R175&lt;407,40,IF(R175&lt;411,41,IF(R175&lt;414,42,IF(R175&lt;418,43,IF(R175&lt;422,44,IF(R175&lt;425,45,IF(R175&lt;429,46,IF(R175&lt;432,47,IF(R175&lt;436,48,IF(R175&lt;439,49,IF(R175&lt;443,50,IF(R175&lt;446,51,IF(R175&lt;450,52,IF(R175&lt;453,53,IF(R175&lt;456,54,IF(R175&lt;460,55,IF(R175&lt;463,56,IF(R175&lt;466,57,IF(R175&lt;468,58,IF(R175&lt;472,59,))))))))))))))))))))))))))))))))))))))))))))))))))))))))))))</f>
        <v>0</v>
      </c>
      <c r="U175" s="7">
        <f>S175+T175</f>
        <v>0</v>
      </c>
      <c r="V175" s="6">
        <f t="shared" si="513"/>
        <v>0</v>
      </c>
      <c r="W175" s="52">
        <f t="shared" si="519"/>
        <v>0</v>
      </c>
      <c r="X175" s="52">
        <f t="shared" si="519"/>
        <v>0</v>
      </c>
      <c r="Y175" s="42">
        <v>167</v>
      </c>
      <c r="Z175" s="6">
        <f>IFERROR(VLOOKUP(Y175,таблица!$H$6:$I$144,2,FALSE),0)</f>
        <v>28</v>
      </c>
      <c r="AA175" s="52">
        <f>IF(Z175="","",RANK(Z175,Z174:Z178,0))</f>
        <v>2</v>
      </c>
      <c r="AB175" s="52">
        <f t="shared" ref="AB175:AB178" si="520">IF(AA175&lt;5,Z175,"")</f>
        <v>28</v>
      </c>
      <c r="AC175" s="8">
        <f>H175+O175+V175+Z175</f>
        <v>92</v>
      </c>
      <c r="AD175" s="9">
        <f t="shared" si="514"/>
        <v>92</v>
      </c>
      <c r="AE175" s="9">
        <f t="shared" si="492"/>
        <v>71</v>
      </c>
      <c r="AF175" s="125"/>
      <c r="AG175" s="59"/>
      <c r="AH175" s="127"/>
    </row>
    <row r="176" spans="1:34" ht="15" customHeight="1" x14ac:dyDescent="0.25">
      <c r="A176" s="47">
        <v>3</v>
      </c>
      <c r="B176" s="76"/>
      <c r="C176" s="39">
        <v>52</v>
      </c>
      <c r="D176" s="40">
        <v>9.6999999999999993</v>
      </c>
      <c r="E176" s="5">
        <f t="shared" si="516"/>
        <v>0</v>
      </c>
      <c r="F176" s="5">
        <f t="shared" si="517"/>
        <v>40</v>
      </c>
      <c r="G176" s="5">
        <f t="shared" si="518"/>
        <v>40</v>
      </c>
      <c r="H176" s="6">
        <f t="shared" si="511"/>
        <v>40</v>
      </c>
      <c r="I176" s="52">
        <f>IF(H176="","",RANK(H176,H174:H178,0))</f>
        <v>3</v>
      </c>
      <c r="J176" s="52">
        <f t="shared" ref="J176:J178" si="521">IF(I176&lt;5,H176,"")</f>
        <v>40</v>
      </c>
      <c r="K176" s="42">
        <v>22</v>
      </c>
      <c r="L176" s="5">
        <f t="shared" ref="L176:L178" si="522">IF(K176&lt;28,0,IF(K176&lt;28.5,44,IF(K176&lt;29,45,IF(K176&lt;29.5,46,IF(K176&lt;30,47,IF(K176&lt;30.5,48,IF(K176&lt;31,49,IF(K176&lt;31.5,50,IF(K176&lt;32,51,IF(K176&lt;32.5,52,IF(K176&lt;33,53,IF(K176&lt;33.5,54,IF(K176&lt;34,55,IF(K176&lt;34.5,56,IF(K176&lt;35,57,IF(K176&lt;35.5,58,IF(K176&lt;36,59,IF(K176&lt;36.5,60,IF(K176&lt;37,61,IF(K176&lt;37.5,62,IF(K176&lt;38,63,IF(K176&lt;38.5,64,IF(K176&lt;39,65,IF(K176&lt;39.5,66,IF(K176&lt;40,67,IF(K176&lt;40.5,68,IF(K176&lt;41,69,IF(K176&lt;41.5,70,IF(K176&lt;42,71,IF(K176&lt;42.5,72,IF(K176&lt;43,73,IF(K176&lt;43.5,74,IF(K176&lt;44,75,IF(K176&lt;44.5,76,IF(K176&lt;45,77,IF(K176&lt;45.5,78,IF(K176&lt;46,79,IF(K176&lt;46.5,80,IF(K176&lt;47,81,IF(K176&lt;47.5,82,IF(K176&lt;48,83,IF(K176&lt;48.5,84,IF(K176&lt;49,85,IF(K176&lt;49.5,86,))))))))))))))))))))))))))))))))))))))))))))</f>
        <v>0</v>
      </c>
      <c r="M176" s="5">
        <f t="shared" ref="M176:M178" si="523">IF(K176&lt;6.5,0,IF(K176&lt;7,1,IF(K176&lt;7.5,2,IF(K176&lt;8,3,IF(K176&lt;8.5,4,IF(K176&lt;9,5,IF(K176&lt;9.5,6,IF(K176&lt;10,7,IF(K176&lt;10.5,8,IF(K176&lt;11,9,IF(K176&lt;11.5,10,IF(K176&lt;12,11,IF(K176&lt;12.5,12,IF(K176&lt;13,13,IF(K176&lt;13.5,14,IF(K176&lt;14,15,IF(K176&lt;14.5,16,IF(K176&lt;15,17,IF(K176&lt;15.5,18,IF(K176&lt;16,19,IF(K176&lt;16.5,20,IF(K176&lt;17,21,IF(K176&lt;17.5,22,IF(K176&lt;18,23,IF(K176&lt;18.5,24,IF(K176&lt;19,25,IF(K176&lt;19.5,26,IF(K176&lt;20,27,IF(K176&lt;20.5,28,IF(K176&lt;21,29,IF(K176&lt;21.5,30,IF(K176&lt;22,31,IF(K176&lt;22.5,32,IF(K176&lt;23,33,IF(K176&lt;23.5,34,IF(K176&lt;24,35,IF(K176&lt;24.5,36,IF(K176&lt;25,37,IF(K176&lt;25.5,38,IF(K176&lt;26,39,IF(K176&lt;26.5,40,IF(K176&lt;27,41,IF(K176&lt;27.5,42,IF(K176&lt;28,43,))))))))))))))))))))))))))))))))))))))))))))</f>
        <v>32</v>
      </c>
      <c r="N176" s="5">
        <f t="shared" ref="N176:N178" si="524">L176+M176</f>
        <v>32</v>
      </c>
      <c r="O176" s="6">
        <f t="shared" si="512"/>
        <v>32</v>
      </c>
      <c r="P176" s="57">
        <f>IF(O176="","",RANK(O176,O174:O178,0))</f>
        <v>2</v>
      </c>
      <c r="Q176" s="57">
        <f t="shared" ref="Q176:Q178" si="525">IF(P176&lt;5,O176,"")</f>
        <v>32</v>
      </c>
      <c r="R176" s="46"/>
      <c r="S176" s="7">
        <f t="shared" ref="S176:S178" si="526">IF(R176&lt;472,0,IF(R176&lt;475,60,IF(R176&lt;478,61,IF(R176&lt;481,62,IF(R176&lt;484,63,IF(R176&lt;487,64,IF(R176&lt;480,65,IF(R176&lt;493,66,IF(R176&lt;495,67,IF(R176&lt;498,68,IF(R176&lt;500,69,IF(R176&lt;503,70,IF(R176&lt;506,71,IF(R176&lt;508,72,IF(R176&lt;510,73,IF(R176&lt;512,74,IF(R176&lt;515,75,IF(R176&lt;517,76,))))))))))))))))))</f>
        <v>0</v>
      </c>
      <c r="T176" s="7">
        <f t="shared" ref="T176:T178" si="527">IF(R176&lt;252,0,IF(R176&lt;256,1,IF(R176&lt;260,2,IF(R176&lt;264,3,IF(R176&lt;268,4,IF(R176&lt;272,5,IF(R176&lt;276,6,IF(R176&lt;280,7,IF(R176&lt;284,8,IF(R176&lt;288,9,IF(R176&lt;292,10,IF(R176&lt;296,11,IF(R176&lt;300,12,IF(R176&lt;304,13,IF(R176&lt;308,14,IF(R176&lt;312,15,IF(R176&lt;316,16,IF(R176&lt;320,17,IF(R176&lt;324,18,IF(R176&lt;328,19,IF(R176&lt;332,20,IF(R176&lt;336,21,IF(R176&lt;340,22,IF(R176&lt;344,23,IF(R176&lt;348,24,IF(R176&lt;351,25,IF(R176&lt;355,26,IF(R176&lt;359,27,IF(R176&lt;363,28,IF(R176&lt;366,29,IF(R176&lt;370,30,IF(R176&lt;374,31,IF(R176&lt;378,32,IF(R176&lt;381,33,IF(R176&lt;385,34,IF(R176&lt;389,35,IF(R176&lt;393,36,IF(R176&lt;396,37,IF(R176&lt;400,38,IF(R176&lt;403,39,IF(R176&lt;407,40,IF(R176&lt;411,41,IF(R176&lt;414,42,IF(R176&lt;418,43,IF(R176&lt;422,44,IF(R176&lt;425,45,IF(R176&lt;429,46,IF(R176&lt;432,47,IF(R176&lt;436,48,IF(R176&lt;439,49,IF(R176&lt;443,50,IF(R176&lt;446,51,IF(R176&lt;450,52,IF(R176&lt;453,53,IF(R176&lt;456,54,IF(R176&lt;460,55,IF(R176&lt;463,56,IF(R176&lt;466,57,IF(R176&lt;468,58,IF(R176&lt;472,59,))))))))))))))))))))))))))))))))))))))))))))))))))))))))))))</f>
        <v>0</v>
      </c>
      <c r="U176" s="7">
        <f t="shared" ref="U176:U178" si="528">S176+T176</f>
        <v>0</v>
      </c>
      <c r="V176" s="6">
        <f t="shared" si="513"/>
        <v>0</v>
      </c>
      <c r="W176" s="52">
        <f>IF(V176="","",RANK(V176,V174:V178,0))</f>
        <v>1</v>
      </c>
      <c r="X176" s="52">
        <f t="shared" ref="X176:X178" si="529">IF(W176&lt;5,V176,"")</f>
        <v>0</v>
      </c>
      <c r="Y176" s="42">
        <v>155</v>
      </c>
      <c r="Z176" s="6">
        <f>IFERROR(VLOOKUP(Y176,таблица!$H$6:$I$144,2,FALSE),0)</f>
        <v>22</v>
      </c>
      <c r="AA176" s="52">
        <f>IF(Z176="","",RANK(Z176,Z174:Z178,0))</f>
        <v>3</v>
      </c>
      <c r="AB176" s="52">
        <f t="shared" si="520"/>
        <v>22</v>
      </c>
      <c r="AC176" s="8">
        <f t="shared" si="401"/>
        <v>94</v>
      </c>
      <c r="AD176" s="9">
        <f t="shared" si="514"/>
        <v>94</v>
      </c>
      <c r="AE176" s="9">
        <f t="shared" si="492"/>
        <v>65</v>
      </c>
      <c r="AF176" s="125"/>
      <c r="AG176" s="59"/>
      <c r="AH176" s="127"/>
    </row>
    <row r="177" spans="1:34" ht="15" customHeight="1" x14ac:dyDescent="0.25">
      <c r="A177" s="47">
        <v>4</v>
      </c>
      <c r="B177" s="76"/>
      <c r="C177" s="39">
        <v>52</v>
      </c>
      <c r="D177" s="40">
        <v>10.3</v>
      </c>
      <c r="E177" s="5">
        <f t="shared" si="516"/>
        <v>0</v>
      </c>
      <c r="F177" s="5">
        <f t="shared" si="517"/>
        <v>30</v>
      </c>
      <c r="G177" s="5">
        <f t="shared" si="518"/>
        <v>30</v>
      </c>
      <c r="H177" s="6">
        <f t="shared" si="511"/>
        <v>30</v>
      </c>
      <c r="I177" s="52">
        <f>IF(H177="","",RANK(H177,H174:H178,0))</f>
        <v>4</v>
      </c>
      <c r="J177" s="52">
        <f t="shared" si="521"/>
        <v>30</v>
      </c>
      <c r="K177" s="42">
        <v>18</v>
      </c>
      <c r="L177" s="5">
        <f t="shared" si="522"/>
        <v>0</v>
      </c>
      <c r="M177" s="5">
        <f t="shared" si="523"/>
        <v>24</v>
      </c>
      <c r="N177" s="5">
        <f t="shared" si="524"/>
        <v>24</v>
      </c>
      <c r="O177" s="6">
        <f t="shared" si="512"/>
        <v>24</v>
      </c>
      <c r="P177" s="57">
        <f>IF(O177="","",RANK(O177,O174:O178,0))</f>
        <v>3</v>
      </c>
      <c r="Q177" s="57">
        <f t="shared" si="525"/>
        <v>24</v>
      </c>
      <c r="R177" s="46"/>
      <c r="S177" s="7">
        <f t="shared" si="526"/>
        <v>0</v>
      </c>
      <c r="T177" s="7">
        <f t="shared" si="527"/>
        <v>0</v>
      </c>
      <c r="U177" s="7">
        <f t="shared" si="528"/>
        <v>0</v>
      </c>
      <c r="V177" s="6">
        <f t="shared" si="513"/>
        <v>0</v>
      </c>
      <c r="W177" s="52">
        <f>IF(V177="","",RANK(V177,V174:V178,0))</f>
        <v>1</v>
      </c>
      <c r="X177" s="52">
        <f t="shared" si="529"/>
        <v>0</v>
      </c>
      <c r="Y177" s="42">
        <v>151</v>
      </c>
      <c r="Z177" s="6">
        <f>IFERROR(VLOOKUP(Y177,таблица!$H$6:$I$144,2,FALSE),0)</f>
        <v>20</v>
      </c>
      <c r="AA177" s="52">
        <f>IF(Z177="","",RANK(Z177,Z174:Z178,0))</f>
        <v>4</v>
      </c>
      <c r="AB177" s="52">
        <f t="shared" si="520"/>
        <v>20</v>
      </c>
      <c r="AC177" s="8">
        <f t="shared" si="401"/>
        <v>74</v>
      </c>
      <c r="AD177" s="9">
        <f t="shared" si="514"/>
        <v>74</v>
      </c>
      <c r="AE177" s="9">
        <f t="shared" si="492"/>
        <v>124</v>
      </c>
      <c r="AF177" s="125"/>
      <c r="AG177" s="59"/>
      <c r="AH177" s="127"/>
    </row>
    <row r="178" spans="1:34" ht="15" customHeight="1" x14ac:dyDescent="0.25">
      <c r="A178" s="47">
        <v>5</v>
      </c>
      <c r="B178" s="76"/>
      <c r="C178" s="39">
        <v>52</v>
      </c>
      <c r="D178" s="40"/>
      <c r="E178" s="5">
        <f t="shared" si="516"/>
        <v>0</v>
      </c>
      <c r="F178" s="5">
        <f t="shared" si="517"/>
        <v>0</v>
      </c>
      <c r="G178" s="5">
        <f t="shared" si="518"/>
        <v>0</v>
      </c>
      <c r="H178" s="6">
        <f t="shared" si="511"/>
        <v>0</v>
      </c>
      <c r="I178" s="52">
        <f>IF(H178="","",RANK(H178,H174:H178,0))</f>
        <v>5</v>
      </c>
      <c r="J178" s="52" t="str">
        <f t="shared" si="521"/>
        <v/>
      </c>
      <c r="K178" s="42"/>
      <c r="L178" s="5">
        <f t="shared" si="522"/>
        <v>0</v>
      </c>
      <c r="M178" s="5">
        <f t="shared" si="523"/>
        <v>0</v>
      </c>
      <c r="N178" s="5">
        <f t="shared" si="524"/>
        <v>0</v>
      </c>
      <c r="O178" s="6">
        <f t="shared" si="512"/>
        <v>0</v>
      </c>
      <c r="P178" s="57">
        <f>IF(O178="","",RANK(O178,O174:O178,0))</f>
        <v>5</v>
      </c>
      <c r="Q178" s="57" t="str">
        <f t="shared" si="525"/>
        <v/>
      </c>
      <c r="R178" s="46"/>
      <c r="S178" s="7">
        <f t="shared" si="526"/>
        <v>0</v>
      </c>
      <c r="T178" s="7">
        <f t="shared" si="527"/>
        <v>0</v>
      </c>
      <c r="U178" s="7">
        <f t="shared" si="528"/>
        <v>0</v>
      </c>
      <c r="V178" s="6">
        <f t="shared" si="513"/>
        <v>0</v>
      </c>
      <c r="W178" s="52">
        <f>IF(V178="","",RANK(V178,V174:V178,0))</f>
        <v>1</v>
      </c>
      <c r="X178" s="52">
        <f t="shared" si="529"/>
        <v>0</v>
      </c>
      <c r="Y178" s="42"/>
      <c r="Z178" s="6">
        <f>IFERROR(VLOOKUP(Y178,таблица!$H$6:$I$144,2,FALSE),0)</f>
        <v>0</v>
      </c>
      <c r="AA178" s="52">
        <f>IF(Z178="","",RANK(Z178,Z174:Z178,0))</f>
        <v>5</v>
      </c>
      <c r="AB178" s="52" t="str">
        <f t="shared" si="520"/>
        <v/>
      </c>
      <c r="AC178" s="8">
        <f t="shared" si="401"/>
        <v>0</v>
      </c>
      <c r="AD178" s="9">
        <f t="shared" si="514"/>
        <v>0</v>
      </c>
      <c r="AE178" s="9">
        <f t="shared" si="492"/>
        <v>160</v>
      </c>
      <c r="AF178" s="125"/>
      <c r="AG178" s="59"/>
      <c r="AH178" s="127"/>
    </row>
    <row r="179" spans="1:34" ht="26.25" customHeight="1" x14ac:dyDescent="0.25">
      <c r="A179" s="47"/>
      <c r="B179" s="76"/>
      <c r="C179" s="64"/>
      <c r="D179" s="40"/>
      <c r="E179" s="5"/>
      <c r="F179" s="5"/>
      <c r="G179" s="5"/>
      <c r="H179" s="53"/>
      <c r="I179" s="61" t="s">
        <v>23</v>
      </c>
      <c r="J179" s="62">
        <f>SUM(J174:J178)</f>
        <v>173</v>
      </c>
      <c r="K179" s="42"/>
      <c r="L179" s="5"/>
      <c r="M179" s="5"/>
      <c r="N179" s="5"/>
      <c r="O179" s="53"/>
      <c r="P179" s="61" t="s">
        <v>23</v>
      </c>
      <c r="Q179" s="63">
        <f>SUM(Q174:Q178)</f>
        <v>124</v>
      </c>
      <c r="R179" s="46"/>
      <c r="S179" s="7"/>
      <c r="T179" s="7"/>
      <c r="U179" s="7"/>
      <c r="V179" s="53"/>
      <c r="W179" s="61" t="s">
        <v>23</v>
      </c>
      <c r="X179" s="62">
        <f>SUM(X174:X178)</f>
        <v>0</v>
      </c>
      <c r="Y179" s="42"/>
      <c r="Z179" s="6"/>
      <c r="AA179" s="61" t="s">
        <v>23</v>
      </c>
      <c r="AB179" s="62">
        <f>SUM(AB174:AB178)</f>
        <v>114</v>
      </c>
      <c r="AC179" s="8"/>
      <c r="AD179" s="54"/>
      <c r="AE179" s="9" t="str">
        <f t="shared" si="492"/>
        <v/>
      </c>
      <c r="AF179" s="60"/>
      <c r="AG179" s="60"/>
      <c r="AH179" s="127"/>
    </row>
    <row r="180" spans="1:34" ht="15" customHeight="1" x14ac:dyDescent="0.25">
      <c r="A180" s="47">
        <v>1</v>
      </c>
      <c r="B180" s="76"/>
      <c r="C180" s="39">
        <v>53</v>
      </c>
      <c r="D180" s="40"/>
      <c r="E180" s="5">
        <f>IF(D180&gt;9.5,0,IF(D180&gt;9.45,44,IF(D180&gt;9.4,45,IF(D180&gt;9.35,46,IF(D180&gt;9.3,47,IF(D180&gt;9.25,48,IF(D180&gt;9.2,49,IF(D180&gt;9.15,50,IF(D180&gt;9.1,51,IF(D180&gt;9.05,52,IF(D180&gt;9,53,IF(D180&gt;8.95,54,IF(D180&gt;8.9,55,IF(D180&gt;8.85,56,IF(D180&gt;8.8,57,IF(D180&gt;8.77,58,IF(D180&gt;8.75,59,IF(D180&gt;8.7,60,IF(D180&gt;8.67,61,IF(D180&gt;8.65,62,IF(D180&gt;8.6,63,IF(D180&gt;8.57,64,IF(D180&gt;8.55,65,IF(D180&gt;8.5,66,IF(D180&gt;8.47,67,IF(D180&gt;8.45,68,IF(D180&gt;8.4,69,IF(D180&gt;8.38,70,IF(D180&gt;8.37,71,IF(D180&gt;8.35,72,IF(D180&gt;8.3,73,IF(D180&gt;8.28,74,IF(D180&gt;8.27,75,IF(D180&gt;8.25,76,IF(D180&gt;8.2,77,IF(D180&gt;8.18,78,IF(D180&gt;8.17,79,IF(D180&gt;8.15,80,IF(D180&gt;8.1,81,IF(D180&gt;8.07,82,IF(D180&gt;8.05,83,IF(D180&gt;8.03,84,IF(D180&gt;8.02,85,IF(D180&gt;8,86,))))))))))))))))))))))))))))))))))))))))))))</f>
        <v>0</v>
      </c>
      <c r="F180" s="5">
        <f>IF(D180&gt;12.5,0,IF(D180&gt;12.4,1,IF(D180&gt;12.3,2,IF(D180&gt;12.2,3,IF(D180&gt;12.1,4,IF(D180&gt;12.05,5,IF(D180&gt;12,6,IF(D180&gt;11.9,7,IF(D180&gt;11.8,8,IF(D180&gt;11.7,9,IF(D180&gt;11.65,10,IF(D180&gt;11.6,11,IF(D180&gt;11.5,12,IF(D180&gt;11.4,13,IF(D180&gt;11.35,14,IF(D180&gt;11.3,15,IF(D180&gt;11.2,16,IF(D180&gt;11.1,17,IF(D180&gt;11.05,18,IF(D180&gt;11,19,IF(D180&gt;10.9,20,IF(D180&gt;10.85,21,IF(D180&gt;10.8,22,IF(D180&gt;10.7,23,IF(D180&gt;10.65,24,IF(D180&gt;10.6,25,IF(D180&gt;10.5,26,IF(D180&gt;10.45,27,IF(D180&gt;10.4,28,IF(D180&gt;10.3,29,IF(D180&gt;10.25,30,IF(D180&gt;10.2,31,IF(D180&gt;10.1,32,IF(D180&gt;10.05,33,IF(D180&gt;10,34,IF(D180&gt;9.9,35,IF(D180&gt;9.85,36,IF(D180&gt;9.8,37,IF(D180&gt;9.75,38,IF(D180&gt;9.7,39,IF(D180&gt;9.65,40,IF(D180&gt;9.6,41,IF(D180&gt;9.55,42,IF(D180&gt;9.5,43,))))))))))))))))))))))))))))))))))))))))))))</f>
        <v>0</v>
      </c>
      <c r="G180" s="5">
        <f>E180+F180</f>
        <v>0</v>
      </c>
      <c r="H180" s="6">
        <f t="shared" ref="H180:H184" si="530">G180</f>
        <v>0</v>
      </c>
      <c r="I180" s="52">
        <f>IF(H180="","",RANK(H180,H180:H184,0))</f>
        <v>1</v>
      </c>
      <c r="J180" s="52">
        <f>IF(I180&lt;5,H180,"")</f>
        <v>0</v>
      </c>
      <c r="K180" s="42"/>
      <c r="L180" s="5">
        <f>IF(K180&lt;28,0,IF(K180&lt;28.5,44,IF(K180&lt;29,45,IF(K180&lt;29.5,46,IF(K180&lt;30,47,IF(K180&lt;30.5,48,IF(K180&lt;31,49,IF(K180&lt;31.5,50,IF(K180&lt;32,51,IF(K180&lt;32.5,52,IF(K180&lt;33,53,IF(K180&lt;33.5,54,IF(K180&lt;34,55,IF(K180&lt;34.5,56,IF(K180&lt;35,57,IF(K180&lt;35.5,58,IF(K180&lt;36,59,IF(K180&lt;36.5,60,IF(K180&lt;37,61,IF(K180&lt;37.5,62,IF(K180&lt;38,63,IF(K180&lt;38.5,64,IF(K180&lt;39,65,IF(K180&lt;39.5,66,IF(K180&lt;40,67,IF(K180&lt;40.5,68,IF(K180&lt;41,69,IF(K180&lt;41.5,70,IF(K180&lt;42,71,IF(K180&lt;42.5,72,IF(K180&lt;43,73,IF(K180&lt;43.5,74,IF(K180&lt;44,75,IF(K180&lt;44.5,76,IF(K180&lt;45,77,IF(K180&lt;45.5,78,IF(K180&lt;46,79,IF(K180&lt;46.5,80,IF(K180&lt;47,81,IF(K180&lt;47.5,82,IF(K180&lt;48,83,IF(K180&lt;48.5,84,IF(K180&lt;49,85,IF(K180&lt;49.5,86,))))))))))))))))))))))))))))))))))))))))))))</f>
        <v>0</v>
      </c>
      <c r="M180" s="5">
        <f>IF(K180&lt;6.5,0,IF(K180&lt;7,1,IF(K180&lt;7.5,2,IF(K180&lt;8,3,IF(K180&lt;8.5,4,IF(K180&lt;9,5,IF(K180&lt;9.5,6,IF(K180&lt;10,7,IF(K180&lt;10.5,8,IF(K180&lt;11,9,IF(K180&lt;11.5,10,IF(K180&lt;12,11,IF(K180&lt;12.5,12,IF(K180&lt;13,13,IF(K180&lt;13.5,14,IF(K180&lt;14,15,IF(K180&lt;14.5,16,IF(K180&lt;15,17,IF(K180&lt;15.5,18,IF(K180&lt;16,19,IF(K180&lt;16.5,20,IF(K180&lt;17,21,IF(K180&lt;17.5,22,IF(K180&lt;18,23,IF(K180&lt;18.5,24,IF(K180&lt;19,25,IF(K180&lt;19.5,26,IF(K180&lt;20,27,IF(K180&lt;20.5,28,IF(K180&lt;21,29,IF(K180&lt;21.5,30,IF(K180&lt;22,31,IF(K180&lt;22.5,32,IF(K180&lt;23,33,IF(K180&lt;23.5,34,IF(K180&lt;24,35,IF(K180&lt;24.5,36,IF(K180&lt;25,37,IF(K180&lt;25.5,38,IF(K180&lt;26,39,IF(K180&lt;26.5,40,IF(K180&lt;27,41,IF(K180&lt;27.5,42,IF(K180&lt;28,43,))))))))))))))))))))))))))))))))))))))))))))</f>
        <v>0</v>
      </c>
      <c r="N180" s="5">
        <f>L180+M180</f>
        <v>0</v>
      </c>
      <c r="O180" s="6">
        <f t="shared" ref="O180:O184" si="531">N180</f>
        <v>0</v>
      </c>
      <c r="P180" s="57">
        <f>IF(O180="","",RANK(O180,O180:O184,0))</f>
        <v>1</v>
      </c>
      <c r="Q180" s="57">
        <f>IF(P180&lt;5,O180,"")</f>
        <v>0</v>
      </c>
      <c r="R180" s="46"/>
      <c r="S180" s="7">
        <f>IF(R180&lt;472,0,IF(R180&lt;475,60,IF(R180&lt;478,61,IF(R180&lt;481,62,IF(R180&lt;484,63,IF(R180&lt;487,64,IF(R180&lt;480,65,IF(R180&lt;493,66,IF(R180&lt;495,67,IF(R180&lt;498,68,IF(R180&lt;500,69,IF(R180&lt;503,70,IF(R180&lt;506,71,IF(R180&lt;508,72,IF(R180&lt;510,73,IF(R180&lt;512,74,IF(R180&lt;515,75,IF(R180&lt;517,76,))))))))))))))))))</f>
        <v>0</v>
      </c>
      <c r="T180" s="7">
        <f>IF(R180&lt;252,0,IF(R180&lt;256,1,IF(R180&lt;260,2,IF(R180&lt;264,3,IF(R180&lt;268,4,IF(R180&lt;272,5,IF(R180&lt;276,6,IF(R180&lt;280,7,IF(R180&lt;284,8,IF(R180&lt;288,9,IF(R180&lt;292,10,IF(R180&lt;296,11,IF(R180&lt;300,12,IF(R180&lt;304,13,IF(R180&lt;308,14,IF(R180&lt;312,15,IF(R180&lt;316,16,IF(R180&lt;320,17,IF(R180&lt;324,18,IF(R180&lt;328,19,IF(R180&lt;332,20,IF(R180&lt;336,21,IF(R180&lt;340,22,IF(R180&lt;344,23,IF(R180&lt;348,24,IF(R180&lt;351,25,IF(R180&lt;355,26,IF(R180&lt;359,27,IF(R180&lt;363,28,IF(R180&lt;366,29,IF(R180&lt;370,30,IF(R180&lt;374,31,IF(R180&lt;378,32,IF(R180&lt;381,33,IF(R180&lt;385,34,IF(R180&lt;389,35,IF(R180&lt;393,36,IF(R180&lt;396,37,IF(R180&lt;400,38,IF(R180&lt;403,39,IF(R180&lt;407,40,IF(R180&lt;411,41,IF(R180&lt;414,42,IF(R180&lt;418,43,IF(R180&lt;422,44,IF(R180&lt;425,45,IF(R180&lt;429,46,IF(R180&lt;432,47,IF(R180&lt;436,48,IF(R180&lt;439,49,IF(R180&lt;443,50,IF(R180&lt;446,51,IF(R180&lt;450,52,IF(R180&lt;453,53,IF(R180&lt;456,54,IF(R180&lt;460,55,IF(R180&lt;463,56,IF(R180&lt;466,57,IF(R180&lt;468,58,IF(R180&lt;472,59,))))))))))))))))))))))))))))))))))))))))))))))))))))))))))))</f>
        <v>0</v>
      </c>
      <c r="U180" s="7">
        <f>S180+T180</f>
        <v>0</v>
      </c>
      <c r="V180" s="6">
        <f t="shared" ref="V180:V184" si="532">U180</f>
        <v>0</v>
      </c>
      <c r="W180" s="52">
        <f>IF(V180="","",RANK(V180,V180:V184,0))</f>
        <v>1</v>
      </c>
      <c r="X180" s="52">
        <f>IF(W180&lt;5,V180,"")</f>
        <v>0</v>
      </c>
      <c r="Y180" s="42"/>
      <c r="Z180" s="6">
        <f>IFERROR(VLOOKUP(Y180,таблица!$H$6:$I$144,2,FALSE),0)</f>
        <v>0</v>
      </c>
      <c r="AA180" s="52">
        <f>IF(Z180="","",RANK(Z180,Z180:Z184,0))</f>
        <v>1</v>
      </c>
      <c r="AB180" s="52">
        <f>IF(AA180&lt;5,Z180,"")</f>
        <v>0</v>
      </c>
      <c r="AC180" s="8">
        <f t="shared" si="401"/>
        <v>0</v>
      </c>
      <c r="AD180" s="9">
        <f t="shared" ref="AD180:AD184" si="533">AC180</f>
        <v>0</v>
      </c>
      <c r="AE180" s="9">
        <f t="shared" si="492"/>
        <v>160</v>
      </c>
      <c r="AF180" s="125">
        <f>SUM(J180:J184,Q180:Q184,X180:X184,AB180:AB184)</f>
        <v>0</v>
      </c>
      <c r="AG180" s="59">
        <f t="shared" ref="AG180" si="534">AF180</f>
        <v>0</v>
      </c>
      <c r="AH180" s="127">
        <f>IF(ISNUMBER(AF180),RANK(AF180,$AF$6:$AF$251,0),"")</f>
        <v>34</v>
      </c>
    </row>
    <row r="181" spans="1:34" ht="15" customHeight="1" x14ac:dyDescent="0.25">
      <c r="A181" s="47">
        <v>2</v>
      </c>
      <c r="B181" s="76"/>
      <c r="C181" s="39">
        <v>53</v>
      </c>
      <c r="D181" s="40"/>
      <c r="E181" s="5">
        <f t="shared" ref="E181:E184" si="535">IF(D181&gt;9.5,0,IF(D181&gt;9.45,44,IF(D181&gt;9.4,45,IF(D181&gt;9.35,46,IF(D181&gt;9.3,47,IF(D181&gt;9.25,48,IF(D181&gt;9.2,49,IF(D181&gt;9.15,50,IF(D181&gt;9.1,51,IF(D181&gt;9.05,52,IF(D181&gt;9,53,IF(D181&gt;8.95,54,IF(D181&gt;8.9,55,IF(D181&gt;8.85,56,IF(D181&gt;8.8,57,IF(D181&gt;8.77,58,IF(D181&gt;8.75,59,IF(D181&gt;8.7,60,IF(D181&gt;8.67,61,IF(D181&gt;8.65,62,IF(D181&gt;8.6,63,IF(D181&gt;8.57,64,IF(D181&gt;8.55,65,IF(D181&gt;8.5,66,IF(D181&gt;8.47,67,IF(D181&gt;8.45,68,IF(D181&gt;8.4,69,IF(D181&gt;8.38,70,IF(D181&gt;8.37,71,IF(D181&gt;8.35,72,IF(D181&gt;8.3,73,IF(D181&gt;8.28,74,IF(D181&gt;8.27,75,IF(D181&gt;8.25,76,IF(D181&gt;8.2,77,IF(D181&gt;8.18,78,IF(D181&gt;8.17,79,IF(D181&gt;8.15,80,IF(D181&gt;8.1,81,IF(D181&gt;8.07,82,IF(D181&gt;8.05,83,IF(D181&gt;8.03,84,IF(D181&gt;8.02,85,IF(D181&gt;8,86,))))))))))))))))))))))))))))))))))))))))))))</f>
        <v>0</v>
      </c>
      <c r="F181" s="5">
        <f t="shared" ref="F181:F184" si="536">IF(D181&gt;12.5,0,IF(D181&gt;12.4,1,IF(D181&gt;12.3,2,IF(D181&gt;12.2,3,IF(D181&gt;12.1,4,IF(D181&gt;12.05,5,IF(D181&gt;12,6,IF(D181&gt;11.9,7,IF(D181&gt;11.8,8,IF(D181&gt;11.7,9,IF(D181&gt;11.65,10,IF(D181&gt;11.6,11,IF(D181&gt;11.5,12,IF(D181&gt;11.4,13,IF(D181&gt;11.35,14,IF(D181&gt;11.3,15,IF(D181&gt;11.2,16,IF(D181&gt;11.1,17,IF(D181&gt;11.05,18,IF(D181&gt;11,19,IF(D181&gt;10.9,20,IF(D181&gt;10.85,21,IF(D181&gt;10.8,22,IF(D181&gt;10.7,23,IF(D181&gt;10.65,24,IF(D181&gt;10.6,25,IF(D181&gt;10.5,26,IF(D181&gt;10.45,27,IF(D181&gt;10.4,28,IF(D181&gt;10.3,29,IF(D181&gt;10.25,30,IF(D181&gt;10.2,31,IF(D181&gt;10.1,32,IF(D181&gt;10.05,33,IF(D181&gt;10,34,IF(D181&gt;9.9,35,IF(D181&gt;9.85,36,IF(D181&gt;9.8,37,IF(D181&gt;9.75,38,IF(D181&gt;9.7,39,IF(D181&gt;9.65,40,IF(D181&gt;9.6,41,IF(D181&gt;9.55,42,IF(D181&gt;9.5,43,))))))))))))))))))))))))))))))))))))))))))))</f>
        <v>0</v>
      </c>
      <c r="G181" s="5">
        <f t="shared" ref="G181:G184" si="537">E181+F181</f>
        <v>0</v>
      </c>
      <c r="H181" s="6">
        <f t="shared" si="530"/>
        <v>0</v>
      </c>
      <c r="I181" s="52">
        <f>IF(H181="","",RANK(H181,H180:H184,0))</f>
        <v>1</v>
      </c>
      <c r="J181" s="52">
        <f t="shared" ref="J181:J184" si="538">IF(I181&lt;5,H181,"")</f>
        <v>0</v>
      </c>
      <c r="K181" s="42"/>
      <c r="L181" s="5">
        <f t="shared" ref="L181:L184" si="539">IF(K181&lt;28,0,IF(K181&lt;28.5,44,IF(K181&lt;29,45,IF(K181&lt;29.5,46,IF(K181&lt;30,47,IF(K181&lt;30.5,48,IF(K181&lt;31,49,IF(K181&lt;31.5,50,IF(K181&lt;32,51,IF(K181&lt;32.5,52,IF(K181&lt;33,53,IF(K181&lt;33.5,54,IF(K181&lt;34,55,IF(K181&lt;34.5,56,IF(K181&lt;35,57,IF(K181&lt;35.5,58,IF(K181&lt;36,59,IF(K181&lt;36.5,60,IF(K181&lt;37,61,IF(K181&lt;37.5,62,IF(K181&lt;38,63,IF(K181&lt;38.5,64,IF(K181&lt;39,65,IF(K181&lt;39.5,66,IF(K181&lt;40,67,IF(K181&lt;40.5,68,IF(K181&lt;41,69,IF(K181&lt;41.5,70,IF(K181&lt;42,71,IF(K181&lt;42.5,72,IF(K181&lt;43,73,IF(K181&lt;43.5,74,IF(K181&lt;44,75,IF(K181&lt;44.5,76,IF(K181&lt;45,77,IF(K181&lt;45.5,78,IF(K181&lt;46,79,IF(K181&lt;46.5,80,IF(K181&lt;47,81,IF(K181&lt;47.5,82,IF(K181&lt;48,83,IF(K181&lt;48.5,84,IF(K181&lt;49,85,IF(K181&lt;49.5,86,))))))))))))))))))))))))))))))))))))))))))))</f>
        <v>0</v>
      </c>
      <c r="M181" s="5">
        <f t="shared" ref="M181:M184" si="540">IF(K181&lt;6.5,0,IF(K181&lt;7,1,IF(K181&lt;7.5,2,IF(K181&lt;8,3,IF(K181&lt;8.5,4,IF(K181&lt;9,5,IF(K181&lt;9.5,6,IF(K181&lt;10,7,IF(K181&lt;10.5,8,IF(K181&lt;11,9,IF(K181&lt;11.5,10,IF(K181&lt;12,11,IF(K181&lt;12.5,12,IF(K181&lt;13,13,IF(K181&lt;13.5,14,IF(K181&lt;14,15,IF(K181&lt;14.5,16,IF(K181&lt;15,17,IF(K181&lt;15.5,18,IF(K181&lt;16,19,IF(K181&lt;16.5,20,IF(K181&lt;17,21,IF(K181&lt;17.5,22,IF(K181&lt;18,23,IF(K181&lt;18.5,24,IF(K181&lt;19,25,IF(K181&lt;19.5,26,IF(K181&lt;20,27,IF(K181&lt;20.5,28,IF(K181&lt;21,29,IF(K181&lt;21.5,30,IF(K181&lt;22,31,IF(K181&lt;22.5,32,IF(K181&lt;23,33,IF(K181&lt;23.5,34,IF(K181&lt;24,35,IF(K181&lt;24.5,36,IF(K181&lt;25,37,IF(K181&lt;25.5,38,IF(K181&lt;26,39,IF(K181&lt;26.5,40,IF(K181&lt;27,41,IF(K181&lt;27.5,42,IF(K181&lt;28,43,))))))))))))))))))))))))))))))))))))))))))))</f>
        <v>0</v>
      </c>
      <c r="N181" s="5">
        <f t="shared" ref="N181:N184" si="541">L181+M181</f>
        <v>0</v>
      </c>
      <c r="O181" s="6">
        <f t="shared" si="531"/>
        <v>0</v>
      </c>
      <c r="P181" s="57">
        <f>IF(O181="","",RANK(O181,O180:O184,0))</f>
        <v>1</v>
      </c>
      <c r="Q181" s="57">
        <f t="shared" ref="Q181:Q184" si="542">IF(P181&lt;5,O181,"")</f>
        <v>0</v>
      </c>
      <c r="R181" s="46"/>
      <c r="S181" s="7">
        <f t="shared" ref="S181:S184" si="543">IF(R181&lt;472,0,IF(R181&lt;475,60,IF(R181&lt;478,61,IF(R181&lt;481,62,IF(R181&lt;484,63,IF(R181&lt;487,64,IF(R181&lt;480,65,IF(R181&lt;493,66,IF(R181&lt;495,67,IF(R181&lt;498,68,IF(R181&lt;500,69,IF(R181&lt;503,70,IF(R181&lt;506,71,IF(R181&lt;508,72,IF(R181&lt;510,73,IF(R181&lt;512,74,IF(R181&lt;515,75,IF(R181&lt;517,76,))))))))))))))))))</f>
        <v>0</v>
      </c>
      <c r="T181" s="7">
        <f t="shared" ref="T181:T184" si="544">IF(R181&lt;252,0,IF(R181&lt;256,1,IF(R181&lt;260,2,IF(R181&lt;264,3,IF(R181&lt;268,4,IF(R181&lt;272,5,IF(R181&lt;276,6,IF(R181&lt;280,7,IF(R181&lt;284,8,IF(R181&lt;288,9,IF(R181&lt;292,10,IF(R181&lt;296,11,IF(R181&lt;300,12,IF(R181&lt;304,13,IF(R181&lt;308,14,IF(R181&lt;312,15,IF(R181&lt;316,16,IF(R181&lt;320,17,IF(R181&lt;324,18,IF(R181&lt;328,19,IF(R181&lt;332,20,IF(R181&lt;336,21,IF(R181&lt;340,22,IF(R181&lt;344,23,IF(R181&lt;348,24,IF(R181&lt;351,25,IF(R181&lt;355,26,IF(R181&lt;359,27,IF(R181&lt;363,28,IF(R181&lt;366,29,IF(R181&lt;370,30,IF(R181&lt;374,31,IF(R181&lt;378,32,IF(R181&lt;381,33,IF(R181&lt;385,34,IF(R181&lt;389,35,IF(R181&lt;393,36,IF(R181&lt;396,37,IF(R181&lt;400,38,IF(R181&lt;403,39,IF(R181&lt;407,40,IF(R181&lt;411,41,IF(R181&lt;414,42,IF(R181&lt;418,43,IF(R181&lt;422,44,IF(R181&lt;425,45,IF(R181&lt;429,46,IF(R181&lt;432,47,IF(R181&lt;436,48,IF(R181&lt;439,49,IF(R181&lt;443,50,IF(R181&lt;446,51,IF(R181&lt;450,52,IF(R181&lt;453,53,IF(R181&lt;456,54,IF(R181&lt;460,55,IF(R181&lt;463,56,IF(R181&lt;466,57,IF(R181&lt;468,58,IF(R181&lt;472,59,))))))))))))))))))))))))))))))))))))))))))))))))))))))))))))</f>
        <v>0</v>
      </c>
      <c r="U181" s="7">
        <f t="shared" ref="U181:U184" si="545">S181+T181</f>
        <v>0</v>
      </c>
      <c r="V181" s="6">
        <f t="shared" si="532"/>
        <v>0</v>
      </c>
      <c r="W181" s="52">
        <f>IF(V181="","",RANK(V181,V180:V184,0))</f>
        <v>1</v>
      </c>
      <c r="X181" s="52">
        <f t="shared" ref="X181:X184" si="546">IF(W181&lt;5,V181,"")</f>
        <v>0</v>
      </c>
      <c r="Y181" s="42"/>
      <c r="Z181" s="6">
        <f>IFERROR(VLOOKUP(Y181,таблица!$H$6:$I$144,2,FALSE),0)</f>
        <v>0</v>
      </c>
      <c r="AA181" s="52">
        <f>IF(Z181="","",RANK(Z181,Z180:Z184,0))</f>
        <v>1</v>
      </c>
      <c r="AB181" s="52">
        <f t="shared" ref="AB181:AB184" si="547">IF(AA181&lt;5,Z181,"")</f>
        <v>0</v>
      </c>
      <c r="AC181" s="8">
        <f t="shared" si="401"/>
        <v>0</v>
      </c>
      <c r="AD181" s="9">
        <f t="shared" si="533"/>
        <v>0</v>
      </c>
      <c r="AE181" s="9">
        <f t="shared" si="492"/>
        <v>160</v>
      </c>
      <c r="AF181" s="125"/>
      <c r="AG181" s="59"/>
      <c r="AH181" s="127"/>
    </row>
    <row r="182" spans="1:34" ht="15" customHeight="1" x14ac:dyDescent="0.25">
      <c r="A182" s="47">
        <v>3</v>
      </c>
      <c r="B182" s="76"/>
      <c r="C182" s="39">
        <v>53</v>
      </c>
      <c r="D182" s="40"/>
      <c r="E182" s="5">
        <f t="shared" si="535"/>
        <v>0</v>
      </c>
      <c r="F182" s="5">
        <f t="shared" si="536"/>
        <v>0</v>
      </c>
      <c r="G182" s="5">
        <f t="shared" si="537"/>
        <v>0</v>
      </c>
      <c r="H182" s="6">
        <f t="shared" si="530"/>
        <v>0</v>
      </c>
      <c r="I182" s="52">
        <f>IF(H182="","",RANK(H182,H180:H184,0))</f>
        <v>1</v>
      </c>
      <c r="J182" s="52">
        <f t="shared" si="538"/>
        <v>0</v>
      </c>
      <c r="K182" s="42"/>
      <c r="L182" s="5">
        <f t="shared" si="539"/>
        <v>0</v>
      </c>
      <c r="M182" s="5">
        <f t="shared" si="540"/>
        <v>0</v>
      </c>
      <c r="N182" s="5">
        <f t="shared" si="541"/>
        <v>0</v>
      </c>
      <c r="O182" s="6">
        <f t="shared" si="531"/>
        <v>0</v>
      </c>
      <c r="P182" s="57">
        <f>IF(O182="","",RANK(O182,O180:O184,0))</f>
        <v>1</v>
      </c>
      <c r="Q182" s="57">
        <f t="shared" si="542"/>
        <v>0</v>
      </c>
      <c r="R182" s="46"/>
      <c r="S182" s="7">
        <f t="shared" si="543"/>
        <v>0</v>
      </c>
      <c r="T182" s="7">
        <f t="shared" si="544"/>
        <v>0</v>
      </c>
      <c r="U182" s="7">
        <f t="shared" si="545"/>
        <v>0</v>
      </c>
      <c r="V182" s="6">
        <f t="shared" si="532"/>
        <v>0</v>
      </c>
      <c r="W182" s="52">
        <f>IF(V182="","",RANK(V182,V180:V184,0))</f>
        <v>1</v>
      </c>
      <c r="X182" s="52">
        <f t="shared" si="546"/>
        <v>0</v>
      </c>
      <c r="Y182" s="42"/>
      <c r="Z182" s="6">
        <f>IFERROR(VLOOKUP(Y182,таблица!$H$6:$I$144,2,FALSE),0)</f>
        <v>0</v>
      </c>
      <c r="AA182" s="52">
        <f>IF(Z182="","",RANK(Z182,Z180:Z184,0))</f>
        <v>1</v>
      </c>
      <c r="AB182" s="52">
        <f t="shared" si="547"/>
        <v>0</v>
      </c>
      <c r="AC182" s="8">
        <f t="shared" si="401"/>
        <v>0</v>
      </c>
      <c r="AD182" s="9">
        <f t="shared" si="533"/>
        <v>0</v>
      </c>
      <c r="AE182" s="9">
        <f t="shared" si="492"/>
        <v>160</v>
      </c>
      <c r="AF182" s="125"/>
      <c r="AG182" s="59"/>
      <c r="AH182" s="127"/>
    </row>
    <row r="183" spans="1:34" ht="15" customHeight="1" x14ac:dyDescent="0.25">
      <c r="A183" s="47">
        <v>4</v>
      </c>
      <c r="B183" s="76"/>
      <c r="C183" s="39">
        <v>53</v>
      </c>
      <c r="D183" s="40"/>
      <c r="E183" s="5">
        <f t="shared" si="535"/>
        <v>0</v>
      </c>
      <c r="F183" s="5">
        <f t="shared" si="536"/>
        <v>0</v>
      </c>
      <c r="G183" s="5">
        <f t="shared" si="537"/>
        <v>0</v>
      </c>
      <c r="H183" s="6">
        <f t="shared" si="530"/>
        <v>0</v>
      </c>
      <c r="I183" s="52">
        <f>IF(H183="","",RANK(H183,H180:H184,0))</f>
        <v>1</v>
      </c>
      <c r="J183" s="52">
        <f t="shared" si="538"/>
        <v>0</v>
      </c>
      <c r="K183" s="42"/>
      <c r="L183" s="5">
        <f t="shared" si="539"/>
        <v>0</v>
      </c>
      <c r="M183" s="5">
        <f t="shared" si="540"/>
        <v>0</v>
      </c>
      <c r="N183" s="5">
        <f t="shared" si="541"/>
        <v>0</v>
      </c>
      <c r="O183" s="6">
        <f t="shared" si="531"/>
        <v>0</v>
      </c>
      <c r="P183" s="57">
        <f>IF(O183="","",RANK(O183,O180:O184,0))</f>
        <v>1</v>
      </c>
      <c r="Q183" s="57">
        <f t="shared" si="542"/>
        <v>0</v>
      </c>
      <c r="R183" s="46"/>
      <c r="S183" s="7">
        <f t="shared" si="543"/>
        <v>0</v>
      </c>
      <c r="T183" s="7">
        <f t="shared" si="544"/>
        <v>0</v>
      </c>
      <c r="U183" s="7">
        <f t="shared" si="545"/>
        <v>0</v>
      </c>
      <c r="V183" s="6">
        <f t="shared" si="532"/>
        <v>0</v>
      </c>
      <c r="W183" s="52">
        <f>IF(V183="","",RANK(V183,V180:V184,0))</f>
        <v>1</v>
      </c>
      <c r="X183" s="52">
        <f t="shared" si="546"/>
        <v>0</v>
      </c>
      <c r="Y183" s="42"/>
      <c r="Z183" s="6">
        <f>IFERROR(VLOOKUP(Y183,таблица!$H$6:$I$144,2,FALSE),0)</f>
        <v>0</v>
      </c>
      <c r="AA183" s="52">
        <f>IF(Z183="","",RANK(Z183,Z180:Z184,0))</f>
        <v>1</v>
      </c>
      <c r="AB183" s="52">
        <f t="shared" si="547"/>
        <v>0</v>
      </c>
      <c r="AC183" s="8">
        <f t="shared" si="401"/>
        <v>0</v>
      </c>
      <c r="AD183" s="9">
        <f t="shared" si="533"/>
        <v>0</v>
      </c>
      <c r="AE183" s="9">
        <f t="shared" si="492"/>
        <v>160</v>
      </c>
      <c r="AF183" s="125"/>
      <c r="AG183" s="59"/>
      <c r="AH183" s="127"/>
    </row>
    <row r="184" spans="1:34" ht="15" customHeight="1" x14ac:dyDescent="0.25">
      <c r="A184" s="47">
        <v>5</v>
      </c>
      <c r="B184" s="76"/>
      <c r="C184" s="39">
        <v>53</v>
      </c>
      <c r="D184" s="40"/>
      <c r="E184" s="5">
        <f t="shared" si="535"/>
        <v>0</v>
      </c>
      <c r="F184" s="5">
        <f t="shared" si="536"/>
        <v>0</v>
      </c>
      <c r="G184" s="5">
        <f t="shared" si="537"/>
        <v>0</v>
      </c>
      <c r="H184" s="6">
        <f t="shared" si="530"/>
        <v>0</v>
      </c>
      <c r="I184" s="52">
        <f>IF(H184="","",RANK(H184,H180:H184,0))</f>
        <v>1</v>
      </c>
      <c r="J184" s="52">
        <f t="shared" si="538"/>
        <v>0</v>
      </c>
      <c r="K184" s="42"/>
      <c r="L184" s="5">
        <f t="shared" si="539"/>
        <v>0</v>
      </c>
      <c r="M184" s="5">
        <f t="shared" si="540"/>
        <v>0</v>
      </c>
      <c r="N184" s="5">
        <f t="shared" si="541"/>
        <v>0</v>
      </c>
      <c r="O184" s="6">
        <f t="shared" si="531"/>
        <v>0</v>
      </c>
      <c r="P184" s="57">
        <f>IF(O184="","",RANK(O184,O180:O184,0))</f>
        <v>1</v>
      </c>
      <c r="Q184" s="57">
        <f t="shared" si="542"/>
        <v>0</v>
      </c>
      <c r="R184" s="46"/>
      <c r="S184" s="7">
        <f t="shared" si="543"/>
        <v>0</v>
      </c>
      <c r="T184" s="7">
        <f t="shared" si="544"/>
        <v>0</v>
      </c>
      <c r="U184" s="7">
        <f t="shared" si="545"/>
        <v>0</v>
      </c>
      <c r="V184" s="6">
        <f t="shared" si="532"/>
        <v>0</v>
      </c>
      <c r="W184" s="52">
        <f>IF(V184="","",RANK(V184,V180:V184,0))</f>
        <v>1</v>
      </c>
      <c r="X184" s="52">
        <f t="shared" si="546"/>
        <v>0</v>
      </c>
      <c r="Y184" s="42"/>
      <c r="Z184" s="6">
        <f>IFERROR(VLOOKUP(Y184,таблица!$H$6:$I$144,2,FALSE),0)</f>
        <v>0</v>
      </c>
      <c r="AA184" s="52">
        <f>IF(Z184="","",RANK(Z184,Z180:Z184,0))</f>
        <v>1</v>
      </c>
      <c r="AB184" s="52">
        <f t="shared" si="547"/>
        <v>0</v>
      </c>
      <c r="AC184" s="8">
        <f t="shared" si="401"/>
        <v>0</v>
      </c>
      <c r="AD184" s="9">
        <f t="shared" si="533"/>
        <v>0</v>
      </c>
      <c r="AE184" s="9">
        <f t="shared" si="492"/>
        <v>160</v>
      </c>
      <c r="AF184" s="125"/>
      <c r="AG184" s="59"/>
      <c r="AH184" s="127"/>
    </row>
    <row r="185" spans="1:34" ht="26.25" customHeight="1" x14ac:dyDescent="0.25">
      <c r="A185" s="47"/>
      <c r="B185" s="76"/>
      <c r="C185" s="64"/>
      <c r="D185" s="40"/>
      <c r="E185" s="5"/>
      <c r="F185" s="5"/>
      <c r="G185" s="5"/>
      <c r="H185" s="53"/>
      <c r="I185" s="61" t="s">
        <v>23</v>
      </c>
      <c r="J185" s="62">
        <f>SUM(J180:J184)</f>
        <v>0</v>
      </c>
      <c r="K185" s="42"/>
      <c r="L185" s="5"/>
      <c r="M185" s="5"/>
      <c r="N185" s="5"/>
      <c r="O185" s="53"/>
      <c r="P185" s="61" t="s">
        <v>23</v>
      </c>
      <c r="Q185" s="63">
        <f>SUM(Q180:Q184)</f>
        <v>0</v>
      </c>
      <c r="R185" s="46"/>
      <c r="S185" s="7"/>
      <c r="T185" s="7"/>
      <c r="U185" s="7"/>
      <c r="V185" s="53"/>
      <c r="W185" s="61" t="s">
        <v>23</v>
      </c>
      <c r="X185" s="62">
        <f>SUM(X180:X184)</f>
        <v>0</v>
      </c>
      <c r="Y185" s="42"/>
      <c r="Z185" s="6"/>
      <c r="AA185" s="61" t="s">
        <v>23</v>
      </c>
      <c r="AB185" s="62">
        <f>SUM(AB180:AB184)</f>
        <v>0</v>
      </c>
      <c r="AC185" s="8"/>
      <c r="AD185" s="54"/>
      <c r="AE185" s="9" t="str">
        <f t="shared" si="492"/>
        <v/>
      </c>
      <c r="AF185" s="60"/>
      <c r="AG185" s="60"/>
      <c r="AH185" s="127"/>
    </row>
    <row r="186" spans="1:34" ht="15" customHeight="1" x14ac:dyDescent="0.25">
      <c r="A186" s="47">
        <v>1</v>
      </c>
      <c r="B186" s="76"/>
      <c r="C186" s="39">
        <v>55</v>
      </c>
      <c r="D186" s="40">
        <v>10</v>
      </c>
      <c r="E186" s="5">
        <f>IF(D186&gt;9.5,0,IF(D186&gt;9.45,44,IF(D186&gt;9.4,45,IF(D186&gt;9.35,46,IF(D186&gt;9.3,47,IF(D186&gt;9.25,48,IF(D186&gt;9.2,49,IF(D186&gt;9.15,50,IF(D186&gt;9.1,51,IF(D186&gt;9.05,52,IF(D186&gt;9,53,IF(D186&gt;8.95,54,IF(D186&gt;8.9,55,IF(D186&gt;8.85,56,IF(D186&gt;8.8,57,IF(D186&gt;8.77,58,IF(D186&gt;8.75,59,IF(D186&gt;8.7,60,IF(D186&gt;8.67,61,IF(D186&gt;8.65,62,IF(D186&gt;8.6,63,IF(D186&gt;8.57,64,IF(D186&gt;8.55,65,IF(D186&gt;8.5,66,IF(D186&gt;8.47,67,IF(D186&gt;8.45,68,IF(D186&gt;8.4,69,IF(D186&gt;8.38,70,IF(D186&gt;8.37,71,IF(D186&gt;8.35,72,IF(D186&gt;8.3,73,IF(D186&gt;8.28,74,IF(D186&gt;8.27,75,IF(D186&gt;8.25,76,IF(D186&gt;8.2,77,IF(D186&gt;8.18,78,IF(D186&gt;8.17,79,IF(D186&gt;8.15,80,IF(D186&gt;8.1,81,IF(D186&gt;8.07,82,IF(D186&gt;8.05,83,IF(D186&gt;8.03,84,IF(D186&gt;8.02,85,IF(D186&gt;8,86,))))))))))))))))))))))))))))))))))))))))))))</f>
        <v>0</v>
      </c>
      <c r="F186" s="5">
        <f>IF(D186&gt;12.5,0,IF(D186&gt;12.4,1,IF(D186&gt;12.3,2,IF(D186&gt;12.2,3,IF(D186&gt;12.1,4,IF(D186&gt;12.05,5,IF(D186&gt;12,6,IF(D186&gt;11.9,7,IF(D186&gt;11.8,8,IF(D186&gt;11.7,9,IF(D186&gt;11.65,10,IF(D186&gt;11.6,11,IF(D186&gt;11.5,12,IF(D186&gt;11.4,13,IF(D186&gt;11.35,14,IF(D186&gt;11.3,15,IF(D186&gt;11.2,16,IF(D186&gt;11.1,17,IF(D186&gt;11.05,18,IF(D186&gt;11,19,IF(D186&gt;10.9,20,IF(D186&gt;10.85,21,IF(D186&gt;10.8,22,IF(D186&gt;10.7,23,IF(D186&gt;10.65,24,IF(D186&gt;10.6,25,IF(D186&gt;10.5,26,IF(D186&gt;10.45,27,IF(D186&gt;10.4,28,IF(D186&gt;10.3,29,IF(D186&gt;10.25,30,IF(D186&gt;10.2,31,IF(D186&gt;10.1,32,IF(D186&gt;10.05,33,IF(D186&gt;10,34,IF(D186&gt;9.9,35,IF(D186&gt;9.85,36,IF(D186&gt;9.8,37,IF(D186&gt;9.75,38,IF(D186&gt;9.7,39,IF(D186&gt;9.65,40,IF(D186&gt;9.6,41,IF(D186&gt;9.55,42,IF(D186&gt;9.5,43,))))))))))))))))))))))))))))))))))))))))))))</f>
        <v>35</v>
      </c>
      <c r="G186" s="5">
        <f>E186+F186</f>
        <v>35</v>
      </c>
      <c r="H186" s="6">
        <f t="shared" ref="H186:H190" si="548">G186</f>
        <v>35</v>
      </c>
      <c r="I186" s="52">
        <f>IF(H186="","",RANK(H186,H186:H190,0))</f>
        <v>1</v>
      </c>
      <c r="J186" s="52">
        <f>IF(I186&lt;5,H186,"")</f>
        <v>35</v>
      </c>
      <c r="K186" s="42">
        <v>17</v>
      </c>
      <c r="L186" s="5">
        <f>IF(K186&lt;28,0,IF(K186&lt;28.5,44,IF(K186&lt;29,45,IF(K186&lt;29.5,46,IF(K186&lt;30,47,IF(K186&lt;30.5,48,IF(K186&lt;31,49,IF(K186&lt;31.5,50,IF(K186&lt;32,51,IF(K186&lt;32.5,52,IF(K186&lt;33,53,IF(K186&lt;33.5,54,IF(K186&lt;34,55,IF(K186&lt;34.5,56,IF(K186&lt;35,57,IF(K186&lt;35.5,58,IF(K186&lt;36,59,IF(K186&lt;36.5,60,IF(K186&lt;37,61,IF(K186&lt;37.5,62,IF(K186&lt;38,63,IF(K186&lt;38.5,64,IF(K186&lt;39,65,IF(K186&lt;39.5,66,IF(K186&lt;40,67,IF(K186&lt;40.5,68,IF(K186&lt;41,69,IF(K186&lt;41.5,70,IF(K186&lt;42,71,IF(K186&lt;42.5,72,IF(K186&lt;43,73,IF(K186&lt;43.5,74,IF(K186&lt;44,75,IF(K186&lt;44.5,76,IF(K186&lt;45,77,IF(K186&lt;45.5,78,IF(K186&lt;46,79,IF(K186&lt;46.5,80,IF(K186&lt;47,81,IF(K186&lt;47.5,82,IF(K186&lt;48,83,IF(K186&lt;48.5,84,IF(K186&lt;49,85,IF(K186&lt;49.5,86,))))))))))))))))))))))))))))))))))))))))))))</f>
        <v>0</v>
      </c>
      <c r="M186" s="5">
        <f>IF(K186&lt;6.5,0,IF(K186&lt;7,1,IF(K186&lt;7.5,2,IF(K186&lt;8,3,IF(K186&lt;8.5,4,IF(K186&lt;9,5,IF(K186&lt;9.5,6,IF(K186&lt;10,7,IF(K186&lt;10.5,8,IF(K186&lt;11,9,IF(K186&lt;11.5,10,IF(K186&lt;12,11,IF(K186&lt;12.5,12,IF(K186&lt;13,13,IF(K186&lt;13.5,14,IF(K186&lt;14,15,IF(K186&lt;14.5,16,IF(K186&lt;15,17,IF(K186&lt;15.5,18,IF(K186&lt;16,19,IF(K186&lt;16.5,20,IF(K186&lt;17,21,IF(K186&lt;17.5,22,IF(K186&lt;18,23,IF(K186&lt;18.5,24,IF(K186&lt;19,25,IF(K186&lt;19.5,26,IF(K186&lt;20,27,IF(K186&lt;20.5,28,IF(K186&lt;21,29,IF(K186&lt;21.5,30,IF(K186&lt;22,31,IF(K186&lt;22.5,32,IF(K186&lt;23,33,IF(K186&lt;23.5,34,IF(K186&lt;24,35,IF(K186&lt;24.5,36,IF(K186&lt;25,37,IF(K186&lt;25.5,38,IF(K186&lt;26,39,IF(K186&lt;26.5,40,IF(K186&lt;27,41,IF(K186&lt;27.5,42,IF(K186&lt;28,43,))))))))))))))))))))))))))))))))))))))))))))</f>
        <v>22</v>
      </c>
      <c r="N186" s="5">
        <f>L186+M186</f>
        <v>22</v>
      </c>
      <c r="O186" s="6">
        <f t="shared" ref="O186:O190" si="549">N186</f>
        <v>22</v>
      </c>
      <c r="P186" s="57">
        <f>IF(O186="","",RANK(O186,O186:O190,0))</f>
        <v>3</v>
      </c>
      <c r="Q186" s="57">
        <f>IF(P186&lt;5,O186,"")</f>
        <v>22</v>
      </c>
      <c r="R186" s="46"/>
      <c r="S186" s="7">
        <f>IF(R186&lt;472,0,IF(R186&lt;475,60,IF(R186&lt;478,61,IF(R186&lt;481,62,IF(R186&lt;484,63,IF(R186&lt;487,64,IF(R186&lt;480,65,IF(R186&lt;493,66,IF(R186&lt;495,67,IF(R186&lt;498,68,IF(R186&lt;500,69,IF(R186&lt;503,70,IF(R186&lt;506,71,IF(R186&lt;508,72,IF(R186&lt;510,73,IF(R186&lt;512,74,IF(R186&lt;515,75,IF(R186&lt;517,76,))))))))))))))))))</f>
        <v>0</v>
      </c>
      <c r="T186" s="7">
        <f>IF(R186&lt;252,0,IF(R186&lt;256,1,IF(R186&lt;260,2,IF(R186&lt;264,3,IF(R186&lt;268,4,IF(R186&lt;272,5,IF(R186&lt;276,6,IF(R186&lt;280,7,IF(R186&lt;284,8,IF(R186&lt;288,9,IF(R186&lt;292,10,IF(R186&lt;296,11,IF(R186&lt;300,12,IF(R186&lt;304,13,IF(R186&lt;308,14,IF(R186&lt;312,15,IF(R186&lt;316,16,IF(R186&lt;320,17,IF(R186&lt;324,18,IF(R186&lt;328,19,IF(R186&lt;332,20,IF(R186&lt;336,21,IF(R186&lt;340,22,IF(R186&lt;344,23,IF(R186&lt;348,24,IF(R186&lt;351,25,IF(R186&lt;355,26,IF(R186&lt;359,27,IF(R186&lt;363,28,IF(R186&lt;366,29,IF(R186&lt;370,30,IF(R186&lt;374,31,IF(R186&lt;378,32,IF(R186&lt;381,33,IF(R186&lt;385,34,IF(R186&lt;389,35,IF(R186&lt;393,36,IF(R186&lt;396,37,IF(R186&lt;400,38,IF(R186&lt;403,39,IF(R186&lt;407,40,IF(R186&lt;411,41,IF(R186&lt;414,42,IF(R186&lt;418,43,IF(R186&lt;422,44,IF(R186&lt;425,45,IF(R186&lt;429,46,IF(R186&lt;432,47,IF(R186&lt;436,48,IF(R186&lt;439,49,IF(R186&lt;443,50,IF(R186&lt;446,51,IF(R186&lt;450,52,IF(R186&lt;453,53,IF(R186&lt;456,54,IF(R186&lt;460,55,IF(R186&lt;463,56,IF(R186&lt;466,57,IF(R186&lt;468,58,IF(R186&lt;472,59,))))))))))))))))))))))))))))))))))))))))))))))))))))))))))))</f>
        <v>0</v>
      </c>
      <c r="U186" s="7">
        <f>S186+T186</f>
        <v>0</v>
      </c>
      <c r="V186" s="6">
        <f t="shared" ref="V186:V190" si="550">U186</f>
        <v>0</v>
      </c>
      <c r="W186" s="52">
        <f>IF(V186="","",RANK(V186,V186:V190,0))</f>
        <v>1</v>
      </c>
      <c r="X186" s="52">
        <f>IF(W186&lt;5,V186,"")</f>
        <v>0</v>
      </c>
      <c r="Y186" s="42">
        <v>174</v>
      </c>
      <c r="Z186" s="6">
        <f>IFERROR(VLOOKUP(Y186,таблица!$H$6:$I$144,2,FALSE),0)</f>
        <v>32</v>
      </c>
      <c r="AA186" s="52">
        <f>IF(Z186="","",RANK(Z186,Z186:Z190,0))</f>
        <v>2</v>
      </c>
      <c r="AB186" s="52">
        <f>IF(AA186&lt;5,Z186,"")</f>
        <v>32</v>
      </c>
      <c r="AC186" s="8">
        <f t="shared" si="401"/>
        <v>89</v>
      </c>
      <c r="AD186" s="9">
        <f t="shared" ref="AD186:AD190" si="551">AC186</f>
        <v>89</v>
      </c>
      <c r="AE186" s="9">
        <f t="shared" si="492"/>
        <v>80</v>
      </c>
      <c r="AF186" s="125">
        <f>SUM(J186:J190,Q186:Q190,X186:X190,AB186:AB190)</f>
        <v>350</v>
      </c>
      <c r="AG186" s="59">
        <f t="shared" ref="AG186" si="552">AF186</f>
        <v>350</v>
      </c>
      <c r="AH186" s="127">
        <f>IF(ISNUMBER(AF186),RANK(AF186,$AF$6:$AF$251,0),"")</f>
        <v>23</v>
      </c>
    </row>
    <row r="187" spans="1:34" ht="15" customHeight="1" x14ac:dyDescent="0.25">
      <c r="A187" s="47">
        <v>2</v>
      </c>
      <c r="B187" s="76"/>
      <c r="C187" s="39">
        <v>55</v>
      </c>
      <c r="D187" s="40">
        <v>10.5</v>
      </c>
      <c r="E187" s="5">
        <f t="shared" ref="E187:E190" si="553">IF(D187&gt;9.5,0,IF(D187&gt;9.45,44,IF(D187&gt;9.4,45,IF(D187&gt;9.35,46,IF(D187&gt;9.3,47,IF(D187&gt;9.25,48,IF(D187&gt;9.2,49,IF(D187&gt;9.15,50,IF(D187&gt;9.1,51,IF(D187&gt;9.05,52,IF(D187&gt;9,53,IF(D187&gt;8.95,54,IF(D187&gt;8.9,55,IF(D187&gt;8.85,56,IF(D187&gt;8.8,57,IF(D187&gt;8.77,58,IF(D187&gt;8.75,59,IF(D187&gt;8.7,60,IF(D187&gt;8.67,61,IF(D187&gt;8.65,62,IF(D187&gt;8.6,63,IF(D187&gt;8.57,64,IF(D187&gt;8.55,65,IF(D187&gt;8.5,66,IF(D187&gt;8.47,67,IF(D187&gt;8.45,68,IF(D187&gt;8.4,69,IF(D187&gt;8.38,70,IF(D187&gt;8.37,71,IF(D187&gt;8.35,72,IF(D187&gt;8.3,73,IF(D187&gt;8.28,74,IF(D187&gt;8.27,75,IF(D187&gt;8.25,76,IF(D187&gt;8.2,77,IF(D187&gt;8.18,78,IF(D187&gt;8.17,79,IF(D187&gt;8.15,80,IF(D187&gt;8.1,81,IF(D187&gt;8.07,82,IF(D187&gt;8.05,83,IF(D187&gt;8.03,84,IF(D187&gt;8.02,85,IF(D187&gt;8,86,))))))))))))))))))))))))))))))))))))))))))))</f>
        <v>0</v>
      </c>
      <c r="F187" s="5">
        <f t="shared" ref="F187:F190" si="554">IF(D187&gt;12.5,0,IF(D187&gt;12.4,1,IF(D187&gt;12.3,2,IF(D187&gt;12.2,3,IF(D187&gt;12.1,4,IF(D187&gt;12.05,5,IF(D187&gt;12,6,IF(D187&gt;11.9,7,IF(D187&gt;11.8,8,IF(D187&gt;11.7,9,IF(D187&gt;11.65,10,IF(D187&gt;11.6,11,IF(D187&gt;11.5,12,IF(D187&gt;11.4,13,IF(D187&gt;11.35,14,IF(D187&gt;11.3,15,IF(D187&gt;11.2,16,IF(D187&gt;11.1,17,IF(D187&gt;11.05,18,IF(D187&gt;11,19,IF(D187&gt;10.9,20,IF(D187&gt;10.85,21,IF(D187&gt;10.8,22,IF(D187&gt;10.7,23,IF(D187&gt;10.65,24,IF(D187&gt;10.6,25,IF(D187&gt;10.5,26,IF(D187&gt;10.45,27,IF(D187&gt;10.4,28,IF(D187&gt;10.3,29,IF(D187&gt;10.25,30,IF(D187&gt;10.2,31,IF(D187&gt;10.1,32,IF(D187&gt;10.05,33,IF(D187&gt;10,34,IF(D187&gt;9.9,35,IF(D187&gt;9.85,36,IF(D187&gt;9.8,37,IF(D187&gt;9.75,38,IF(D187&gt;9.7,39,IF(D187&gt;9.65,40,IF(D187&gt;9.6,41,IF(D187&gt;9.55,42,IF(D187&gt;9.5,43,))))))))))))))))))))))))))))))))))))))))))))</f>
        <v>27</v>
      </c>
      <c r="G187" s="5">
        <f t="shared" ref="G187:G190" si="555">E187+F187</f>
        <v>27</v>
      </c>
      <c r="H187" s="6">
        <f t="shared" si="548"/>
        <v>27</v>
      </c>
      <c r="I187" s="52">
        <f>IF(H187="","",RANK(H187,H186:H190,0))</f>
        <v>3</v>
      </c>
      <c r="J187" s="52">
        <f t="shared" ref="J187:J190" si="556">IF(I187&lt;5,H187,"")</f>
        <v>27</v>
      </c>
      <c r="K187" s="42">
        <v>17</v>
      </c>
      <c r="L187" s="5">
        <f t="shared" ref="L187:L190" si="557">IF(K187&lt;28,0,IF(K187&lt;28.5,44,IF(K187&lt;29,45,IF(K187&lt;29.5,46,IF(K187&lt;30,47,IF(K187&lt;30.5,48,IF(K187&lt;31,49,IF(K187&lt;31.5,50,IF(K187&lt;32,51,IF(K187&lt;32.5,52,IF(K187&lt;33,53,IF(K187&lt;33.5,54,IF(K187&lt;34,55,IF(K187&lt;34.5,56,IF(K187&lt;35,57,IF(K187&lt;35.5,58,IF(K187&lt;36,59,IF(K187&lt;36.5,60,IF(K187&lt;37,61,IF(K187&lt;37.5,62,IF(K187&lt;38,63,IF(K187&lt;38.5,64,IF(K187&lt;39,65,IF(K187&lt;39.5,66,IF(K187&lt;40,67,IF(K187&lt;40.5,68,IF(K187&lt;41,69,IF(K187&lt;41.5,70,IF(K187&lt;42,71,IF(K187&lt;42.5,72,IF(K187&lt;43,73,IF(K187&lt;43.5,74,IF(K187&lt;44,75,IF(K187&lt;44.5,76,IF(K187&lt;45,77,IF(K187&lt;45.5,78,IF(K187&lt;46,79,IF(K187&lt;46.5,80,IF(K187&lt;47,81,IF(K187&lt;47.5,82,IF(K187&lt;48,83,IF(K187&lt;48.5,84,IF(K187&lt;49,85,IF(K187&lt;49.5,86,))))))))))))))))))))))))))))))))))))))))))))</f>
        <v>0</v>
      </c>
      <c r="M187" s="5">
        <f t="shared" ref="M187:M190" si="558">IF(K187&lt;6.5,0,IF(K187&lt;7,1,IF(K187&lt;7.5,2,IF(K187&lt;8,3,IF(K187&lt;8.5,4,IF(K187&lt;9,5,IF(K187&lt;9.5,6,IF(K187&lt;10,7,IF(K187&lt;10.5,8,IF(K187&lt;11,9,IF(K187&lt;11.5,10,IF(K187&lt;12,11,IF(K187&lt;12.5,12,IF(K187&lt;13,13,IF(K187&lt;13.5,14,IF(K187&lt;14,15,IF(K187&lt;14.5,16,IF(K187&lt;15,17,IF(K187&lt;15.5,18,IF(K187&lt;16,19,IF(K187&lt;16.5,20,IF(K187&lt;17,21,IF(K187&lt;17.5,22,IF(K187&lt;18,23,IF(K187&lt;18.5,24,IF(K187&lt;19,25,IF(K187&lt;19.5,26,IF(K187&lt;20,27,IF(K187&lt;20.5,28,IF(K187&lt;21,29,IF(K187&lt;21.5,30,IF(K187&lt;22,31,IF(K187&lt;22.5,32,IF(K187&lt;23,33,IF(K187&lt;23.5,34,IF(K187&lt;24,35,IF(K187&lt;24.5,36,IF(K187&lt;25,37,IF(K187&lt;25.5,38,IF(K187&lt;26,39,IF(K187&lt;26.5,40,IF(K187&lt;27,41,IF(K187&lt;27.5,42,IF(K187&lt;28,43,))))))))))))))))))))))))))))))))))))))))))))</f>
        <v>22</v>
      </c>
      <c r="N187" s="5">
        <f t="shared" ref="N187:N190" si="559">L187+M187</f>
        <v>22</v>
      </c>
      <c r="O187" s="6">
        <f t="shared" si="549"/>
        <v>22</v>
      </c>
      <c r="P187" s="57">
        <f>IF(O187="","",RANK(O187,O186:O190,0))</f>
        <v>3</v>
      </c>
      <c r="Q187" s="57">
        <f>IF(P187&lt;5,O187,"")</f>
        <v>22</v>
      </c>
      <c r="R187" s="46"/>
      <c r="S187" s="7">
        <f t="shared" ref="S187:S190" si="560">IF(R187&lt;472,0,IF(R187&lt;475,60,IF(R187&lt;478,61,IF(R187&lt;481,62,IF(R187&lt;484,63,IF(R187&lt;487,64,IF(R187&lt;480,65,IF(R187&lt;493,66,IF(R187&lt;495,67,IF(R187&lt;498,68,IF(R187&lt;500,69,IF(R187&lt;503,70,IF(R187&lt;506,71,IF(R187&lt;508,72,IF(R187&lt;510,73,IF(R187&lt;512,74,IF(R187&lt;515,75,IF(R187&lt;517,76,))))))))))))))))))</f>
        <v>0</v>
      </c>
      <c r="T187" s="7">
        <f t="shared" ref="T187:T190" si="561">IF(R187&lt;252,0,IF(R187&lt;256,1,IF(R187&lt;260,2,IF(R187&lt;264,3,IF(R187&lt;268,4,IF(R187&lt;272,5,IF(R187&lt;276,6,IF(R187&lt;280,7,IF(R187&lt;284,8,IF(R187&lt;288,9,IF(R187&lt;292,10,IF(R187&lt;296,11,IF(R187&lt;300,12,IF(R187&lt;304,13,IF(R187&lt;308,14,IF(R187&lt;312,15,IF(R187&lt;316,16,IF(R187&lt;320,17,IF(R187&lt;324,18,IF(R187&lt;328,19,IF(R187&lt;332,20,IF(R187&lt;336,21,IF(R187&lt;340,22,IF(R187&lt;344,23,IF(R187&lt;348,24,IF(R187&lt;351,25,IF(R187&lt;355,26,IF(R187&lt;359,27,IF(R187&lt;363,28,IF(R187&lt;366,29,IF(R187&lt;370,30,IF(R187&lt;374,31,IF(R187&lt;378,32,IF(R187&lt;381,33,IF(R187&lt;385,34,IF(R187&lt;389,35,IF(R187&lt;393,36,IF(R187&lt;396,37,IF(R187&lt;400,38,IF(R187&lt;403,39,IF(R187&lt;407,40,IF(R187&lt;411,41,IF(R187&lt;414,42,IF(R187&lt;418,43,IF(R187&lt;422,44,IF(R187&lt;425,45,IF(R187&lt;429,46,IF(R187&lt;432,47,IF(R187&lt;436,48,IF(R187&lt;439,49,IF(R187&lt;443,50,IF(R187&lt;446,51,IF(R187&lt;450,52,IF(R187&lt;453,53,IF(R187&lt;456,54,IF(R187&lt;460,55,IF(R187&lt;463,56,IF(R187&lt;466,57,IF(R187&lt;468,58,IF(R187&lt;472,59,))))))))))))))))))))))))))))))))))))))))))))))))))))))))))))</f>
        <v>0</v>
      </c>
      <c r="U187" s="7">
        <f t="shared" ref="U187:U190" si="562">S187+T187</f>
        <v>0</v>
      </c>
      <c r="V187" s="6">
        <f t="shared" si="550"/>
        <v>0</v>
      </c>
      <c r="W187" s="52">
        <f>IF(V187="","",RANK(V187,V186:V190,0))</f>
        <v>1</v>
      </c>
      <c r="X187" s="52">
        <f t="shared" ref="X187:X190" si="563">IF(W187&lt;5,V187,"")</f>
        <v>0</v>
      </c>
      <c r="Y187" s="42">
        <v>153</v>
      </c>
      <c r="Z187" s="6">
        <f>IFERROR(VLOOKUP(Y187,таблица!$H$6:$I$144,2,FALSE),0)</f>
        <v>21</v>
      </c>
      <c r="AA187" s="52">
        <f>IF(Z187="","",RANK(Z187,Z186:Z190,0))</f>
        <v>4</v>
      </c>
      <c r="AB187" s="52">
        <f t="shared" ref="AB187:AB190" si="564">IF(AA187&lt;5,Z187,"")</f>
        <v>21</v>
      </c>
      <c r="AC187" s="8">
        <f t="shared" si="401"/>
        <v>70</v>
      </c>
      <c r="AD187" s="9">
        <f t="shared" si="551"/>
        <v>70</v>
      </c>
      <c r="AE187" s="9">
        <f t="shared" si="492"/>
        <v>135</v>
      </c>
      <c r="AF187" s="125"/>
      <c r="AG187" s="59"/>
      <c r="AH187" s="127"/>
    </row>
    <row r="188" spans="1:34" ht="15" customHeight="1" x14ac:dyDescent="0.25">
      <c r="A188" s="47">
        <v>3</v>
      </c>
      <c r="B188" s="76"/>
      <c r="C188" s="39">
        <v>55</v>
      </c>
      <c r="D188" s="40">
        <v>10.6</v>
      </c>
      <c r="E188" s="5">
        <f t="shared" si="553"/>
        <v>0</v>
      </c>
      <c r="F188" s="5">
        <f t="shared" si="554"/>
        <v>26</v>
      </c>
      <c r="G188" s="5">
        <f t="shared" si="555"/>
        <v>26</v>
      </c>
      <c r="H188" s="6">
        <f t="shared" si="548"/>
        <v>26</v>
      </c>
      <c r="I188" s="52">
        <f>IF(H188="","",RANK(H188,H186:H190,0))</f>
        <v>4</v>
      </c>
      <c r="J188" s="52">
        <f t="shared" si="556"/>
        <v>26</v>
      </c>
      <c r="K188" s="42">
        <v>19</v>
      </c>
      <c r="L188" s="5">
        <f t="shared" si="557"/>
        <v>0</v>
      </c>
      <c r="M188" s="5">
        <f t="shared" si="558"/>
        <v>26</v>
      </c>
      <c r="N188" s="5">
        <f t="shared" si="559"/>
        <v>26</v>
      </c>
      <c r="O188" s="6">
        <f t="shared" si="549"/>
        <v>26</v>
      </c>
      <c r="P188" s="57">
        <f>IF(O188="","",RANK(O188,O186:O190,0))</f>
        <v>2</v>
      </c>
      <c r="Q188" s="57">
        <f t="shared" ref="Q188:Q189" si="565">IF(P188&lt;5,O188,"")</f>
        <v>26</v>
      </c>
      <c r="R188" s="46"/>
      <c r="S188" s="7">
        <f t="shared" si="560"/>
        <v>0</v>
      </c>
      <c r="T188" s="7">
        <f t="shared" si="561"/>
        <v>0</v>
      </c>
      <c r="U188" s="7">
        <f t="shared" si="562"/>
        <v>0</v>
      </c>
      <c r="V188" s="6">
        <f t="shared" si="550"/>
        <v>0</v>
      </c>
      <c r="W188" s="52">
        <f>IF(V188="","",RANK(V188,V186:V190,0))</f>
        <v>1</v>
      </c>
      <c r="X188" s="52">
        <f t="shared" si="563"/>
        <v>0</v>
      </c>
      <c r="Y188" s="42">
        <v>151</v>
      </c>
      <c r="Z188" s="6">
        <f>IFERROR(VLOOKUP(Y188,таблица!$H$6:$I$144,2,FALSE),0)</f>
        <v>20</v>
      </c>
      <c r="AA188" s="52">
        <f>IF(Z188="","",RANK(Z188,Z186:Z190,0))</f>
        <v>5</v>
      </c>
      <c r="AB188" s="52" t="str">
        <f t="shared" si="564"/>
        <v/>
      </c>
      <c r="AC188" s="8">
        <f t="shared" si="401"/>
        <v>72</v>
      </c>
      <c r="AD188" s="9">
        <f t="shared" si="551"/>
        <v>72</v>
      </c>
      <c r="AE188" s="9">
        <f t="shared" si="492"/>
        <v>130</v>
      </c>
      <c r="AF188" s="125"/>
      <c r="AG188" s="59"/>
      <c r="AH188" s="127"/>
    </row>
    <row r="189" spans="1:34" ht="15" customHeight="1" x14ac:dyDescent="0.25">
      <c r="A189" s="47">
        <v>4</v>
      </c>
      <c r="B189" s="76"/>
      <c r="C189" s="39">
        <v>55</v>
      </c>
      <c r="D189" s="40">
        <v>10.6</v>
      </c>
      <c r="E189" s="5">
        <f t="shared" si="553"/>
        <v>0</v>
      </c>
      <c r="F189" s="5">
        <f t="shared" si="554"/>
        <v>26</v>
      </c>
      <c r="G189" s="5">
        <f t="shared" si="555"/>
        <v>26</v>
      </c>
      <c r="H189" s="6">
        <f t="shared" si="548"/>
        <v>26</v>
      </c>
      <c r="I189" s="52">
        <f>IF(H189="","",RANK(H189,H186:H190,0))</f>
        <v>4</v>
      </c>
      <c r="J189" s="52"/>
      <c r="K189" s="42">
        <v>27</v>
      </c>
      <c r="L189" s="5">
        <f t="shared" si="557"/>
        <v>0</v>
      </c>
      <c r="M189" s="5">
        <f t="shared" si="558"/>
        <v>42</v>
      </c>
      <c r="N189" s="5">
        <f t="shared" si="559"/>
        <v>42</v>
      </c>
      <c r="O189" s="6">
        <f t="shared" si="549"/>
        <v>42</v>
      </c>
      <c r="P189" s="57">
        <f>IF(O189="","",RANK(O189,O186:O190,0))</f>
        <v>1</v>
      </c>
      <c r="Q189" s="57">
        <f t="shared" si="565"/>
        <v>42</v>
      </c>
      <c r="R189" s="46"/>
      <c r="S189" s="7">
        <f t="shared" si="560"/>
        <v>0</v>
      </c>
      <c r="T189" s="7">
        <f t="shared" si="561"/>
        <v>0</v>
      </c>
      <c r="U189" s="7">
        <f t="shared" si="562"/>
        <v>0</v>
      </c>
      <c r="V189" s="6">
        <f t="shared" si="550"/>
        <v>0</v>
      </c>
      <c r="W189" s="52">
        <f>IF(V189="","",RANK(V189,V186:V190,0))</f>
        <v>1</v>
      </c>
      <c r="X189" s="52">
        <f t="shared" si="563"/>
        <v>0</v>
      </c>
      <c r="Y189" s="42">
        <v>188</v>
      </c>
      <c r="Z189" s="6">
        <f>IFERROR(VLOOKUP(Y189,таблица!$H$6:$I$144,2,FALSE),0)</f>
        <v>39</v>
      </c>
      <c r="AA189" s="52">
        <f>IF(Z189="","",RANK(Z189,Z186:Z190,0))</f>
        <v>1</v>
      </c>
      <c r="AB189" s="52">
        <f t="shared" si="564"/>
        <v>39</v>
      </c>
      <c r="AC189" s="8">
        <f t="shared" si="401"/>
        <v>107</v>
      </c>
      <c r="AD189" s="9">
        <f t="shared" si="551"/>
        <v>107</v>
      </c>
      <c r="AE189" s="9">
        <f t="shared" si="492"/>
        <v>33</v>
      </c>
      <c r="AF189" s="125"/>
      <c r="AG189" s="59"/>
      <c r="AH189" s="127"/>
    </row>
    <row r="190" spans="1:34" ht="15" customHeight="1" x14ac:dyDescent="0.25">
      <c r="A190" s="47">
        <v>5</v>
      </c>
      <c r="B190" s="76"/>
      <c r="C190" s="39">
        <v>55</v>
      </c>
      <c r="D190" s="40">
        <v>10</v>
      </c>
      <c r="E190" s="5">
        <f t="shared" si="553"/>
        <v>0</v>
      </c>
      <c r="F190" s="5">
        <f t="shared" si="554"/>
        <v>35</v>
      </c>
      <c r="G190" s="5">
        <f t="shared" si="555"/>
        <v>35</v>
      </c>
      <c r="H190" s="6">
        <f t="shared" si="548"/>
        <v>35</v>
      </c>
      <c r="I190" s="52">
        <f>IF(H190="","",RANK(H190,H186:H190,0))</f>
        <v>1</v>
      </c>
      <c r="J190" s="52">
        <f t="shared" si="556"/>
        <v>35</v>
      </c>
      <c r="K190" s="42">
        <v>17</v>
      </c>
      <c r="L190" s="5">
        <f t="shared" si="557"/>
        <v>0</v>
      </c>
      <c r="M190" s="5">
        <f t="shared" si="558"/>
        <v>22</v>
      </c>
      <c r="N190" s="5">
        <f t="shared" si="559"/>
        <v>22</v>
      </c>
      <c r="O190" s="6">
        <f t="shared" si="549"/>
        <v>22</v>
      </c>
      <c r="P190" s="57">
        <f>IF(O190="","",RANK(O190,O186:O190,0))</f>
        <v>3</v>
      </c>
      <c r="Q190" s="57"/>
      <c r="R190" s="46"/>
      <c r="S190" s="7">
        <f t="shared" si="560"/>
        <v>0</v>
      </c>
      <c r="T190" s="7">
        <f t="shared" si="561"/>
        <v>0</v>
      </c>
      <c r="U190" s="7">
        <f t="shared" si="562"/>
        <v>0</v>
      </c>
      <c r="V190" s="6">
        <f t="shared" si="550"/>
        <v>0</v>
      </c>
      <c r="W190" s="52">
        <f>IF(V190="","",RANK(V190,V186:V190,0))</f>
        <v>1</v>
      </c>
      <c r="X190" s="52">
        <f t="shared" si="563"/>
        <v>0</v>
      </c>
      <c r="Y190" s="42">
        <v>156</v>
      </c>
      <c r="Z190" s="6">
        <f>IFERROR(VLOOKUP(Y190,таблица!$H$6:$I$144,2,FALSE),0)</f>
        <v>23</v>
      </c>
      <c r="AA190" s="52">
        <f>IF(Z190="","",RANK(Z190,Z186:Z190,0))</f>
        <v>3</v>
      </c>
      <c r="AB190" s="52">
        <f t="shared" si="564"/>
        <v>23</v>
      </c>
      <c r="AC190" s="8">
        <f t="shared" si="401"/>
        <v>80</v>
      </c>
      <c r="AD190" s="9">
        <f t="shared" si="551"/>
        <v>80</v>
      </c>
      <c r="AE190" s="9">
        <f t="shared" si="492"/>
        <v>112</v>
      </c>
      <c r="AF190" s="125"/>
      <c r="AG190" s="59"/>
      <c r="AH190" s="127"/>
    </row>
    <row r="191" spans="1:34" ht="26.25" customHeight="1" x14ac:dyDescent="0.25">
      <c r="A191" s="47"/>
      <c r="B191" s="76"/>
      <c r="C191" s="64"/>
      <c r="D191" s="40"/>
      <c r="E191" s="5"/>
      <c r="F191" s="5"/>
      <c r="G191" s="5"/>
      <c r="H191" s="53"/>
      <c r="I191" s="61" t="s">
        <v>23</v>
      </c>
      <c r="J191" s="62">
        <f>SUM(J186:J190)</f>
        <v>123</v>
      </c>
      <c r="K191" s="42"/>
      <c r="L191" s="5"/>
      <c r="M191" s="5"/>
      <c r="N191" s="5"/>
      <c r="O191" s="53"/>
      <c r="P191" s="61" t="s">
        <v>23</v>
      </c>
      <c r="Q191" s="63">
        <f>SUM(Q186:Q190)</f>
        <v>112</v>
      </c>
      <c r="R191" s="46"/>
      <c r="S191" s="7"/>
      <c r="T191" s="7"/>
      <c r="U191" s="7"/>
      <c r="V191" s="53"/>
      <c r="W191" s="61" t="s">
        <v>23</v>
      </c>
      <c r="X191" s="62">
        <f>SUM(X186:X190)</f>
        <v>0</v>
      </c>
      <c r="Y191" s="42"/>
      <c r="Z191" s="6"/>
      <c r="AA191" s="61" t="s">
        <v>23</v>
      </c>
      <c r="AB191" s="62">
        <f>SUM(AB186:AB190)</f>
        <v>115</v>
      </c>
      <c r="AC191" s="8"/>
      <c r="AD191" s="54"/>
      <c r="AE191" s="9" t="str">
        <f t="shared" si="492"/>
        <v/>
      </c>
      <c r="AF191" s="60"/>
      <c r="AG191" s="60"/>
      <c r="AH191" s="127"/>
    </row>
    <row r="192" spans="1:34" ht="15" customHeight="1" x14ac:dyDescent="0.25">
      <c r="A192" s="47">
        <v>1</v>
      </c>
      <c r="B192" s="76"/>
      <c r="C192" s="39">
        <v>56</v>
      </c>
      <c r="D192" s="40">
        <v>9.6</v>
      </c>
      <c r="E192" s="5">
        <f>IF(D192&gt;9.5,0,IF(D192&gt;9.45,44,IF(D192&gt;9.4,45,IF(D192&gt;9.35,46,IF(D192&gt;9.3,47,IF(D192&gt;9.25,48,IF(D192&gt;9.2,49,IF(D192&gt;9.15,50,IF(D192&gt;9.1,51,IF(D192&gt;9.05,52,IF(D192&gt;9,53,IF(D192&gt;8.95,54,IF(D192&gt;8.9,55,IF(D192&gt;8.85,56,IF(D192&gt;8.8,57,IF(D192&gt;8.77,58,IF(D192&gt;8.75,59,IF(D192&gt;8.7,60,IF(D192&gt;8.67,61,IF(D192&gt;8.65,62,IF(D192&gt;8.6,63,IF(D192&gt;8.57,64,IF(D192&gt;8.55,65,IF(D192&gt;8.5,66,IF(D192&gt;8.47,67,IF(D192&gt;8.45,68,IF(D192&gt;8.4,69,IF(D192&gt;8.38,70,IF(D192&gt;8.37,71,IF(D192&gt;8.35,72,IF(D192&gt;8.3,73,IF(D192&gt;8.28,74,IF(D192&gt;8.27,75,IF(D192&gt;8.25,76,IF(D192&gt;8.2,77,IF(D192&gt;8.18,78,IF(D192&gt;8.17,79,IF(D192&gt;8.15,80,IF(D192&gt;8.1,81,IF(D192&gt;8.07,82,IF(D192&gt;8.05,83,IF(D192&gt;8.03,84,IF(D192&gt;8.02,85,IF(D192&gt;8,86,))))))))))))))))))))))))))))))))))))))))))))</f>
        <v>0</v>
      </c>
      <c r="F192" s="5">
        <f>IF(D192&gt;12.5,0,IF(D192&gt;12.4,1,IF(D192&gt;12.3,2,IF(D192&gt;12.2,3,IF(D192&gt;12.1,4,IF(D192&gt;12.05,5,IF(D192&gt;12,6,IF(D192&gt;11.9,7,IF(D192&gt;11.8,8,IF(D192&gt;11.7,9,IF(D192&gt;11.65,10,IF(D192&gt;11.6,11,IF(D192&gt;11.5,12,IF(D192&gt;11.4,13,IF(D192&gt;11.35,14,IF(D192&gt;11.3,15,IF(D192&gt;11.2,16,IF(D192&gt;11.1,17,IF(D192&gt;11.05,18,IF(D192&gt;11,19,IF(D192&gt;10.9,20,IF(D192&gt;10.85,21,IF(D192&gt;10.8,22,IF(D192&gt;10.7,23,IF(D192&gt;10.65,24,IF(D192&gt;10.6,25,IF(D192&gt;10.5,26,IF(D192&gt;10.45,27,IF(D192&gt;10.4,28,IF(D192&gt;10.3,29,IF(D192&gt;10.25,30,IF(D192&gt;10.2,31,IF(D192&gt;10.1,32,IF(D192&gt;10.05,33,IF(D192&gt;10,34,IF(D192&gt;9.9,35,IF(D192&gt;9.85,36,IF(D192&gt;9.8,37,IF(D192&gt;9.75,38,IF(D192&gt;9.7,39,IF(D192&gt;9.65,40,IF(D192&gt;9.6,41,IF(D192&gt;9.55,42,IF(D192&gt;9.5,43,))))))))))))))))))))))))))))))))))))))))))))</f>
        <v>42</v>
      </c>
      <c r="G192" s="5">
        <f>E192+F192</f>
        <v>42</v>
      </c>
      <c r="H192" s="6">
        <f t="shared" ref="H192:H196" si="566">G192</f>
        <v>42</v>
      </c>
      <c r="I192" s="52">
        <f>IF(H192="","",RANK(H192,H192:H196,0))</f>
        <v>3</v>
      </c>
      <c r="J192" s="52">
        <f>IF(I192&lt;5,H192,"")</f>
        <v>42</v>
      </c>
      <c r="K192" s="42">
        <v>20</v>
      </c>
      <c r="L192" s="5">
        <f>IF(K192&lt;28,0,IF(K192&lt;28.5,44,IF(K192&lt;29,45,IF(K192&lt;29.5,46,IF(K192&lt;30,47,IF(K192&lt;30.5,48,IF(K192&lt;31,49,IF(K192&lt;31.5,50,IF(K192&lt;32,51,IF(K192&lt;32.5,52,IF(K192&lt;33,53,IF(K192&lt;33.5,54,IF(K192&lt;34,55,IF(K192&lt;34.5,56,IF(K192&lt;35,57,IF(K192&lt;35.5,58,IF(K192&lt;36,59,IF(K192&lt;36.5,60,IF(K192&lt;37,61,IF(K192&lt;37.5,62,IF(K192&lt;38,63,IF(K192&lt;38.5,64,IF(K192&lt;39,65,IF(K192&lt;39.5,66,IF(K192&lt;40,67,IF(K192&lt;40.5,68,IF(K192&lt;41,69,IF(K192&lt;41.5,70,IF(K192&lt;42,71,IF(K192&lt;42.5,72,IF(K192&lt;43,73,IF(K192&lt;43.5,74,IF(K192&lt;44,75,IF(K192&lt;44.5,76,IF(K192&lt;45,77,IF(K192&lt;45.5,78,IF(K192&lt;46,79,IF(K192&lt;46.5,80,IF(K192&lt;47,81,IF(K192&lt;47.5,82,IF(K192&lt;48,83,IF(K192&lt;48.5,84,IF(K192&lt;49,85,IF(K192&lt;49.5,86,))))))))))))))))))))))))))))))))))))))))))))</f>
        <v>0</v>
      </c>
      <c r="M192" s="5">
        <f>IF(K192&lt;6.5,0,IF(K192&lt;7,1,IF(K192&lt;7.5,2,IF(K192&lt;8,3,IF(K192&lt;8.5,4,IF(K192&lt;9,5,IF(K192&lt;9.5,6,IF(K192&lt;10,7,IF(K192&lt;10.5,8,IF(K192&lt;11,9,IF(K192&lt;11.5,10,IF(K192&lt;12,11,IF(K192&lt;12.5,12,IF(K192&lt;13,13,IF(K192&lt;13.5,14,IF(K192&lt;14,15,IF(K192&lt;14.5,16,IF(K192&lt;15,17,IF(K192&lt;15.5,18,IF(K192&lt;16,19,IF(K192&lt;16.5,20,IF(K192&lt;17,21,IF(K192&lt;17.5,22,IF(K192&lt;18,23,IF(K192&lt;18.5,24,IF(K192&lt;19,25,IF(K192&lt;19.5,26,IF(K192&lt;20,27,IF(K192&lt;20.5,28,IF(K192&lt;21,29,IF(K192&lt;21.5,30,IF(K192&lt;22,31,IF(K192&lt;22.5,32,IF(K192&lt;23,33,IF(K192&lt;23.5,34,IF(K192&lt;24,35,IF(K192&lt;24.5,36,IF(K192&lt;25,37,IF(K192&lt;25.5,38,IF(K192&lt;26,39,IF(K192&lt;26.5,40,IF(K192&lt;27,41,IF(K192&lt;27.5,42,IF(K192&lt;28,43,))))))))))))))))))))))))))))))))))))))))))))</f>
        <v>28</v>
      </c>
      <c r="N192" s="5">
        <f>L192+M192</f>
        <v>28</v>
      </c>
      <c r="O192" s="6">
        <f t="shared" ref="O192:O196" si="567">N192</f>
        <v>28</v>
      </c>
      <c r="P192" s="57">
        <f>IF(O192="","",RANK(O192,O192:O196,0))</f>
        <v>1</v>
      </c>
      <c r="Q192" s="57">
        <f>IF(P192&lt;5,O192,"")</f>
        <v>28</v>
      </c>
      <c r="R192" s="46"/>
      <c r="S192" s="7">
        <f>IF(R192&lt;472,0,IF(R192&lt;475,60,IF(R192&lt;478,61,IF(R192&lt;481,62,IF(R192&lt;484,63,IF(R192&lt;487,64,IF(R192&lt;480,65,IF(R192&lt;493,66,IF(R192&lt;495,67,IF(R192&lt;498,68,IF(R192&lt;500,69,IF(R192&lt;503,70,IF(R192&lt;506,71,IF(R192&lt;508,72,IF(R192&lt;510,73,IF(R192&lt;512,74,IF(R192&lt;515,75,IF(R192&lt;517,76,))))))))))))))))))</f>
        <v>0</v>
      </c>
      <c r="T192" s="7">
        <f>IF(R192&lt;252,0,IF(R192&lt;256,1,IF(R192&lt;260,2,IF(R192&lt;264,3,IF(R192&lt;268,4,IF(R192&lt;272,5,IF(R192&lt;276,6,IF(R192&lt;280,7,IF(R192&lt;284,8,IF(R192&lt;288,9,IF(R192&lt;292,10,IF(R192&lt;296,11,IF(R192&lt;300,12,IF(R192&lt;304,13,IF(R192&lt;308,14,IF(R192&lt;312,15,IF(R192&lt;316,16,IF(R192&lt;320,17,IF(R192&lt;324,18,IF(R192&lt;328,19,IF(R192&lt;332,20,IF(R192&lt;336,21,IF(R192&lt;340,22,IF(R192&lt;344,23,IF(R192&lt;348,24,IF(R192&lt;351,25,IF(R192&lt;355,26,IF(R192&lt;359,27,IF(R192&lt;363,28,IF(R192&lt;366,29,IF(R192&lt;370,30,IF(R192&lt;374,31,IF(R192&lt;378,32,IF(R192&lt;381,33,IF(R192&lt;385,34,IF(R192&lt;389,35,IF(R192&lt;393,36,IF(R192&lt;396,37,IF(R192&lt;400,38,IF(R192&lt;403,39,IF(R192&lt;407,40,IF(R192&lt;411,41,IF(R192&lt;414,42,IF(R192&lt;418,43,IF(R192&lt;422,44,IF(R192&lt;425,45,IF(R192&lt;429,46,IF(R192&lt;432,47,IF(R192&lt;436,48,IF(R192&lt;439,49,IF(R192&lt;443,50,IF(R192&lt;446,51,IF(R192&lt;450,52,IF(R192&lt;453,53,IF(R192&lt;456,54,IF(R192&lt;460,55,IF(R192&lt;463,56,IF(R192&lt;466,57,IF(R192&lt;468,58,IF(R192&lt;472,59,))))))))))))))))))))))))))))))))))))))))))))))))))))))))))))</f>
        <v>0</v>
      </c>
      <c r="U192" s="7">
        <f>S192+T192</f>
        <v>0</v>
      </c>
      <c r="V192" s="6">
        <f t="shared" ref="V192:V196" si="568">U192</f>
        <v>0</v>
      </c>
      <c r="W192" s="52">
        <f>IF(V192="","",RANK(V192,V192:V196,0))</f>
        <v>1</v>
      </c>
      <c r="X192" s="52">
        <f>IF(W192&lt;5,V192,"")</f>
        <v>0</v>
      </c>
      <c r="Y192" s="42">
        <v>185</v>
      </c>
      <c r="Z192" s="6">
        <f>IFERROR(VLOOKUP(Y192,таблица!$H$6:$I$144,2,FALSE),0)</f>
        <v>37</v>
      </c>
      <c r="AA192" s="52">
        <f>IF(Z192="","",RANK(Z192,Z192:Z196,0))</f>
        <v>5</v>
      </c>
      <c r="AB192" s="52" t="str">
        <f>IF(AA192&lt;5,Z192,"")</f>
        <v/>
      </c>
      <c r="AC192" s="8">
        <f t="shared" si="401"/>
        <v>107</v>
      </c>
      <c r="AD192" s="9">
        <f t="shared" ref="AD192:AD196" si="569">AC192</f>
        <v>107</v>
      </c>
      <c r="AE192" s="9">
        <f t="shared" si="492"/>
        <v>33</v>
      </c>
      <c r="AF192" s="125">
        <f>SUM(J192:J196,Q192:Q196,X192:X196,AB192:AB196)</f>
        <v>462</v>
      </c>
      <c r="AG192" s="59">
        <f t="shared" ref="AG192" si="570">AF192</f>
        <v>462</v>
      </c>
      <c r="AH192" s="127">
        <f>IF(ISNUMBER(AF192),RANK(AF192,$AF$6:$AF$251,0),"")</f>
        <v>4</v>
      </c>
    </row>
    <row r="193" spans="1:34" ht="15" customHeight="1" x14ac:dyDescent="0.25">
      <c r="A193" s="47">
        <v>2</v>
      </c>
      <c r="B193" s="76"/>
      <c r="C193" s="39">
        <v>56</v>
      </c>
      <c r="D193" s="40">
        <v>9.6</v>
      </c>
      <c r="E193" s="5">
        <f t="shared" ref="E193:E196" si="571">IF(D193&gt;9.5,0,IF(D193&gt;9.45,44,IF(D193&gt;9.4,45,IF(D193&gt;9.35,46,IF(D193&gt;9.3,47,IF(D193&gt;9.25,48,IF(D193&gt;9.2,49,IF(D193&gt;9.15,50,IF(D193&gt;9.1,51,IF(D193&gt;9.05,52,IF(D193&gt;9,53,IF(D193&gt;8.95,54,IF(D193&gt;8.9,55,IF(D193&gt;8.85,56,IF(D193&gt;8.8,57,IF(D193&gt;8.77,58,IF(D193&gt;8.75,59,IF(D193&gt;8.7,60,IF(D193&gt;8.67,61,IF(D193&gt;8.65,62,IF(D193&gt;8.6,63,IF(D193&gt;8.57,64,IF(D193&gt;8.55,65,IF(D193&gt;8.5,66,IF(D193&gt;8.47,67,IF(D193&gt;8.45,68,IF(D193&gt;8.4,69,IF(D193&gt;8.38,70,IF(D193&gt;8.37,71,IF(D193&gt;8.35,72,IF(D193&gt;8.3,73,IF(D193&gt;8.28,74,IF(D193&gt;8.27,75,IF(D193&gt;8.25,76,IF(D193&gt;8.2,77,IF(D193&gt;8.18,78,IF(D193&gt;8.17,79,IF(D193&gt;8.15,80,IF(D193&gt;8.1,81,IF(D193&gt;8.07,82,IF(D193&gt;8.05,83,IF(D193&gt;8.03,84,IF(D193&gt;8.02,85,IF(D193&gt;8,86,))))))))))))))))))))))))))))))))))))))))))))</f>
        <v>0</v>
      </c>
      <c r="F193" s="5">
        <f t="shared" ref="F193:F196" si="572">IF(D193&gt;12.5,0,IF(D193&gt;12.4,1,IF(D193&gt;12.3,2,IF(D193&gt;12.2,3,IF(D193&gt;12.1,4,IF(D193&gt;12.05,5,IF(D193&gt;12,6,IF(D193&gt;11.9,7,IF(D193&gt;11.8,8,IF(D193&gt;11.7,9,IF(D193&gt;11.65,10,IF(D193&gt;11.6,11,IF(D193&gt;11.5,12,IF(D193&gt;11.4,13,IF(D193&gt;11.35,14,IF(D193&gt;11.3,15,IF(D193&gt;11.2,16,IF(D193&gt;11.1,17,IF(D193&gt;11.05,18,IF(D193&gt;11,19,IF(D193&gt;10.9,20,IF(D193&gt;10.85,21,IF(D193&gt;10.8,22,IF(D193&gt;10.7,23,IF(D193&gt;10.65,24,IF(D193&gt;10.6,25,IF(D193&gt;10.5,26,IF(D193&gt;10.45,27,IF(D193&gt;10.4,28,IF(D193&gt;10.3,29,IF(D193&gt;10.25,30,IF(D193&gt;10.2,31,IF(D193&gt;10.1,32,IF(D193&gt;10.05,33,IF(D193&gt;10,34,IF(D193&gt;9.9,35,IF(D193&gt;9.85,36,IF(D193&gt;9.8,37,IF(D193&gt;9.75,38,IF(D193&gt;9.7,39,IF(D193&gt;9.65,40,IF(D193&gt;9.6,41,IF(D193&gt;9.55,42,IF(D193&gt;9.5,43,))))))))))))))))))))))))))))))))))))))))))))</f>
        <v>42</v>
      </c>
      <c r="G193" s="5">
        <f t="shared" ref="G193:G196" si="573">E193+F193</f>
        <v>42</v>
      </c>
      <c r="H193" s="6">
        <f t="shared" si="566"/>
        <v>42</v>
      </c>
      <c r="I193" s="52">
        <f>IF(H193="","",RANK(H193,H192:H196,0))</f>
        <v>3</v>
      </c>
      <c r="J193" s="52">
        <f t="shared" ref="J193:J196" si="574">IF(I193&lt;5,H193,"")</f>
        <v>42</v>
      </c>
      <c r="K193" s="42">
        <v>17</v>
      </c>
      <c r="L193" s="5">
        <f t="shared" ref="L193:L196" si="575">IF(K193&lt;28,0,IF(K193&lt;28.5,44,IF(K193&lt;29,45,IF(K193&lt;29.5,46,IF(K193&lt;30,47,IF(K193&lt;30.5,48,IF(K193&lt;31,49,IF(K193&lt;31.5,50,IF(K193&lt;32,51,IF(K193&lt;32.5,52,IF(K193&lt;33,53,IF(K193&lt;33.5,54,IF(K193&lt;34,55,IF(K193&lt;34.5,56,IF(K193&lt;35,57,IF(K193&lt;35.5,58,IF(K193&lt;36,59,IF(K193&lt;36.5,60,IF(K193&lt;37,61,IF(K193&lt;37.5,62,IF(K193&lt;38,63,IF(K193&lt;38.5,64,IF(K193&lt;39,65,IF(K193&lt;39.5,66,IF(K193&lt;40,67,IF(K193&lt;40.5,68,IF(K193&lt;41,69,IF(K193&lt;41.5,70,IF(K193&lt;42,71,IF(K193&lt;42.5,72,IF(K193&lt;43,73,IF(K193&lt;43.5,74,IF(K193&lt;44,75,IF(K193&lt;44.5,76,IF(K193&lt;45,77,IF(K193&lt;45.5,78,IF(K193&lt;46,79,IF(K193&lt;46.5,80,IF(K193&lt;47,81,IF(K193&lt;47.5,82,IF(K193&lt;48,83,IF(K193&lt;48.5,84,IF(K193&lt;49,85,IF(K193&lt;49.5,86,))))))))))))))))))))))))))))))))))))))))))))</f>
        <v>0</v>
      </c>
      <c r="M193" s="5">
        <f t="shared" ref="M193:M196" si="576">IF(K193&lt;6.5,0,IF(K193&lt;7,1,IF(K193&lt;7.5,2,IF(K193&lt;8,3,IF(K193&lt;8.5,4,IF(K193&lt;9,5,IF(K193&lt;9.5,6,IF(K193&lt;10,7,IF(K193&lt;10.5,8,IF(K193&lt;11,9,IF(K193&lt;11.5,10,IF(K193&lt;12,11,IF(K193&lt;12.5,12,IF(K193&lt;13,13,IF(K193&lt;13.5,14,IF(K193&lt;14,15,IF(K193&lt;14.5,16,IF(K193&lt;15,17,IF(K193&lt;15.5,18,IF(K193&lt;16,19,IF(K193&lt;16.5,20,IF(K193&lt;17,21,IF(K193&lt;17.5,22,IF(K193&lt;18,23,IF(K193&lt;18.5,24,IF(K193&lt;19,25,IF(K193&lt;19.5,26,IF(K193&lt;20,27,IF(K193&lt;20.5,28,IF(K193&lt;21,29,IF(K193&lt;21.5,30,IF(K193&lt;22,31,IF(K193&lt;22.5,32,IF(K193&lt;23,33,IF(K193&lt;23.5,34,IF(K193&lt;24,35,IF(K193&lt;24.5,36,IF(K193&lt;25,37,IF(K193&lt;25.5,38,IF(K193&lt;26,39,IF(K193&lt;26.5,40,IF(K193&lt;27,41,IF(K193&lt;27.5,42,IF(K193&lt;28,43,))))))))))))))))))))))))))))))))))))))))))))</f>
        <v>22</v>
      </c>
      <c r="N193" s="5">
        <f t="shared" ref="N193:N196" si="577">L193+M193</f>
        <v>22</v>
      </c>
      <c r="O193" s="6">
        <f t="shared" si="567"/>
        <v>22</v>
      </c>
      <c r="P193" s="57">
        <f>IF(O193="","",RANK(O193,O192:O196,0))</f>
        <v>4</v>
      </c>
      <c r="Q193" s="57">
        <f t="shared" ref="Q193:Q196" si="578">IF(P193&lt;5,O193,"")</f>
        <v>22</v>
      </c>
      <c r="R193" s="46"/>
      <c r="S193" s="7">
        <f t="shared" ref="S193:S196" si="579">IF(R193&lt;472,0,IF(R193&lt;475,60,IF(R193&lt;478,61,IF(R193&lt;481,62,IF(R193&lt;484,63,IF(R193&lt;487,64,IF(R193&lt;480,65,IF(R193&lt;493,66,IF(R193&lt;495,67,IF(R193&lt;498,68,IF(R193&lt;500,69,IF(R193&lt;503,70,IF(R193&lt;506,71,IF(R193&lt;508,72,IF(R193&lt;510,73,IF(R193&lt;512,74,IF(R193&lt;515,75,IF(R193&lt;517,76,))))))))))))))))))</f>
        <v>0</v>
      </c>
      <c r="T193" s="7">
        <f t="shared" ref="T193:T196" si="580">IF(R193&lt;252,0,IF(R193&lt;256,1,IF(R193&lt;260,2,IF(R193&lt;264,3,IF(R193&lt;268,4,IF(R193&lt;272,5,IF(R193&lt;276,6,IF(R193&lt;280,7,IF(R193&lt;284,8,IF(R193&lt;288,9,IF(R193&lt;292,10,IF(R193&lt;296,11,IF(R193&lt;300,12,IF(R193&lt;304,13,IF(R193&lt;308,14,IF(R193&lt;312,15,IF(R193&lt;316,16,IF(R193&lt;320,17,IF(R193&lt;324,18,IF(R193&lt;328,19,IF(R193&lt;332,20,IF(R193&lt;336,21,IF(R193&lt;340,22,IF(R193&lt;344,23,IF(R193&lt;348,24,IF(R193&lt;351,25,IF(R193&lt;355,26,IF(R193&lt;359,27,IF(R193&lt;363,28,IF(R193&lt;366,29,IF(R193&lt;370,30,IF(R193&lt;374,31,IF(R193&lt;378,32,IF(R193&lt;381,33,IF(R193&lt;385,34,IF(R193&lt;389,35,IF(R193&lt;393,36,IF(R193&lt;396,37,IF(R193&lt;400,38,IF(R193&lt;403,39,IF(R193&lt;407,40,IF(R193&lt;411,41,IF(R193&lt;414,42,IF(R193&lt;418,43,IF(R193&lt;422,44,IF(R193&lt;425,45,IF(R193&lt;429,46,IF(R193&lt;432,47,IF(R193&lt;436,48,IF(R193&lt;439,49,IF(R193&lt;443,50,IF(R193&lt;446,51,IF(R193&lt;450,52,IF(R193&lt;453,53,IF(R193&lt;456,54,IF(R193&lt;460,55,IF(R193&lt;463,56,IF(R193&lt;466,57,IF(R193&lt;468,58,IF(R193&lt;472,59,))))))))))))))))))))))))))))))))))))))))))))))))))))))))))))</f>
        <v>0</v>
      </c>
      <c r="U193" s="7">
        <f t="shared" ref="U193:U196" si="581">S193+T193</f>
        <v>0</v>
      </c>
      <c r="V193" s="6">
        <f t="shared" si="568"/>
        <v>0</v>
      </c>
      <c r="W193" s="52">
        <f>IF(V193="","",RANK(V193,V192:V196,0))</f>
        <v>1</v>
      </c>
      <c r="X193" s="52">
        <f t="shared" ref="X193:X195" si="582">IF(W193&lt;5,V193,"")</f>
        <v>0</v>
      </c>
      <c r="Y193" s="42">
        <v>195</v>
      </c>
      <c r="Z193" s="6">
        <f>IFERROR(VLOOKUP(Y193,таблица!$H$6:$I$144,2,FALSE),0)</f>
        <v>45</v>
      </c>
      <c r="AA193" s="52">
        <f>IF(Z193="","",RANK(Z193,Z192:Z196,0))</f>
        <v>2</v>
      </c>
      <c r="AB193" s="52">
        <f t="shared" ref="AB193:AB196" si="583">IF(AA193&lt;5,Z193,"")</f>
        <v>45</v>
      </c>
      <c r="AC193" s="8">
        <f t="shared" si="401"/>
        <v>109</v>
      </c>
      <c r="AD193" s="9">
        <f t="shared" si="569"/>
        <v>109</v>
      </c>
      <c r="AE193" s="9">
        <f t="shared" si="492"/>
        <v>31</v>
      </c>
      <c r="AF193" s="125"/>
      <c r="AG193" s="59"/>
      <c r="AH193" s="127"/>
    </row>
    <row r="194" spans="1:34" ht="15" customHeight="1" x14ac:dyDescent="0.25">
      <c r="A194" s="47">
        <v>3</v>
      </c>
      <c r="B194" s="76"/>
      <c r="C194" s="39">
        <v>56</v>
      </c>
      <c r="D194" s="40">
        <v>9.5</v>
      </c>
      <c r="E194" s="5">
        <f t="shared" si="571"/>
        <v>44</v>
      </c>
      <c r="F194" s="5">
        <f t="shared" si="572"/>
        <v>0</v>
      </c>
      <c r="G194" s="5">
        <f t="shared" si="573"/>
        <v>44</v>
      </c>
      <c r="H194" s="6">
        <f t="shared" si="566"/>
        <v>44</v>
      </c>
      <c r="I194" s="52">
        <f>IF(H194="","",RANK(H194,H192:H196,0))</f>
        <v>2</v>
      </c>
      <c r="J194" s="52">
        <f t="shared" si="574"/>
        <v>44</v>
      </c>
      <c r="K194" s="42">
        <v>20</v>
      </c>
      <c r="L194" s="5">
        <f t="shared" si="575"/>
        <v>0</v>
      </c>
      <c r="M194" s="5">
        <f t="shared" si="576"/>
        <v>28</v>
      </c>
      <c r="N194" s="5">
        <f t="shared" si="577"/>
        <v>28</v>
      </c>
      <c r="O194" s="6">
        <f t="shared" si="567"/>
        <v>28</v>
      </c>
      <c r="P194" s="57">
        <f>IF(O194="","",RANK(O194,O192:O196,0))</f>
        <v>1</v>
      </c>
      <c r="Q194" s="57">
        <f t="shared" si="578"/>
        <v>28</v>
      </c>
      <c r="R194" s="46"/>
      <c r="S194" s="7">
        <f t="shared" si="579"/>
        <v>0</v>
      </c>
      <c r="T194" s="7">
        <f t="shared" si="580"/>
        <v>0</v>
      </c>
      <c r="U194" s="7">
        <f t="shared" si="581"/>
        <v>0</v>
      </c>
      <c r="V194" s="6">
        <f t="shared" si="568"/>
        <v>0</v>
      </c>
      <c r="W194" s="52">
        <f>IF(V194="","",RANK(V194,V192:V196,0))</f>
        <v>1</v>
      </c>
      <c r="X194" s="52">
        <f t="shared" si="582"/>
        <v>0</v>
      </c>
      <c r="Y194" s="42">
        <v>191</v>
      </c>
      <c r="Z194" s="6">
        <f>IFERROR(VLOOKUP(Y194,таблица!$H$6:$I$144,2,FALSE),0)</f>
        <v>41</v>
      </c>
      <c r="AA194" s="52">
        <f>IF(Z194="","",RANK(Z194,Z192:Z196,0))</f>
        <v>3</v>
      </c>
      <c r="AB194" s="52">
        <f t="shared" si="583"/>
        <v>41</v>
      </c>
      <c r="AC194" s="8">
        <f t="shared" si="401"/>
        <v>113</v>
      </c>
      <c r="AD194" s="9">
        <f t="shared" si="569"/>
        <v>113</v>
      </c>
      <c r="AE194" s="9">
        <f t="shared" si="492"/>
        <v>24</v>
      </c>
      <c r="AF194" s="125"/>
      <c r="AG194" s="59"/>
      <c r="AH194" s="127"/>
    </row>
    <row r="195" spans="1:34" ht="15" customHeight="1" x14ac:dyDescent="0.25">
      <c r="A195" s="47">
        <v>4</v>
      </c>
      <c r="B195" s="76"/>
      <c r="C195" s="39">
        <v>56</v>
      </c>
      <c r="D195" s="40">
        <v>9.6</v>
      </c>
      <c r="E195" s="5">
        <f t="shared" si="571"/>
        <v>0</v>
      </c>
      <c r="F195" s="5">
        <f t="shared" si="572"/>
        <v>42</v>
      </c>
      <c r="G195" s="5">
        <f t="shared" si="573"/>
        <v>42</v>
      </c>
      <c r="H195" s="6">
        <f t="shared" si="566"/>
        <v>42</v>
      </c>
      <c r="I195" s="52">
        <f>IF(H195="","",RANK(H195,H192:H196,0))</f>
        <v>3</v>
      </c>
      <c r="J195" s="52"/>
      <c r="K195" s="42">
        <v>14</v>
      </c>
      <c r="L195" s="5">
        <f t="shared" si="575"/>
        <v>0</v>
      </c>
      <c r="M195" s="5">
        <f t="shared" si="576"/>
        <v>16</v>
      </c>
      <c r="N195" s="5">
        <f t="shared" si="577"/>
        <v>16</v>
      </c>
      <c r="O195" s="6">
        <f t="shared" si="567"/>
        <v>16</v>
      </c>
      <c r="P195" s="57">
        <f>IF(O195="","",RANK(O195,O192:O196,0))</f>
        <v>5</v>
      </c>
      <c r="Q195" s="57" t="str">
        <f t="shared" si="578"/>
        <v/>
      </c>
      <c r="R195" s="46"/>
      <c r="S195" s="7">
        <f t="shared" si="579"/>
        <v>0</v>
      </c>
      <c r="T195" s="7">
        <f t="shared" si="580"/>
        <v>0</v>
      </c>
      <c r="U195" s="7">
        <f t="shared" si="581"/>
        <v>0</v>
      </c>
      <c r="V195" s="6">
        <f t="shared" si="568"/>
        <v>0</v>
      </c>
      <c r="W195" s="52">
        <f>IF(V195="","",RANK(V195,V192:V196,0))</f>
        <v>1</v>
      </c>
      <c r="X195" s="52">
        <f t="shared" si="582"/>
        <v>0</v>
      </c>
      <c r="Y195" s="42">
        <v>188</v>
      </c>
      <c r="Z195" s="6">
        <f>IFERROR(VLOOKUP(Y195,таблица!$H$6:$I$144,2,FALSE),0)</f>
        <v>39</v>
      </c>
      <c r="AA195" s="52">
        <f>IF(Z195="","",RANK(Z195,Z192:Z196,0))</f>
        <v>4</v>
      </c>
      <c r="AB195" s="52">
        <f t="shared" si="583"/>
        <v>39</v>
      </c>
      <c r="AC195" s="8">
        <f t="shared" si="401"/>
        <v>97</v>
      </c>
      <c r="AD195" s="9">
        <f t="shared" si="569"/>
        <v>97</v>
      </c>
      <c r="AE195" s="9">
        <f t="shared" si="492"/>
        <v>55</v>
      </c>
      <c r="AF195" s="125"/>
      <c r="AG195" s="59"/>
      <c r="AH195" s="127"/>
    </row>
    <row r="196" spans="1:34" ht="15" customHeight="1" x14ac:dyDescent="0.25">
      <c r="A196" s="47">
        <v>5</v>
      </c>
      <c r="B196" s="76"/>
      <c r="C196" s="39">
        <v>56</v>
      </c>
      <c r="D196" s="40">
        <v>8.9</v>
      </c>
      <c r="E196" s="5">
        <f t="shared" si="571"/>
        <v>56</v>
      </c>
      <c r="F196" s="5">
        <f t="shared" si="572"/>
        <v>0</v>
      </c>
      <c r="G196" s="5">
        <f t="shared" si="573"/>
        <v>56</v>
      </c>
      <c r="H196" s="6">
        <f t="shared" si="566"/>
        <v>56</v>
      </c>
      <c r="I196" s="52">
        <f>IF(H196="","",RANK(H196,H192:H196,0))</f>
        <v>1</v>
      </c>
      <c r="J196" s="52">
        <f t="shared" si="574"/>
        <v>56</v>
      </c>
      <c r="K196" s="42">
        <v>18</v>
      </c>
      <c r="L196" s="5">
        <f t="shared" si="575"/>
        <v>0</v>
      </c>
      <c r="M196" s="5">
        <f t="shared" si="576"/>
        <v>24</v>
      </c>
      <c r="N196" s="5">
        <f t="shared" si="577"/>
        <v>24</v>
      </c>
      <c r="O196" s="6">
        <f t="shared" si="567"/>
        <v>24</v>
      </c>
      <c r="P196" s="57">
        <f>IF(O196="","",RANK(O196,O192:O196,0))</f>
        <v>3</v>
      </c>
      <c r="Q196" s="57">
        <f t="shared" si="578"/>
        <v>24</v>
      </c>
      <c r="R196" s="46"/>
      <c r="S196" s="7">
        <f t="shared" si="579"/>
        <v>0</v>
      </c>
      <c r="T196" s="7">
        <f t="shared" si="580"/>
        <v>0</v>
      </c>
      <c r="U196" s="7">
        <f t="shared" si="581"/>
        <v>0</v>
      </c>
      <c r="V196" s="6">
        <f t="shared" si="568"/>
        <v>0</v>
      </c>
      <c r="W196" s="52">
        <f>IF(V196="","",RANK(V196,V192:V196,0))</f>
        <v>1</v>
      </c>
      <c r="X196" s="52">
        <f t="shared" ref="X196" si="584">IF(W196&lt;5,V196,"")</f>
        <v>0</v>
      </c>
      <c r="Y196" s="42">
        <v>202</v>
      </c>
      <c r="Z196" s="6">
        <f>IFERROR(VLOOKUP(Y196,таблица!$H$6:$I$144,2,FALSE),0)</f>
        <v>51</v>
      </c>
      <c r="AA196" s="52">
        <f>IF(Z196="","",RANK(Z196,Z192:Z196,0))</f>
        <v>1</v>
      </c>
      <c r="AB196" s="52">
        <f t="shared" si="583"/>
        <v>51</v>
      </c>
      <c r="AC196" s="8">
        <f t="shared" si="401"/>
        <v>131</v>
      </c>
      <c r="AD196" s="9">
        <f t="shared" si="569"/>
        <v>131</v>
      </c>
      <c r="AE196" s="9">
        <f t="shared" si="492"/>
        <v>10</v>
      </c>
      <c r="AF196" s="125"/>
      <c r="AG196" s="59"/>
      <c r="AH196" s="127"/>
    </row>
    <row r="197" spans="1:34" ht="26.25" customHeight="1" x14ac:dyDescent="0.25">
      <c r="A197" s="47"/>
      <c r="B197" s="76"/>
      <c r="C197" s="64"/>
      <c r="D197" s="40"/>
      <c r="E197" s="5"/>
      <c r="F197" s="5"/>
      <c r="G197" s="5"/>
      <c r="H197" s="53"/>
      <c r="I197" s="61" t="s">
        <v>23</v>
      </c>
      <c r="J197" s="62">
        <f>SUM(J192:J196)</f>
        <v>184</v>
      </c>
      <c r="K197" s="42"/>
      <c r="L197" s="5"/>
      <c r="M197" s="5"/>
      <c r="N197" s="5"/>
      <c r="O197" s="53"/>
      <c r="P197" s="61" t="s">
        <v>23</v>
      </c>
      <c r="Q197" s="63">
        <f>SUM(Q192:Q196)</f>
        <v>102</v>
      </c>
      <c r="R197" s="46"/>
      <c r="S197" s="7"/>
      <c r="T197" s="7"/>
      <c r="U197" s="7"/>
      <c r="V197" s="53"/>
      <c r="W197" s="61" t="s">
        <v>23</v>
      </c>
      <c r="X197" s="62">
        <f>SUM(X192:X196)</f>
        <v>0</v>
      </c>
      <c r="Y197" s="42"/>
      <c r="Z197" s="6"/>
      <c r="AA197" s="61" t="s">
        <v>23</v>
      </c>
      <c r="AB197" s="62">
        <f>SUM(AB192:AB196)</f>
        <v>176</v>
      </c>
      <c r="AC197" s="8"/>
      <c r="AD197" s="54"/>
      <c r="AE197" s="9" t="str">
        <f t="shared" si="492"/>
        <v/>
      </c>
      <c r="AF197" s="60"/>
      <c r="AG197" s="60"/>
      <c r="AH197" s="127"/>
    </row>
    <row r="198" spans="1:34" ht="15" customHeight="1" x14ac:dyDescent="0.25">
      <c r="A198" s="47">
        <v>1</v>
      </c>
      <c r="B198" s="76"/>
      <c r="C198" s="39">
        <v>58</v>
      </c>
      <c r="D198" s="40"/>
      <c r="E198" s="5">
        <f>IF(D198&gt;9.5,0,IF(D198&gt;9.45,44,IF(D198&gt;9.4,45,IF(D198&gt;9.35,46,IF(D198&gt;9.3,47,IF(D198&gt;9.25,48,IF(D198&gt;9.2,49,IF(D198&gt;9.15,50,IF(D198&gt;9.1,51,IF(D198&gt;9.05,52,IF(D198&gt;9,53,IF(D198&gt;8.95,54,IF(D198&gt;8.9,55,IF(D198&gt;8.85,56,IF(D198&gt;8.8,57,IF(D198&gt;8.77,58,IF(D198&gt;8.75,59,IF(D198&gt;8.7,60,IF(D198&gt;8.67,61,IF(D198&gt;8.65,62,IF(D198&gt;8.6,63,IF(D198&gt;8.57,64,IF(D198&gt;8.55,65,IF(D198&gt;8.5,66,IF(D198&gt;8.47,67,IF(D198&gt;8.45,68,IF(D198&gt;8.4,69,IF(D198&gt;8.38,70,IF(D198&gt;8.37,71,IF(D198&gt;8.35,72,IF(D198&gt;8.3,73,IF(D198&gt;8.28,74,IF(D198&gt;8.27,75,IF(D198&gt;8.25,76,IF(D198&gt;8.2,77,IF(D198&gt;8.18,78,IF(D198&gt;8.17,79,IF(D198&gt;8.15,80,IF(D198&gt;8.1,81,IF(D198&gt;8.07,82,IF(D198&gt;8.05,83,IF(D198&gt;8.03,84,IF(D198&gt;8.02,85,IF(D198&gt;8,86,))))))))))))))))))))))))))))))))))))))))))))</f>
        <v>0</v>
      </c>
      <c r="F198" s="5">
        <f>IF(D198&gt;12.5,0,IF(D198&gt;12.4,1,IF(D198&gt;12.3,2,IF(D198&gt;12.2,3,IF(D198&gt;12.1,4,IF(D198&gt;12.05,5,IF(D198&gt;12,6,IF(D198&gt;11.9,7,IF(D198&gt;11.8,8,IF(D198&gt;11.7,9,IF(D198&gt;11.65,10,IF(D198&gt;11.6,11,IF(D198&gt;11.5,12,IF(D198&gt;11.4,13,IF(D198&gt;11.35,14,IF(D198&gt;11.3,15,IF(D198&gt;11.2,16,IF(D198&gt;11.1,17,IF(D198&gt;11.05,18,IF(D198&gt;11,19,IF(D198&gt;10.9,20,IF(D198&gt;10.85,21,IF(D198&gt;10.8,22,IF(D198&gt;10.7,23,IF(D198&gt;10.65,24,IF(D198&gt;10.6,25,IF(D198&gt;10.5,26,IF(D198&gt;10.45,27,IF(D198&gt;10.4,28,IF(D198&gt;10.3,29,IF(D198&gt;10.25,30,IF(D198&gt;10.2,31,IF(D198&gt;10.1,32,IF(D198&gt;10.05,33,IF(D198&gt;10,34,IF(D198&gt;9.9,35,IF(D198&gt;9.85,36,IF(D198&gt;9.8,37,IF(D198&gt;9.75,38,IF(D198&gt;9.7,39,IF(D198&gt;9.65,40,IF(D198&gt;9.6,41,IF(D198&gt;9.55,42,IF(D198&gt;9.5,43,))))))))))))))))))))))))))))))))))))))))))))</f>
        <v>0</v>
      </c>
      <c r="G198" s="5">
        <f>E198+F198</f>
        <v>0</v>
      </c>
      <c r="H198" s="6">
        <f t="shared" ref="H198:H202" si="585">G198</f>
        <v>0</v>
      </c>
      <c r="I198" s="52">
        <f>IF(H198="","",RANK(H198,H198:H202,0))</f>
        <v>1</v>
      </c>
      <c r="J198" s="52">
        <f>IF(I198&lt;5,H198,"")</f>
        <v>0</v>
      </c>
      <c r="K198" s="42"/>
      <c r="L198" s="5">
        <f>IF(K198&lt;28,0,IF(K198&lt;28.5,44,IF(K198&lt;29,45,IF(K198&lt;29.5,46,IF(K198&lt;30,47,IF(K198&lt;30.5,48,IF(K198&lt;31,49,IF(K198&lt;31.5,50,IF(K198&lt;32,51,IF(K198&lt;32.5,52,IF(K198&lt;33,53,IF(K198&lt;33.5,54,IF(K198&lt;34,55,IF(K198&lt;34.5,56,IF(K198&lt;35,57,IF(K198&lt;35.5,58,IF(K198&lt;36,59,IF(K198&lt;36.5,60,IF(K198&lt;37,61,IF(K198&lt;37.5,62,IF(K198&lt;38,63,IF(K198&lt;38.5,64,IF(K198&lt;39,65,IF(K198&lt;39.5,66,IF(K198&lt;40,67,IF(K198&lt;40.5,68,IF(K198&lt;41,69,IF(K198&lt;41.5,70,IF(K198&lt;42,71,IF(K198&lt;42.5,72,IF(K198&lt;43,73,IF(K198&lt;43.5,74,IF(K198&lt;44,75,IF(K198&lt;44.5,76,IF(K198&lt;45,77,IF(K198&lt;45.5,78,IF(K198&lt;46,79,IF(K198&lt;46.5,80,IF(K198&lt;47,81,IF(K198&lt;47.5,82,IF(K198&lt;48,83,IF(K198&lt;48.5,84,IF(K198&lt;49,85,IF(K198&lt;49.5,86,))))))))))))))))))))))))))))))))))))))))))))</f>
        <v>0</v>
      </c>
      <c r="M198" s="5">
        <f>IF(K198&lt;6.5,0,IF(K198&lt;7,1,IF(K198&lt;7.5,2,IF(K198&lt;8,3,IF(K198&lt;8.5,4,IF(K198&lt;9,5,IF(K198&lt;9.5,6,IF(K198&lt;10,7,IF(K198&lt;10.5,8,IF(K198&lt;11,9,IF(K198&lt;11.5,10,IF(K198&lt;12,11,IF(K198&lt;12.5,12,IF(K198&lt;13,13,IF(K198&lt;13.5,14,IF(K198&lt;14,15,IF(K198&lt;14.5,16,IF(K198&lt;15,17,IF(K198&lt;15.5,18,IF(K198&lt;16,19,IF(K198&lt;16.5,20,IF(K198&lt;17,21,IF(K198&lt;17.5,22,IF(K198&lt;18,23,IF(K198&lt;18.5,24,IF(K198&lt;19,25,IF(K198&lt;19.5,26,IF(K198&lt;20,27,IF(K198&lt;20.5,28,IF(K198&lt;21,29,IF(K198&lt;21.5,30,IF(K198&lt;22,31,IF(K198&lt;22.5,32,IF(K198&lt;23,33,IF(K198&lt;23.5,34,IF(K198&lt;24,35,IF(K198&lt;24.5,36,IF(K198&lt;25,37,IF(K198&lt;25.5,38,IF(K198&lt;26,39,IF(K198&lt;26.5,40,IF(K198&lt;27,41,IF(K198&lt;27.5,42,IF(K198&lt;28,43,))))))))))))))))))))))))))))))))))))))))))))</f>
        <v>0</v>
      </c>
      <c r="N198" s="5">
        <f>L198+M198</f>
        <v>0</v>
      </c>
      <c r="O198" s="6">
        <f t="shared" ref="O198:O202" si="586">N198</f>
        <v>0</v>
      </c>
      <c r="P198" s="57">
        <f>IF(O198="","",RANK(O198,O198:O202,0))</f>
        <v>1</v>
      </c>
      <c r="Q198" s="57">
        <f>IF(P198&lt;5,O198,"")</f>
        <v>0</v>
      </c>
      <c r="R198" s="46"/>
      <c r="S198" s="7">
        <f>IF(R198&lt;472,0,IF(R198&lt;475,60,IF(R198&lt;478,61,IF(R198&lt;481,62,IF(R198&lt;484,63,IF(R198&lt;487,64,IF(R198&lt;480,65,IF(R198&lt;493,66,IF(R198&lt;495,67,IF(R198&lt;498,68,IF(R198&lt;500,69,IF(R198&lt;503,70,IF(R198&lt;506,71,IF(R198&lt;508,72,IF(R198&lt;510,73,IF(R198&lt;512,74,IF(R198&lt;515,75,IF(R198&lt;517,76,))))))))))))))))))</f>
        <v>0</v>
      </c>
      <c r="T198" s="7">
        <f>IF(R198&lt;252,0,IF(R198&lt;256,1,IF(R198&lt;260,2,IF(R198&lt;264,3,IF(R198&lt;268,4,IF(R198&lt;272,5,IF(R198&lt;276,6,IF(R198&lt;280,7,IF(R198&lt;284,8,IF(R198&lt;288,9,IF(R198&lt;292,10,IF(R198&lt;296,11,IF(R198&lt;300,12,IF(R198&lt;304,13,IF(R198&lt;308,14,IF(R198&lt;312,15,IF(R198&lt;316,16,IF(R198&lt;320,17,IF(R198&lt;324,18,IF(R198&lt;328,19,IF(R198&lt;332,20,IF(R198&lt;336,21,IF(R198&lt;340,22,IF(R198&lt;344,23,IF(R198&lt;348,24,IF(R198&lt;351,25,IF(R198&lt;355,26,IF(R198&lt;359,27,IF(R198&lt;363,28,IF(R198&lt;366,29,IF(R198&lt;370,30,IF(R198&lt;374,31,IF(R198&lt;378,32,IF(R198&lt;381,33,IF(R198&lt;385,34,IF(R198&lt;389,35,IF(R198&lt;393,36,IF(R198&lt;396,37,IF(R198&lt;400,38,IF(R198&lt;403,39,IF(R198&lt;407,40,IF(R198&lt;411,41,IF(R198&lt;414,42,IF(R198&lt;418,43,IF(R198&lt;422,44,IF(R198&lt;425,45,IF(R198&lt;429,46,IF(R198&lt;432,47,IF(R198&lt;436,48,IF(R198&lt;439,49,IF(R198&lt;443,50,IF(R198&lt;446,51,IF(R198&lt;450,52,IF(R198&lt;453,53,IF(R198&lt;456,54,IF(R198&lt;460,55,IF(R198&lt;463,56,IF(R198&lt;466,57,IF(R198&lt;468,58,IF(R198&lt;472,59,))))))))))))))))))))))))))))))))))))))))))))))))))))))))))))</f>
        <v>0</v>
      </c>
      <c r="U198" s="7">
        <f>S198+T198</f>
        <v>0</v>
      </c>
      <c r="V198" s="6">
        <f t="shared" ref="V198:V202" si="587">U198</f>
        <v>0</v>
      </c>
      <c r="W198" s="52">
        <f>IF(V198="","",RANK(V198,V198:V202,0))</f>
        <v>1</v>
      </c>
      <c r="X198" s="52">
        <f>IF(W198&lt;5,V198,"")</f>
        <v>0</v>
      </c>
      <c r="Y198" s="42"/>
      <c r="Z198" s="6">
        <f>IFERROR(VLOOKUP(Y198,таблица!$H$6:$I$144,2,FALSE),0)</f>
        <v>0</v>
      </c>
      <c r="AA198" s="52">
        <f>IF(Z198="","",RANK(Z198,Z198:Z202,0))</f>
        <v>1</v>
      </c>
      <c r="AB198" s="52">
        <f>IF(AA198&lt;5,Z198,"")</f>
        <v>0</v>
      </c>
      <c r="AC198" s="8">
        <f t="shared" si="401"/>
        <v>0</v>
      </c>
      <c r="AD198" s="9">
        <f t="shared" ref="AD198:AD202" si="588">AC198</f>
        <v>0</v>
      </c>
      <c r="AE198" s="9">
        <f t="shared" ref="AE198:AE251" si="589">IF(ISNUMBER(AD198),RANK(AD198,$AD$6:$AD$251,0),"")</f>
        <v>160</v>
      </c>
      <c r="AF198" s="125">
        <f>SUM(J198:J202,Q198:Q202,X198:X202,AB198:AB202)</f>
        <v>0</v>
      </c>
      <c r="AG198" s="59">
        <f t="shared" ref="AG198" si="590">AF198</f>
        <v>0</v>
      </c>
      <c r="AH198" s="127">
        <f>IF(ISNUMBER(AF198),RANK(AF198,$AF$6:$AF$251,0),"")</f>
        <v>34</v>
      </c>
    </row>
    <row r="199" spans="1:34" ht="15" customHeight="1" x14ac:dyDescent="0.25">
      <c r="A199" s="47">
        <v>2</v>
      </c>
      <c r="B199" s="76"/>
      <c r="C199" s="39">
        <v>58</v>
      </c>
      <c r="D199" s="40"/>
      <c r="E199" s="5">
        <f t="shared" ref="E199:E202" si="591">IF(D199&gt;9.5,0,IF(D199&gt;9.45,44,IF(D199&gt;9.4,45,IF(D199&gt;9.35,46,IF(D199&gt;9.3,47,IF(D199&gt;9.25,48,IF(D199&gt;9.2,49,IF(D199&gt;9.15,50,IF(D199&gt;9.1,51,IF(D199&gt;9.05,52,IF(D199&gt;9,53,IF(D199&gt;8.95,54,IF(D199&gt;8.9,55,IF(D199&gt;8.85,56,IF(D199&gt;8.8,57,IF(D199&gt;8.77,58,IF(D199&gt;8.75,59,IF(D199&gt;8.7,60,IF(D199&gt;8.67,61,IF(D199&gt;8.65,62,IF(D199&gt;8.6,63,IF(D199&gt;8.57,64,IF(D199&gt;8.55,65,IF(D199&gt;8.5,66,IF(D199&gt;8.47,67,IF(D199&gt;8.45,68,IF(D199&gt;8.4,69,IF(D199&gt;8.38,70,IF(D199&gt;8.37,71,IF(D199&gt;8.35,72,IF(D199&gt;8.3,73,IF(D199&gt;8.28,74,IF(D199&gt;8.27,75,IF(D199&gt;8.25,76,IF(D199&gt;8.2,77,IF(D199&gt;8.18,78,IF(D199&gt;8.17,79,IF(D199&gt;8.15,80,IF(D199&gt;8.1,81,IF(D199&gt;8.07,82,IF(D199&gt;8.05,83,IF(D199&gt;8.03,84,IF(D199&gt;8.02,85,IF(D199&gt;8,86,))))))))))))))))))))))))))))))))))))))))))))</f>
        <v>0</v>
      </c>
      <c r="F199" s="5">
        <f t="shared" ref="F199:F202" si="592">IF(D199&gt;12.5,0,IF(D199&gt;12.4,1,IF(D199&gt;12.3,2,IF(D199&gt;12.2,3,IF(D199&gt;12.1,4,IF(D199&gt;12.05,5,IF(D199&gt;12,6,IF(D199&gt;11.9,7,IF(D199&gt;11.8,8,IF(D199&gt;11.7,9,IF(D199&gt;11.65,10,IF(D199&gt;11.6,11,IF(D199&gt;11.5,12,IF(D199&gt;11.4,13,IF(D199&gt;11.35,14,IF(D199&gt;11.3,15,IF(D199&gt;11.2,16,IF(D199&gt;11.1,17,IF(D199&gt;11.05,18,IF(D199&gt;11,19,IF(D199&gt;10.9,20,IF(D199&gt;10.85,21,IF(D199&gt;10.8,22,IF(D199&gt;10.7,23,IF(D199&gt;10.65,24,IF(D199&gt;10.6,25,IF(D199&gt;10.5,26,IF(D199&gt;10.45,27,IF(D199&gt;10.4,28,IF(D199&gt;10.3,29,IF(D199&gt;10.25,30,IF(D199&gt;10.2,31,IF(D199&gt;10.1,32,IF(D199&gt;10.05,33,IF(D199&gt;10,34,IF(D199&gt;9.9,35,IF(D199&gt;9.85,36,IF(D199&gt;9.8,37,IF(D199&gt;9.75,38,IF(D199&gt;9.7,39,IF(D199&gt;9.65,40,IF(D199&gt;9.6,41,IF(D199&gt;9.55,42,IF(D199&gt;9.5,43,))))))))))))))))))))))))))))))))))))))))))))</f>
        <v>0</v>
      </c>
      <c r="G199" s="5">
        <f t="shared" ref="G199:G202" si="593">E199+F199</f>
        <v>0</v>
      </c>
      <c r="H199" s="6">
        <f t="shared" si="585"/>
        <v>0</v>
      </c>
      <c r="I199" s="52">
        <f>IF(H199="","",RANK(H199,H198:H202,0))</f>
        <v>1</v>
      </c>
      <c r="J199" s="52">
        <f t="shared" ref="J199:J202" si="594">IF(I199&lt;5,H199,"")</f>
        <v>0</v>
      </c>
      <c r="K199" s="42"/>
      <c r="L199" s="5">
        <f t="shared" ref="L199:L202" si="595">IF(K199&lt;28,0,IF(K199&lt;28.5,44,IF(K199&lt;29,45,IF(K199&lt;29.5,46,IF(K199&lt;30,47,IF(K199&lt;30.5,48,IF(K199&lt;31,49,IF(K199&lt;31.5,50,IF(K199&lt;32,51,IF(K199&lt;32.5,52,IF(K199&lt;33,53,IF(K199&lt;33.5,54,IF(K199&lt;34,55,IF(K199&lt;34.5,56,IF(K199&lt;35,57,IF(K199&lt;35.5,58,IF(K199&lt;36,59,IF(K199&lt;36.5,60,IF(K199&lt;37,61,IF(K199&lt;37.5,62,IF(K199&lt;38,63,IF(K199&lt;38.5,64,IF(K199&lt;39,65,IF(K199&lt;39.5,66,IF(K199&lt;40,67,IF(K199&lt;40.5,68,IF(K199&lt;41,69,IF(K199&lt;41.5,70,IF(K199&lt;42,71,IF(K199&lt;42.5,72,IF(K199&lt;43,73,IF(K199&lt;43.5,74,IF(K199&lt;44,75,IF(K199&lt;44.5,76,IF(K199&lt;45,77,IF(K199&lt;45.5,78,IF(K199&lt;46,79,IF(K199&lt;46.5,80,IF(K199&lt;47,81,IF(K199&lt;47.5,82,IF(K199&lt;48,83,IF(K199&lt;48.5,84,IF(K199&lt;49,85,IF(K199&lt;49.5,86,))))))))))))))))))))))))))))))))))))))))))))</f>
        <v>0</v>
      </c>
      <c r="M199" s="5">
        <f t="shared" ref="M199:M202" si="596">IF(K199&lt;6.5,0,IF(K199&lt;7,1,IF(K199&lt;7.5,2,IF(K199&lt;8,3,IF(K199&lt;8.5,4,IF(K199&lt;9,5,IF(K199&lt;9.5,6,IF(K199&lt;10,7,IF(K199&lt;10.5,8,IF(K199&lt;11,9,IF(K199&lt;11.5,10,IF(K199&lt;12,11,IF(K199&lt;12.5,12,IF(K199&lt;13,13,IF(K199&lt;13.5,14,IF(K199&lt;14,15,IF(K199&lt;14.5,16,IF(K199&lt;15,17,IF(K199&lt;15.5,18,IF(K199&lt;16,19,IF(K199&lt;16.5,20,IF(K199&lt;17,21,IF(K199&lt;17.5,22,IF(K199&lt;18,23,IF(K199&lt;18.5,24,IF(K199&lt;19,25,IF(K199&lt;19.5,26,IF(K199&lt;20,27,IF(K199&lt;20.5,28,IF(K199&lt;21,29,IF(K199&lt;21.5,30,IF(K199&lt;22,31,IF(K199&lt;22.5,32,IF(K199&lt;23,33,IF(K199&lt;23.5,34,IF(K199&lt;24,35,IF(K199&lt;24.5,36,IF(K199&lt;25,37,IF(K199&lt;25.5,38,IF(K199&lt;26,39,IF(K199&lt;26.5,40,IF(K199&lt;27,41,IF(K199&lt;27.5,42,IF(K199&lt;28,43,))))))))))))))))))))))))))))))))))))))))))))</f>
        <v>0</v>
      </c>
      <c r="N199" s="5">
        <f t="shared" ref="N199:N202" si="597">L199+M199</f>
        <v>0</v>
      </c>
      <c r="O199" s="6">
        <f t="shared" si="586"/>
        <v>0</v>
      </c>
      <c r="P199" s="57">
        <f>IF(O199="","",RANK(O199,O198:O202,0))</f>
        <v>1</v>
      </c>
      <c r="Q199" s="57">
        <f t="shared" ref="Q199:Q202" si="598">IF(P199&lt;5,O199,"")</f>
        <v>0</v>
      </c>
      <c r="R199" s="46"/>
      <c r="S199" s="7">
        <f t="shared" ref="S199:S202" si="599">IF(R199&lt;472,0,IF(R199&lt;475,60,IF(R199&lt;478,61,IF(R199&lt;481,62,IF(R199&lt;484,63,IF(R199&lt;487,64,IF(R199&lt;480,65,IF(R199&lt;493,66,IF(R199&lt;495,67,IF(R199&lt;498,68,IF(R199&lt;500,69,IF(R199&lt;503,70,IF(R199&lt;506,71,IF(R199&lt;508,72,IF(R199&lt;510,73,IF(R199&lt;512,74,IF(R199&lt;515,75,IF(R199&lt;517,76,))))))))))))))))))</f>
        <v>0</v>
      </c>
      <c r="T199" s="7">
        <f t="shared" ref="T199:T202" si="600">IF(R199&lt;252,0,IF(R199&lt;256,1,IF(R199&lt;260,2,IF(R199&lt;264,3,IF(R199&lt;268,4,IF(R199&lt;272,5,IF(R199&lt;276,6,IF(R199&lt;280,7,IF(R199&lt;284,8,IF(R199&lt;288,9,IF(R199&lt;292,10,IF(R199&lt;296,11,IF(R199&lt;300,12,IF(R199&lt;304,13,IF(R199&lt;308,14,IF(R199&lt;312,15,IF(R199&lt;316,16,IF(R199&lt;320,17,IF(R199&lt;324,18,IF(R199&lt;328,19,IF(R199&lt;332,20,IF(R199&lt;336,21,IF(R199&lt;340,22,IF(R199&lt;344,23,IF(R199&lt;348,24,IF(R199&lt;351,25,IF(R199&lt;355,26,IF(R199&lt;359,27,IF(R199&lt;363,28,IF(R199&lt;366,29,IF(R199&lt;370,30,IF(R199&lt;374,31,IF(R199&lt;378,32,IF(R199&lt;381,33,IF(R199&lt;385,34,IF(R199&lt;389,35,IF(R199&lt;393,36,IF(R199&lt;396,37,IF(R199&lt;400,38,IF(R199&lt;403,39,IF(R199&lt;407,40,IF(R199&lt;411,41,IF(R199&lt;414,42,IF(R199&lt;418,43,IF(R199&lt;422,44,IF(R199&lt;425,45,IF(R199&lt;429,46,IF(R199&lt;432,47,IF(R199&lt;436,48,IF(R199&lt;439,49,IF(R199&lt;443,50,IF(R199&lt;446,51,IF(R199&lt;450,52,IF(R199&lt;453,53,IF(R199&lt;456,54,IF(R199&lt;460,55,IF(R199&lt;463,56,IF(R199&lt;466,57,IF(R199&lt;468,58,IF(R199&lt;472,59,))))))))))))))))))))))))))))))))))))))))))))))))))))))))))))</f>
        <v>0</v>
      </c>
      <c r="U199" s="7">
        <f t="shared" ref="U199:U202" si="601">S199+T199</f>
        <v>0</v>
      </c>
      <c r="V199" s="6">
        <f t="shared" si="587"/>
        <v>0</v>
      </c>
      <c r="W199" s="52">
        <f>IF(V199="","",RANK(V199,V198:V202,0))</f>
        <v>1</v>
      </c>
      <c r="X199" s="52">
        <f t="shared" ref="X199:X202" si="602">IF(W199&lt;5,V199,"")</f>
        <v>0</v>
      </c>
      <c r="Y199" s="42"/>
      <c r="Z199" s="6">
        <f>IFERROR(VLOOKUP(Y199,таблица!$H$6:$I$144,2,FALSE),0)</f>
        <v>0</v>
      </c>
      <c r="AA199" s="52">
        <f>IF(Z199="","",RANK(Z199,Z198:Z202,0))</f>
        <v>1</v>
      </c>
      <c r="AB199" s="52">
        <f t="shared" ref="AB199:AB202" si="603">IF(AA199&lt;5,Z199,"")</f>
        <v>0</v>
      </c>
      <c r="AC199" s="8">
        <f t="shared" ref="AC199:AC250" si="604">H199+O199+V199+Z199</f>
        <v>0</v>
      </c>
      <c r="AD199" s="9">
        <f t="shared" si="588"/>
        <v>0</v>
      </c>
      <c r="AE199" s="9">
        <f t="shared" si="589"/>
        <v>160</v>
      </c>
      <c r="AF199" s="125"/>
      <c r="AG199" s="59"/>
      <c r="AH199" s="127"/>
    </row>
    <row r="200" spans="1:34" ht="15" customHeight="1" x14ac:dyDescent="0.25">
      <c r="A200" s="47">
        <v>3</v>
      </c>
      <c r="B200" s="76"/>
      <c r="C200" s="39">
        <v>58</v>
      </c>
      <c r="D200" s="40"/>
      <c r="E200" s="5">
        <f t="shared" si="591"/>
        <v>0</v>
      </c>
      <c r="F200" s="5">
        <f t="shared" si="592"/>
        <v>0</v>
      </c>
      <c r="G200" s="5">
        <f t="shared" si="593"/>
        <v>0</v>
      </c>
      <c r="H200" s="6">
        <f t="shared" si="585"/>
        <v>0</v>
      </c>
      <c r="I200" s="52">
        <f>IF(H200="","",RANK(H200,H198:H202,0))</f>
        <v>1</v>
      </c>
      <c r="J200" s="52">
        <f t="shared" si="594"/>
        <v>0</v>
      </c>
      <c r="K200" s="42"/>
      <c r="L200" s="5">
        <f t="shared" si="595"/>
        <v>0</v>
      </c>
      <c r="M200" s="5">
        <f t="shared" si="596"/>
        <v>0</v>
      </c>
      <c r="N200" s="5">
        <f t="shared" si="597"/>
        <v>0</v>
      </c>
      <c r="O200" s="6">
        <f t="shared" si="586"/>
        <v>0</v>
      </c>
      <c r="P200" s="57">
        <f>IF(O200="","",RANK(O200,O198:O202,0))</f>
        <v>1</v>
      </c>
      <c r="Q200" s="57">
        <f t="shared" si="598"/>
        <v>0</v>
      </c>
      <c r="R200" s="46"/>
      <c r="S200" s="7">
        <f t="shared" si="599"/>
        <v>0</v>
      </c>
      <c r="T200" s="7">
        <f t="shared" si="600"/>
        <v>0</v>
      </c>
      <c r="U200" s="7">
        <f t="shared" si="601"/>
        <v>0</v>
      </c>
      <c r="V200" s="6">
        <f t="shared" si="587"/>
        <v>0</v>
      </c>
      <c r="W200" s="52">
        <f>IF(V200="","",RANK(V200,V198:V202,0))</f>
        <v>1</v>
      </c>
      <c r="X200" s="52">
        <f t="shared" si="602"/>
        <v>0</v>
      </c>
      <c r="Y200" s="42"/>
      <c r="Z200" s="6">
        <f>IFERROR(VLOOKUP(Y200,таблица!$H$6:$I$144,2,FALSE),0)</f>
        <v>0</v>
      </c>
      <c r="AA200" s="52">
        <f>IF(Z200="","",RANK(Z200,Z198:Z202,0))</f>
        <v>1</v>
      </c>
      <c r="AB200" s="52">
        <f t="shared" si="603"/>
        <v>0</v>
      </c>
      <c r="AC200" s="8">
        <f t="shared" si="604"/>
        <v>0</v>
      </c>
      <c r="AD200" s="9">
        <f t="shared" si="588"/>
        <v>0</v>
      </c>
      <c r="AE200" s="9">
        <f t="shared" si="589"/>
        <v>160</v>
      </c>
      <c r="AF200" s="125"/>
      <c r="AG200" s="59"/>
      <c r="AH200" s="127"/>
    </row>
    <row r="201" spans="1:34" ht="15" customHeight="1" x14ac:dyDescent="0.25">
      <c r="A201" s="47">
        <v>4</v>
      </c>
      <c r="B201" s="76"/>
      <c r="C201" s="39">
        <v>58</v>
      </c>
      <c r="D201" s="40"/>
      <c r="E201" s="5">
        <f t="shared" si="591"/>
        <v>0</v>
      </c>
      <c r="F201" s="5">
        <f t="shared" si="592"/>
        <v>0</v>
      </c>
      <c r="G201" s="5">
        <f t="shared" si="593"/>
        <v>0</v>
      </c>
      <c r="H201" s="6">
        <f t="shared" si="585"/>
        <v>0</v>
      </c>
      <c r="I201" s="52">
        <f>IF(H201="","",RANK(H201,H198:H202,0))</f>
        <v>1</v>
      </c>
      <c r="J201" s="52">
        <f t="shared" si="594"/>
        <v>0</v>
      </c>
      <c r="K201" s="42"/>
      <c r="L201" s="5">
        <f t="shared" si="595"/>
        <v>0</v>
      </c>
      <c r="M201" s="5">
        <f t="shared" si="596"/>
        <v>0</v>
      </c>
      <c r="N201" s="5">
        <f t="shared" si="597"/>
        <v>0</v>
      </c>
      <c r="O201" s="6">
        <f t="shared" si="586"/>
        <v>0</v>
      </c>
      <c r="P201" s="57">
        <f>IF(O201="","",RANK(O201,O198:O202,0))</f>
        <v>1</v>
      </c>
      <c r="Q201" s="57">
        <f t="shared" si="598"/>
        <v>0</v>
      </c>
      <c r="R201" s="46"/>
      <c r="S201" s="7">
        <f t="shared" si="599"/>
        <v>0</v>
      </c>
      <c r="T201" s="7">
        <f t="shared" si="600"/>
        <v>0</v>
      </c>
      <c r="U201" s="7">
        <f t="shared" si="601"/>
        <v>0</v>
      </c>
      <c r="V201" s="6">
        <f t="shared" si="587"/>
        <v>0</v>
      </c>
      <c r="W201" s="52">
        <f>IF(V201="","",RANK(V201,V198:V202,0))</f>
        <v>1</v>
      </c>
      <c r="X201" s="52">
        <f t="shared" si="602"/>
        <v>0</v>
      </c>
      <c r="Y201" s="42"/>
      <c r="Z201" s="6">
        <f>IFERROR(VLOOKUP(Y201,таблица!$H$6:$I$144,2,FALSE),0)</f>
        <v>0</v>
      </c>
      <c r="AA201" s="52">
        <f>IF(Z201="","",RANK(Z201,Z198:Z202,0))</f>
        <v>1</v>
      </c>
      <c r="AB201" s="52">
        <f t="shared" si="603"/>
        <v>0</v>
      </c>
      <c r="AC201" s="8">
        <f t="shared" si="604"/>
        <v>0</v>
      </c>
      <c r="AD201" s="9">
        <f t="shared" si="588"/>
        <v>0</v>
      </c>
      <c r="AE201" s="9">
        <f t="shared" si="589"/>
        <v>160</v>
      </c>
      <c r="AF201" s="125"/>
      <c r="AG201" s="59"/>
      <c r="AH201" s="127"/>
    </row>
    <row r="202" spans="1:34" ht="15" customHeight="1" x14ac:dyDescent="0.25">
      <c r="A202" s="47">
        <v>5</v>
      </c>
      <c r="B202" s="76"/>
      <c r="C202" s="39">
        <v>58</v>
      </c>
      <c r="D202" s="40"/>
      <c r="E202" s="5">
        <f t="shared" si="591"/>
        <v>0</v>
      </c>
      <c r="F202" s="5">
        <f t="shared" si="592"/>
        <v>0</v>
      </c>
      <c r="G202" s="5">
        <f t="shared" si="593"/>
        <v>0</v>
      </c>
      <c r="H202" s="6">
        <f t="shared" si="585"/>
        <v>0</v>
      </c>
      <c r="I202" s="52">
        <f>IF(H202="","",RANK(H202,H198:H202,0))</f>
        <v>1</v>
      </c>
      <c r="J202" s="52">
        <f t="shared" si="594"/>
        <v>0</v>
      </c>
      <c r="K202" s="42"/>
      <c r="L202" s="5">
        <f t="shared" si="595"/>
        <v>0</v>
      </c>
      <c r="M202" s="5">
        <f t="shared" si="596"/>
        <v>0</v>
      </c>
      <c r="N202" s="5">
        <f t="shared" si="597"/>
        <v>0</v>
      </c>
      <c r="O202" s="6">
        <f t="shared" si="586"/>
        <v>0</v>
      </c>
      <c r="P202" s="57">
        <f>IF(O202="","",RANK(O202,O198:O202,0))</f>
        <v>1</v>
      </c>
      <c r="Q202" s="57">
        <f t="shared" si="598"/>
        <v>0</v>
      </c>
      <c r="R202" s="46"/>
      <c r="S202" s="7">
        <f t="shared" si="599"/>
        <v>0</v>
      </c>
      <c r="T202" s="7">
        <f t="shared" si="600"/>
        <v>0</v>
      </c>
      <c r="U202" s="7">
        <f t="shared" si="601"/>
        <v>0</v>
      </c>
      <c r="V202" s="6">
        <f t="shared" si="587"/>
        <v>0</v>
      </c>
      <c r="W202" s="52">
        <f>IF(V202="","",RANK(V202,V198:V202,0))</f>
        <v>1</v>
      </c>
      <c r="X202" s="52">
        <f t="shared" si="602"/>
        <v>0</v>
      </c>
      <c r="Y202" s="42"/>
      <c r="Z202" s="6">
        <f>IFERROR(VLOOKUP(Y202,таблица!$H$6:$I$144,2,FALSE),0)</f>
        <v>0</v>
      </c>
      <c r="AA202" s="52">
        <f>IF(Z202="","",RANK(Z202,Z198:Z202,0))</f>
        <v>1</v>
      </c>
      <c r="AB202" s="52">
        <f t="shared" si="603"/>
        <v>0</v>
      </c>
      <c r="AC202" s="8">
        <f t="shared" si="604"/>
        <v>0</v>
      </c>
      <c r="AD202" s="9">
        <f t="shared" si="588"/>
        <v>0</v>
      </c>
      <c r="AE202" s="9">
        <f t="shared" si="589"/>
        <v>160</v>
      </c>
      <c r="AF202" s="125"/>
      <c r="AG202" s="59"/>
      <c r="AH202" s="127"/>
    </row>
    <row r="203" spans="1:34" ht="26.25" customHeight="1" x14ac:dyDescent="0.25">
      <c r="A203" s="47"/>
      <c r="B203" s="76"/>
      <c r="C203" s="64"/>
      <c r="D203" s="40"/>
      <c r="E203" s="5"/>
      <c r="F203" s="5"/>
      <c r="G203" s="5"/>
      <c r="H203" s="53"/>
      <c r="I203" s="61" t="s">
        <v>23</v>
      </c>
      <c r="J203" s="62">
        <f>SUM(J198:J202)</f>
        <v>0</v>
      </c>
      <c r="K203" s="42"/>
      <c r="L203" s="5"/>
      <c r="M203" s="5"/>
      <c r="N203" s="5"/>
      <c r="O203" s="53"/>
      <c r="P203" s="61" t="s">
        <v>23</v>
      </c>
      <c r="Q203" s="63">
        <f>SUM(Q198:Q202)</f>
        <v>0</v>
      </c>
      <c r="R203" s="46"/>
      <c r="S203" s="7"/>
      <c r="T203" s="7"/>
      <c r="U203" s="7"/>
      <c r="V203" s="53"/>
      <c r="W203" s="61" t="s">
        <v>23</v>
      </c>
      <c r="X203" s="62">
        <f>SUM(X198:X202)</f>
        <v>0</v>
      </c>
      <c r="Y203" s="42"/>
      <c r="Z203" s="6"/>
      <c r="AA203" s="61" t="s">
        <v>23</v>
      </c>
      <c r="AB203" s="62">
        <f>SUM(AB198:AB202)</f>
        <v>0</v>
      </c>
      <c r="AC203" s="8"/>
      <c r="AD203" s="54"/>
      <c r="AE203" s="9" t="str">
        <f t="shared" si="589"/>
        <v/>
      </c>
      <c r="AF203" s="60"/>
      <c r="AG203" s="60"/>
      <c r="AH203" s="127"/>
    </row>
    <row r="204" spans="1:34" ht="15" customHeight="1" x14ac:dyDescent="0.25">
      <c r="A204" s="47">
        <v>1</v>
      </c>
      <c r="B204" s="76"/>
      <c r="C204" s="39">
        <v>59</v>
      </c>
      <c r="D204" s="40">
        <v>10.9</v>
      </c>
      <c r="E204" s="5">
        <f>IF(D204&gt;9.5,0,IF(D204&gt;9.45,44,IF(D204&gt;9.4,45,IF(D204&gt;9.35,46,IF(D204&gt;9.3,47,IF(D204&gt;9.25,48,IF(D204&gt;9.2,49,IF(D204&gt;9.15,50,IF(D204&gt;9.1,51,IF(D204&gt;9.05,52,IF(D204&gt;9,53,IF(D204&gt;8.95,54,IF(D204&gt;8.9,55,IF(D204&gt;8.85,56,IF(D204&gt;8.8,57,IF(D204&gt;8.77,58,IF(D204&gt;8.75,59,IF(D204&gt;8.7,60,IF(D204&gt;8.67,61,IF(D204&gt;8.65,62,IF(D204&gt;8.6,63,IF(D204&gt;8.57,64,IF(D204&gt;8.55,65,IF(D204&gt;8.5,66,IF(D204&gt;8.47,67,IF(D204&gt;8.45,68,IF(D204&gt;8.4,69,IF(D204&gt;8.38,70,IF(D204&gt;8.37,71,IF(D204&gt;8.35,72,IF(D204&gt;8.3,73,IF(D204&gt;8.28,74,IF(D204&gt;8.27,75,IF(D204&gt;8.25,76,IF(D204&gt;8.2,77,IF(D204&gt;8.18,78,IF(D204&gt;8.17,79,IF(D204&gt;8.15,80,IF(D204&gt;8.1,81,IF(D204&gt;8.07,82,IF(D204&gt;8.05,83,IF(D204&gt;8.03,84,IF(D204&gt;8.02,85,IF(D204&gt;8,86,))))))))))))))))))))))))))))))))))))))))))))</f>
        <v>0</v>
      </c>
      <c r="F204" s="5">
        <f>IF(D204&gt;12.5,0,IF(D204&gt;12.4,1,IF(D204&gt;12.3,2,IF(D204&gt;12.2,3,IF(D204&gt;12.1,4,IF(D204&gt;12.05,5,IF(D204&gt;12,6,IF(D204&gt;11.9,7,IF(D204&gt;11.8,8,IF(D204&gt;11.7,9,IF(D204&gt;11.65,10,IF(D204&gt;11.6,11,IF(D204&gt;11.5,12,IF(D204&gt;11.4,13,IF(D204&gt;11.35,14,IF(D204&gt;11.3,15,IF(D204&gt;11.2,16,IF(D204&gt;11.1,17,IF(D204&gt;11.05,18,IF(D204&gt;11,19,IF(D204&gt;10.9,20,IF(D204&gt;10.85,21,IF(D204&gt;10.8,22,IF(D204&gt;10.7,23,IF(D204&gt;10.65,24,IF(D204&gt;10.6,25,IF(D204&gt;10.5,26,IF(D204&gt;10.45,27,IF(D204&gt;10.4,28,IF(D204&gt;10.3,29,IF(D204&gt;10.25,30,IF(D204&gt;10.2,31,IF(D204&gt;10.1,32,IF(D204&gt;10.05,33,IF(D204&gt;10,34,IF(D204&gt;9.9,35,IF(D204&gt;9.85,36,IF(D204&gt;9.8,37,IF(D204&gt;9.75,38,IF(D204&gt;9.7,39,IF(D204&gt;9.65,40,IF(D204&gt;9.6,41,IF(D204&gt;9.55,42,IF(D204&gt;9.5,43,))))))))))))))))))))))))))))))))))))))))))))</f>
        <v>21</v>
      </c>
      <c r="G204" s="5">
        <f>E204+F204</f>
        <v>21</v>
      </c>
      <c r="H204" s="6">
        <f t="shared" ref="H204:H208" si="605">G204</f>
        <v>21</v>
      </c>
      <c r="I204" s="52">
        <f>IF(H204="","",RANK(H204,H204:H208,0))</f>
        <v>4</v>
      </c>
      <c r="J204" s="52">
        <f>IF(I204&lt;5,H204,"")</f>
        <v>21</v>
      </c>
      <c r="K204" s="42">
        <v>20</v>
      </c>
      <c r="L204" s="5">
        <f>IF(K204&lt;28,0,IF(K204&lt;28.5,44,IF(K204&lt;29,45,IF(K204&lt;29.5,46,IF(K204&lt;30,47,IF(K204&lt;30.5,48,IF(K204&lt;31,49,IF(K204&lt;31.5,50,IF(K204&lt;32,51,IF(K204&lt;32.5,52,IF(K204&lt;33,53,IF(K204&lt;33.5,54,IF(K204&lt;34,55,IF(K204&lt;34.5,56,IF(K204&lt;35,57,IF(K204&lt;35.5,58,IF(K204&lt;36,59,IF(K204&lt;36.5,60,IF(K204&lt;37,61,IF(K204&lt;37.5,62,IF(K204&lt;38,63,IF(K204&lt;38.5,64,IF(K204&lt;39,65,IF(K204&lt;39.5,66,IF(K204&lt;40,67,IF(K204&lt;40.5,68,IF(K204&lt;41,69,IF(K204&lt;41.5,70,IF(K204&lt;42,71,IF(K204&lt;42.5,72,IF(K204&lt;43,73,IF(K204&lt;43.5,74,IF(K204&lt;44,75,IF(K204&lt;44.5,76,IF(K204&lt;45,77,IF(K204&lt;45.5,78,IF(K204&lt;46,79,IF(K204&lt;46.5,80,IF(K204&lt;47,81,IF(K204&lt;47.5,82,IF(K204&lt;48,83,IF(K204&lt;48.5,84,IF(K204&lt;49,85,IF(K204&lt;49.5,86,))))))))))))))))))))))))))))))))))))))))))))</f>
        <v>0</v>
      </c>
      <c r="M204" s="5">
        <f>IF(K204&lt;6.5,0,IF(K204&lt;7,1,IF(K204&lt;7.5,2,IF(K204&lt;8,3,IF(K204&lt;8.5,4,IF(K204&lt;9,5,IF(K204&lt;9.5,6,IF(K204&lt;10,7,IF(K204&lt;10.5,8,IF(K204&lt;11,9,IF(K204&lt;11.5,10,IF(K204&lt;12,11,IF(K204&lt;12.5,12,IF(K204&lt;13,13,IF(K204&lt;13.5,14,IF(K204&lt;14,15,IF(K204&lt;14.5,16,IF(K204&lt;15,17,IF(K204&lt;15.5,18,IF(K204&lt;16,19,IF(K204&lt;16.5,20,IF(K204&lt;17,21,IF(K204&lt;17.5,22,IF(K204&lt;18,23,IF(K204&lt;18.5,24,IF(K204&lt;19,25,IF(K204&lt;19.5,26,IF(K204&lt;20,27,IF(K204&lt;20.5,28,IF(K204&lt;21,29,IF(K204&lt;21.5,30,IF(K204&lt;22,31,IF(K204&lt;22.5,32,IF(K204&lt;23,33,IF(K204&lt;23.5,34,IF(K204&lt;24,35,IF(K204&lt;24.5,36,IF(K204&lt;25,37,IF(K204&lt;25.5,38,IF(K204&lt;26,39,IF(K204&lt;26.5,40,IF(K204&lt;27,41,IF(K204&lt;27.5,42,IF(K204&lt;28,43,))))))))))))))))))))))))))))))))))))))))))))</f>
        <v>28</v>
      </c>
      <c r="N204" s="5">
        <f>L204+M204</f>
        <v>28</v>
      </c>
      <c r="O204" s="6">
        <f t="shared" ref="O204:O208" si="606">N204</f>
        <v>28</v>
      </c>
      <c r="P204" s="57">
        <f>IF(O204="","",RANK(O204,O204:O208,0))</f>
        <v>1</v>
      </c>
      <c r="Q204" s="57">
        <f>IF(P204&lt;5,O204,"")</f>
        <v>28</v>
      </c>
      <c r="R204" s="46"/>
      <c r="S204" s="7">
        <f>IF(R204&lt;472,0,IF(R204&lt;475,60,IF(R204&lt;478,61,IF(R204&lt;481,62,IF(R204&lt;484,63,IF(R204&lt;487,64,IF(R204&lt;480,65,IF(R204&lt;493,66,IF(R204&lt;495,67,IF(R204&lt;498,68,IF(R204&lt;500,69,IF(R204&lt;503,70,IF(R204&lt;506,71,IF(R204&lt;508,72,IF(R204&lt;510,73,IF(R204&lt;512,74,IF(R204&lt;515,75,IF(R204&lt;517,76,))))))))))))))))))</f>
        <v>0</v>
      </c>
      <c r="T204" s="7">
        <f>IF(R204&lt;252,0,IF(R204&lt;256,1,IF(R204&lt;260,2,IF(R204&lt;264,3,IF(R204&lt;268,4,IF(R204&lt;272,5,IF(R204&lt;276,6,IF(R204&lt;280,7,IF(R204&lt;284,8,IF(R204&lt;288,9,IF(R204&lt;292,10,IF(R204&lt;296,11,IF(R204&lt;300,12,IF(R204&lt;304,13,IF(R204&lt;308,14,IF(R204&lt;312,15,IF(R204&lt;316,16,IF(R204&lt;320,17,IF(R204&lt;324,18,IF(R204&lt;328,19,IF(R204&lt;332,20,IF(R204&lt;336,21,IF(R204&lt;340,22,IF(R204&lt;344,23,IF(R204&lt;348,24,IF(R204&lt;351,25,IF(R204&lt;355,26,IF(R204&lt;359,27,IF(R204&lt;363,28,IF(R204&lt;366,29,IF(R204&lt;370,30,IF(R204&lt;374,31,IF(R204&lt;378,32,IF(R204&lt;381,33,IF(R204&lt;385,34,IF(R204&lt;389,35,IF(R204&lt;393,36,IF(R204&lt;396,37,IF(R204&lt;400,38,IF(R204&lt;403,39,IF(R204&lt;407,40,IF(R204&lt;411,41,IF(R204&lt;414,42,IF(R204&lt;418,43,IF(R204&lt;422,44,IF(R204&lt;425,45,IF(R204&lt;429,46,IF(R204&lt;432,47,IF(R204&lt;436,48,IF(R204&lt;439,49,IF(R204&lt;443,50,IF(R204&lt;446,51,IF(R204&lt;450,52,IF(R204&lt;453,53,IF(R204&lt;456,54,IF(R204&lt;460,55,IF(R204&lt;463,56,IF(R204&lt;466,57,IF(R204&lt;468,58,IF(R204&lt;472,59,))))))))))))))))))))))))))))))))))))))))))))))))))))))))))))</f>
        <v>0</v>
      </c>
      <c r="U204" s="7">
        <f>S204+T204</f>
        <v>0</v>
      </c>
      <c r="V204" s="6">
        <f t="shared" ref="V204:V208" si="607">U204</f>
        <v>0</v>
      </c>
      <c r="W204" s="52">
        <f>IF(V204="","",RANK(V204,V204:V208,0))</f>
        <v>1</v>
      </c>
      <c r="X204" s="52">
        <f>IF(W204&lt;5,V204,"")</f>
        <v>0</v>
      </c>
      <c r="Y204" s="42">
        <v>131</v>
      </c>
      <c r="Z204" s="6">
        <f>IFERROR(VLOOKUP(Y204,таблица!$H$6:$I$144,2,FALSE),0)</f>
        <v>10</v>
      </c>
      <c r="AA204" s="52">
        <f>IF(Z204="","",RANK(Z204,Z204:Z208,0))</f>
        <v>4</v>
      </c>
      <c r="AB204" s="52">
        <f>IF(AA204&lt;5,Z204,"")</f>
        <v>10</v>
      </c>
      <c r="AC204" s="8">
        <f t="shared" si="604"/>
        <v>59</v>
      </c>
      <c r="AD204" s="9">
        <f t="shared" ref="AD204:AD208" si="608">AC204</f>
        <v>59</v>
      </c>
      <c r="AE204" s="9">
        <f t="shared" si="589"/>
        <v>153</v>
      </c>
      <c r="AF204" s="125">
        <f>SUM(J204:J208,Q204:Q208,X204:X208,AB204:AB208)</f>
        <v>279</v>
      </c>
      <c r="AG204" s="59">
        <f t="shared" ref="AG204" si="609">AF204</f>
        <v>279</v>
      </c>
      <c r="AH204" s="127">
        <f>IF(ISNUMBER(AF204),RANK(AF204,$AF$6:$AF$251,0),"")</f>
        <v>32</v>
      </c>
    </row>
    <row r="205" spans="1:34" ht="15" customHeight="1" x14ac:dyDescent="0.25">
      <c r="A205" s="47">
        <v>2</v>
      </c>
      <c r="B205" s="76"/>
      <c r="C205" s="39">
        <v>59</v>
      </c>
      <c r="D205" s="40">
        <v>10.4</v>
      </c>
      <c r="E205" s="5">
        <f t="shared" ref="E205:E208" si="610">IF(D205&gt;9.5,0,IF(D205&gt;9.45,44,IF(D205&gt;9.4,45,IF(D205&gt;9.35,46,IF(D205&gt;9.3,47,IF(D205&gt;9.25,48,IF(D205&gt;9.2,49,IF(D205&gt;9.15,50,IF(D205&gt;9.1,51,IF(D205&gt;9.05,52,IF(D205&gt;9,53,IF(D205&gt;8.95,54,IF(D205&gt;8.9,55,IF(D205&gt;8.85,56,IF(D205&gt;8.8,57,IF(D205&gt;8.77,58,IF(D205&gt;8.75,59,IF(D205&gt;8.7,60,IF(D205&gt;8.67,61,IF(D205&gt;8.65,62,IF(D205&gt;8.6,63,IF(D205&gt;8.57,64,IF(D205&gt;8.55,65,IF(D205&gt;8.5,66,IF(D205&gt;8.47,67,IF(D205&gt;8.45,68,IF(D205&gt;8.4,69,IF(D205&gt;8.38,70,IF(D205&gt;8.37,71,IF(D205&gt;8.35,72,IF(D205&gt;8.3,73,IF(D205&gt;8.28,74,IF(D205&gt;8.27,75,IF(D205&gt;8.25,76,IF(D205&gt;8.2,77,IF(D205&gt;8.18,78,IF(D205&gt;8.17,79,IF(D205&gt;8.15,80,IF(D205&gt;8.1,81,IF(D205&gt;8.07,82,IF(D205&gt;8.05,83,IF(D205&gt;8.03,84,IF(D205&gt;8.02,85,IF(D205&gt;8,86,))))))))))))))))))))))))))))))))))))))))))))</f>
        <v>0</v>
      </c>
      <c r="F205" s="5">
        <f t="shared" ref="F205:F208" si="611">IF(D205&gt;12.5,0,IF(D205&gt;12.4,1,IF(D205&gt;12.3,2,IF(D205&gt;12.2,3,IF(D205&gt;12.1,4,IF(D205&gt;12.05,5,IF(D205&gt;12,6,IF(D205&gt;11.9,7,IF(D205&gt;11.8,8,IF(D205&gt;11.7,9,IF(D205&gt;11.65,10,IF(D205&gt;11.6,11,IF(D205&gt;11.5,12,IF(D205&gt;11.4,13,IF(D205&gt;11.35,14,IF(D205&gt;11.3,15,IF(D205&gt;11.2,16,IF(D205&gt;11.1,17,IF(D205&gt;11.05,18,IF(D205&gt;11,19,IF(D205&gt;10.9,20,IF(D205&gt;10.85,21,IF(D205&gt;10.8,22,IF(D205&gt;10.7,23,IF(D205&gt;10.65,24,IF(D205&gt;10.6,25,IF(D205&gt;10.5,26,IF(D205&gt;10.45,27,IF(D205&gt;10.4,28,IF(D205&gt;10.3,29,IF(D205&gt;10.25,30,IF(D205&gt;10.2,31,IF(D205&gt;10.1,32,IF(D205&gt;10.05,33,IF(D205&gt;10,34,IF(D205&gt;9.9,35,IF(D205&gt;9.85,36,IF(D205&gt;9.8,37,IF(D205&gt;9.75,38,IF(D205&gt;9.7,39,IF(D205&gt;9.65,40,IF(D205&gt;9.6,41,IF(D205&gt;9.55,42,IF(D205&gt;9.5,43,))))))))))))))))))))))))))))))))))))))))))))</f>
        <v>29</v>
      </c>
      <c r="G205" s="5">
        <f t="shared" ref="G205:G208" si="612">E205+F205</f>
        <v>29</v>
      </c>
      <c r="H205" s="6">
        <f t="shared" si="605"/>
        <v>29</v>
      </c>
      <c r="I205" s="52">
        <f>IF(H205="","",RANK(H205,H204:H208,0))</f>
        <v>1</v>
      </c>
      <c r="J205" s="52">
        <f t="shared" ref="J205:J208" si="613">IF(I205&lt;5,H205,"")</f>
        <v>29</v>
      </c>
      <c r="K205" s="42">
        <v>16</v>
      </c>
      <c r="L205" s="5">
        <f t="shared" ref="L205:L208" si="614">IF(K205&lt;28,0,IF(K205&lt;28.5,44,IF(K205&lt;29,45,IF(K205&lt;29.5,46,IF(K205&lt;30,47,IF(K205&lt;30.5,48,IF(K205&lt;31,49,IF(K205&lt;31.5,50,IF(K205&lt;32,51,IF(K205&lt;32.5,52,IF(K205&lt;33,53,IF(K205&lt;33.5,54,IF(K205&lt;34,55,IF(K205&lt;34.5,56,IF(K205&lt;35,57,IF(K205&lt;35.5,58,IF(K205&lt;36,59,IF(K205&lt;36.5,60,IF(K205&lt;37,61,IF(K205&lt;37.5,62,IF(K205&lt;38,63,IF(K205&lt;38.5,64,IF(K205&lt;39,65,IF(K205&lt;39.5,66,IF(K205&lt;40,67,IF(K205&lt;40.5,68,IF(K205&lt;41,69,IF(K205&lt;41.5,70,IF(K205&lt;42,71,IF(K205&lt;42.5,72,IF(K205&lt;43,73,IF(K205&lt;43.5,74,IF(K205&lt;44,75,IF(K205&lt;44.5,76,IF(K205&lt;45,77,IF(K205&lt;45.5,78,IF(K205&lt;46,79,IF(K205&lt;46.5,80,IF(K205&lt;47,81,IF(K205&lt;47.5,82,IF(K205&lt;48,83,IF(K205&lt;48.5,84,IF(K205&lt;49,85,IF(K205&lt;49.5,86,))))))))))))))))))))))))))))))))))))))))))))</f>
        <v>0</v>
      </c>
      <c r="M205" s="5">
        <f t="shared" ref="M205:M208" si="615">IF(K205&lt;6.5,0,IF(K205&lt;7,1,IF(K205&lt;7.5,2,IF(K205&lt;8,3,IF(K205&lt;8.5,4,IF(K205&lt;9,5,IF(K205&lt;9.5,6,IF(K205&lt;10,7,IF(K205&lt;10.5,8,IF(K205&lt;11,9,IF(K205&lt;11.5,10,IF(K205&lt;12,11,IF(K205&lt;12.5,12,IF(K205&lt;13,13,IF(K205&lt;13.5,14,IF(K205&lt;14,15,IF(K205&lt;14.5,16,IF(K205&lt;15,17,IF(K205&lt;15.5,18,IF(K205&lt;16,19,IF(K205&lt;16.5,20,IF(K205&lt;17,21,IF(K205&lt;17.5,22,IF(K205&lt;18,23,IF(K205&lt;18.5,24,IF(K205&lt;19,25,IF(K205&lt;19.5,26,IF(K205&lt;20,27,IF(K205&lt;20.5,28,IF(K205&lt;21,29,IF(K205&lt;21.5,30,IF(K205&lt;22,31,IF(K205&lt;22.5,32,IF(K205&lt;23,33,IF(K205&lt;23.5,34,IF(K205&lt;24,35,IF(K205&lt;24.5,36,IF(K205&lt;25,37,IF(K205&lt;25.5,38,IF(K205&lt;26,39,IF(K205&lt;26.5,40,IF(K205&lt;27,41,IF(K205&lt;27.5,42,IF(K205&lt;28,43,))))))))))))))))))))))))))))))))))))))))))))</f>
        <v>20</v>
      </c>
      <c r="N205" s="5">
        <f t="shared" ref="N205:N208" si="616">L205+M205</f>
        <v>20</v>
      </c>
      <c r="O205" s="6">
        <f t="shared" si="606"/>
        <v>20</v>
      </c>
      <c r="P205" s="57">
        <f>IF(O205="","",RANK(O205,O204:O208,0))</f>
        <v>4</v>
      </c>
      <c r="Q205" s="57">
        <f t="shared" ref="Q205:Q208" si="617">IF(P205&lt;5,O205,"")</f>
        <v>20</v>
      </c>
      <c r="R205" s="46"/>
      <c r="S205" s="7">
        <f t="shared" ref="S205:S208" si="618">IF(R205&lt;472,0,IF(R205&lt;475,60,IF(R205&lt;478,61,IF(R205&lt;481,62,IF(R205&lt;484,63,IF(R205&lt;487,64,IF(R205&lt;480,65,IF(R205&lt;493,66,IF(R205&lt;495,67,IF(R205&lt;498,68,IF(R205&lt;500,69,IF(R205&lt;503,70,IF(R205&lt;506,71,IF(R205&lt;508,72,IF(R205&lt;510,73,IF(R205&lt;512,74,IF(R205&lt;515,75,IF(R205&lt;517,76,))))))))))))))))))</f>
        <v>0</v>
      </c>
      <c r="T205" s="7">
        <f t="shared" ref="T205:T208" si="619">IF(R205&lt;252,0,IF(R205&lt;256,1,IF(R205&lt;260,2,IF(R205&lt;264,3,IF(R205&lt;268,4,IF(R205&lt;272,5,IF(R205&lt;276,6,IF(R205&lt;280,7,IF(R205&lt;284,8,IF(R205&lt;288,9,IF(R205&lt;292,10,IF(R205&lt;296,11,IF(R205&lt;300,12,IF(R205&lt;304,13,IF(R205&lt;308,14,IF(R205&lt;312,15,IF(R205&lt;316,16,IF(R205&lt;320,17,IF(R205&lt;324,18,IF(R205&lt;328,19,IF(R205&lt;332,20,IF(R205&lt;336,21,IF(R205&lt;340,22,IF(R205&lt;344,23,IF(R205&lt;348,24,IF(R205&lt;351,25,IF(R205&lt;355,26,IF(R205&lt;359,27,IF(R205&lt;363,28,IF(R205&lt;366,29,IF(R205&lt;370,30,IF(R205&lt;374,31,IF(R205&lt;378,32,IF(R205&lt;381,33,IF(R205&lt;385,34,IF(R205&lt;389,35,IF(R205&lt;393,36,IF(R205&lt;396,37,IF(R205&lt;400,38,IF(R205&lt;403,39,IF(R205&lt;407,40,IF(R205&lt;411,41,IF(R205&lt;414,42,IF(R205&lt;418,43,IF(R205&lt;422,44,IF(R205&lt;425,45,IF(R205&lt;429,46,IF(R205&lt;432,47,IF(R205&lt;436,48,IF(R205&lt;439,49,IF(R205&lt;443,50,IF(R205&lt;446,51,IF(R205&lt;450,52,IF(R205&lt;453,53,IF(R205&lt;456,54,IF(R205&lt;460,55,IF(R205&lt;463,56,IF(R205&lt;466,57,IF(R205&lt;468,58,IF(R205&lt;472,59,))))))))))))))))))))))))))))))))))))))))))))))))))))))))))))</f>
        <v>0</v>
      </c>
      <c r="U205" s="7">
        <f t="shared" ref="U205:U208" si="620">S205+T205</f>
        <v>0</v>
      </c>
      <c r="V205" s="6">
        <f t="shared" si="607"/>
        <v>0</v>
      </c>
      <c r="W205" s="52">
        <f>IF(V205="","",RANK(V205,V204:V208,0))</f>
        <v>1</v>
      </c>
      <c r="X205" s="52">
        <f t="shared" ref="X205:X208" si="621">IF(W205&lt;5,V205,"")</f>
        <v>0</v>
      </c>
      <c r="Y205" s="42">
        <v>159</v>
      </c>
      <c r="Z205" s="6">
        <f>IFERROR(VLOOKUP(Y205,таблица!$H$6:$I$144,2,FALSE),0)</f>
        <v>24</v>
      </c>
      <c r="AA205" s="52">
        <f>IF(Z205="","",RANK(Z205,Z204:Z208,0))</f>
        <v>1</v>
      </c>
      <c r="AB205" s="52">
        <f t="shared" ref="AB205:AB208" si="622">IF(AA205&lt;5,Z205,"")</f>
        <v>24</v>
      </c>
      <c r="AC205" s="8">
        <f t="shared" si="604"/>
        <v>73</v>
      </c>
      <c r="AD205" s="9">
        <f t="shared" si="608"/>
        <v>73</v>
      </c>
      <c r="AE205" s="9">
        <f t="shared" si="589"/>
        <v>128</v>
      </c>
      <c r="AF205" s="125"/>
      <c r="AG205" s="59"/>
      <c r="AH205" s="127"/>
    </row>
    <row r="206" spans="1:34" ht="15" customHeight="1" x14ac:dyDescent="0.25">
      <c r="A206" s="47">
        <v>3</v>
      </c>
      <c r="B206" s="76"/>
      <c r="C206" s="39">
        <v>59</v>
      </c>
      <c r="D206" s="40">
        <v>10.8</v>
      </c>
      <c r="E206" s="5">
        <f t="shared" si="610"/>
        <v>0</v>
      </c>
      <c r="F206" s="5">
        <f t="shared" si="611"/>
        <v>23</v>
      </c>
      <c r="G206" s="5">
        <f t="shared" si="612"/>
        <v>23</v>
      </c>
      <c r="H206" s="6">
        <f t="shared" si="605"/>
        <v>23</v>
      </c>
      <c r="I206" s="52">
        <f>IF(H206="","",RANK(H206,H204:H208,0))</f>
        <v>3</v>
      </c>
      <c r="J206" s="52">
        <f t="shared" si="613"/>
        <v>23</v>
      </c>
      <c r="K206" s="42">
        <v>18</v>
      </c>
      <c r="L206" s="5">
        <f t="shared" si="614"/>
        <v>0</v>
      </c>
      <c r="M206" s="5">
        <f t="shared" si="615"/>
        <v>24</v>
      </c>
      <c r="N206" s="5">
        <f t="shared" si="616"/>
        <v>24</v>
      </c>
      <c r="O206" s="6">
        <f t="shared" si="606"/>
        <v>24</v>
      </c>
      <c r="P206" s="57">
        <f>IF(O206="","",RANK(O206,O204:O208,0))</f>
        <v>3</v>
      </c>
      <c r="Q206" s="57">
        <f t="shared" si="617"/>
        <v>24</v>
      </c>
      <c r="R206" s="46"/>
      <c r="S206" s="7">
        <f t="shared" si="618"/>
        <v>0</v>
      </c>
      <c r="T206" s="7">
        <f t="shared" si="619"/>
        <v>0</v>
      </c>
      <c r="U206" s="7">
        <f t="shared" si="620"/>
        <v>0</v>
      </c>
      <c r="V206" s="6">
        <f t="shared" si="607"/>
        <v>0</v>
      </c>
      <c r="W206" s="52">
        <f>IF(V206="","",RANK(V206,V204:V208,0))</f>
        <v>1</v>
      </c>
      <c r="X206" s="52">
        <f t="shared" si="621"/>
        <v>0</v>
      </c>
      <c r="Y206" s="42">
        <v>149</v>
      </c>
      <c r="Z206" s="6">
        <f>IFERROR(VLOOKUP(Y206,таблица!$H$6:$I$144,2,FALSE),0)</f>
        <v>19</v>
      </c>
      <c r="AA206" s="52">
        <f>IF(Z206="","",RANK(Z206,Z204:Z208,0))</f>
        <v>3</v>
      </c>
      <c r="AB206" s="52">
        <f t="shared" si="622"/>
        <v>19</v>
      </c>
      <c r="AC206" s="8">
        <f t="shared" si="604"/>
        <v>66</v>
      </c>
      <c r="AD206" s="9">
        <f t="shared" si="608"/>
        <v>66</v>
      </c>
      <c r="AE206" s="9">
        <f t="shared" si="589"/>
        <v>139</v>
      </c>
      <c r="AF206" s="125"/>
      <c r="AG206" s="59"/>
      <c r="AH206" s="127"/>
    </row>
    <row r="207" spans="1:34" ht="15" customHeight="1" x14ac:dyDescent="0.25">
      <c r="A207" s="47">
        <v>4</v>
      </c>
      <c r="B207" s="76"/>
      <c r="C207" s="39">
        <v>59</v>
      </c>
      <c r="D207" s="40">
        <v>10.4</v>
      </c>
      <c r="E207" s="5">
        <f t="shared" si="610"/>
        <v>0</v>
      </c>
      <c r="F207" s="5">
        <f t="shared" si="611"/>
        <v>29</v>
      </c>
      <c r="G207" s="5">
        <f t="shared" si="612"/>
        <v>29</v>
      </c>
      <c r="H207" s="6">
        <f t="shared" si="605"/>
        <v>29</v>
      </c>
      <c r="I207" s="52">
        <f>IF(H207="","",RANK(H207,H204:H208,0))</f>
        <v>1</v>
      </c>
      <c r="J207" s="52">
        <f t="shared" si="613"/>
        <v>29</v>
      </c>
      <c r="K207" s="42">
        <v>20</v>
      </c>
      <c r="L207" s="5">
        <f t="shared" si="614"/>
        <v>0</v>
      </c>
      <c r="M207" s="5">
        <f t="shared" si="615"/>
        <v>28</v>
      </c>
      <c r="N207" s="5">
        <f t="shared" si="616"/>
        <v>28</v>
      </c>
      <c r="O207" s="6">
        <f t="shared" si="606"/>
        <v>28</v>
      </c>
      <c r="P207" s="57">
        <f>IF(O207="","",RANK(O207,O204:O208,0))</f>
        <v>1</v>
      </c>
      <c r="Q207" s="57">
        <f t="shared" si="617"/>
        <v>28</v>
      </c>
      <c r="R207" s="46"/>
      <c r="S207" s="7">
        <f t="shared" si="618"/>
        <v>0</v>
      </c>
      <c r="T207" s="7">
        <f t="shared" si="619"/>
        <v>0</v>
      </c>
      <c r="U207" s="7">
        <f t="shared" si="620"/>
        <v>0</v>
      </c>
      <c r="V207" s="6">
        <f t="shared" si="607"/>
        <v>0</v>
      </c>
      <c r="W207" s="52">
        <f>IF(V207="","",RANK(V207,V204:V208,0))</f>
        <v>1</v>
      </c>
      <c r="X207" s="52">
        <f t="shared" si="621"/>
        <v>0</v>
      </c>
      <c r="Y207" s="42">
        <v>159</v>
      </c>
      <c r="Z207" s="6">
        <f>IFERROR(VLOOKUP(Y207,таблица!$H$6:$I$144,2,FALSE),0)</f>
        <v>24</v>
      </c>
      <c r="AA207" s="52">
        <f>IF(Z207="","",RANK(Z207,Z204:Z208,0))</f>
        <v>1</v>
      </c>
      <c r="AB207" s="52">
        <f t="shared" si="622"/>
        <v>24</v>
      </c>
      <c r="AC207" s="8">
        <f t="shared" si="604"/>
        <v>81</v>
      </c>
      <c r="AD207" s="9">
        <f t="shared" si="608"/>
        <v>81</v>
      </c>
      <c r="AE207" s="9">
        <f t="shared" si="589"/>
        <v>106</v>
      </c>
      <c r="AF207" s="125"/>
      <c r="AG207" s="59"/>
      <c r="AH207" s="127"/>
    </row>
    <row r="208" spans="1:34" ht="15" customHeight="1" x14ac:dyDescent="0.25">
      <c r="A208" s="47">
        <v>5</v>
      </c>
      <c r="B208" s="76"/>
      <c r="C208" s="39">
        <v>59</v>
      </c>
      <c r="D208" s="40"/>
      <c r="E208" s="5">
        <f t="shared" si="610"/>
        <v>0</v>
      </c>
      <c r="F208" s="5">
        <f t="shared" si="611"/>
        <v>0</v>
      </c>
      <c r="G208" s="5">
        <f t="shared" si="612"/>
        <v>0</v>
      </c>
      <c r="H208" s="6">
        <f t="shared" si="605"/>
        <v>0</v>
      </c>
      <c r="I208" s="52">
        <f>IF(H208="","",RANK(H208,H204:H208,0))</f>
        <v>5</v>
      </c>
      <c r="J208" s="52" t="str">
        <f t="shared" si="613"/>
        <v/>
      </c>
      <c r="K208" s="42"/>
      <c r="L208" s="5">
        <f t="shared" si="614"/>
        <v>0</v>
      </c>
      <c r="M208" s="5">
        <f t="shared" si="615"/>
        <v>0</v>
      </c>
      <c r="N208" s="5">
        <f t="shared" si="616"/>
        <v>0</v>
      </c>
      <c r="O208" s="6">
        <f t="shared" si="606"/>
        <v>0</v>
      </c>
      <c r="P208" s="57">
        <f>IF(O208="","",RANK(O208,O204:O208,0))</f>
        <v>5</v>
      </c>
      <c r="Q208" s="57" t="str">
        <f t="shared" si="617"/>
        <v/>
      </c>
      <c r="R208" s="46"/>
      <c r="S208" s="7">
        <f t="shared" si="618"/>
        <v>0</v>
      </c>
      <c r="T208" s="7">
        <f t="shared" si="619"/>
        <v>0</v>
      </c>
      <c r="U208" s="7">
        <f t="shared" si="620"/>
        <v>0</v>
      </c>
      <c r="V208" s="6">
        <f t="shared" si="607"/>
        <v>0</v>
      </c>
      <c r="W208" s="52">
        <f>IF(V208="","",RANK(V208,V204:V208,0))</f>
        <v>1</v>
      </c>
      <c r="X208" s="52">
        <f t="shared" si="621"/>
        <v>0</v>
      </c>
      <c r="Y208" s="42"/>
      <c r="Z208" s="6">
        <f>IFERROR(VLOOKUP(Y208,таблица!$H$6:$I$144,2,FALSE),0)</f>
        <v>0</v>
      </c>
      <c r="AA208" s="52">
        <f>IF(Z208="","",RANK(Z208,Z204:Z208,0))</f>
        <v>5</v>
      </c>
      <c r="AB208" s="52" t="str">
        <f t="shared" si="622"/>
        <v/>
      </c>
      <c r="AC208" s="8">
        <f t="shared" si="604"/>
        <v>0</v>
      </c>
      <c r="AD208" s="9">
        <f t="shared" si="608"/>
        <v>0</v>
      </c>
      <c r="AE208" s="9">
        <f t="shared" si="589"/>
        <v>160</v>
      </c>
      <c r="AF208" s="125"/>
      <c r="AG208" s="59"/>
      <c r="AH208" s="127"/>
    </row>
    <row r="209" spans="1:34" ht="26.25" customHeight="1" x14ac:dyDescent="0.25">
      <c r="A209" s="47"/>
      <c r="B209" s="76"/>
      <c r="C209" s="64"/>
      <c r="D209" s="40"/>
      <c r="E209" s="5"/>
      <c r="F209" s="5"/>
      <c r="G209" s="5"/>
      <c r="H209" s="53"/>
      <c r="I209" s="61" t="s">
        <v>23</v>
      </c>
      <c r="J209" s="62">
        <f>SUM(J204:J208)</f>
        <v>102</v>
      </c>
      <c r="K209" s="42"/>
      <c r="L209" s="5"/>
      <c r="M209" s="5"/>
      <c r="N209" s="5"/>
      <c r="O209" s="53"/>
      <c r="P209" s="61" t="s">
        <v>23</v>
      </c>
      <c r="Q209" s="63">
        <f>SUM(Q204:Q208)</f>
        <v>100</v>
      </c>
      <c r="R209" s="46"/>
      <c r="S209" s="7"/>
      <c r="T209" s="7"/>
      <c r="U209" s="7"/>
      <c r="V209" s="53"/>
      <c r="W209" s="61" t="s">
        <v>23</v>
      </c>
      <c r="X209" s="62">
        <f>SUM(X204:X208)</f>
        <v>0</v>
      </c>
      <c r="Y209" s="42"/>
      <c r="Z209" s="6"/>
      <c r="AA209" s="61" t="s">
        <v>23</v>
      </c>
      <c r="AB209" s="62">
        <f>SUM(AB204:AB208)</f>
        <v>77</v>
      </c>
      <c r="AC209" s="8"/>
      <c r="AD209" s="54"/>
      <c r="AE209" s="9" t="str">
        <f t="shared" si="589"/>
        <v/>
      </c>
      <c r="AF209" s="60"/>
      <c r="AG209" s="60"/>
      <c r="AH209" s="127"/>
    </row>
    <row r="210" spans="1:34" ht="15" customHeight="1" x14ac:dyDescent="0.25">
      <c r="A210" s="47">
        <v>1</v>
      </c>
      <c r="B210" s="76"/>
      <c r="C210" s="39">
        <v>63</v>
      </c>
      <c r="D210" s="40"/>
      <c r="E210" s="5">
        <f>IF(D210&gt;9.5,0,IF(D210&gt;9.45,44,IF(D210&gt;9.4,45,IF(D210&gt;9.35,46,IF(D210&gt;9.3,47,IF(D210&gt;9.25,48,IF(D210&gt;9.2,49,IF(D210&gt;9.15,50,IF(D210&gt;9.1,51,IF(D210&gt;9.05,52,IF(D210&gt;9,53,IF(D210&gt;8.95,54,IF(D210&gt;8.9,55,IF(D210&gt;8.85,56,IF(D210&gt;8.8,57,IF(D210&gt;8.77,58,IF(D210&gt;8.75,59,IF(D210&gt;8.7,60,IF(D210&gt;8.67,61,IF(D210&gt;8.65,62,IF(D210&gt;8.6,63,IF(D210&gt;8.57,64,IF(D210&gt;8.55,65,IF(D210&gt;8.5,66,IF(D210&gt;8.47,67,IF(D210&gt;8.45,68,IF(D210&gt;8.4,69,IF(D210&gt;8.38,70,IF(D210&gt;8.37,71,IF(D210&gt;8.35,72,IF(D210&gt;8.3,73,IF(D210&gt;8.28,74,IF(D210&gt;8.27,75,IF(D210&gt;8.25,76,IF(D210&gt;8.2,77,IF(D210&gt;8.18,78,IF(D210&gt;8.17,79,IF(D210&gt;8.15,80,IF(D210&gt;8.1,81,IF(D210&gt;8.07,82,IF(D210&gt;8.05,83,IF(D210&gt;8.03,84,IF(D210&gt;8.02,85,IF(D210&gt;8,86,))))))))))))))))))))))))))))))))))))))))))))</f>
        <v>0</v>
      </c>
      <c r="F210" s="5">
        <f>IF(D210&gt;12.5,0,IF(D210&gt;12.4,1,IF(D210&gt;12.3,2,IF(D210&gt;12.2,3,IF(D210&gt;12.1,4,IF(D210&gt;12.05,5,IF(D210&gt;12,6,IF(D210&gt;11.9,7,IF(D210&gt;11.8,8,IF(D210&gt;11.7,9,IF(D210&gt;11.65,10,IF(D210&gt;11.6,11,IF(D210&gt;11.5,12,IF(D210&gt;11.4,13,IF(D210&gt;11.35,14,IF(D210&gt;11.3,15,IF(D210&gt;11.2,16,IF(D210&gt;11.1,17,IF(D210&gt;11.05,18,IF(D210&gt;11,19,IF(D210&gt;10.9,20,IF(D210&gt;10.85,21,IF(D210&gt;10.8,22,IF(D210&gt;10.7,23,IF(D210&gt;10.65,24,IF(D210&gt;10.6,25,IF(D210&gt;10.5,26,IF(D210&gt;10.45,27,IF(D210&gt;10.4,28,IF(D210&gt;10.3,29,IF(D210&gt;10.25,30,IF(D210&gt;10.2,31,IF(D210&gt;10.1,32,IF(D210&gt;10.05,33,IF(D210&gt;10,34,IF(D210&gt;9.9,35,IF(D210&gt;9.85,36,IF(D210&gt;9.8,37,IF(D210&gt;9.75,38,IF(D210&gt;9.7,39,IF(D210&gt;9.65,40,IF(D210&gt;9.6,41,IF(D210&gt;9.55,42,IF(D210&gt;9.5,43,))))))))))))))))))))))))))))))))))))))))))))</f>
        <v>0</v>
      </c>
      <c r="G210" s="5">
        <f>E210+F210</f>
        <v>0</v>
      </c>
      <c r="H210" s="6">
        <f t="shared" ref="H210:H214" si="623">G210</f>
        <v>0</v>
      </c>
      <c r="I210" s="52">
        <f>IF(H210="","",RANK(H210,H210:H214,0))</f>
        <v>1</v>
      </c>
      <c r="J210" s="52">
        <f>IF(I210&lt;5,H210,"")</f>
        <v>0</v>
      </c>
      <c r="K210" s="42"/>
      <c r="L210" s="5">
        <f>IF(K210&lt;28,0,IF(K210&lt;28.5,44,IF(K210&lt;29,45,IF(K210&lt;29.5,46,IF(K210&lt;30,47,IF(K210&lt;30.5,48,IF(K210&lt;31,49,IF(K210&lt;31.5,50,IF(K210&lt;32,51,IF(K210&lt;32.5,52,IF(K210&lt;33,53,IF(K210&lt;33.5,54,IF(K210&lt;34,55,IF(K210&lt;34.5,56,IF(K210&lt;35,57,IF(K210&lt;35.5,58,IF(K210&lt;36,59,IF(K210&lt;36.5,60,IF(K210&lt;37,61,IF(K210&lt;37.5,62,IF(K210&lt;38,63,IF(K210&lt;38.5,64,IF(K210&lt;39,65,IF(K210&lt;39.5,66,IF(K210&lt;40,67,IF(K210&lt;40.5,68,IF(K210&lt;41,69,IF(K210&lt;41.5,70,IF(K210&lt;42,71,IF(K210&lt;42.5,72,IF(K210&lt;43,73,IF(K210&lt;43.5,74,IF(K210&lt;44,75,IF(K210&lt;44.5,76,IF(K210&lt;45,77,IF(K210&lt;45.5,78,IF(K210&lt;46,79,IF(K210&lt;46.5,80,IF(K210&lt;47,81,IF(K210&lt;47.5,82,IF(K210&lt;48,83,IF(K210&lt;48.5,84,IF(K210&lt;49,85,IF(K210&lt;49.5,86,))))))))))))))))))))))))))))))))))))))))))))</f>
        <v>0</v>
      </c>
      <c r="M210" s="5">
        <f>IF(K210&lt;6.5,0,IF(K210&lt;7,1,IF(K210&lt;7.5,2,IF(K210&lt;8,3,IF(K210&lt;8.5,4,IF(K210&lt;9,5,IF(K210&lt;9.5,6,IF(K210&lt;10,7,IF(K210&lt;10.5,8,IF(K210&lt;11,9,IF(K210&lt;11.5,10,IF(K210&lt;12,11,IF(K210&lt;12.5,12,IF(K210&lt;13,13,IF(K210&lt;13.5,14,IF(K210&lt;14,15,IF(K210&lt;14.5,16,IF(K210&lt;15,17,IF(K210&lt;15.5,18,IF(K210&lt;16,19,IF(K210&lt;16.5,20,IF(K210&lt;17,21,IF(K210&lt;17.5,22,IF(K210&lt;18,23,IF(K210&lt;18.5,24,IF(K210&lt;19,25,IF(K210&lt;19.5,26,IF(K210&lt;20,27,IF(K210&lt;20.5,28,IF(K210&lt;21,29,IF(K210&lt;21.5,30,IF(K210&lt;22,31,IF(K210&lt;22.5,32,IF(K210&lt;23,33,IF(K210&lt;23.5,34,IF(K210&lt;24,35,IF(K210&lt;24.5,36,IF(K210&lt;25,37,IF(K210&lt;25.5,38,IF(K210&lt;26,39,IF(K210&lt;26.5,40,IF(K210&lt;27,41,IF(K210&lt;27.5,42,IF(K210&lt;28,43,))))))))))))))))))))))))))))))))))))))))))))</f>
        <v>0</v>
      </c>
      <c r="N210" s="5">
        <f>L210+M210</f>
        <v>0</v>
      </c>
      <c r="O210" s="6">
        <f t="shared" ref="O210:O214" si="624">N210</f>
        <v>0</v>
      </c>
      <c r="P210" s="57">
        <f>IF(O210="","",RANK(O210,O210:O214,0))</f>
        <v>1</v>
      </c>
      <c r="Q210" s="57">
        <f t="shared" ref="Q210:Q214" si="625">IF(P210&lt;5,O210,"")</f>
        <v>0</v>
      </c>
      <c r="R210" s="46"/>
      <c r="S210" s="7">
        <f>IF(R210&lt;472,0,IF(R210&lt;475,60,IF(R210&lt;478,61,IF(R210&lt;481,62,IF(R210&lt;484,63,IF(R210&lt;487,64,IF(R210&lt;480,65,IF(R210&lt;493,66,IF(R210&lt;495,67,IF(R210&lt;498,68,IF(R210&lt;500,69,IF(R210&lt;503,70,IF(R210&lt;506,71,IF(R210&lt;508,72,IF(R210&lt;510,73,IF(R210&lt;512,74,IF(R210&lt;515,75,IF(R210&lt;517,76,))))))))))))))))))</f>
        <v>0</v>
      </c>
      <c r="T210" s="7">
        <f>IF(R210&lt;252,0,IF(R210&lt;256,1,IF(R210&lt;260,2,IF(R210&lt;264,3,IF(R210&lt;268,4,IF(R210&lt;272,5,IF(R210&lt;276,6,IF(R210&lt;280,7,IF(R210&lt;284,8,IF(R210&lt;288,9,IF(R210&lt;292,10,IF(R210&lt;296,11,IF(R210&lt;300,12,IF(R210&lt;304,13,IF(R210&lt;308,14,IF(R210&lt;312,15,IF(R210&lt;316,16,IF(R210&lt;320,17,IF(R210&lt;324,18,IF(R210&lt;328,19,IF(R210&lt;332,20,IF(R210&lt;336,21,IF(R210&lt;340,22,IF(R210&lt;344,23,IF(R210&lt;348,24,IF(R210&lt;351,25,IF(R210&lt;355,26,IF(R210&lt;359,27,IF(R210&lt;363,28,IF(R210&lt;366,29,IF(R210&lt;370,30,IF(R210&lt;374,31,IF(R210&lt;378,32,IF(R210&lt;381,33,IF(R210&lt;385,34,IF(R210&lt;389,35,IF(R210&lt;393,36,IF(R210&lt;396,37,IF(R210&lt;400,38,IF(R210&lt;403,39,IF(R210&lt;407,40,IF(R210&lt;411,41,IF(R210&lt;414,42,IF(R210&lt;418,43,IF(R210&lt;422,44,IF(R210&lt;425,45,IF(R210&lt;429,46,IF(R210&lt;432,47,IF(R210&lt;436,48,IF(R210&lt;439,49,IF(R210&lt;443,50,IF(R210&lt;446,51,IF(R210&lt;450,52,IF(R210&lt;453,53,IF(R210&lt;456,54,IF(R210&lt;460,55,IF(R210&lt;463,56,IF(R210&lt;466,57,IF(R210&lt;468,58,IF(R210&lt;472,59,))))))))))))))))))))))))))))))))))))))))))))))))))))))))))))</f>
        <v>0</v>
      </c>
      <c r="U210" s="7">
        <f>S210+T210</f>
        <v>0</v>
      </c>
      <c r="V210" s="6">
        <f t="shared" ref="V210:V214" si="626">U210</f>
        <v>0</v>
      </c>
      <c r="W210" s="52">
        <f>IF(V210="","",RANK(V210,V210:V214,0))</f>
        <v>1</v>
      </c>
      <c r="X210" s="52">
        <f>IF(W210&lt;5,V210,"")</f>
        <v>0</v>
      </c>
      <c r="Y210" s="42"/>
      <c r="Z210" s="6">
        <f>IFERROR(VLOOKUP(Y210,таблица!$H$6:$I$144,2,FALSE),0)</f>
        <v>0</v>
      </c>
      <c r="AA210" s="52">
        <f>IF(Z210="","",RANK(Z210,Z210:Z214,0))</f>
        <v>1</v>
      </c>
      <c r="AB210" s="52">
        <f>IF(AA210&lt;5,Z210,"")</f>
        <v>0</v>
      </c>
      <c r="AC210" s="8">
        <f t="shared" si="604"/>
        <v>0</v>
      </c>
      <c r="AD210" s="9">
        <f t="shared" ref="AD210:AD214" si="627">AC210</f>
        <v>0</v>
      </c>
      <c r="AE210" s="9">
        <f t="shared" si="589"/>
        <v>160</v>
      </c>
      <c r="AF210" s="125">
        <f>SUM(J210:J214,Q210:Q214,X210:X214,AB210:AB214)</f>
        <v>0</v>
      </c>
      <c r="AG210" s="59">
        <f t="shared" ref="AG210" si="628">AF210</f>
        <v>0</v>
      </c>
      <c r="AH210" s="127">
        <f>IF(ISNUMBER(AF210),RANK(AF210,$AF$6:$AF$251,0),"")</f>
        <v>34</v>
      </c>
    </row>
    <row r="211" spans="1:34" ht="15" customHeight="1" x14ac:dyDescent="0.25">
      <c r="A211" s="47">
        <v>2</v>
      </c>
      <c r="B211" s="76"/>
      <c r="C211" s="39">
        <v>63</v>
      </c>
      <c r="D211" s="40"/>
      <c r="E211" s="5">
        <f t="shared" ref="E211:E214" si="629">IF(D211&gt;9.5,0,IF(D211&gt;9.45,44,IF(D211&gt;9.4,45,IF(D211&gt;9.35,46,IF(D211&gt;9.3,47,IF(D211&gt;9.25,48,IF(D211&gt;9.2,49,IF(D211&gt;9.15,50,IF(D211&gt;9.1,51,IF(D211&gt;9.05,52,IF(D211&gt;9,53,IF(D211&gt;8.95,54,IF(D211&gt;8.9,55,IF(D211&gt;8.85,56,IF(D211&gt;8.8,57,IF(D211&gt;8.77,58,IF(D211&gt;8.75,59,IF(D211&gt;8.7,60,IF(D211&gt;8.67,61,IF(D211&gt;8.65,62,IF(D211&gt;8.6,63,IF(D211&gt;8.57,64,IF(D211&gt;8.55,65,IF(D211&gt;8.5,66,IF(D211&gt;8.47,67,IF(D211&gt;8.45,68,IF(D211&gt;8.4,69,IF(D211&gt;8.38,70,IF(D211&gt;8.37,71,IF(D211&gt;8.35,72,IF(D211&gt;8.3,73,IF(D211&gt;8.28,74,IF(D211&gt;8.27,75,IF(D211&gt;8.25,76,IF(D211&gt;8.2,77,IF(D211&gt;8.18,78,IF(D211&gt;8.17,79,IF(D211&gt;8.15,80,IF(D211&gt;8.1,81,IF(D211&gt;8.07,82,IF(D211&gt;8.05,83,IF(D211&gt;8.03,84,IF(D211&gt;8.02,85,IF(D211&gt;8,86,))))))))))))))))))))))))))))))))))))))))))))</f>
        <v>0</v>
      </c>
      <c r="F211" s="5">
        <f t="shared" ref="F211:F214" si="630">IF(D211&gt;12.5,0,IF(D211&gt;12.4,1,IF(D211&gt;12.3,2,IF(D211&gt;12.2,3,IF(D211&gt;12.1,4,IF(D211&gt;12.05,5,IF(D211&gt;12,6,IF(D211&gt;11.9,7,IF(D211&gt;11.8,8,IF(D211&gt;11.7,9,IF(D211&gt;11.65,10,IF(D211&gt;11.6,11,IF(D211&gt;11.5,12,IF(D211&gt;11.4,13,IF(D211&gt;11.35,14,IF(D211&gt;11.3,15,IF(D211&gt;11.2,16,IF(D211&gt;11.1,17,IF(D211&gt;11.05,18,IF(D211&gt;11,19,IF(D211&gt;10.9,20,IF(D211&gt;10.85,21,IF(D211&gt;10.8,22,IF(D211&gt;10.7,23,IF(D211&gt;10.65,24,IF(D211&gt;10.6,25,IF(D211&gt;10.5,26,IF(D211&gt;10.45,27,IF(D211&gt;10.4,28,IF(D211&gt;10.3,29,IF(D211&gt;10.25,30,IF(D211&gt;10.2,31,IF(D211&gt;10.1,32,IF(D211&gt;10.05,33,IF(D211&gt;10,34,IF(D211&gt;9.9,35,IF(D211&gt;9.85,36,IF(D211&gt;9.8,37,IF(D211&gt;9.75,38,IF(D211&gt;9.7,39,IF(D211&gt;9.65,40,IF(D211&gt;9.6,41,IF(D211&gt;9.55,42,IF(D211&gt;9.5,43,))))))))))))))))))))))))))))))))))))))))))))</f>
        <v>0</v>
      </c>
      <c r="G211" s="5">
        <f t="shared" ref="G211:G214" si="631">E211+F211</f>
        <v>0</v>
      </c>
      <c r="H211" s="6">
        <f t="shared" si="623"/>
        <v>0</v>
      </c>
      <c r="I211" s="52">
        <f>IF(H211="","",RANK(H211,H210:H214,0))</f>
        <v>1</v>
      </c>
      <c r="J211" s="52">
        <f>IF(I211&lt;5,H211,"")</f>
        <v>0</v>
      </c>
      <c r="K211" s="42"/>
      <c r="L211" s="5">
        <f t="shared" ref="L211:L214" si="632">IF(K211&lt;28,0,IF(K211&lt;28.5,44,IF(K211&lt;29,45,IF(K211&lt;29.5,46,IF(K211&lt;30,47,IF(K211&lt;30.5,48,IF(K211&lt;31,49,IF(K211&lt;31.5,50,IF(K211&lt;32,51,IF(K211&lt;32.5,52,IF(K211&lt;33,53,IF(K211&lt;33.5,54,IF(K211&lt;34,55,IF(K211&lt;34.5,56,IF(K211&lt;35,57,IF(K211&lt;35.5,58,IF(K211&lt;36,59,IF(K211&lt;36.5,60,IF(K211&lt;37,61,IF(K211&lt;37.5,62,IF(K211&lt;38,63,IF(K211&lt;38.5,64,IF(K211&lt;39,65,IF(K211&lt;39.5,66,IF(K211&lt;40,67,IF(K211&lt;40.5,68,IF(K211&lt;41,69,IF(K211&lt;41.5,70,IF(K211&lt;42,71,IF(K211&lt;42.5,72,IF(K211&lt;43,73,IF(K211&lt;43.5,74,IF(K211&lt;44,75,IF(K211&lt;44.5,76,IF(K211&lt;45,77,IF(K211&lt;45.5,78,IF(K211&lt;46,79,IF(K211&lt;46.5,80,IF(K211&lt;47,81,IF(K211&lt;47.5,82,IF(K211&lt;48,83,IF(K211&lt;48.5,84,IF(K211&lt;49,85,IF(K211&lt;49.5,86,))))))))))))))))))))))))))))))))))))))))))))</f>
        <v>0</v>
      </c>
      <c r="M211" s="5">
        <f t="shared" ref="M211:M214" si="633">IF(K211&lt;6.5,0,IF(K211&lt;7,1,IF(K211&lt;7.5,2,IF(K211&lt;8,3,IF(K211&lt;8.5,4,IF(K211&lt;9,5,IF(K211&lt;9.5,6,IF(K211&lt;10,7,IF(K211&lt;10.5,8,IF(K211&lt;11,9,IF(K211&lt;11.5,10,IF(K211&lt;12,11,IF(K211&lt;12.5,12,IF(K211&lt;13,13,IF(K211&lt;13.5,14,IF(K211&lt;14,15,IF(K211&lt;14.5,16,IF(K211&lt;15,17,IF(K211&lt;15.5,18,IF(K211&lt;16,19,IF(K211&lt;16.5,20,IF(K211&lt;17,21,IF(K211&lt;17.5,22,IF(K211&lt;18,23,IF(K211&lt;18.5,24,IF(K211&lt;19,25,IF(K211&lt;19.5,26,IF(K211&lt;20,27,IF(K211&lt;20.5,28,IF(K211&lt;21,29,IF(K211&lt;21.5,30,IF(K211&lt;22,31,IF(K211&lt;22.5,32,IF(K211&lt;23,33,IF(K211&lt;23.5,34,IF(K211&lt;24,35,IF(K211&lt;24.5,36,IF(K211&lt;25,37,IF(K211&lt;25.5,38,IF(K211&lt;26,39,IF(K211&lt;26.5,40,IF(K211&lt;27,41,IF(K211&lt;27.5,42,IF(K211&lt;28,43,))))))))))))))))))))))))))))))))))))))))))))</f>
        <v>0</v>
      </c>
      <c r="N211" s="5">
        <f t="shared" ref="N211:N214" si="634">L211+M211</f>
        <v>0</v>
      </c>
      <c r="O211" s="6">
        <f t="shared" si="624"/>
        <v>0</v>
      </c>
      <c r="P211" s="57">
        <f>IF(O211="","",RANK(O211,O210:O214,0))</f>
        <v>1</v>
      </c>
      <c r="Q211" s="57">
        <f t="shared" si="625"/>
        <v>0</v>
      </c>
      <c r="R211" s="46"/>
      <c r="S211" s="7">
        <f t="shared" ref="S211:S214" si="635">IF(R211&lt;472,0,IF(R211&lt;475,60,IF(R211&lt;478,61,IF(R211&lt;481,62,IF(R211&lt;484,63,IF(R211&lt;487,64,IF(R211&lt;480,65,IF(R211&lt;493,66,IF(R211&lt;495,67,IF(R211&lt;498,68,IF(R211&lt;500,69,IF(R211&lt;503,70,IF(R211&lt;506,71,IF(R211&lt;508,72,IF(R211&lt;510,73,IF(R211&lt;512,74,IF(R211&lt;515,75,IF(R211&lt;517,76,))))))))))))))))))</f>
        <v>0</v>
      </c>
      <c r="T211" s="7">
        <f t="shared" ref="T211:T214" si="636">IF(R211&lt;252,0,IF(R211&lt;256,1,IF(R211&lt;260,2,IF(R211&lt;264,3,IF(R211&lt;268,4,IF(R211&lt;272,5,IF(R211&lt;276,6,IF(R211&lt;280,7,IF(R211&lt;284,8,IF(R211&lt;288,9,IF(R211&lt;292,10,IF(R211&lt;296,11,IF(R211&lt;300,12,IF(R211&lt;304,13,IF(R211&lt;308,14,IF(R211&lt;312,15,IF(R211&lt;316,16,IF(R211&lt;320,17,IF(R211&lt;324,18,IF(R211&lt;328,19,IF(R211&lt;332,20,IF(R211&lt;336,21,IF(R211&lt;340,22,IF(R211&lt;344,23,IF(R211&lt;348,24,IF(R211&lt;351,25,IF(R211&lt;355,26,IF(R211&lt;359,27,IF(R211&lt;363,28,IF(R211&lt;366,29,IF(R211&lt;370,30,IF(R211&lt;374,31,IF(R211&lt;378,32,IF(R211&lt;381,33,IF(R211&lt;385,34,IF(R211&lt;389,35,IF(R211&lt;393,36,IF(R211&lt;396,37,IF(R211&lt;400,38,IF(R211&lt;403,39,IF(R211&lt;407,40,IF(R211&lt;411,41,IF(R211&lt;414,42,IF(R211&lt;418,43,IF(R211&lt;422,44,IF(R211&lt;425,45,IF(R211&lt;429,46,IF(R211&lt;432,47,IF(R211&lt;436,48,IF(R211&lt;439,49,IF(R211&lt;443,50,IF(R211&lt;446,51,IF(R211&lt;450,52,IF(R211&lt;453,53,IF(R211&lt;456,54,IF(R211&lt;460,55,IF(R211&lt;463,56,IF(R211&lt;466,57,IF(R211&lt;468,58,IF(R211&lt;472,59,))))))))))))))))))))))))))))))))))))))))))))))))))))))))))))</f>
        <v>0</v>
      </c>
      <c r="U211" s="7">
        <f t="shared" ref="U211:U214" si="637">S211+T211</f>
        <v>0</v>
      </c>
      <c r="V211" s="6">
        <f t="shared" si="626"/>
        <v>0</v>
      </c>
      <c r="W211" s="52">
        <f>IF(V211="","",RANK(V211,V210:V214,0))</f>
        <v>1</v>
      </c>
      <c r="X211" s="52">
        <f t="shared" ref="X211:X214" si="638">IF(W211&lt;5,V211,"")</f>
        <v>0</v>
      </c>
      <c r="Y211" s="42"/>
      <c r="Z211" s="6">
        <f>IFERROR(VLOOKUP(Y211,таблица!$H$6:$I$144,2,FALSE),0)</f>
        <v>0</v>
      </c>
      <c r="AA211" s="52">
        <f>IF(Z211="","",RANK(Z211,Z210:Z214,0))</f>
        <v>1</v>
      </c>
      <c r="AB211" s="52">
        <f t="shared" ref="AB211:AB214" si="639">IF(AA211&lt;5,Z211,"")</f>
        <v>0</v>
      </c>
      <c r="AC211" s="8">
        <f t="shared" si="604"/>
        <v>0</v>
      </c>
      <c r="AD211" s="9">
        <f t="shared" si="627"/>
        <v>0</v>
      </c>
      <c r="AE211" s="9">
        <f t="shared" si="589"/>
        <v>160</v>
      </c>
      <c r="AF211" s="125"/>
      <c r="AG211" s="59"/>
      <c r="AH211" s="127"/>
    </row>
    <row r="212" spans="1:34" ht="15" customHeight="1" x14ac:dyDescent="0.25">
      <c r="A212" s="47">
        <v>3</v>
      </c>
      <c r="B212" s="76"/>
      <c r="C212" s="39">
        <v>63</v>
      </c>
      <c r="D212" s="40"/>
      <c r="E212" s="5">
        <f t="shared" si="629"/>
        <v>0</v>
      </c>
      <c r="F212" s="5">
        <f t="shared" si="630"/>
        <v>0</v>
      </c>
      <c r="G212" s="5">
        <f t="shared" si="631"/>
        <v>0</v>
      </c>
      <c r="H212" s="6">
        <f t="shared" si="623"/>
        <v>0</v>
      </c>
      <c r="I212" s="52">
        <f>IF(H212="","",RANK(H212,H210:H214,0))</f>
        <v>1</v>
      </c>
      <c r="J212" s="52">
        <f t="shared" ref="J212:J214" si="640">IF(I212&lt;5,H212,"")</f>
        <v>0</v>
      </c>
      <c r="K212" s="42"/>
      <c r="L212" s="5">
        <f t="shared" si="632"/>
        <v>0</v>
      </c>
      <c r="M212" s="5">
        <f t="shared" si="633"/>
        <v>0</v>
      </c>
      <c r="N212" s="5">
        <f t="shared" si="634"/>
        <v>0</v>
      </c>
      <c r="O212" s="6">
        <f t="shared" si="624"/>
        <v>0</v>
      </c>
      <c r="P212" s="57">
        <f>IF(O212="","",RANK(O212,O210:O214,0))</f>
        <v>1</v>
      </c>
      <c r="Q212" s="57">
        <f t="shared" si="625"/>
        <v>0</v>
      </c>
      <c r="R212" s="46"/>
      <c r="S212" s="7">
        <f t="shared" si="635"/>
        <v>0</v>
      </c>
      <c r="T212" s="7">
        <f t="shared" si="636"/>
        <v>0</v>
      </c>
      <c r="U212" s="7">
        <f t="shared" si="637"/>
        <v>0</v>
      </c>
      <c r="V212" s="6">
        <f t="shared" si="626"/>
        <v>0</v>
      </c>
      <c r="W212" s="52">
        <f>IF(V212="","",RANK(V212,V210:V214,0))</f>
        <v>1</v>
      </c>
      <c r="X212" s="52">
        <f t="shared" si="638"/>
        <v>0</v>
      </c>
      <c r="Y212" s="42"/>
      <c r="Z212" s="6">
        <f>IFERROR(VLOOKUP(Y212,таблица!$H$6:$I$144,2,FALSE),0)</f>
        <v>0</v>
      </c>
      <c r="AA212" s="52">
        <f>IF(Z212="","",RANK(Z212,Z210:Z214,0))</f>
        <v>1</v>
      </c>
      <c r="AB212" s="52">
        <f t="shared" si="639"/>
        <v>0</v>
      </c>
      <c r="AC212" s="8">
        <f t="shared" si="604"/>
        <v>0</v>
      </c>
      <c r="AD212" s="9">
        <f t="shared" si="627"/>
        <v>0</v>
      </c>
      <c r="AE212" s="9">
        <f t="shared" si="589"/>
        <v>160</v>
      </c>
      <c r="AF212" s="125"/>
      <c r="AG212" s="59"/>
      <c r="AH212" s="127"/>
    </row>
    <row r="213" spans="1:34" ht="15" customHeight="1" x14ac:dyDescent="0.25">
      <c r="A213" s="47">
        <v>4</v>
      </c>
      <c r="B213" s="76"/>
      <c r="C213" s="39">
        <v>63</v>
      </c>
      <c r="D213" s="40"/>
      <c r="E213" s="5">
        <f t="shared" si="629"/>
        <v>0</v>
      </c>
      <c r="F213" s="5">
        <f t="shared" si="630"/>
        <v>0</v>
      </c>
      <c r="G213" s="5">
        <f t="shared" si="631"/>
        <v>0</v>
      </c>
      <c r="H213" s="6">
        <f t="shared" si="623"/>
        <v>0</v>
      </c>
      <c r="I213" s="52">
        <f>IF(H213="","",RANK(H213,H210:H214,0))</f>
        <v>1</v>
      </c>
      <c r="J213" s="52">
        <f t="shared" si="640"/>
        <v>0</v>
      </c>
      <c r="K213" s="42"/>
      <c r="L213" s="5">
        <f t="shared" si="632"/>
        <v>0</v>
      </c>
      <c r="M213" s="5">
        <f t="shared" si="633"/>
        <v>0</v>
      </c>
      <c r="N213" s="5">
        <f t="shared" si="634"/>
        <v>0</v>
      </c>
      <c r="O213" s="6">
        <f t="shared" si="624"/>
        <v>0</v>
      </c>
      <c r="P213" s="57">
        <f>IF(O213="","",RANK(O213,O210:O214,0))</f>
        <v>1</v>
      </c>
      <c r="Q213" s="57">
        <f t="shared" si="625"/>
        <v>0</v>
      </c>
      <c r="R213" s="46"/>
      <c r="S213" s="7">
        <f t="shared" si="635"/>
        <v>0</v>
      </c>
      <c r="T213" s="7">
        <f t="shared" si="636"/>
        <v>0</v>
      </c>
      <c r="U213" s="7">
        <f t="shared" si="637"/>
        <v>0</v>
      </c>
      <c r="V213" s="6">
        <f t="shared" si="626"/>
        <v>0</v>
      </c>
      <c r="W213" s="52">
        <f>IF(V213="","",RANK(V213,V210:V214,0))</f>
        <v>1</v>
      </c>
      <c r="X213" s="52">
        <f t="shared" si="638"/>
        <v>0</v>
      </c>
      <c r="Y213" s="42"/>
      <c r="Z213" s="6">
        <f>IFERROR(VLOOKUP(Y213,таблица!$H$6:$I$144,2,FALSE),0)</f>
        <v>0</v>
      </c>
      <c r="AA213" s="52">
        <f>IF(Z213="","",RANK(Z213,Z210:Z214,0))</f>
        <v>1</v>
      </c>
      <c r="AB213" s="52">
        <f t="shared" si="639"/>
        <v>0</v>
      </c>
      <c r="AC213" s="8">
        <f t="shared" si="604"/>
        <v>0</v>
      </c>
      <c r="AD213" s="9">
        <f t="shared" si="627"/>
        <v>0</v>
      </c>
      <c r="AE213" s="9">
        <f t="shared" si="589"/>
        <v>160</v>
      </c>
      <c r="AF213" s="125"/>
      <c r="AG213" s="59"/>
      <c r="AH213" s="127"/>
    </row>
    <row r="214" spans="1:34" ht="15" customHeight="1" x14ac:dyDescent="0.25">
      <c r="A214" s="47">
        <v>5</v>
      </c>
      <c r="B214" s="76"/>
      <c r="C214" s="39">
        <v>63</v>
      </c>
      <c r="D214" s="40"/>
      <c r="E214" s="5">
        <f t="shared" si="629"/>
        <v>0</v>
      </c>
      <c r="F214" s="5">
        <f t="shared" si="630"/>
        <v>0</v>
      </c>
      <c r="G214" s="5">
        <f t="shared" si="631"/>
        <v>0</v>
      </c>
      <c r="H214" s="6">
        <f t="shared" si="623"/>
        <v>0</v>
      </c>
      <c r="I214" s="52">
        <f>IF(H214="","",RANK(H214,H210:H214,0))</f>
        <v>1</v>
      </c>
      <c r="J214" s="52">
        <f t="shared" si="640"/>
        <v>0</v>
      </c>
      <c r="K214" s="42"/>
      <c r="L214" s="5">
        <f t="shared" si="632"/>
        <v>0</v>
      </c>
      <c r="M214" s="5">
        <f t="shared" si="633"/>
        <v>0</v>
      </c>
      <c r="N214" s="5">
        <f t="shared" si="634"/>
        <v>0</v>
      </c>
      <c r="O214" s="6">
        <f t="shared" si="624"/>
        <v>0</v>
      </c>
      <c r="P214" s="57">
        <f>IF(O214="","",RANK(O214,O210:O214,0))</f>
        <v>1</v>
      </c>
      <c r="Q214" s="57">
        <f t="shared" si="625"/>
        <v>0</v>
      </c>
      <c r="R214" s="46"/>
      <c r="S214" s="7">
        <f t="shared" si="635"/>
        <v>0</v>
      </c>
      <c r="T214" s="7">
        <f t="shared" si="636"/>
        <v>0</v>
      </c>
      <c r="U214" s="7">
        <f t="shared" si="637"/>
        <v>0</v>
      </c>
      <c r="V214" s="6">
        <f t="shared" si="626"/>
        <v>0</v>
      </c>
      <c r="W214" s="52">
        <f>IF(V214="","",RANK(V214,V210:V214,0))</f>
        <v>1</v>
      </c>
      <c r="X214" s="52">
        <f t="shared" si="638"/>
        <v>0</v>
      </c>
      <c r="Y214" s="42"/>
      <c r="Z214" s="6">
        <f>IFERROR(VLOOKUP(Y214,таблица!$H$6:$I$144,2,FALSE),0)</f>
        <v>0</v>
      </c>
      <c r="AA214" s="52">
        <f>IF(Z214="","",RANK(Z214,Z210:Z214,0))</f>
        <v>1</v>
      </c>
      <c r="AB214" s="52">
        <f t="shared" si="639"/>
        <v>0</v>
      </c>
      <c r="AC214" s="8">
        <f t="shared" si="604"/>
        <v>0</v>
      </c>
      <c r="AD214" s="9">
        <f t="shared" si="627"/>
        <v>0</v>
      </c>
      <c r="AE214" s="9">
        <f t="shared" si="589"/>
        <v>160</v>
      </c>
      <c r="AF214" s="125"/>
      <c r="AG214" s="59"/>
      <c r="AH214" s="127"/>
    </row>
    <row r="215" spans="1:34" ht="26.25" customHeight="1" x14ac:dyDescent="0.25">
      <c r="A215" s="47"/>
      <c r="B215" s="76"/>
      <c r="C215" s="64"/>
      <c r="D215" s="40"/>
      <c r="E215" s="5"/>
      <c r="F215" s="5"/>
      <c r="G215" s="5"/>
      <c r="H215" s="53"/>
      <c r="I215" s="61" t="s">
        <v>23</v>
      </c>
      <c r="J215" s="62">
        <f>SUM(J210:J214)</f>
        <v>0</v>
      </c>
      <c r="K215" s="42"/>
      <c r="L215" s="5"/>
      <c r="M215" s="5"/>
      <c r="N215" s="5"/>
      <c r="O215" s="53"/>
      <c r="P215" s="61" t="s">
        <v>23</v>
      </c>
      <c r="Q215" s="63">
        <f>SUM(Q210:Q214)</f>
        <v>0</v>
      </c>
      <c r="R215" s="46"/>
      <c r="S215" s="7"/>
      <c r="T215" s="7"/>
      <c r="U215" s="7"/>
      <c r="V215" s="53"/>
      <c r="W215" s="61" t="s">
        <v>23</v>
      </c>
      <c r="X215" s="62">
        <f>SUM(X210:X214)</f>
        <v>0</v>
      </c>
      <c r="Y215" s="42"/>
      <c r="Z215" s="6"/>
      <c r="AA215" s="61" t="s">
        <v>23</v>
      </c>
      <c r="AB215" s="62">
        <f>SUM(AB210:AB214)</f>
        <v>0</v>
      </c>
      <c r="AC215" s="8"/>
      <c r="AD215" s="54"/>
      <c r="AE215" s="9" t="str">
        <f t="shared" si="589"/>
        <v/>
      </c>
      <c r="AF215" s="60"/>
      <c r="AG215" s="60"/>
      <c r="AH215" s="127"/>
    </row>
    <row r="216" spans="1:34" ht="15" customHeight="1" x14ac:dyDescent="0.25">
      <c r="A216" s="47">
        <v>1</v>
      </c>
      <c r="B216" s="76"/>
      <c r="C216" s="39">
        <v>75</v>
      </c>
      <c r="D216" s="40">
        <v>10.6</v>
      </c>
      <c r="E216" s="5">
        <f>IF(D216&gt;9.5,0,IF(D216&gt;9.45,44,IF(D216&gt;9.4,45,IF(D216&gt;9.35,46,IF(D216&gt;9.3,47,IF(D216&gt;9.25,48,IF(D216&gt;9.2,49,IF(D216&gt;9.15,50,IF(D216&gt;9.1,51,IF(D216&gt;9.05,52,IF(D216&gt;9,53,IF(D216&gt;8.95,54,IF(D216&gt;8.9,55,IF(D216&gt;8.85,56,IF(D216&gt;8.8,57,IF(D216&gt;8.77,58,IF(D216&gt;8.75,59,IF(D216&gt;8.7,60,IF(D216&gt;8.67,61,IF(D216&gt;8.65,62,IF(D216&gt;8.6,63,IF(D216&gt;8.57,64,IF(D216&gt;8.55,65,IF(D216&gt;8.5,66,IF(D216&gt;8.47,67,IF(D216&gt;8.45,68,IF(D216&gt;8.4,69,IF(D216&gt;8.38,70,IF(D216&gt;8.37,71,IF(D216&gt;8.35,72,IF(D216&gt;8.3,73,IF(D216&gt;8.28,74,IF(D216&gt;8.27,75,IF(D216&gt;8.25,76,IF(D216&gt;8.2,77,IF(D216&gt;8.18,78,IF(D216&gt;8.17,79,IF(D216&gt;8.15,80,IF(D216&gt;8.1,81,IF(D216&gt;8.07,82,IF(D216&gt;8.05,83,IF(D216&gt;8.03,84,IF(D216&gt;8.02,85,IF(D216&gt;8,86,))))))))))))))))))))))))))))))))))))))))))))</f>
        <v>0</v>
      </c>
      <c r="F216" s="5">
        <f>IF(D216&gt;12.5,0,IF(D216&gt;12.4,1,IF(D216&gt;12.3,2,IF(D216&gt;12.2,3,IF(D216&gt;12.1,4,IF(D216&gt;12.05,5,IF(D216&gt;12,6,IF(D216&gt;11.9,7,IF(D216&gt;11.8,8,IF(D216&gt;11.7,9,IF(D216&gt;11.65,10,IF(D216&gt;11.6,11,IF(D216&gt;11.5,12,IF(D216&gt;11.4,13,IF(D216&gt;11.35,14,IF(D216&gt;11.3,15,IF(D216&gt;11.2,16,IF(D216&gt;11.1,17,IF(D216&gt;11.05,18,IF(D216&gt;11,19,IF(D216&gt;10.9,20,IF(D216&gt;10.85,21,IF(D216&gt;10.8,22,IF(D216&gt;10.7,23,IF(D216&gt;10.65,24,IF(D216&gt;10.6,25,IF(D216&gt;10.5,26,IF(D216&gt;10.45,27,IF(D216&gt;10.4,28,IF(D216&gt;10.3,29,IF(D216&gt;10.25,30,IF(D216&gt;10.2,31,IF(D216&gt;10.1,32,IF(D216&gt;10.05,33,IF(D216&gt;10,34,IF(D216&gt;9.9,35,IF(D216&gt;9.85,36,IF(D216&gt;9.8,37,IF(D216&gt;9.75,38,IF(D216&gt;9.7,39,IF(D216&gt;9.65,40,IF(D216&gt;9.6,41,IF(D216&gt;9.55,42,IF(D216&gt;9.5,43,))))))))))))))))))))))))))))))))))))))))))))</f>
        <v>26</v>
      </c>
      <c r="G216" s="5">
        <f>E216+F216</f>
        <v>26</v>
      </c>
      <c r="H216" s="6">
        <f t="shared" ref="H216:H220" si="641">G216</f>
        <v>26</v>
      </c>
      <c r="I216" s="52">
        <f>IF(H216="","",RANK(H216,H216:H220,0))</f>
        <v>4</v>
      </c>
      <c r="J216" s="52">
        <f>IF(I216&lt;5,H216,"")</f>
        <v>26</v>
      </c>
      <c r="K216" s="42">
        <v>15</v>
      </c>
      <c r="L216" s="5">
        <f>IF(K216&lt;28,0,IF(K216&lt;28.5,44,IF(K216&lt;29,45,IF(K216&lt;29.5,46,IF(K216&lt;30,47,IF(K216&lt;30.5,48,IF(K216&lt;31,49,IF(K216&lt;31.5,50,IF(K216&lt;32,51,IF(K216&lt;32.5,52,IF(K216&lt;33,53,IF(K216&lt;33.5,54,IF(K216&lt;34,55,IF(K216&lt;34.5,56,IF(K216&lt;35,57,IF(K216&lt;35.5,58,IF(K216&lt;36,59,IF(K216&lt;36.5,60,IF(K216&lt;37,61,IF(K216&lt;37.5,62,IF(K216&lt;38,63,IF(K216&lt;38.5,64,IF(K216&lt;39,65,IF(K216&lt;39.5,66,IF(K216&lt;40,67,IF(K216&lt;40.5,68,IF(K216&lt;41,69,IF(K216&lt;41.5,70,IF(K216&lt;42,71,IF(K216&lt;42.5,72,IF(K216&lt;43,73,IF(K216&lt;43.5,74,IF(K216&lt;44,75,IF(K216&lt;44.5,76,IF(K216&lt;45,77,IF(K216&lt;45.5,78,IF(K216&lt;46,79,IF(K216&lt;46.5,80,IF(K216&lt;47,81,IF(K216&lt;47.5,82,IF(K216&lt;48,83,IF(K216&lt;48.5,84,IF(K216&lt;49,85,IF(K216&lt;49.5,86,))))))))))))))))))))))))))))))))))))))))))))</f>
        <v>0</v>
      </c>
      <c r="M216" s="5">
        <f>IF(K216&lt;6.5,0,IF(K216&lt;7,1,IF(K216&lt;7.5,2,IF(K216&lt;8,3,IF(K216&lt;8.5,4,IF(K216&lt;9,5,IF(K216&lt;9.5,6,IF(K216&lt;10,7,IF(K216&lt;10.5,8,IF(K216&lt;11,9,IF(K216&lt;11.5,10,IF(K216&lt;12,11,IF(K216&lt;12.5,12,IF(K216&lt;13,13,IF(K216&lt;13.5,14,IF(K216&lt;14,15,IF(K216&lt;14.5,16,IF(K216&lt;15,17,IF(K216&lt;15.5,18,IF(K216&lt;16,19,IF(K216&lt;16.5,20,IF(K216&lt;17,21,IF(K216&lt;17.5,22,IF(K216&lt;18,23,IF(K216&lt;18.5,24,IF(K216&lt;19,25,IF(K216&lt;19.5,26,IF(K216&lt;20,27,IF(K216&lt;20.5,28,IF(K216&lt;21,29,IF(K216&lt;21.5,30,IF(K216&lt;22,31,IF(K216&lt;22.5,32,IF(K216&lt;23,33,IF(K216&lt;23.5,34,IF(K216&lt;24,35,IF(K216&lt;24.5,36,IF(K216&lt;25,37,IF(K216&lt;25.5,38,IF(K216&lt;26,39,IF(K216&lt;26.5,40,IF(K216&lt;27,41,IF(K216&lt;27.5,42,IF(K216&lt;28,43,))))))))))))))))))))))))))))))))))))))))))))</f>
        <v>18</v>
      </c>
      <c r="N216" s="5">
        <f>L216+M216</f>
        <v>18</v>
      </c>
      <c r="O216" s="6">
        <f t="shared" ref="O216:O220" si="642">N216</f>
        <v>18</v>
      </c>
      <c r="P216" s="57">
        <f>IF(O216="","",RANK(O216,O216:O220,0))</f>
        <v>3</v>
      </c>
      <c r="Q216" s="57">
        <f>IF(P216&lt;5,O216,"")</f>
        <v>18</v>
      </c>
      <c r="R216" s="46"/>
      <c r="S216" s="7">
        <f>IF(R216&lt;472,0,IF(R216&lt;475,60,IF(R216&lt;478,61,IF(R216&lt;481,62,IF(R216&lt;484,63,IF(R216&lt;487,64,IF(R216&lt;480,65,IF(R216&lt;493,66,IF(R216&lt;495,67,IF(R216&lt;498,68,IF(R216&lt;500,69,IF(R216&lt;503,70,IF(R216&lt;506,71,IF(R216&lt;508,72,IF(R216&lt;510,73,IF(R216&lt;512,74,IF(R216&lt;515,75,IF(R216&lt;517,76,))))))))))))))))))</f>
        <v>0</v>
      </c>
      <c r="T216" s="7">
        <f>IF(R216&lt;252,0,IF(R216&lt;256,1,IF(R216&lt;260,2,IF(R216&lt;264,3,IF(R216&lt;268,4,IF(R216&lt;272,5,IF(R216&lt;276,6,IF(R216&lt;280,7,IF(R216&lt;284,8,IF(R216&lt;288,9,IF(R216&lt;292,10,IF(R216&lt;296,11,IF(R216&lt;300,12,IF(R216&lt;304,13,IF(R216&lt;308,14,IF(R216&lt;312,15,IF(R216&lt;316,16,IF(R216&lt;320,17,IF(R216&lt;324,18,IF(R216&lt;328,19,IF(R216&lt;332,20,IF(R216&lt;336,21,IF(R216&lt;340,22,IF(R216&lt;344,23,IF(R216&lt;348,24,IF(R216&lt;351,25,IF(R216&lt;355,26,IF(R216&lt;359,27,IF(R216&lt;363,28,IF(R216&lt;366,29,IF(R216&lt;370,30,IF(R216&lt;374,31,IF(R216&lt;378,32,IF(R216&lt;381,33,IF(R216&lt;385,34,IF(R216&lt;389,35,IF(R216&lt;393,36,IF(R216&lt;396,37,IF(R216&lt;400,38,IF(R216&lt;403,39,IF(R216&lt;407,40,IF(R216&lt;411,41,IF(R216&lt;414,42,IF(R216&lt;418,43,IF(R216&lt;422,44,IF(R216&lt;425,45,IF(R216&lt;429,46,IF(R216&lt;432,47,IF(R216&lt;436,48,IF(R216&lt;439,49,IF(R216&lt;443,50,IF(R216&lt;446,51,IF(R216&lt;450,52,IF(R216&lt;453,53,IF(R216&lt;456,54,IF(R216&lt;460,55,IF(R216&lt;463,56,IF(R216&lt;466,57,IF(R216&lt;468,58,IF(R216&lt;472,59,))))))))))))))))))))))))))))))))))))))))))))))))))))))))))))</f>
        <v>0</v>
      </c>
      <c r="U216" s="7">
        <f>S216+T216</f>
        <v>0</v>
      </c>
      <c r="V216" s="6">
        <f t="shared" ref="V216:V220" si="643">U216</f>
        <v>0</v>
      </c>
      <c r="W216" s="52">
        <f>IF(V216="","",RANK(V216,V216:V220,0))</f>
        <v>1</v>
      </c>
      <c r="X216" s="52">
        <f>IF(W216&lt;5,V216,"")</f>
        <v>0</v>
      </c>
      <c r="Y216" s="42">
        <v>145</v>
      </c>
      <c r="Z216" s="6">
        <f>IFERROR(VLOOKUP(Y216,таблица!$H$6:$I$144,2,FALSE),0)</f>
        <v>17</v>
      </c>
      <c r="AA216" s="52">
        <f>IF(Z216="","",RANK(Z216,Z216:Z220,0))</f>
        <v>4</v>
      </c>
      <c r="AB216" s="52">
        <f>IF(AA216&lt;5,Z216,"")</f>
        <v>17</v>
      </c>
      <c r="AC216" s="8">
        <f t="shared" si="604"/>
        <v>61</v>
      </c>
      <c r="AD216" s="9">
        <f t="shared" ref="AD216:AD220" si="644">AC216</f>
        <v>61</v>
      </c>
      <c r="AE216" s="9">
        <f t="shared" si="589"/>
        <v>148</v>
      </c>
      <c r="AF216" s="125">
        <f>SUM(J216:J220,Q216:Q220,X216:X220,AB216:AB220)</f>
        <v>296</v>
      </c>
      <c r="AG216" s="59">
        <f t="shared" ref="AG216" si="645">AF216</f>
        <v>296</v>
      </c>
      <c r="AH216" s="127">
        <f>IF(ISNUMBER(AF216),RANK(AF216,$AF$6:$AF$251,0),"")</f>
        <v>30</v>
      </c>
    </row>
    <row r="217" spans="1:34" ht="15" customHeight="1" x14ac:dyDescent="0.25">
      <c r="A217" s="47">
        <v>2</v>
      </c>
      <c r="B217" s="76"/>
      <c r="C217" s="39">
        <v>75</v>
      </c>
      <c r="D217" s="40">
        <v>10.199999999999999</v>
      </c>
      <c r="E217" s="5">
        <f t="shared" ref="E217:E220" si="646">IF(D217&gt;9.5,0,IF(D217&gt;9.45,44,IF(D217&gt;9.4,45,IF(D217&gt;9.35,46,IF(D217&gt;9.3,47,IF(D217&gt;9.25,48,IF(D217&gt;9.2,49,IF(D217&gt;9.15,50,IF(D217&gt;9.1,51,IF(D217&gt;9.05,52,IF(D217&gt;9,53,IF(D217&gt;8.95,54,IF(D217&gt;8.9,55,IF(D217&gt;8.85,56,IF(D217&gt;8.8,57,IF(D217&gt;8.77,58,IF(D217&gt;8.75,59,IF(D217&gt;8.7,60,IF(D217&gt;8.67,61,IF(D217&gt;8.65,62,IF(D217&gt;8.6,63,IF(D217&gt;8.57,64,IF(D217&gt;8.55,65,IF(D217&gt;8.5,66,IF(D217&gt;8.47,67,IF(D217&gt;8.45,68,IF(D217&gt;8.4,69,IF(D217&gt;8.38,70,IF(D217&gt;8.37,71,IF(D217&gt;8.35,72,IF(D217&gt;8.3,73,IF(D217&gt;8.28,74,IF(D217&gt;8.27,75,IF(D217&gt;8.25,76,IF(D217&gt;8.2,77,IF(D217&gt;8.18,78,IF(D217&gt;8.17,79,IF(D217&gt;8.15,80,IF(D217&gt;8.1,81,IF(D217&gt;8.07,82,IF(D217&gt;8.05,83,IF(D217&gt;8.03,84,IF(D217&gt;8.02,85,IF(D217&gt;8,86,))))))))))))))))))))))))))))))))))))))))))))</f>
        <v>0</v>
      </c>
      <c r="F217" s="5">
        <f t="shared" ref="F217:F220" si="647">IF(D217&gt;12.5,0,IF(D217&gt;12.4,1,IF(D217&gt;12.3,2,IF(D217&gt;12.2,3,IF(D217&gt;12.1,4,IF(D217&gt;12.05,5,IF(D217&gt;12,6,IF(D217&gt;11.9,7,IF(D217&gt;11.8,8,IF(D217&gt;11.7,9,IF(D217&gt;11.65,10,IF(D217&gt;11.6,11,IF(D217&gt;11.5,12,IF(D217&gt;11.4,13,IF(D217&gt;11.35,14,IF(D217&gt;11.3,15,IF(D217&gt;11.2,16,IF(D217&gt;11.1,17,IF(D217&gt;11.05,18,IF(D217&gt;11,19,IF(D217&gt;10.9,20,IF(D217&gt;10.85,21,IF(D217&gt;10.8,22,IF(D217&gt;10.7,23,IF(D217&gt;10.65,24,IF(D217&gt;10.6,25,IF(D217&gt;10.5,26,IF(D217&gt;10.45,27,IF(D217&gt;10.4,28,IF(D217&gt;10.3,29,IF(D217&gt;10.25,30,IF(D217&gt;10.2,31,IF(D217&gt;10.1,32,IF(D217&gt;10.05,33,IF(D217&gt;10,34,IF(D217&gt;9.9,35,IF(D217&gt;9.85,36,IF(D217&gt;9.8,37,IF(D217&gt;9.75,38,IF(D217&gt;9.7,39,IF(D217&gt;9.65,40,IF(D217&gt;9.6,41,IF(D217&gt;9.55,42,IF(D217&gt;9.5,43,))))))))))))))))))))))))))))))))))))))))))))</f>
        <v>32</v>
      </c>
      <c r="G217" s="5">
        <f t="shared" ref="G217:G220" si="648">E217+F217</f>
        <v>32</v>
      </c>
      <c r="H217" s="6">
        <f t="shared" si="641"/>
        <v>32</v>
      </c>
      <c r="I217" s="52">
        <f>IF(H217="","",RANK(H217,H216:H220,0))</f>
        <v>1</v>
      </c>
      <c r="J217" s="52">
        <f t="shared" ref="J217:J220" si="649">IF(I217&lt;5,H217,"")</f>
        <v>32</v>
      </c>
      <c r="K217" s="42">
        <v>18</v>
      </c>
      <c r="L217" s="5">
        <f t="shared" ref="L217:L220" si="650">IF(K217&lt;28,0,IF(K217&lt;28.5,44,IF(K217&lt;29,45,IF(K217&lt;29.5,46,IF(K217&lt;30,47,IF(K217&lt;30.5,48,IF(K217&lt;31,49,IF(K217&lt;31.5,50,IF(K217&lt;32,51,IF(K217&lt;32.5,52,IF(K217&lt;33,53,IF(K217&lt;33.5,54,IF(K217&lt;34,55,IF(K217&lt;34.5,56,IF(K217&lt;35,57,IF(K217&lt;35.5,58,IF(K217&lt;36,59,IF(K217&lt;36.5,60,IF(K217&lt;37,61,IF(K217&lt;37.5,62,IF(K217&lt;38,63,IF(K217&lt;38.5,64,IF(K217&lt;39,65,IF(K217&lt;39.5,66,IF(K217&lt;40,67,IF(K217&lt;40.5,68,IF(K217&lt;41,69,IF(K217&lt;41.5,70,IF(K217&lt;42,71,IF(K217&lt;42.5,72,IF(K217&lt;43,73,IF(K217&lt;43.5,74,IF(K217&lt;44,75,IF(K217&lt;44.5,76,IF(K217&lt;45,77,IF(K217&lt;45.5,78,IF(K217&lt;46,79,IF(K217&lt;46.5,80,IF(K217&lt;47,81,IF(K217&lt;47.5,82,IF(K217&lt;48,83,IF(K217&lt;48.5,84,IF(K217&lt;49,85,IF(K217&lt;49.5,86,))))))))))))))))))))))))))))))))))))))))))))</f>
        <v>0</v>
      </c>
      <c r="M217" s="5">
        <f t="shared" ref="M217:M220" si="651">IF(K217&lt;6.5,0,IF(K217&lt;7,1,IF(K217&lt;7.5,2,IF(K217&lt;8,3,IF(K217&lt;8.5,4,IF(K217&lt;9,5,IF(K217&lt;9.5,6,IF(K217&lt;10,7,IF(K217&lt;10.5,8,IF(K217&lt;11,9,IF(K217&lt;11.5,10,IF(K217&lt;12,11,IF(K217&lt;12.5,12,IF(K217&lt;13,13,IF(K217&lt;13.5,14,IF(K217&lt;14,15,IF(K217&lt;14.5,16,IF(K217&lt;15,17,IF(K217&lt;15.5,18,IF(K217&lt;16,19,IF(K217&lt;16.5,20,IF(K217&lt;17,21,IF(K217&lt;17.5,22,IF(K217&lt;18,23,IF(K217&lt;18.5,24,IF(K217&lt;19,25,IF(K217&lt;19.5,26,IF(K217&lt;20,27,IF(K217&lt;20.5,28,IF(K217&lt;21,29,IF(K217&lt;21.5,30,IF(K217&lt;22,31,IF(K217&lt;22.5,32,IF(K217&lt;23,33,IF(K217&lt;23.5,34,IF(K217&lt;24,35,IF(K217&lt;24.5,36,IF(K217&lt;25,37,IF(K217&lt;25.5,38,IF(K217&lt;26,39,IF(K217&lt;26.5,40,IF(K217&lt;27,41,IF(K217&lt;27.5,42,IF(K217&lt;28,43,))))))))))))))))))))))))))))))))))))))))))))</f>
        <v>24</v>
      </c>
      <c r="N217" s="5">
        <f t="shared" ref="N217:N220" si="652">L217+M217</f>
        <v>24</v>
      </c>
      <c r="O217" s="6">
        <f t="shared" si="642"/>
        <v>24</v>
      </c>
      <c r="P217" s="57">
        <f>IF(O217="","",RANK(O217,O216:O220,0))</f>
        <v>1</v>
      </c>
      <c r="Q217" s="57">
        <f t="shared" ref="Q217:Q220" si="653">IF(P217&lt;5,O217,"")</f>
        <v>24</v>
      </c>
      <c r="R217" s="46"/>
      <c r="S217" s="7">
        <f t="shared" ref="S217:S220" si="654">IF(R217&lt;472,0,IF(R217&lt;475,60,IF(R217&lt;478,61,IF(R217&lt;481,62,IF(R217&lt;484,63,IF(R217&lt;487,64,IF(R217&lt;480,65,IF(R217&lt;493,66,IF(R217&lt;495,67,IF(R217&lt;498,68,IF(R217&lt;500,69,IF(R217&lt;503,70,IF(R217&lt;506,71,IF(R217&lt;508,72,IF(R217&lt;510,73,IF(R217&lt;512,74,IF(R217&lt;515,75,IF(R217&lt;517,76,))))))))))))))))))</f>
        <v>0</v>
      </c>
      <c r="T217" s="7">
        <f t="shared" ref="T217:T220" si="655">IF(R217&lt;252,0,IF(R217&lt;256,1,IF(R217&lt;260,2,IF(R217&lt;264,3,IF(R217&lt;268,4,IF(R217&lt;272,5,IF(R217&lt;276,6,IF(R217&lt;280,7,IF(R217&lt;284,8,IF(R217&lt;288,9,IF(R217&lt;292,10,IF(R217&lt;296,11,IF(R217&lt;300,12,IF(R217&lt;304,13,IF(R217&lt;308,14,IF(R217&lt;312,15,IF(R217&lt;316,16,IF(R217&lt;320,17,IF(R217&lt;324,18,IF(R217&lt;328,19,IF(R217&lt;332,20,IF(R217&lt;336,21,IF(R217&lt;340,22,IF(R217&lt;344,23,IF(R217&lt;348,24,IF(R217&lt;351,25,IF(R217&lt;355,26,IF(R217&lt;359,27,IF(R217&lt;363,28,IF(R217&lt;366,29,IF(R217&lt;370,30,IF(R217&lt;374,31,IF(R217&lt;378,32,IF(R217&lt;381,33,IF(R217&lt;385,34,IF(R217&lt;389,35,IF(R217&lt;393,36,IF(R217&lt;396,37,IF(R217&lt;400,38,IF(R217&lt;403,39,IF(R217&lt;407,40,IF(R217&lt;411,41,IF(R217&lt;414,42,IF(R217&lt;418,43,IF(R217&lt;422,44,IF(R217&lt;425,45,IF(R217&lt;429,46,IF(R217&lt;432,47,IF(R217&lt;436,48,IF(R217&lt;439,49,IF(R217&lt;443,50,IF(R217&lt;446,51,IF(R217&lt;450,52,IF(R217&lt;453,53,IF(R217&lt;456,54,IF(R217&lt;460,55,IF(R217&lt;463,56,IF(R217&lt;466,57,IF(R217&lt;468,58,IF(R217&lt;472,59,))))))))))))))))))))))))))))))))))))))))))))))))))))))))))))</f>
        <v>0</v>
      </c>
      <c r="U217" s="7">
        <f t="shared" ref="U217:U220" si="656">S217+T217</f>
        <v>0</v>
      </c>
      <c r="V217" s="6">
        <f t="shared" si="643"/>
        <v>0</v>
      </c>
      <c r="W217" s="52">
        <f>IF(V217="","",RANK(V217,V216:V220,0))</f>
        <v>1</v>
      </c>
      <c r="X217" s="52">
        <f t="shared" ref="X217:X220" si="657">IF(W217&lt;5,V217,"")</f>
        <v>0</v>
      </c>
      <c r="Y217" s="42">
        <v>152</v>
      </c>
      <c r="Z217" s="6">
        <f>IFERROR(VLOOKUP(Y217,таблица!$H$6:$I$144,2,FALSE),0)</f>
        <v>21</v>
      </c>
      <c r="AA217" s="52">
        <f>IF(Z217="","",RANK(Z217,Z216:Z220,0))</f>
        <v>3</v>
      </c>
      <c r="AB217" s="52">
        <f t="shared" ref="AB217:AB220" si="658">IF(AA217&lt;5,Z217,"")</f>
        <v>21</v>
      </c>
      <c r="AC217" s="8">
        <f t="shared" si="604"/>
        <v>77</v>
      </c>
      <c r="AD217" s="9">
        <f t="shared" si="644"/>
        <v>77</v>
      </c>
      <c r="AE217" s="9">
        <f t="shared" si="589"/>
        <v>119</v>
      </c>
      <c r="AF217" s="125"/>
      <c r="AG217" s="59"/>
      <c r="AH217" s="127"/>
    </row>
    <row r="218" spans="1:34" ht="15" customHeight="1" x14ac:dyDescent="0.25">
      <c r="A218" s="47">
        <v>3</v>
      </c>
      <c r="B218" s="76"/>
      <c r="C218" s="39">
        <v>75</v>
      </c>
      <c r="D218" s="40">
        <v>10.199999999999999</v>
      </c>
      <c r="E218" s="5">
        <f t="shared" si="646"/>
        <v>0</v>
      </c>
      <c r="F218" s="5">
        <f t="shared" si="647"/>
        <v>32</v>
      </c>
      <c r="G218" s="5">
        <f t="shared" si="648"/>
        <v>32</v>
      </c>
      <c r="H218" s="6">
        <f t="shared" si="641"/>
        <v>32</v>
      </c>
      <c r="I218" s="52">
        <f>IF(H218="","",RANK(H218,H216:H220,0))</f>
        <v>1</v>
      </c>
      <c r="J218" s="52">
        <f t="shared" si="649"/>
        <v>32</v>
      </c>
      <c r="K218" s="42">
        <v>17</v>
      </c>
      <c r="L218" s="5">
        <f t="shared" si="650"/>
        <v>0</v>
      </c>
      <c r="M218" s="5">
        <f t="shared" si="651"/>
        <v>22</v>
      </c>
      <c r="N218" s="5">
        <f t="shared" si="652"/>
        <v>22</v>
      </c>
      <c r="O218" s="6">
        <f t="shared" si="642"/>
        <v>22</v>
      </c>
      <c r="P218" s="57">
        <f>IF(O218="","",RANK(O218,O216:O220,0))</f>
        <v>2</v>
      </c>
      <c r="Q218" s="57">
        <f t="shared" si="653"/>
        <v>22</v>
      </c>
      <c r="R218" s="46"/>
      <c r="S218" s="7">
        <f t="shared" si="654"/>
        <v>0</v>
      </c>
      <c r="T218" s="7">
        <f t="shared" si="655"/>
        <v>0</v>
      </c>
      <c r="U218" s="7">
        <f t="shared" si="656"/>
        <v>0</v>
      </c>
      <c r="V218" s="6">
        <f t="shared" si="643"/>
        <v>0</v>
      </c>
      <c r="W218" s="52">
        <f>IF(V218="","",RANK(V218,V216:V220,0))</f>
        <v>1</v>
      </c>
      <c r="X218" s="52">
        <f t="shared" si="657"/>
        <v>0</v>
      </c>
      <c r="Y218" s="42">
        <v>178</v>
      </c>
      <c r="Z218" s="6">
        <f>IFERROR(VLOOKUP(Y218,таблица!$H$6:$I$144,2,FALSE),0)</f>
        <v>34</v>
      </c>
      <c r="AA218" s="52">
        <f>IF(Z218="","",RANK(Z218,Z216:Z220,0))</f>
        <v>1</v>
      </c>
      <c r="AB218" s="52">
        <f t="shared" si="658"/>
        <v>34</v>
      </c>
      <c r="AC218" s="8">
        <f t="shared" si="604"/>
        <v>88</v>
      </c>
      <c r="AD218" s="9">
        <f t="shared" si="644"/>
        <v>88</v>
      </c>
      <c r="AE218" s="9">
        <f t="shared" si="589"/>
        <v>82</v>
      </c>
      <c r="AF218" s="125"/>
      <c r="AG218" s="59"/>
      <c r="AH218" s="127"/>
    </row>
    <row r="219" spans="1:34" ht="15" customHeight="1" x14ac:dyDescent="0.25">
      <c r="A219" s="47">
        <v>4</v>
      </c>
      <c r="B219" s="76"/>
      <c r="C219" s="39">
        <v>75</v>
      </c>
      <c r="D219" s="40">
        <v>10.4</v>
      </c>
      <c r="E219" s="5">
        <f t="shared" si="646"/>
        <v>0</v>
      </c>
      <c r="F219" s="5">
        <f t="shared" si="647"/>
        <v>29</v>
      </c>
      <c r="G219" s="5">
        <f t="shared" si="648"/>
        <v>29</v>
      </c>
      <c r="H219" s="6">
        <f t="shared" si="641"/>
        <v>29</v>
      </c>
      <c r="I219" s="52">
        <f>IF(H219="","",RANK(H219,H216:H220,0))</f>
        <v>3</v>
      </c>
      <c r="J219" s="52">
        <f t="shared" si="649"/>
        <v>29</v>
      </c>
      <c r="K219" s="42">
        <v>11</v>
      </c>
      <c r="L219" s="5">
        <f t="shared" si="650"/>
        <v>0</v>
      </c>
      <c r="M219" s="5">
        <f t="shared" si="651"/>
        <v>10</v>
      </c>
      <c r="N219" s="5">
        <f t="shared" si="652"/>
        <v>10</v>
      </c>
      <c r="O219" s="6">
        <f t="shared" si="642"/>
        <v>10</v>
      </c>
      <c r="P219" s="57">
        <f>IF(O219="","",RANK(O219,O216:O220,0))</f>
        <v>4</v>
      </c>
      <c r="Q219" s="57">
        <f t="shared" si="653"/>
        <v>10</v>
      </c>
      <c r="R219" s="46"/>
      <c r="S219" s="7">
        <f t="shared" si="654"/>
        <v>0</v>
      </c>
      <c r="T219" s="7">
        <f t="shared" si="655"/>
        <v>0</v>
      </c>
      <c r="U219" s="7">
        <f t="shared" si="656"/>
        <v>0</v>
      </c>
      <c r="V219" s="6">
        <f t="shared" si="643"/>
        <v>0</v>
      </c>
      <c r="W219" s="52">
        <f>IF(V219="","",RANK(V219,V216:V220,0))</f>
        <v>1</v>
      </c>
      <c r="X219" s="52">
        <f t="shared" si="657"/>
        <v>0</v>
      </c>
      <c r="Y219" s="42">
        <v>173</v>
      </c>
      <c r="Z219" s="6">
        <f>IFERROR(VLOOKUP(Y219,таблица!$H$6:$I$144,2,FALSE),0)</f>
        <v>31</v>
      </c>
      <c r="AA219" s="52">
        <f>IF(Z219="","",RANK(Z219,Z216:Z220,0))</f>
        <v>2</v>
      </c>
      <c r="AB219" s="52">
        <f t="shared" si="658"/>
        <v>31</v>
      </c>
      <c r="AC219" s="8">
        <f t="shared" si="604"/>
        <v>70</v>
      </c>
      <c r="AD219" s="9">
        <f t="shared" si="644"/>
        <v>70</v>
      </c>
      <c r="AE219" s="9">
        <f t="shared" si="589"/>
        <v>135</v>
      </c>
      <c r="AF219" s="125"/>
      <c r="AG219" s="59"/>
      <c r="AH219" s="127"/>
    </row>
    <row r="220" spans="1:34" ht="15" customHeight="1" x14ac:dyDescent="0.25">
      <c r="A220" s="47">
        <v>5</v>
      </c>
      <c r="B220" s="76"/>
      <c r="C220" s="39">
        <v>75</v>
      </c>
      <c r="D220" s="40">
        <v>11.8</v>
      </c>
      <c r="E220" s="5">
        <f t="shared" si="646"/>
        <v>0</v>
      </c>
      <c r="F220" s="5">
        <f t="shared" si="647"/>
        <v>9</v>
      </c>
      <c r="G220" s="5">
        <f t="shared" si="648"/>
        <v>9</v>
      </c>
      <c r="H220" s="6">
        <f t="shared" si="641"/>
        <v>9</v>
      </c>
      <c r="I220" s="52">
        <f>IF(H220="","",RANK(H220,H216:H220,0))</f>
        <v>5</v>
      </c>
      <c r="J220" s="52" t="str">
        <f t="shared" si="649"/>
        <v/>
      </c>
      <c r="K220" s="42">
        <v>9</v>
      </c>
      <c r="L220" s="5">
        <f t="shared" si="650"/>
        <v>0</v>
      </c>
      <c r="M220" s="5">
        <f t="shared" si="651"/>
        <v>6</v>
      </c>
      <c r="N220" s="5">
        <f t="shared" si="652"/>
        <v>6</v>
      </c>
      <c r="O220" s="6">
        <f t="shared" si="642"/>
        <v>6</v>
      </c>
      <c r="P220" s="57">
        <f>IF(O220="","",RANK(O220,O216:O220,0))</f>
        <v>5</v>
      </c>
      <c r="Q220" s="57" t="str">
        <f t="shared" si="653"/>
        <v/>
      </c>
      <c r="R220" s="46"/>
      <c r="S220" s="7">
        <f t="shared" si="654"/>
        <v>0</v>
      </c>
      <c r="T220" s="7">
        <f t="shared" si="655"/>
        <v>0</v>
      </c>
      <c r="U220" s="7">
        <f t="shared" si="656"/>
        <v>0</v>
      </c>
      <c r="V220" s="6">
        <f t="shared" si="643"/>
        <v>0</v>
      </c>
      <c r="W220" s="52">
        <f>IF(V220="","",RANK(V220,V216:V220,0))</f>
        <v>1</v>
      </c>
      <c r="X220" s="52">
        <f t="shared" si="657"/>
        <v>0</v>
      </c>
      <c r="Y220" s="42">
        <v>140</v>
      </c>
      <c r="Z220" s="6">
        <f>IFERROR(VLOOKUP(Y220,таблица!$H$6:$I$144,2,FALSE),0)</f>
        <v>15</v>
      </c>
      <c r="AA220" s="52">
        <f>IF(Z220="","",RANK(Z220,Z216:Z220,0))</f>
        <v>5</v>
      </c>
      <c r="AB220" s="52" t="str">
        <f t="shared" si="658"/>
        <v/>
      </c>
      <c r="AC220" s="8">
        <f t="shared" si="604"/>
        <v>30</v>
      </c>
      <c r="AD220" s="9">
        <f t="shared" si="644"/>
        <v>30</v>
      </c>
      <c r="AE220" s="9">
        <f t="shared" si="589"/>
        <v>159</v>
      </c>
      <c r="AF220" s="125"/>
      <c r="AG220" s="59"/>
      <c r="AH220" s="127"/>
    </row>
    <row r="221" spans="1:34" ht="26.25" customHeight="1" x14ac:dyDescent="0.25">
      <c r="A221" s="47"/>
      <c r="B221" s="76"/>
      <c r="C221" s="64"/>
      <c r="D221" s="40"/>
      <c r="E221" s="5"/>
      <c r="F221" s="5"/>
      <c r="G221" s="5"/>
      <c r="H221" s="53"/>
      <c r="I221" s="61" t="s">
        <v>23</v>
      </c>
      <c r="J221" s="62">
        <f>SUM(J216:J220)</f>
        <v>119</v>
      </c>
      <c r="K221" s="42"/>
      <c r="L221" s="5"/>
      <c r="M221" s="5"/>
      <c r="N221" s="5"/>
      <c r="O221" s="53"/>
      <c r="P221" s="61" t="s">
        <v>23</v>
      </c>
      <c r="Q221" s="63">
        <f>SUM(Q216:Q220)</f>
        <v>74</v>
      </c>
      <c r="R221" s="46"/>
      <c r="S221" s="7"/>
      <c r="T221" s="7"/>
      <c r="U221" s="7"/>
      <c r="V221" s="53"/>
      <c r="W221" s="61" t="s">
        <v>23</v>
      </c>
      <c r="X221" s="62">
        <f>SUM(X216:X220)</f>
        <v>0</v>
      </c>
      <c r="Y221" s="42"/>
      <c r="Z221" s="6"/>
      <c r="AA221" s="61" t="s">
        <v>23</v>
      </c>
      <c r="AB221" s="62">
        <f>SUM(AB216:AB220)</f>
        <v>103</v>
      </c>
      <c r="AC221" s="8"/>
      <c r="AD221" s="54"/>
      <c r="AE221" s="9" t="str">
        <f t="shared" si="589"/>
        <v/>
      </c>
      <c r="AF221" s="60"/>
      <c r="AG221" s="60"/>
      <c r="AH221" s="127"/>
    </row>
    <row r="222" spans="1:34" ht="15" customHeight="1" x14ac:dyDescent="0.25">
      <c r="A222" s="47">
        <v>1</v>
      </c>
      <c r="B222" s="76"/>
      <c r="C222" s="39" t="s">
        <v>25</v>
      </c>
      <c r="D222" s="40"/>
      <c r="E222" s="5">
        <f>IF(D222&gt;9.5,0,IF(D222&gt;9.45,44,IF(D222&gt;9.4,45,IF(D222&gt;9.35,46,IF(D222&gt;9.3,47,IF(D222&gt;9.25,48,IF(D222&gt;9.2,49,IF(D222&gt;9.15,50,IF(D222&gt;9.1,51,IF(D222&gt;9.05,52,IF(D222&gt;9,53,IF(D222&gt;8.95,54,IF(D222&gt;8.9,55,IF(D222&gt;8.85,56,IF(D222&gt;8.8,57,IF(D222&gt;8.77,58,IF(D222&gt;8.75,59,IF(D222&gt;8.7,60,IF(D222&gt;8.67,61,IF(D222&gt;8.65,62,IF(D222&gt;8.6,63,IF(D222&gt;8.57,64,IF(D222&gt;8.55,65,IF(D222&gt;8.5,66,IF(D222&gt;8.47,67,IF(D222&gt;8.45,68,IF(D222&gt;8.4,69,IF(D222&gt;8.38,70,IF(D222&gt;8.37,71,IF(D222&gt;8.35,72,IF(D222&gt;8.3,73,IF(D222&gt;8.28,74,IF(D222&gt;8.27,75,IF(D222&gt;8.25,76,IF(D222&gt;8.2,77,IF(D222&gt;8.18,78,IF(D222&gt;8.17,79,IF(D222&gt;8.15,80,IF(D222&gt;8.1,81,IF(D222&gt;8.07,82,IF(D222&gt;8.05,83,IF(D222&gt;8.03,84,IF(D222&gt;8.02,85,IF(D222&gt;8,86,))))))))))))))))))))))))))))))))))))))))))))</f>
        <v>0</v>
      </c>
      <c r="F222" s="5">
        <f>IF(D222&gt;12.5,0,IF(D222&gt;12.4,1,IF(D222&gt;12.3,2,IF(D222&gt;12.2,3,IF(D222&gt;12.1,4,IF(D222&gt;12.05,5,IF(D222&gt;12,6,IF(D222&gt;11.9,7,IF(D222&gt;11.8,8,IF(D222&gt;11.7,9,IF(D222&gt;11.65,10,IF(D222&gt;11.6,11,IF(D222&gt;11.5,12,IF(D222&gt;11.4,13,IF(D222&gt;11.35,14,IF(D222&gt;11.3,15,IF(D222&gt;11.2,16,IF(D222&gt;11.1,17,IF(D222&gt;11.05,18,IF(D222&gt;11,19,IF(D222&gt;10.9,20,IF(D222&gt;10.85,21,IF(D222&gt;10.8,22,IF(D222&gt;10.7,23,IF(D222&gt;10.65,24,IF(D222&gt;10.6,25,IF(D222&gt;10.5,26,IF(D222&gt;10.45,27,IF(D222&gt;10.4,28,IF(D222&gt;10.3,29,IF(D222&gt;10.25,30,IF(D222&gt;10.2,31,IF(D222&gt;10.1,32,IF(D222&gt;10.05,33,IF(D222&gt;10,34,IF(D222&gt;9.9,35,IF(D222&gt;9.85,36,IF(D222&gt;9.8,37,IF(D222&gt;9.75,38,IF(D222&gt;9.7,39,IF(D222&gt;9.65,40,IF(D222&gt;9.6,41,IF(D222&gt;9.55,42,IF(D222&gt;9.5,43,))))))))))))))))))))))))))))))))))))))))))))</f>
        <v>0</v>
      </c>
      <c r="G222" s="5">
        <f>E222+F222</f>
        <v>0</v>
      </c>
      <c r="H222" s="6">
        <f t="shared" ref="H222:H226" si="659">G222</f>
        <v>0</v>
      </c>
      <c r="I222" s="52">
        <f>IF(H222="","",RANK(H222,H222:H226,0))</f>
        <v>1</v>
      </c>
      <c r="J222" s="52">
        <f>IF(I222&lt;5,H222,"")</f>
        <v>0</v>
      </c>
      <c r="K222" s="42"/>
      <c r="L222" s="5">
        <f>IF(K222&lt;28,0,IF(K222&lt;28.5,44,IF(K222&lt;29,45,IF(K222&lt;29.5,46,IF(K222&lt;30,47,IF(K222&lt;30.5,48,IF(K222&lt;31,49,IF(K222&lt;31.5,50,IF(K222&lt;32,51,IF(K222&lt;32.5,52,IF(K222&lt;33,53,IF(K222&lt;33.5,54,IF(K222&lt;34,55,IF(K222&lt;34.5,56,IF(K222&lt;35,57,IF(K222&lt;35.5,58,IF(K222&lt;36,59,IF(K222&lt;36.5,60,IF(K222&lt;37,61,IF(K222&lt;37.5,62,IF(K222&lt;38,63,IF(K222&lt;38.5,64,IF(K222&lt;39,65,IF(K222&lt;39.5,66,IF(K222&lt;40,67,IF(K222&lt;40.5,68,IF(K222&lt;41,69,IF(K222&lt;41.5,70,IF(K222&lt;42,71,IF(K222&lt;42.5,72,IF(K222&lt;43,73,IF(K222&lt;43.5,74,IF(K222&lt;44,75,IF(K222&lt;44.5,76,IF(K222&lt;45,77,IF(K222&lt;45.5,78,IF(K222&lt;46,79,IF(K222&lt;46.5,80,IF(K222&lt;47,81,IF(K222&lt;47.5,82,IF(K222&lt;48,83,IF(K222&lt;48.5,84,IF(K222&lt;49,85,IF(K222&lt;49.5,86,))))))))))))))))))))))))))))))))))))))))))))</f>
        <v>0</v>
      </c>
      <c r="M222" s="5">
        <f>IF(K222&lt;6.5,0,IF(K222&lt;7,1,IF(K222&lt;7.5,2,IF(K222&lt;8,3,IF(K222&lt;8.5,4,IF(K222&lt;9,5,IF(K222&lt;9.5,6,IF(K222&lt;10,7,IF(K222&lt;10.5,8,IF(K222&lt;11,9,IF(K222&lt;11.5,10,IF(K222&lt;12,11,IF(K222&lt;12.5,12,IF(K222&lt;13,13,IF(K222&lt;13.5,14,IF(K222&lt;14,15,IF(K222&lt;14.5,16,IF(K222&lt;15,17,IF(K222&lt;15.5,18,IF(K222&lt;16,19,IF(K222&lt;16.5,20,IF(K222&lt;17,21,IF(K222&lt;17.5,22,IF(K222&lt;18,23,IF(K222&lt;18.5,24,IF(K222&lt;19,25,IF(K222&lt;19.5,26,IF(K222&lt;20,27,IF(K222&lt;20.5,28,IF(K222&lt;21,29,IF(K222&lt;21.5,30,IF(K222&lt;22,31,IF(K222&lt;22.5,32,IF(K222&lt;23,33,IF(K222&lt;23.5,34,IF(K222&lt;24,35,IF(K222&lt;24.5,36,IF(K222&lt;25,37,IF(K222&lt;25.5,38,IF(K222&lt;26,39,IF(K222&lt;26.5,40,IF(K222&lt;27,41,IF(K222&lt;27.5,42,IF(K222&lt;28,43,))))))))))))))))))))))))))))))))))))))))))))</f>
        <v>0</v>
      </c>
      <c r="N222" s="5">
        <f>L222+M222</f>
        <v>0</v>
      </c>
      <c r="O222" s="6">
        <f t="shared" ref="O222:O226" si="660">N222</f>
        <v>0</v>
      </c>
      <c r="P222" s="57">
        <f>IF(O222="","",RANK(O222,O222:O226,0))</f>
        <v>1</v>
      </c>
      <c r="Q222" s="57">
        <f>IF(P222&lt;5,O222,"")</f>
        <v>0</v>
      </c>
      <c r="R222" s="46"/>
      <c r="S222" s="7">
        <f>IF(R222&lt;472,0,IF(R222&lt;475,60,IF(R222&lt;478,61,IF(R222&lt;481,62,IF(R222&lt;484,63,IF(R222&lt;487,64,IF(R222&lt;480,65,IF(R222&lt;493,66,IF(R222&lt;495,67,IF(R222&lt;498,68,IF(R222&lt;500,69,IF(R222&lt;503,70,IF(R222&lt;506,71,IF(R222&lt;508,72,IF(R222&lt;510,73,IF(R222&lt;512,74,IF(R222&lt;515,75,IF(R222&lt;517,76,))))))))))))))))))</f>
        <v>0</v>
      </c>
      <c r="T222" s="7">
        <f>IF(R222&lt;252,0,IF(R222&lt;256,1,IF(R222&lt;260,2,IF(R222&lt;264,3,IF(R222&lt;268,4,IF(R222&lt;272,5,IF(R222&lt;276,6,IF(R222&lt;280,7,IF(R222&lt;284,8,IF(R222&lt;288,9,IF(R222&lt;292,10,IF(R222&lt;296,11,IF(R222&lt;300,12,IF(R222&lt;304,13,IF(R222&lt;308,14,IF(R222&lt;312,15,IF(R222&lt;316,16,IF(R222&lt;320,17,IF(R222&lt;324,18,IF(R222&lt;328,19,IF(R222&lt;332,20,IF(R222&lt;336,21,IF(R222&lt;340,22,IF(R222&lt;344,23,IF(R222&lt;348,24,IF(R222&lt;351,25,IF(R222&lt;355,26,IF(R222&lt;359,27,IF(R222&lt;363,28,IF(R222&lt;366,29,IF(R222&lt;370,30,IF(R222&lt;374,31,IF(R222&lt;378,32,IF(R222&lt;381,33,IF(R222&lt;385,34,IF(R222&lt;389,35,IF(R222&lt;393,36,IF(R222&lt;396,37,IF(R222&lt;400,38,IF(R222&lt;403,39,IF(R222&lt;407,40,IF(R222&lt;411,41,IF(R222&lt;414,42,IF(R222&lt;418,43,IF(R222&lt;422,44,IF(R222&lt;425,45,IF(R222&lt;429,46,IF(R222&lt;432,47,IF(R222&lt;436,48,IF(R222&lt;439,49,IF(R222&lt;443,50,IF(R222&lt;446,51,IF(R222&lt;450,52,IF(R222&lt;453,53,IF(R222&lt;456,54,IF(R222&lt;460,55,IF(R222&lt;463,56,IF(R222&lt;466,57,IF(R222&lt;468,58,IF(R222&lt;472,59,))))))))))))))))))))))))))))))))))))))))))))))))))))))))))))</f>
        <v>0</v>
      </c>
      <c r="U222" s="7">
        <f>S222+T222</f>
        <v>0</v>
      </c>
      <c r="V222" s="6">
        <f t="shared" ref="V222:V226" si="661">U222</f>
        <v>0</v>
      </c>
      <c r="W222" s="52">
        <f>IF(V222="","",RANK(V222,V222:V226,0))</f>
        <v>1</v>
      </c>
      <c r="X222" s="52">
        <f>IF(W222&lt;5,V222,"")</f>
        <v>0</v>
      </c>
      <c r="Y222" s="42"/>
      <c r="Z222" s="6">
        <f>IFERROR(VLOOKUP(Y222,таблица!$H$6:$I$144,2,FALSE),0)</f>
        <v>0</v>
      </c>
      <c r="AA222" s="52">
        <f>IF(Z222="","",RANK(Z222,Z222:Z226,0))</f>
        <v>1</v>
      </c>
      <c r="AB222" s="52">
        <f>IF(AA222&lt;5,Z222,"")</f>
        <v>0</v>
      </c>
      <c r="AC222" s="8">
        <f t="shared" si="604"/>
        <v>0</v>
      </c>
      <c r="AD222" s="9">
        <f t="shared" ref="AD222:AD226" si="662">AC222</f>
        <v>0</v>
      </c>
      <c r="AE222" s="9">
        <f t="shared" si="589"/>
        <v>160</v>
      </c>
      <c r="AF222" s="125">
        <f>SUM(J222:J226,Q222:Q226,X222:X226,AB222:AB226)</f>
        <v>0</v>
      </c>
      <c r="AG222" s="59">
        <f t="shared" ref="AG222" si="663">AF222</f>
        <v>0</v>
      </c>
      <c r="AH222" s="127">
        <f>IF(ISNUMBER(AF222),RANK(AF222,$AF$6:$AF$251,0),"")</f>
        <v>34</v>
      </c>
    </row>
    <row r="223" spans="1:34" ht="15" customHeight="1" x14ac:dyDescent="0.25">
      <c r="A223" s="47">
        <v>2</v>
      </c>
      <c r="B223" s="76"/>
      <c r="C223" s="39" t="s">
        <v>25</v>
      </c>
      <c r="D223" s="40"/>
      <c r="E223" s="5">
        <f t="shared" ref="E223:E226" si="664">IF(D223&gt;9.5,0,IF(D223&gt;9.45,44,IF(D223&gt;9.4,45,IF(D223&gt;9.35,46,IF(D223&gt;9.3,47,IF(D223&gt;9.25,48,IF(D223&gt;9.2,49,IF(D223&gt;9.15,50,IF(D223&gt;9.1,51,IF(D223&gt;9.05,52,IF(D223&gt;9,53,IF(D223&gt;8.95,54,IF(D223&gt;8.9,55,IF(D223&gt;8.85,56,IF(D223&gt;8.8,57,IF(D223&gt;8.77,58,IF(D223&gt;8.75,59,IF(D223&gt;8.7,60,IF(D223&gt;8.67,61,IF(D223&gt;8.65,62,IF(D223&gt;8.6,63,IF(D223&gt;8.57,64,IF(D223&gt;8.55,65,IF(D223&gt;8.5,66,IF(D223&gt;8.47,67,IF(D223&gt;8.45,68,IF(D223&gt;8.4,69,IF(D223&gt;8.38,70,IF(D223&gt;8.37,71,IF(D223&gt;8.35,72,IF(D223&gt;8.3,73,IF(D223&gt;8.28,74,IF(D223&gt;8.27,75,IF(D223&gt;8.25,76,IF(D223&gt;8.2,77,IF(D223&gt;8.18,78,IF(D223&gt;8.17,79,IF(D223&gt;8.15,80,IF(D223&gt;8.1,81,IF(D223&gt;8.07,82,IF(D223&gt;8.05,83,IF(D223&gt;8.03,84,IF(D223&gt;8.02,85,IF(D223&gt;8,86,))))))))))))))))))))))))))))))))))))))))))))</f>
        <v>0</v>
      </c>
      <c r="F223" s="5">
        <f t="shared" ref="F223:F226" si="665">IF(D223&gt;12.5,0,IF(D223&gt;12.4,1,IF(D223&gt;12.3,2,IF(D223&gt;12.2,3,IF(D223&gt;12.1,4,IF(D223&gt;12.05,5,IF(D223&gt;12,6,IF(D223&gt;11.9,7,IF(D223&gt;11.8,8,IF(D223&gt;11.7,9,IF(D223&gt;11.65,10,IF(D223&gt;11.6,11,IF(D223&gt;11.5,12,IF(D223&gt;11.4,13,IF(D223&gt;11.35,14,IF(D223&gt;11.3,15,IF(D223&gt;11.2,16,IF(D223&gt;11.1,17,IF(D223&gt;11.05,18,IF(D223&gt;11,19,IF(D223&gt;10.9,20,IF(D223&gt;10.85,21,IF(D223&gt;10.8,22,IF(D223&gt;10.7,23,IF(D223&gt;10.65,24,IF(D223&gt;10.6,25,IF(D223&gt;10.5,26,IF(D223&gt;10.45,27,IF(D223&gt;10.4,28,IF(D223&gt;10.3,29,IF(D223&gt;10.25,30,IF(D223&gt;10.2,31,IF(D223&gt;10.1,32,IF(D223&gt;10.05,33,IF(D223&gt;10,34,IF(D223&gt;9.9,35,IF(D223&gt;9.85,36,IF(D223&gt;9.8,37,IF(D223&gt;9.75,38,IF(D223&gt;9.7,39,IF(D223&gt;9.65,40,IF(D223&gt;9.6,41,IF(D223&gt;9.55,42,IF(D223&gt;9.5,43,))))))))))))))))))))))))))))))))))))))))))))</f>
        <v>0</v>
      </c>
      <c r="G223" s="5">
        <f t="shared" ref="G223:G226" si="666">E223+F223</f>
        <v>0</v>
      </c>
      <c r="H223" s="6">
        <f t="shared" si="659"/>
        <v>0</v>
      </c>
      <c r="I223" s="52">
        <f>IF(H223="","",RANK(H223,H222:H226,0))</f>
        <v>1</v>
      </c>
      <c r="J223" s="52">
        <f t="shared" ref="J223:J226" si="667">IF(I223&lt;5,H223,"")</f>
        <v>0</v>
      </c>
      <c r="K223" s="42"/>
      <c r="L223" s="5">
        <f t="shared" ref="L223:L226" si="668">IF(K223&lt;28,0,IF(K223&lt;28.5,44,IF(K223&lt;29,45,IF(K223&lt;29.5,46,IF(K223&lt;30,47,IF(K223&lt;30.5,48,IF(K223&lt;31,49,IF(K223&lt;31.5,50,IF(K223&lt;32,51,IF(K223&lt;32.5,52,IF(K223&lt;33,53,IF(K223&lt;33.5,54,IF(K223&lt;34,55,IF(K223&lt;34.5,56,IF(K223&lt;35,57,IF(K223&lt;35.5,58,IF(K223&lt;36,59,IF(K223&lt;36.5,60,IF(K223&lt;37,61,IF(K223&lt;37.5,62,IF(K223&lt;38,63,IF(K223&lt;38.5,64,IF(K223&lt;39,65,IF(K223&lt;39.5,66,IF(K223&lt;40,67,IF(K223&lt;40.5,68,IF(K223&lt;41,69,IF(K223&lt;41.5,70,IF(K223&lt;42,71,IF(K223&lt;42.5,72,IF(K223&lt;43,73,IF(K223&lt;43.5,74,IF(K223&lt;44,75,IF(K223&lt;44.5,76,IF(K223&lt;45,77,IF(K223&lt;45.5,78,IF(K223&lt;46,79,IF(K223&lt;46.5,80,IF(K223&lt;47,81,IF(K223&lt;47.5,82,IF(K223&lt;48,83,IF(K223&lt;48.5,84,IF(K223&lt;49,85,IF(K223&lt;49.5,86,))))))))))))))))))))))))))))))))))))))))))))</f>
        <v>0</v>
      </c>
      <c r="M223" s="5">
        <f t="shared" ref="M223:M226" si="669">IF(K223&lt;6.5,0,IF(K223&lt;7,1,IF(K223&lt;7.5,2,IF(K223&lt;8,3,IF(K223&lt;8.5,4,IF(K223&lt;9,5,IF(K223&lt;9.5,6,IF(K223&lt;10,7,IF(K223&lt;10.5,8,IF(K223&lt;11,9,IF(K223&lt;11.5,10,IF(K223&lt;12,11,IF(K223&lt;12.5,12,IF(K223&lt;13,13,IF(K223&lt;13.5,14,IF(K223&lt;14,15,IF(K223&lt;14.5,16,IF(K223&lt;15,17,IF(K223&lt;15.5,18,IF(K223&lt;16,19,IF(K223&lt;16.5,20,IF(K223&lt;17,21,IF(K223&lt;17.5,22,IF(K223&lt;18,23,IF(K223&lt;18.5,24,IF(K223&lt;19,25,IF(K223&lt;19.5,26,IF(K223&lt;20,27,IF(K223&lt;20.5,28,IF(K223&lt;21,29,IF(K223&lt;21.5,30,IF(K223&lt;22,31,IF(K223&lt;22.5,32,IF(K223&lt;23,33,IF(K223&lt;23.5,34,IF(K223&lt;24,35,IF(K223&lt;24.5,36,IF(K223&lt;25,37,IF(K223&lt;25.5,38,IF(K223&lt;26,39,IF(K223&lt;26.5,40,IF(K223&lt;27,41,IF(K223&lt;27.5,42,IF(K223&lt;28,43,))))))))))))))))))))))))))))))))))))))))))))</f>
        <v>0</v>
      </c>
      <c r="N223" s="5">
        <f t="shared" ref="N223:N226" si="670">L223+M223</f>
        <v>0</v>
      </c>
      <c r="O223" s="6">
        <f t="shared" si="660"/>
        <v>0</v>
      </c>
      <c r="P223" s="57">
        <f>IF(O223="","",RANK(O223,O222:O226,0))</f>
        <v>1</v>
      </c>
      <c r="Q223" s="57">
        <f t="shared" ref="Q223:Q226" si="671">IF(P223&lt;5,O223,"")</f>
        <v>0</v>
      </c>
      <c r="R223" s="46"/>
      <c r="S223" s="7">
        <f t="shared" ref="S223:S226" si="672">IF(R223&lt;472,0,IF(R223&lt;475,60,IF(R223&lt;478,61,IF(R223&lt;481,62,IF(R223&lt;484,63,IF(R223&lt;487,64,IF(R223&lt;480,65,IF(R223&lt;493,66,IF(R223&lt;495,67,IF(R223&lt;498,68,IF(R223&lt;500,69,IF(R223&lt;503,70,IF(R223&lt;506,71,IF(R223&lt;508,72,IF(R223&lt;510,73,IF(R223&lt;512,74,IF(R223&lt;515,75,IF(R223&lt;517,76,))))))))))))))))))</f>
        <v>0</v>
      </c>
      <c r="T223" s="7">
        <f t="shared" ref="T223:T226" si="673">IF(R223&lt;252,0,IF(R223&lt;256,1,IF(R223&lt;260,2,IF(R223&lt;264,3,IF(R223&lt;268,4,IF(R223&lt;272,5,IF(R223&lt;276,6,IF(R223&lt;280,7,IF(R223&lt;284,8,IF(R223&lt;288,9,IF(R223&lt;292,10,IF(R223&lt;296,11,IF(R223&lt;300,12,IF(R223&lt;304,13,IF(R223&lt;308,14,IF(R223&lt;312,15,IF(R223&lt;316,16,IF(R223&lt;320,17,IF(R223&lt;324,18,IF(R223&lt;328,19,IF(R223&lt;332,20,IF(R223&lt;336,21,IF(R223&lt;340,22,IF(R223&lt;344,23,IF(R223&lt;348,24,IF(R223&lt;351,25,IF(R223&lt;355,26,IF(R223&lt;359,27,IF(R223&lt;363,28,IF(R223&lt;366,29,IF(R223&lt;370,30,IF(R223&lt;374,31,IF(R223&lt;378,32,IF(R223&lt;381,33,IF(R223&lt;385,34,IF(R223&lt;389,35,IF(R223&lt;393,36,IF(R223&lt;396,37,IF(R223&lt;400,38,IF(R223&lt;403,39,IF(R223&lt;407,40,IF(R223&lt;411,41,IF(R223&lt;414,42,IF(R223&lt;418,43,IF(R223&lt;422,44,IF(R223&lt;425,45,IF(R223&lt;429,46,IF(R223&lt;432,47,IF(R223&lt;436,48,IF(R223&lt;439,49,IF(R223&lt;443,50,IF(R223&lt;446,51,IF(R223&lt;450,52,IF(R223&lt;453,53,IF(R223&lt;456,54,IF(R223&lt;460,55,IF(R223&lt;463,56,IF(R223&lt;466,57,IF(R223&lt;468,58,IF(R223&lt;472,59,))))))))))))))))))))))))))))))))))))))))))))))))))))))))))))</f>
        <v>0</v>
      </c>
      <c r="U223" s="7">
        <f t="shared" ref="U223:U226" si="674">S223+T223</f>
        <v>0</v>
      </c>
      <c r="V223" s="6">
        <f t="shared" si="661"/>
        <v>0</v>
      </c>
      <c r="W223" s="52">
        <f>IF(V223="","",RANK(V223,V222:V226,0))</f>
        <v>1</v>
      </c>
      <c r="X223" s="52">
        <f t="shared" ref="X223:X226" si="675">IF(W223&lt;5,V223,"")</f>
        <v>0</v>
      </c>
      <c r="Y223" s="42"/>
      <c r="Z223" s="6">
        <f>IFERROR(VLOOKUP(Y223,таблица!$H$6:$I$144,2,FALSE),0)</f>
        <v>0</v>
      </c>
      <c r="AA223" s="52">
        <f>IF(Z223="","",RANK(Z223,Z222:Z226,0))</f>
        <v>1</v>
      </c>
      <c r="AB223" s="52">
        <f t="shared" ref="AB223:AB226" si="676">IF(AA223&lt;5,Z223,"")</f>
        <v>0</v>
      </c>
      <c r="AC223" s="8">
        <f t="shared" si="604"/>
        <v>0</v>
      </c>
      <c r="AD223" s="9">
        <f t="shared" si="662"/>
        <v>0</v>
      </c>
      <c r="AE223" s="9">
        <f t="shared" si="589"/>
        <v>160</v>
      </c>
      <c r="AF223" s="125"/>
      <c r="AG223" s="59"/>
      <c r="AH223" s="127"/>
    </row>
    <row r="224" spans="1:34" ht="15" customHeight="1" x14ac:dyDescent="0.25">
      <c r="A224" s="47">
        <v>3</v>
      </c>
      <c r="B224" s="76"/>
      <c r="C224" s="39" t="s">
        <v>25</v>
      </c>
      <c r="D224" s="40"/>
      <c r="E224" s="5">
        <f t="shared" si="664"/>
        <v>0</v>
      </c>
      <c r="F224" s="5">
        <f t="shared" si="665"/>
        <v>0</v>
      </c>
      <c r="G224" s="5">
        <f t="shared" si="666"/>
        <v>0</v>
      </c>
      <c r="H224" s="6">
        <f t="shared" si="659"/>
        <v>0</v>
      </c>
      <c r="I224" s="52">
        <f>IF(H224="","",RANK(H224,H222:H226,0))</f>
        <v>1</v>
      </c>
      <c r="J224" s="52">
        <f t="shared" si="667"/>
        <v>0</v>
      </c>
      <c r="K224" s="42"/>
      <c r="L224" s="5">
        <f t="shared" si="668"/>
        <v>0</v>
      </c>
      <c r="M224" s="5">
        <f t="shared" si="669"/>
        <v>0</v>
      </c>
      <c r="N224" s="5">
        <f t="shared" si="670"/>
        <v>0</v>
      </c>
      <c r="O224" s="6">
        <f t="shared" si="660"/>
        <v>0</v>
      </c>
      <c r="P224" s="57">
        <f>IF(O224="","",RANK(O224,O222:O226,0))</f>
        <v>1</v>
      </c>
      <c r="Q224" s="57">
        <f t="shared" si="671"/>
        <v>0</v>
      </c>
      <c r="R224" s="46"/>
      <c r="S224" s="7">
        <f t="shared" si="672"/>
        <v>0</v>
      </c>
      <c r="T224" s="7">
        <f t="shared" si="673"/>
        <v>0</v>
      </c>
      <c r="U224" s="7">
        <f t="shared" si="674"/>
        <v>0</v>
      </c>
      <c r="V224" s="6">
        <f t="shared" si="661"/>
        <v>0</v>
      </c>
      <c r="W224" s="52">
        <f>IF(V224="","",RANK(V224,V222:V226,0))</f>
        <v>1</v>
      </c>
      <c r="X224" s="52">
        <f t="shared" si="675"/>
        <v>0</v>
      </c>
      <c r="Y224" s="42"/>
      <c r="Z224" s="6">
        <f>IFERROR(VLOOKUP(Y224,таблица!$H$6:$I$144,2,FALSE),0)</f>
        <v>0</v>
      </c>
      <c r="AA224" s="52">
        <f>IF(Z224="","",RANK(Z224,Z222:Z226,0))</f>
        <v>1</v>
      </c>
      <c r="AB224" s="52">
        <f t="shared" si="676"/>
        <v>0</v>
      </c>
      <c r="AC224" s="8">
        <f t="shared" si="604"/>
        <v>0</v>
      </c>
      <c r="AD224" s="9">
        <f t="shared" si="662"/>
        <v>0</v>
      </c>
      <c r="AE224" s="9">
        <f t="shared" si="589"/>
        <v>160</v>
      </c>
      <c r="AF224" s="125"/>
      <c r="AG224" s="59"/>
      <c r="AH224" s="127"/>
    </row>
    <row r="225" spans="1:34" ht="15" customHeight="1" x14ac:dyDescent="0.25">
      <c r="A225" s="47">
        <v>4</v>
      </c>
      <c r="B225" s="76"/>
      <c r="C225" s="39" t="s">
        <v>25</v>
      </c>
      <c r="D225" s="40"/>
      <c r="E225" s="5">
        <f t="shared" si="664"/>
        <v>0</v>
      </c>
      <c r="F225" s="5">
        <f t="shared" si="665"/>
        <v>0</v>
      </c>
      <c r="G225" s="5">
        <f t="shared" si="666"/>
        <v>0</v>
      </c>
      <c r="H225" s="6">
        <f t="shared" si="659"/>
        <v>0</v>
      </c>
      <c r="I225" s="52">
        <f>IF(H225="","",RANK(H225,H222:H226,0))</f>
        <v>1</v>
      </c>
      <c r="J225" s="52">
        <f t="shared" si="667"/>
        <v>0</v>
      </c>
      <c r="K225" s="42"/>
      <c r="L225" s="5">
        <f t="shared" si="668"/>
        <v>0</v>
      </c>
      <c r="M225" s="5">
        <f t="shared" si="669"/>
        <v>0</v>
      </c>
      <c r="N225" s="5">
        <f t="shared" si="670"/>
        <v>0</v>
      </c>
      <c r="O225" s="6">
        <f t="shared" si="660"/>
        <v>0</v>
      </c>
      <c r="P225" s="57">
        <f>IF(O225="","",RANK(O225,O222:O226,0))</f>
        <v>1</v>
      </c>
      <c r="Q225" s="57">
        <f t="shared" si="671"/>
        <v>0</v>
      </c>
      <c r="R225" s="46"/>
      <c r="S225" s="7">
        <f t="shared" si="672"/>
        <v>0</v>
      </c>
      <c r="T225" s="7">
        <f t="shared" si="673"/>
        <v>0</v>
      </c>
      <c r="U225" s="7">
        <f t="shared" si="674"/>
        <v>0</v>
      </c>
      <c r="V225" s="6">
        <f t="shared" si="661"/>
        <v>0</v>
      </c>
      <c r="W225" s="52">
        <f>IF(V225="","",RANK(V225,V222:V226,0))</f>
        <v>1</v>
      </c>
      <c r="X225" s="52">
        <f t="shared" si="675"/>
        <v>0</v>
      </c>
      <c r="Y225" s="42"/>
      <c r="Z225" s="6">
        <f>IFERROR(VLOOKUP(Y225,таблица!$H$6:$I$144,2,FALSE),0)</f>
        <v>0</v>
      </c>
      <c r="AA225" s="52">
        <f>IF(Z225="","",RANK(Z225,Z222:Z226,0))</f>
        <v>1</v>
      </c>
      <c r="AB225" s="52">
        <f t="shared" si="676"/>
        <v>0</v>
      </c>
      <c r="AC225" s="8">
        <f t="shared" si="604"/>
        <v>0</v>
      </c>
      <c r="AD225" s="9">
        <f t="shared" si="662"/>
        <v>0</v>
      </c>
      <c r="AE225" s="9">
        <f t="shared" si="589"/>
        <v>160</v>
      </c>
      <c r="AF225" s="125"/>
      <c r="AG225" s="59"/>
      <c r="AH225" s="127"/>
    </row>
    <row r="226" spans="1:34" ht="15" customHeight="1" x14ac:dyDescent="0.25">
      <c r="A226" s="47">
        <v>5</v>
      </c>
      <c r="B226" s="76"/>
      <c r="C226" s="39" t="s">
        <v>25</v>
      </c>
      <c r="D226" s="40"/>
      <c r="E226" s="5">
        <f t="shared" si="664"/>
        <v>0</v>
      </c>
      <c r="F226" s="5">
        <f t="shared" si="665"/>
        <v>0</v>
      </c>
      <c r="G226" s="5">
        <f t="shared" si="666"/>
        <v>0</v>
      </c>
      <c r="H226" s="6">
        <f t="shared" si="659"/>
        <v>0</v>
      </c>
      <c r="I226" s="52">
        <f>IF(H226="","",RANK(H226,H222:H226,0))</f>
        <v>1</v>
      </c>
      <c r="J226" s="52">
        <f t="shared" si="667"/>
        <v>0</v>
      </c>
      <c r="K226" s="42"/>
      <c r="L226" s="5">
        <f t="shared" si="668"/>
        <v>0</v>
      </c>
      <c r="M226" s="5">
        <f t="shared" si="669"/>
        <v>0</v>
      </c>
      <c r="N226" s="5">
        <f t="shared" si="670"/>
        <v>0</v>
      </c>
      <c r="O226" s="6">
        <f t="shared" si="660"/>
        <v>0</v>
      </c>
      <c r="P226" s="57">
        <f>IF(O226="","",RANK(O226,O222:O226,0))</f>
        <v>1</v>
      </c>
      <c r="Q226" s="57">
        <f t="shared" si="671"/>
        <v>0</v>
      </c>
      <c r="R226" s="46"/>
      <c r="S226" s="7">
        <f t="shared" si="672"/>
        <v>0</v>
      </c>
      <c r="T226" s="7">
        <f t="shared" si="673"/>
        <v>0</v>
      </c>
      <c r="U226" s="7">
        <f t="shared" si="674"/>
        <v>0</v>
      </c>
      <c r="V226" s="6">
        <f t="shared" si="661"/>
        <v>0</v>
      </c>
      <c r="W226" s="52">
        <f>IF(V226="","",RANK(V226,V222:V226,0))</f>
        <v>1</v>
      </c>
      <c r="X226" s="52">
        <f t="shared" si="675"/>
        <v>0</v>
      </c>
      <c r="Y226" s="42"/>
      <c r="Z226" s="6">
        <f>IFERROR(VLOOKUP(Y226,таблица!$H$6:$I$144,2,FALSE),0)</f>
        <v>0</v>
      </c>
      <c r="AA226" s="52">
        <f>IF(Z226="","",RANK(Z226,Z222:Z226,0))</f>
        <v>1</v>
      </c>
      <c r="AB226" s="52">
        <f t="shared" si="676"/>
        <v>0</v>
      </c>
      <c r="AC226" s="8">
        <f t="shared" si="604"/>
        <v>0</v>
      </c>
      <c r="AD226" s="9">
        <f t="shared" si="662"/>
        <v>0</v>
      </c>
      <c r="AE226" s="9">
        <f t="shared" si="589"/>
        <v>160</v>
      </c>
      <c r="AF226" s="125"/>
      <c r="AG226" s="59"/>
      <c r="AH226" s="127"/>
    </row>
    <row r="227" spans="1:34" ht="26.25" customHeight="1" x14ac:dyDescent="0.25">
      <c r="A227" s="47"/>
      <c r="B227" s="76"/>
      <c r="C227" s="64"/>
      <c r="D227" s="40"/>
      <c r="E227" s="5"/>
      <c r="F227" s="5"/>
      <c r="G227" s="5"/>
      <c r="H227" s="53"/>
      <c r="I227" s="61" t="s">
        <v>23</v>
      </c>
      <c r="J227" s="62">
        <f>SUM(J222:J226)</f>
        <v>0</v>
      </c>
      <c r="K227" s="42"/>
      <c r="L227" s="5"/>
      <c r="M227" s="5"/>
      <c r="N227" s="5"/>
      <c r="O227" s="53"/>
      <c r="P227" s="61" t="s">
        <v>23</v>
      </c>
      <c r="Q227" s="63">
        <f>SUM(Q222:Q226)</f>
        <v>0</v>
      </c>
      <c r="R227" s="46"/>
      <c r="S227" s="7"/>
      <c r="T227" s="7"/>
      <c r="U227" s="7"/>
      <c r="V227" s="53"/>
      <c r="W227" s="61" t="s">
        <v>23</v>
      </c>
      <c r="X227" s="62">
        <f>SUM(X222:X226)</f>
        <v>0</v>
      </c>
      <c r="Y227" s="42"/>
      <c r="Z227" s="6"/>
      <c r="AA227" s="61" t="s">
        <v>23</v>
      </c>
      <c r="AB227" s="62">
        <f>SUM(AB222:AB226)</f>
        <v>0</v>
      </c>
      <c r="AC227" s="8"/>
      <c r="AD227" s="54"/>
      <c r="AE227" s="9" t="str">
        <f t="shared" si="589"/>
        <v/>
      </c>
      <c r="AF227" s="60"/>
      <c r="AG227" s="60"/>
      <c r="AH227" s="127"/>
    </row>
    <row r="228" spans="1:34" ht="15" customHeight="1" x14ac:dyDescent="0.25">
      <c r="A228" s="47">
        <v>1</v>
      </c>
      <c r="B228" s="76"/>
      <c r="C228" s="39" t="s">
        <v>19</v>
      </c>
      <c r="D228" s="40">
        <v>10.3</v>
      </c>
      <c r="E228" s="5">
        <f>IF(D228&gt;9.5,0,IF(D228&gt;9.45,44,IF(D228&gt;9.4,45,IF(D228&gt;9.35,46,IF(D228&gt;9.3,47,IF(D228&gt;9.25,48,IF(D228&gt;9.2,49,IF(D228&gt;9.15,50,IF(D228&gt;9.1,51,IF(D228&gt;9.05,52,IF(D228&gt;9,53,IF(D228&gt;8.95,54,IF(D228&gt;8.9,55,IF(D228&gt;8.85,56,IF(D228&gt;8.8,57,IF(D228&gt;8.77,58,IF(D228&gt;8.75,59,IF(D228&gt;8.7,60,IF(D228&gt;8.67,61,IF(D228&gt;8.65,62,IF(D228&gt;8.6,63,IF(D228&gt;8.57,64,IF(D228&gt;8.55,65,IF(D228&gt;8.5,66,IF(D228&gt;8.47,67,IF(D228&gt;8.45,68,IF(D228&gt;8.4,69,IF(D228&gt;8.38,70,IF(D228&gt;8.37,71,IF(D228&gt;8.35,72,IF(D228&gt;8.3,73,IF(D228&gt;8.28,74,IF(D228&gt;8.27,75,IF(D228&gt;8.25,76,IF(D228&gt;8.2,77,IF(D228&gt;8.18,78,IF(D228&gt;8.17,79,IF(D228&gt;8.15,80,IF(D228&gt;8.1,81,IF(D228&gt;8.07,82,IF(D228&gt;8.05,83,IF(D228&gt;8.03,84,IF(D228&gt;8.02,85,IF(D228&gt;8,86,))))))))))))))))))))))))))))))))))))))))))))</f>
        <v>0</v>
      </c>
      <c r="F228" s="5">
        <f>IF(D228&gt;12.5,0,IF(D228&gt;12.4,1,IF(D228&gt;12.3,2,IF(D228&gt;12.2,3,IF(D228&gt;12.1,4,IF(D228&gt;12.05,5,IF(D228&gt;12,6,IF(D228&gt;11.9,7,IF(D228&gt;11.8,8,IF(D228&gt;11.7,9,IF(D228&gt;11.65,10,IF(D228&gt;11.6,11,IF(D228&gt;11.5,12,IF(D228&gt;11.4,13,IF(D228&gt;11.35,14,IF(D228&gt;11.3,15,IF(D228&gt;11.2,16,IF(D228&gt;11.1,17,IF(D228&gt;11.05,18,IF(D228&gt;11,19,IF(D228&gt;10.9,20,IF(D228&gt;10.85,21,IF(D228&gt;10.8,22,IF(D228&gt;10.7,23,IF(D228&gt;10.65,24,IF(D228&gt;10.6,25,IF(D228&gt;10.5,26,IF(D228&gt;10.45,27,IF(D228&gt;10.4,28,IF(D228&gt;10.3,29,IF(D228&gt;10.25,30,IF(D228&gt;10.2,31,IF(D228&gt;10.1,32,IF(D228&gt;10.05,33,IF(D228&gt;10,34,IF(D228&gt;9.9,35,IF(D228&gt;9.85,36,IF(D228&gt;9.8,37,IF(D228&gt;9.75,38,IF(D228&gt;9.7,39,IF(D228&gt;9.65,40,IF(D228&gt;9.6,41,IF(D228&gt;9.55,42,IF(D228&gt;9.5,43,))))))))))))))))))))))))))))))))))))))))))))</f>
        <v>30</v>
      </c>
      <c r="G228" s="5">
        <f>E228+F228</f>
        <v>30</v>
      </c>
      <c r="H228" s="6">
        <f t="shared" ref="H228:H232" si="677">G228</f>
        <v>30</v>
      </c>
      <c r="I228" s="52">
        <f>IF(H228="","",RANK(H228,H228:H232,0))</f>
        <v>2</v>
      </c>
      <c r="J228" s="52">
        <f>IF(I228&lt;5,H228,"")</f>
        <v>30</v>
      </c>
      <c r="K228" s="42">
        <v>24</v>
      </c>
      <c r="L228" s="5">
        <f>IF(K228&lt;28,0,IF(K228&lt;28.5,44,IF(K228&lt;29,45,IF(K228&lt;29.5,46,IF(K228&lt;30,47,IF(K228&lt;30.5,48,IF(K228&lt;31,49,IF(K228&lt;31.5,50,IF(K228&lt;32,51,IF(K228&lt;32.5,52,IF(K228&lt;33,53,IF(K228&lt;33.5,54,IF(K228&lt;34,55,IF(K228&lt;34.5,56,IF(K228&lt;35,57,IF(K228&lt;35.5,58,IF(K228&lt;36,59,IF(K228&lt;36.5,60,IF(K228&lt;37,61,IF(K228&lt;37.5,62,IF(K228&lt;38,63,IF(K228&lt;38.5,64,IF(K228&lt;39,65,IF(K228&lt;39.5,66,IF(K228&lt;40,67,IF(K228&lt;40.5,68,IF(K228&lt;41,69,IF(K228&lt;41.5,70,IF(K228&lt;42,71,IF(K228&lt;42.5,72,IF(K228&lt;43,73,IF(K228&lt;43.5,74,IF(K228&lt;44,75,IF(K228&lt;44.5,76,IF(K228&lt;45,77,IF(K228&lt;45.5,78,IF(K228&lt;46,79,IF(K228&lt;46.5,80,IF(K228&lt;47,81,IF(K228&lt;47.5,82,IF(K228&lt;48,83,IF(K228&lt;48.5,84,IF(K228&lt;49,85,IF(K228&lt;49.5,86,))))))))))))))))))))))))))))))))))))))))))))</f>
        <v>0</v>
      </c>
      <c r="M228" s="5">
        <f>IF(K228&lt;6.5,0,IF(K228&lt;7,1,IF(K228&lt;7.5,2,IF(K228&lt;8,3,IF(K228&lt;8.5,4,IF(K228&lt;9,5,IF(K228&lt;9.5,6,IF(K228&lt;10,7,IF(K228&lt;10.5,8,IF(K228&lt;11,9,IF(K228&lt;11.5,10,IF(K228&lt;12,11,IF(K228&lt;12.5,12,IF(K228&lt;13,13,IF(K228&lt;13.5,14,IF(K228&lt;14,15,IF(K228&lt;14.5,16,IF(K228&lt;15,17,IF(K228&lt;15.5,18,IF(K228&lt;16,19,IF(K228&lt;16.5,20,IF(K228&lt;17,21,IF(K228&lt;17.5,22,IF(K228&lt;18,23,IF(K228&lt;18.5,24,IF(K228&lt;19,25,IF(K228&lt;19.5,26,IF(K228&lt;20,27,IF(K228&lt;20.5,28,IF(K228&lt;21,29,IF(K228&lt;21.5,30,IF(K228&lt;22,31,IF(K228&lt;22.5,32,IF(K228&lt;23,33,IF(K228&lt;23.5,34,IF(K228&lt;24,35,IF(K228&lt;24.5,36,IF(K228&lt;25,37,IF(K228&lt;25.5,38,IF(K228&lt;26,39,IF(K228&lt;26.5,40,IF(K228&lt;27,41,IF(K228&lt;27.5,42,IF(K228&lt;28,43,))))))))))))))))))))))))))))))))))))))))))))</f>
        <v>36</v>
      </c>
      <c r="N228" s="5">
        <f>L228+M228</f>
        <v>36</v>
      </c>
      <c r="O228" s="6">
        <f t="shared" ref="O228:O232" si="678">N228</f>
        <v>36</v>
      </c>
      <c r="P228" s="57">
        <f>IF(O228="","",RANK(O228,O228:O232,0))</f>
        <v>1</v>
      </c>
      <c r="Q228" s="57">
        <f>IF(P228&lt;5,O228,"")</f>
        <v>36</v>
      </c>
      <c r="R228" s="46"/>
      <c r="S228" s="7">
        <f>IF(R228&lt;472,0,IF(R228&lt;475,60,IF(R228&lt;478,61,IF(R228&lt;481,62,IF(R228&lt;484,63,IF(R228&lt;487,64,IF(R228&lt;480,65,IF(R228&lt;493,66,IF(R228&lt;495,67,IF(R228&lt;498,68,IF(R228&lt;500,69,IF(R228&lt;503,70,IF(R228&lt;506,71,IF(R228&lt;508,72,IF(R228&lt;510,73,IF(R228&lt;512,74,IF(R228&lt;515,75,IF(R228&lt;517,76,))))))))))))))))))</f>
        <v>0</v>
      </c>
      <c r="T228" s="7">
        <f>IF(R228&lt;252,0,IF(R228&lt;256,1,IF(R228&lt;260,2,IF(R228&lt;264,3,IF(R228&lt;268,4,IF(R228&lt;272,5,IF(R228&lt;276,6,IF(R228&lt;280,7,IF(R228&lt;284,8,IF(R228&lt;288,9,IF(R228&lt;292,10,IF(R228&lt;296,11,IF(R228&lt;300,12,IF(R228&lt;304,13,IF(R228&lt;308,14,IF(R228&lt;312,15,IF(R228&lt;316,16,IF(R228&lt;320,17,IF(R228&lt;324,18,IF(R228&lt;328,19,IF(R228&lt;332,20,IF(R228&lt;336,21,IF(R228&lt;340,22,IF(R228&lt;344,23,IF(R228&lt;348,24,IF(R228&lt;351,25,IF(R228&lt;355,26,IF(R228&lt;359,27,IF(R228&lt;363,28,IF(R228&lt;366,29,IF(R228&lt;370,30,IF(R228&lt;374,31,IF(R228&lt;378,32,IF(R228&lt;381,33,IF(R228&lt;385,34,IF(R228&lt;389,35,IF(R228&lt;393,36,IF(R228&lt;396,37,IF(R228&lt;400,38,IF(R228&lt;403,39,IF(R228&lt;407,40,IF(R228&lt;411,41,IF(R228&lt;414,42,IF(R228&lt;418,43,IF(R228&lt;422,44,IF(R228&lt;425,45,IF(R228&lt;429,46,IF(R228&lt;432,47,IF(R228&lt;436,48,IF(R228&lt;439,49,IF(R228&lt;443,50,IF(R228&lt;446,51,IF(R228&lt;450,52,IF(R228&lt;453,53,IF(R228&lt;456,54,IF(R228&lt;460,55,IF(R228&lt;463,56,IF(R228&lt;466,57,IF(R228&lt;468,58,IF(R228&lt;472,59,))))))))))))))))))))))))))))))))))))))))))))))))))))))))))))</f>
        <v>0</v>
      </c>
      <c r="U228" s="7">
        <f>S228+T228</f>
        <v>0</v>
      </c>
      <c r="V228" s="6">
        <f t="shared" ref="V228:V232" si="679">U228</f>
        <v>0</v>
      </c>
      <c r="W228" s="52">
        <f>IF(V228="","",RANK(V228,V228:V232,0))</f>
        <v>1</v>
      </c>
      <c r="X228" s="52">
        <f>IF(W228&lt;5,V228,"")</f>
        <v>0</v>
      </c>
      <c r="Y228" s="42">
        <v>166</v>
      </c>
      <c r="Z228" s="6">
        <f>IFERROR(VLOOKUP(Y228,таблица!$H$6:$I$144,2,FALSE),0)</f>
        <v>28</v>
      </c>
      <c r="AA228" s="52">
        <f>IF(Z228="","",RANK(Z228,Z228:Z232,0))</f>
        <v>2</v>
      </c>
      <c r="AB228" s="52">
        <f>IF(AA228&lt;5,Z228,"")</f>
        <v>28</v>
      </c>
      <c r="AC228" s="8">
        <f t="shared" si="604"/>
        <v>94</v>
      </c>
      <c r="AD228" s="9">
        <f t="shared" ref="AD228:AD232" si="680">AC228</f>
        <v>94</v>
      </c>
      <c r="AE228" s="9">
        <f t="shared" si="589"/>
        <v>65</v>
      </c>
      <c r="AF228" s="125">
        <f>SUM(J228:J232,Q228:Q232,X228:X232,AB228:AB232)</f>
        <v>312</v>
      </c>
      <c r="AG228" s="59">
        <f t="shared" ref="AG228" si="681">AF228</f>
        <v>312</v>
      </c>
      <c r="AH228" s="127">
        <f>IF(ISNUMBER(AF228),RANK(AF228,$AF$6:$AF$251,0),"")</f>
        <v>28</v>
      </c>
    </row>
    <row r="229" spans="1:34" ht="15" customHeight="1" x14ac:dyDescent="0.25">
      <c r="A229" s="47">
        <v>2</v>
      </c>
      <c r="B229" s="76"/>
      <c r="C229" s="39" t="s">
        <v>19</v>
      </c>
      <c r="D229" s="40">
        <v>10.5</v>
      </c>
      <c r="E229" s="5">
        <f t="shared" ref="E229:E232" si="682">IF(D229&gt;9.5,0,IF(D229&gt;9.45,44,IF(D229&gt;9.4,45,IF(D229&gt;9.35,46,IF(D229&gt;9.3,47,IF(D229&gt;9.25,48,IF(D229&gt;9.2,49,IF(D229&gt;9.15,50,IF(D229&gt;9.1,51,IF(D229&gt;9.05,52,IF(D229&gt;9,53,IF(D229&gt;8.95,54,IF(D229&gt;8.9,55,IF(D229&gt;8.85,56,IF(D229&gt;8.8,57,IF(D229&gt;8.77,58,IF(D229&gt;8.75,59,IF(D229&gt;8.7,60,IF(D229&gt;8.67,61,IF(D229&gt;8.65,62,IF(D229&gt;8.6,63,IF(D229&gt;8.57,64,IF(D229&gt;8.55,65,IF(D229&gt;8.5,66,IF(D229&gt;8.47,67,IF(D229&gt;8.45,68,IF(D229&gt;8.4,69,IF(D229&gt;8.38,70,IF(D229&gt;8.37,71,IF(D229&gt;8.35,72,IF(D229&gt;8.3,73,IF(D229&gt;8.28,74,IF(D229&gt;8.27,75,IF(D229&gt;8.25,76,IF(D229&gt;8.2,77,IF(D229&gt;8.18,78,IF(D229&gt;8.17,79,IF(D229&gt;8.15,80,IF(D229&gt;8.1,81,IF(D229&gt;8.07,82,IF(D229&gt;8.05,83,IF(D229&gt;8.03,84,IF(D229&gt;8.02,85,IF(D229&gt;8,86,))))))))))))))))))))))))))))))))))))))))))))</f>
        <v>0</v>
      </c>
      <c r="F229" s="5">
        <f t="shared" ref="F229:F232" si="683">IF(D229&gt;12.5,0,IF(D229&gt;12.4,1,IF(D229&gt;12.3,2,IF(D229&gt;12.2,3,IF(D229&gt;12.1,4,IF(D229&gt;12.05,5,IF(D229&gt;12,6,IF(D229&gt;11.9,7,IF(D229&gt;11.8,8,IF(D229&gt;11.7,9,IF(D229&gt;11.65,10,IF(D229&gt;11.6,11,IF(D229&gt;11.5,12,IF(D229&gt;11.4,13,IF(D229&gt;11.35,14,IF(D229&gt;11.3,15,IF(D229&gt;11.2,16,IF(D229&gt;11.1,17,IF(D229&gt;11.05,18,IF(D229&gt;11,19,IF(D229&gt;10.9,20,IF(D229&gt;10.85,21,IF(D229&gt;10.8,22,IF(D229&gt;10.7,23,IF(D229&gt;10.65,24,IF(D229&gt;10.6,25,IF(D229&gt;10.5,26,IF(D229&gt;10.45,27,IF(D229&gt;10.4,28,IF(D229&gt;10.3,29,IF(D229&gt;10.25,30,IF(D229&gt;10.2,31,IF(D229&gt;10.1,32,IF(D229&gt;10.05,33,IF(D229&gt;10,34,IF(D229&gt;9.9,35,IF(D229&gt;9.85,36,IF(D229&gt;9.8,37,IF(D229&gt;9.75,38,IF(D229&gt;9.7,39,IF(D229&gt;9.65,40,IF(D229&gt;9.6,41,IF(D229&gt;9.55,42,IF(D229&gt;9.5,43,))))))))))))))))))))))))))))))))))))))))))))</f>
        <v>27</v>
      </c>
      <c r="G229" s="5">
        <f t="shared" ref="G229:G232" si="684">E229+F229</f>
        <v>27</v>
      </c>
      <c r="H229" s="6">
        <f t="shared" si="677"/>
        <v>27</v>
      </c>
      <c r="I229" s="52">
        <f>IF(H229="","",RANK(H229,H228:H232,0))</f>
        <v>3</v>
      </c>
      <c r="J229" s="52">
        <f t="shared" ref="J229:J232" si="685">IF(I229&lt;5,H229,"")</f>
        <v>27</v>
      </c>
      <c r="K229" s="42">
        <v>16</v>
      </c>
      <c r="L229" s="5">
        <f t="shared" ref="L229:L232" si="686">IF(K229&lt;28,0,IF(K229&lt;28.5,44,IF(K229&lt;29,45,IF(K229&lt;29.5,46,IF(K229&lt;30,47,IF(K229&lt;30.5,48,IF(K229&lt;31,49,IF(K229&lt;31.5,50,IF(K229&lt;32,51,IF(K229&lt;32.5,52,IF(K229&lt;33,53,IF(K229&lt;33.5,54,IF(K229&lt;34,55,IF(K229&lt;34.5,56,IF(K229&lt;35,57,IF(K229&lt;35.5,58,IF(K229&lt;36,59,IF(K229&lt;36.5,60,IF(K229&lt;37,61,IF(K229&lt;37.5,62,IF(K229&lt;38,63,IF(K229&lt;38.5,64,IF(K229&lt;39,65,IF(K229&lt;39.5,66,IF(K229&lt;40,67,IF(K229&lt;40.5,68,IF(K229&lt;41,69,IF(K229&lt;41.5,70,IF(K229&lt;42,71,IF(K229&lt;42.5,72,IF(K229&lt;43,73,IF(K229&lt;43.5,74,IF(K229&lt;44,75,IF(K229&lt;44.5,76,IF(K229&lt;45,77,IF(K229&lt;45.5,78,IF(K229&lt;46,79,IF(K229&lt;46.5,80,IF(K229&lt;47,81,IF(K229&lt;47.5,82,IF(K229&lt;48,83,IF(K229&lt;48.5,84,IF(K229&lt;49,85,IF(K229&lt;49.5,86,))))))))))))))))))))))))))))))))))))))))))))</f>
        <v>0</v>
      </c>
      <c r="M229" s="5">
        <f t="shared" ref="M229:M232" si="687">IF(K229&lt;6.5,0,IF(K229&lt;7,1,IF(K229&lt;7.5,2,IF(K229&lt;8,3,IF(K229&lt;8.5,4,IF(K229&lt;9,5,IF(K229&lt;9.5,6,IF(K229&lt;10,7,IF(K229&lt;10.5,8,IF(K229&lt;11,9,IF(K229&lt;11.5,10,IF(K229&lt;12,11,IF(K229&lt;12.5,12,IF(K229&lt;13,13,IF(K229&lt;13.5,14,IF(K229&lt;14,15,IF(K229&lt;14.5,16,IF(K229&lt;15,17,IF(K229&lt;15.5,18,IF(K229&lt;16,19,IF(K229&lt;16.5,20,IF(K229&lt;17,21,IF(K229&lt;17.5,22,IF(K229&lt;18,23,IF(K229&lt;18.5,24,IF(K229&lt;19,25,IF(K229&lt;19.5,26,IF(K229&lt;20,27,IF(K229&lt;20.5,28,IF(K229&lt;21,29,IF(K229&lt;21.5,30,IF(K229&lt;22,31,IF(K229&lt;22.5,32,IF(K229&lt;23,33,IF(K229&lt;23.5,34,IF(K229&lt;24,35,IF(K229&lt;24.5,36,IF(K229&lt;25,37,IF(K229&lt;25.5,38,IF(K229&lt;26,39,IF(K229&lt;26.5,40,IF(K229&lt;27,41,IF(K229&lt;27.5,42,IF(K229&lt;28,43,))))))))))))))))))))))))))))))))))))))))))))</f>
        <v>20</v>
      </c>
      <c r="N229" s="5">
        <f t="shared" ref="N229:N232" si="688">L229+M229</f>
        <v>20</v>
      </c>
      <c r="O229" s="6">
        <f t="shared" si="678"/>
        <v>20</v>
      </c>
      <c r="P229" s="57">
        <f>IF(O229="","",RANK(O229,O228:O232,0))</f>
        <v>2</v>
      </c>
      <c r="Q229" s="57">
        <f t="shared" ref="Q229:Q232" si="689">IF(P229&lt;5,O229,"")</f>
        <v>20</v>
      </c>
      <c r="R229" s="46"/>
      <c r="S229" s="7">
        <f t="shared" ref="S229:S232" si="690">IF(R229&lt;472,0,IF(R229&lt;475,60,IF(R229&lt;478,61,IF(R229&lt;481,62,IF(R229&lt;484,63,IF(R229&lt;487,64,IF(R229&lt;480,65,IF(R229&lt;493,66,IF(R229&lt;495,67,IF(R229&lt;498,68,IF(R229&lt;500,69,IF(R229&lt;503,70,IF(R229&lt;506,71,IF(R229&lt;508,72,IF(R229&lt;510,73,IF(R229&lt;512,74,IF(R229&lt;515,75,IF(R229&lt;517,76,))))))))))))))))))</f>
        <v>0</v>
      </c>
      <c r="T229" s="7">
        <f t="shared" ref="T229:T232" si="691">IF(R229&lt;252,0,IF(R229&lt;256,1,IF(R229&lt;260,2,IF(R229&lt;264,3,IF(R229&lt;268,4,IF(R229&lt;272,5,IF(R229&lt;276,6,IF(R229&lt;280,7,IF(R229&lt;284,8,IF(R229&lt;288,9,IF(R229&lt;292,10,IF(R229&lt;296,11,IF(R229&lt;300,12,IF(R229&lt;304,13,IF(R229&lt;308,14,IF(R229&lt;312,15,IF(R229&lt;316,16,IF(R229&lt;320,17,IF(R229&lt;324,18,IF(R229&lt;328,19,IF(R229&lt;332,20,IF(R229&lt;336,21,IF(R229&lt;340,22,IF(R229&lt;344,23,IF(R229&lt;348,24,IF(R229&lt;351,25,IF(R229&lt;355,26,IF(R229&lt;359,27,IF(R229&lt;363,28,IF(R229&lt;366,29,IF(R229&lt;370,30,IF(R229&lt;374,31,IF(R229&lt;378,32,IF(R229&lt;381,33,IF(R229&lt;385,34,IF(R229&lt;389,35,IF(R229&lt;393,36,IF(R229&lt;396,37,IF(R229&lt;400,38,IF(R229&lt;403,39,IF(R229&lt;407,40,IF(R229&lt;411,41,IF(R229&lt;414,42,IF(R229&lt;418,43,IF(R229&lt;422,44,IF(R229&lt;425,45,IF(R229&lt;429,46,IF(R229&lt;432,47,IF(R229&lt;436,48,IF(R229&lt;439,49,IF(R229&lt;443,50,IF(R229&lt;446,51,IF(R229&lt;450,52,IF(R229&lt;453,53,IF(R229&lt;456,54,IF(R229&lt;460,55,IF(R229&lt;463,56,IF(R229&lt;466,57,IF(R229&lt;468,58,IF(R229&lt;472,59,))))))))))))))))))))))))))))))))))))))))))))))))))))))))))))</f>
        <v>0</v>
      </c>
      <c r="U229" s="7">
        <f t="shared" ref="U229:U232" si="692">S229+T229</f>
        <v>0</v>
      </c>
      <c r="V229" s="6">
        <f t="shared" si="679"/>
        <v>0</v>
      </c>
      <c r="W229" s="52">
        <f>IF(V229="","",RANK(V229,V228:V232,0))</f>
        <v>1</v>
      </c>
      <c r="X229" s="52">
        <f t="shared" ref="X229:X232" si="693">IF(W229&lt;5,V229,"")</f>
        <v>0</v>
      </c>
      <c r="Y229" s="42">
        <v>161</v>
      </c>
      <c r="Z229" s="6">
        <f>IFERROR(VLOOKUP(Y229,таблица!$H$6:$I$144,2,FALSE),0)</f>
        <v>25</v>
      </c>
      <c r="AA229" s="52">
        <f>IF(Z229="","",RANK(Z229,Z228:Z232,0))</f>
        <v>3</v>
      </c>
      <c r="AB229" s="52">
        <f t="shared" ref="AB229:AB232" si="694">IF(AA229&lt;5,Z229,"")</f>
        <v>25</v>
      </c>
      <c r="AC229" s="8">
        <f t="shared" si="604"/>
        <v>72</v>
      </c>
      <c r="AD229" s="9">
        <f t="shared" si="680"/>
        <v>72</v>
      </c>
      <c r="AE229" s="9">
        <f t="shared" si="589"/>
        <v>130</v>
      </c>
      <c r="AF229" s="125"/>
      <c r="AG229" s="59"/>
      <c r="AH229" s="127"/>
    </row>
    <row r="230" spans="1:34" ht="15" customHeight="1" x14ac:dyDescent="0.25">
      <c r="A230" s="47">
        <v>3</v>
      </c>
      <c r="B230" s="76"/>
      <c r="C230" s="39" t="s">
        <v>19</v>
      </c>
      <c r="D230" s="40">
        <v>9.8000000000000007</v>
      </c>
      <c r="E230" s="5">
        <f t="shared" si="682"/>
        <v>0</v>
      </c>
      <c r="F230" s="5">
        <f t="shared" si="683"/>
        <v>38</v>
      </c>
      <c r="G230" s="5">
        <f t="shared" si="684"/>
        <v>38</v>
      </c>
      <c r="H230" s="6">
        <f t="shared" si="677"/>
        <v>38</v>
      </c>
      <c r="I230" s="52">
        <f>IF(H230="","",RANK(H230,H228:H232,0))</f>
        <v>1</v>
      </c>
      <c r="J230" s="52">
        <f t="shared" si="685"/>
        <v>38</v>
      </c>
      <c r="K230" s="42">
        <v>13</v>
      </c>
      <c r="L230" s="5">
        <f t="shared" si="686"/>
        <v>0</v>
      </c>
      <c r="M230" s="5">
        <f t="shared" si="687"/>
        <v>14</v>
      </c>
      <c r="N230" s="5">
        <f t="shared" si="688"/>
        <v>14</v>
      </c>
      <c r="O230" s="6">
        <f t="shared" si="678"/>
        <v>14</v>
      </c>
      <c r="P230" s="57">
        <f>IF(O230="","",RANK(O230,O228:O232,0))</f>
        <v>5</v>
      </c>
      <c r="Q230" s="57" t="str">
        <f t="shared" si="689"/>
        <v/>
      </c>
      <c r="R230" s="46"/>
      <c r="S230" s="7">
        <f t="shared" si="690"/>
        <v>0</v>
      </c>
      <c r="T230" s="7">
        <f t="shared" si="691"/>
        <v>0</v>
      </c>
      <c r="U230" s="7">
        <f t="shared" si="692"/>
        <v>0</v>
      </c>
      <c r="V230" s="6">
        <f t="shared" si="679"/>
        <v>0</v>
      </c>
      <c r="W230" s="52">
        <f>IF(V230="","",RANK(V230,V228:V232,0))</f>
        <v>1</v>
      </c>
      <c r="X230" s="52">
        <f t="shared" si="693"/>
        <v>0</v>
      </c>
      <c r="Y230" s="42">
        <v>168</v>
      </c>
      <c r="Z230" s="6">
        <f>IFERROR(VLOOKUP(Y230,таблица!$H$6:$I$144,2,FALSE),0)</f>
        <v>29</v>
      </c>
      <c r="AA230" s="52">
        <f>IF(Z230="","",RANK(Z230,Z228:Z232,0))</f>
        <v>1</v>
      </c>
      <c r="AB230" s="52">
        <f t="shared" si="694"/>
        <v>29</v>
      </c>
      <c r="AC230" s="8">
        <f t="shared" si="604"/>
        <v>81</v>
      </c>
      <c r="AD230" s="9">
        <f t="shared" si="680"/>
        <v>81</v>
      </c>
      <c r="AE230" s="9">
        <f t="shared" si="589"/>
        <v>106</v>
      </c>
      <c r="AF230" s="125"/>
      <c r="AG230" s="59"/>
      <c r="AH230" s="127"/>
    </row>
    <row r="231" spans="1:34" ht="15" customHeight="1" x14ac:dyDescent="0.25">
      <c r="A231" s="47">
        <v>4</v>
      </c>
      <c r="B231" s="76"/>
      <c r="C231" s="39" t="s">
        <v>19</v>
      </c>
      <c r="D231" s="40">
        <v>11.1</v>
      </c>
      <c r="E231" s="5">
        <f t="shared" si="682"/>
        <v>0</v>
      </c>
      <c r="F231" s="5">
        <f t="shared" si="683"/>
        <v>18</v>
      </c>
      <c r="G231" s="5">
        <f t="shared" si="684"/>
        <v>18</v>
      </c>
      <c r="H231" s="6">
        <f t="shared" si="677"/>
        <v>18</v>
      </c>
      <c r="I231" s="52">
        <f>IF(H231="","",RANK(H231,H228:H232,0))</f>
        <v>4</v>
      </c>
      <c r="J231" s="52">
        <f t="shared" si="685"/>
        <v>18</v>
      </c>
      <c r="K231" s="42">
        <v>15</v>
      </c>
      <c r="L231" s="5">
        <f t="shared" si="686"/>
        <v>0</v>
      </c>
      <c r="M231" s="5">
        <f t="shared" si="687"/>
        <v>18</v>
      </c>
      <c r="N231" s="5">
        <f t="shared" si="688"/>
        <v>18</v>
      </c>
      <c r="O231" s="6">
        <f t="shared" si="678"/>
        <v>18</v>
      </c>
      <c r="P231" s="57">
        <f>IF(O231="","",RANK(O231,O228:O232,0))</f>
        <v>3</v>
      </c>
      <c r="Q231" s="57">
        <f t="shared" si="689"/>
        <v>18</v>
      </c>
      <c r="R231" s="46"/>
      <c r="S231" s="7">
        <f t="shared" si="690"/>
        <v>0</v>
      </c>
      <c r="T231" s="7">
        <f t="shared" si="691"/>
        <v>0</v>
      </c>
      <c r="U231" s="7">
        <f t="shared" si="692"/>
        <v>0</v>
      </c>
      <c r="V231" s="6">
        <f t="shared" si="679"/>
        <v>0</v>
      </c>
      <c r="W231" s="52">
        <f>IF(V231="","",RANK(V231,V228:V232,0))</f>
        <v>1</v>
      </c>
      <c r="X231" s="52">
        <f t="shared" si="693"/>
        <v>0</v>
      </c>
      <c r="Y231" s="42">
        <v>160</v>
      </c>
      <c r="Z231" s="6">
        <f>IFERROR(VLOOKUP(Y231,таблица!$H$6:$I$144,2,FALSE),0)</f>
        <v>25</v>
      </c>
      <c r="AA231" s="52">
        <f>IF(Z231="","",RANK(Z231,Z228:Z232,0))</f>
        <v>3</v>
      </c>
      <c r="AB231" s="52">
        <f t="shared" si="694"/>
        <v>25</v>
      </c>
      <c r="AC231" s="8">
        <f t="shared" si="604"/>
        <v>61</v>
      </c>
      <c r="AD231" s="9">
        <f t="shared" si="680"/>
        <v>61</v>
      </c>
      <c r="AE231" s="9">
        <f t="shared" si="589"/>
        <v>148</v>
      </c>
      <c r="AF231" s="125"/>
      <c r="AG231" s="59"/>
      <c r="AH231" s="127"/>
    </row>
    <row r="232" spans="1:34" ht="15" customHeight="1" x14ac:dyDescent="0.25">
      <c r="A232" s="47">
        <v>5</v>
      </c>
      <c r="B232" s="76"/>
      <c r="C232" s="39" t="s">
        <v>19</v>
      </c>
      <c r="D232" s="40">
        <v>11.6</v>
      </c>
      <c r="E232" s="5">
        <f t="shared" si="682"/>
        <v>0</v>
      </c>
      <c r="F232" s="5">
        <f t="shared" si="683"/>
        <v>12</v>
      </c>
      <c r="G232" s="5">
        <f t="shared" si="684"/>
        <v>12</v>
      </c>
      <c r="H232" s="6">
        <f t="shared" si="677"/>
        <v>12</v>
      </c>
      <c r="I232" s="52">
        <f>IF(H232="","",RANK(H232,H228:H232,0))</f>
        <v>5</v>
      </c>
      <c r="J232" s="52" t="str">
        <f t="shared" si="685"/>
        <v/>
      </c>
      <c r="K232" s="42">
        <v>15</v>
      </c>
      <c r="L232" s="5">
        <f t="shared" si="686"/>
        <v>0</v>
      </c>
      <c r="M232" s="5">
        <f t="shared" si="687"/>
        <v>18</v>
      </c>
      <c r="N232" s="5">
        <f t="shared" si="688"/>
        <v>18</v>
      </c>
      <c r="O232" s="6">
        <f t="shared" si="678"/>
        <v>18</v>
      </c>
      <c r="P232" s="57">
        <f>IF(O232="","",RANK(O232,O228:O232,0))</f>
        <v>3</v>
      </c>
      <c r="Q232" s="57">
        <f t="shared" si="689"/>
        <v>18</v>
      </c>
      <c r="R232" s="46"/>
      <c r="S232" s="7">
        <f t="shared" si="690"/>
        <v>0</v>
      </c>
      <c r="T232" s="7">
        <f t="shared" si="691"/>
        <v>0</v>
      </c>
      <c r="U232" s="7">
        <f t="shared" si="692"/>
        <v>0</v>
      </c>
      <c r="V232" s="6">
        <f t="shared" si="679"/>
        <v>0</v>
      </c>
      <c r="W232" s="52">
        <f>IF(V232="","",RANK(V232,V228:V232,0))</f>
        <v>1</v>
      </c>
      <c r="X232" s="52">
        <f t="shared" si="693"/>
        <v>0</v>
      </c>
      <c r="Y232" s="42">
        <v>143</v>
      </c>
      <c r="Z232" s="6">
        <f>IFERROR(VLOOKUP(Y232,таблица!$H$6:$I$144,2,FALSE),0)</f>
        <v>16</v>
      </c>
      <c r="AA232" s="52">
        <f>IF(Z232="","",RANK(Z232,Z228:Z232,0))</f>
        <v>5</v>
      </c>
      <c r="AB232" s="52" t="str">
        <f t="shared" si="694"/>
        <v/>
      </c>
      <c r="AC232" s="8">
        <f t="shared" si="604"/>
        <v>46</v>
      </c>
      <c r="AD232" s="9">
        <f t="shared" si="680"/>
        <v>46</v>
      </c>
      <c r="AE232" s="9">
        <f t="shared" si="589"/>
        <v>157</v>
      </c>
      <c r="AF232" s="125"/>
      <c r="AG232" s="59"/>
      <c r="AH232" s="127"/>
    </row>
    <row r="233" spans="1:34" ht="26.25" customHeight="1" x14ac:dyDescent="0.25">
      <c r="A233" s="47"/>
      <c r="B233" s="76"/>
      <c r="C233" s="64">
        <v>52</v>
      </c>
      <c r="D233" s="40"/>
      <c r="E233" s="5"/>
      <c r="F233" s="5"/>
      <c r="G233" s="5"/>
      <c r="H233" s="53"/>
      <c r="I233" s="61" t="s">
        <v>23</v>
      </c>
      <c r="J233" s="62">
        <f>SUM(J228:J232)</f>
        <v>113</v>
      </c>
      <c r="K233" s="42"/>
      <c r="L233" s="5"/>
      <c r="M233" s="5"/>
      <c r="N233" s="5"/>
      <c r="O233" s="53"/>
      <c r="P233" s="61" t="s">
        <v>23</v>
      </c>
      <c r="Q233" s="63">
        <f>SUM(Q228:Q232)</f>
        <v>92</v>
      </c>
      <c r="R233" s="46"/>
      <c r="S233" s="7"/>
      <c r="T233" s="7"/>
      <c r="U233" s="7"/>
      <c r="V233" s="53"/>
      <c r="W233" s="61" t="s">
        <v>23</v>
      </c>
      <c r="X233" s="62">
        <f>SUM(X228:X232)</f>
        <v>0</v>
      </c>
      <c r="Y233" s="42"/>
      <c r="Z233" s="6"/>
      <c r="AA233" s="61" t="s">
        <v>23</v>
      </c>
      <c r="AB233" s="62">
        <f>SUM(AB228:AB232)</f>
        <v>107</v>
      </c>
      <c r="AC233" s="8"/>
      <c r="AD233" s="54"/>
      <c r="AE233" s="9" t="str">
        <f t="shared" si="589"/>
        <v/>
      </c>
      <c r="AF233" s="60"/>
      <c r="AG233" s="60"/>
      <c r="AH233" s="127"/>
    </row>
    <row r="234" spans="1:34" ht="15" customHeight="1" x14ac:dyDescent="0.25">
      <c r="A234" s="47">
        <v>1</v>
      </c>
      <c r="B234" s="76"/>
      <c r="C234" s="39"/>
      <c r="D234" s="40"/>
      <c r="E234" s="5">
        <f>IF(D234&gt;9.5,0,IF(D234&gt;9.45,44,IF(D234&gt;9.4,45,IF(D234&gt;9.35,46,IF(D234&gt;9.3,47,IF(D234&gt;9.25,48,IF(D234&gt;9.2,49,IF(D234&gt;9.15,50,IF(D234&gt;9.1,51,IF(D234&gt;9.05,52,IF(D234&gt;9,53,IF(D234&gt;8.95,54,IF(D234&gt;8.9,55,IF(D234&gt;8.85,56,IF(D234&gt;8.8,57,IF(D234&gt;8.77,58,IF(D234&gt;8.75,59,IF(D234&gt;8.7,60,IF(D234&gt;8.67,61,IF(D234&gt;8.65,62,IF(D234&gt;8.6,63,IF(D234&gt;8.57,64,IF(D234&gt;8.55,65,IF(D234&gt;8.5,66,IF(D234&gt;8.47,67,IF(D234&gt;8.45,68,IF(D234&gt;8.4,69,IF(D234&gt;8.38,70,IF(D234&gt;8.37,71,IF(D234&gt;8.35,72,IF(D234&gt;8.3,73,IF(D234&gt;8.28,74,IF(D234&gt;8.27,75,IF(D234&gt;8.25,76,IF(D234&gt;8.2,77,IF(D234&gt;8.18,78,IF(D234&gt;8.17,79,IF(D234&gt;8.15,80,IF(D234&gt;8.1,81,IF(D234&gt;8.07,82,IF(D234&gt;8.05,83,IF(D234&gt;8.03,84,IF(D234&gt;8.02,85,IF(D234&gt;8,86,))))))))))))))))))))))))))))))))))))))))))))</f>
        <v>0</v>
      </c>
      <c r="F234" s="5">
        <f>IF(D234&gt;12.5,0,IF(D234&gt;12.4,1,IF(D234&gt;12.3,2,IF(D234&gt;12.2,3,IF(D234&gt;12.1,4,IF(D234&gt;12.05,5,IF(D234&gt;12,6,IF(D234&gt;11.9,7,IF(D234&gt;11.8,8,IF(D234&gt;11.7,9,IF(D234&gt;11.65,10,IF(D234&gt;11.6,11,IF(D234&gt;11.5,12,IF(D234&gt;11.4,13,IF(D234&gt;11.35,14,IF(D234&gt;11.3,15,IF(D234&gt;11.2,16,IF(D234&gt;11.1,17,IF(D234&gt;11.05,18,IF(D234&gt;11,19,IF(D234&gt;10.9,20,IF(D234&gt;10.85,21,IF(D234&gt;10.8,22,IF(D234&gt;10.7,23,IF(D234&gt;10.65,24,IF(D234&gt;10.6,25,IF(D234&gt;10.5,26,IF(D234&gt;10.45,27,IF(D234&gt;10.4,28,IF(D234&gt;10.3,29,IF(D234&gt;10.25,30,IF(D234&gt;10.2,31,IF(D234&gt;10.1,32,IF(D234&gt;10.05,33,IF(D234&gt;10,34,IF(D234&gt;9.9,35,IF(D234&gt;9.85,36,IF(D234&gt;9.8,37,IF(D234&gt;9.75,38,IF(D234&gt;9.7,39,IF(D234&gt;9.65,40,IF(D234&gt;9.6,41,IF(D234&gt;9.55,42,IF(D234&gt;9.5,43,))))))))))))))))))))))))))))))))))))))))))))</f>
        <v>0</v>
      </c>
      <c r="G234" s="5">
        <f>E234+F234</f>
        <v>0</v>
      </c>
      <c r="H234" s="6">
        <f t="shared" ref="H234:H238" si="695">G234</f>
        <v>0</v>
      </c>
      <c r="I234" s="52">
        <f>IF(H234="","",RANK(H234,H234:H238,0))</f>
        <v>1</v>
      </c>
      <c r="J234" s="52">
        <f>IF(I234&lt;5,H234,"")</f>
        <v>0</v>
      </c>
      <c r="K234" s="42"/>
      <c r="L234" s="5">
        <f>IF(K234&lt;28,0,IF(K234&lt;28.5,44,IF(K234&lt;29,45,IF(K234&lt;29.5,46,IF(K234&lt;30,47,IF(K234&lt;30.5,48,IF(K234&lt;31,49,IF(K234&lt;31.5,50,IF(K234&lt;32,51,IF(K234&lt;32.5,52,IF(K234&lt;33,53,IF(K234&lt;33.5,54,IF(K234&lt;34,55,IF(K234&lt;34.5,56,IF(K234&lt;35,57,IF(K234&lt;35.5,58,IF(K234&lt;36,59,IF(K234&lt;36.5,60,IF(K234&lt;37,61,IF(K234&lt;37.5,62,IF(K234&lt;38,63,IF(K234&lt;38.5,64,IF(K234&lt;39,65,IF(K234&lt;39.5,66,IF(K234&lt;40,67,IF(K234&lt;40.5,68,IF(K234&lt;41,69,IF(K234&lt;41.5,70,IF(K234&lt;42,71,IF(K234&lt;42.5,72,IF(K234&lt;43,73,IF(K234&lt;43.5,74,IF(K234&lt;44,75,IF(K234&lt;44.5,76,IF(K234&lt;45,77,IF(K234&lt;45.5,78,IF(K234&lt;46,79,IF(K234&lt;46.5,80,IF(K234&lt;47,81,IF(K234&lt;47.5,82,IF(K234&lt;48,83,IF(K234&lt;48.5,84,IF(K234&lt;49,85,IF(K234&lt;49.5,86,))))))))))))))))))))))))))))))))))))))))))))</f>
        <v>0</v>
      </c>
      <c r="M234" s="5">
        <f>IF(K234&lt;6.5,0,IF(K234&lt;7,1,IF(K234&lt;7.5,2,IF(K234&lt;8,3,IF(K234&lt;8.5,4,IF(K234&lt;9,5,IF(K234&lt;9.5,6,IF(K234&lt;10,7,IF(K234&lt;10.5,8,IF(K234&lt;11,9,IF(K234&lt;11.5,10,IF(K234&lt;12,11,IF(K234&lt;12.5,12,IF(K234&lt;13,13,IF(K234&lt;13.5,14,IF(K234&lt;14,15,IF(K234&lt;14.5,16,IF(K234&lt;15,17,IF(K234&lt;15.5,18,IF(K234&lt;16,19,IF(K234&lt;16.5,20,IF(K234&lt;17,21,IF(K234&lt;17.5,22,IF(K234&lt;18,23,IF(K234&lt;18.5,24,IF(K234&lt;19,25,IF(K234&lt;19.5,26,IF(K234&lt;20,27,IF(K234&lt;20.5,28,IF(K234&lt;21,29,IF(K234&lt;21.5,30,IF(K234&lt;22,31,IF(K234&lt;22.5,32,IF(K234&lt;23,33,IF(K234&lt;23.5,34,IF(K234&lt;24,35,IF(K234&lt;24.5,36,IF(K234&lt;25,37,IF(K234&lt;25.5,38,IF(K234&lt;26,39,IF(K234&lt;26.5,40,IF(K234&lt;27,41,IF(K234&lt;27.5,42,IF(K234&lt;28,43,))))))))))))))))))))))))))))))))))))))))))))</f>
        <v>0</v>
      </c>
      <c r="N234" s="5">
        <f>L234+M234</f>
        <v>0</v>
      </c>
      <c r="O234" s="6">
        <f t="shared" ref="O234:O238" si="696">N234</f>
        <v>0</v>
      </c>
      <c r="P234" s="57">
        <f>IF(O234="","",RANK(O234,O234:O238,0))</f>
        <v>1</v>
      </c>
      <c r="Q234" s="57">
        <f t="shared" ref="Q234:Q238" si="697">IF(P234&lt;5,O234,"")</f>
        <v>0</v>
      </c>
      <c r="R234" s="46"/>
      <c r="S234" s="7">
        <f>IF(R234&lt;472,0,IF(R234&lt;475,60,IF(R234&lt;478,61,IF(R234&lt;481,62,IF(R234&lt;484,63,IF(R234&lt;487,64,IF(R234&lt;480,65,IF(R234&lt;493,66,IF(R234&lt;495,67,IF(R234&lt;498,68,IF(R234&lt;500,69,IF(R234&lt;503,70,IF(R234&lt;506,71,IF(R234&lt;508,72,IF(R234&lt;510,73,IF(R234&lt;512,74,IF(R234&lt;515,75,IF(R234&lt;517,76,))))))))))))))))))</f>
        <v>0</v>
      </c>
      <c r="T234" s="7">
        <f>IF(R234&lt;252,0,IF(R234&lt;256,1,IF(R234&lt;260,2,IF(R234&lt;264,3,IF(R234&lt;268,4,IF(R234&lt;272,5,IF(R234&lt;276,6,IF(R234&lt;280,7,IF(R234&lt;284,8,IF(R234&lt;288,9,IF(R234&lt;292,10,IF(R234&lt;296,11,IF(R234&lt;300,12,IF(R234&lt;304,13,IF(R234&lt;308,14,IF(R234&lt;312,15,IF(R234&lt;316,16,IF(R234&lt;320,17,IF(R234&lt;324,18,IF(R234&lt;328,19,IF(R234&lt;332,20,IF(R234&lt;336,21,IF(R234&lt;340,22,IF(R234&lt;344,23,IF(R234&lt;348,24,IF(R234&lt;351,25,IF(R234&lt;355,26,IF(R234&lt;359,27,IF(R234&lt;363,28,IF(R234&lt;366,29,IF(R234&lt;370,30,IF(R234&lt;374,31,IF(R234&lt;378,32,IF(R234&lt;381,33,IF(R234&lt;385,34,IF(R234&lt;389,35,IF(R234&lt;393,36,IF(R234&lt;396,37,IF(R234&lt;400,38,IF(R234&lt;403,39,IF(R234&lt;407,40,IF(R234&lt;411,41,IF(R234&lt;414,42,IF(R234&lt;418,43,IF(R234&lt;422,44,IF(R234&lt;425,45,IF(R234&lt;429,46,IF(R234&lt;432,47,IF(R234&lt;436,48,IF(R234&lt;439,49,IF(R234&lt;443,50,IF(R234&lt;446,51,IF(R234&lt;450,52,IF(R234&lt;453,53,IF(R234&lt;456,54,IF(R234&lt;460,55,IF(R234&lt;463,56,IF(R234&lt;466,57,IF(R234&lt;468,58,IF(R234&lt;472,59,))))))))))))))))))))))))))))))))))))))))))))))))))))))))))))</f>
        <v>0</v>
      </c>
      <c r="U234" s="7">
        <f>S234+T234</f>
        <v>0</v>
      </c>
      <c r="V234" s="6">
        <f t="shared" ref="V234:V238" si="698">U234</f>
        <v>0</v>
      </c>
      <c r="W234" s="52">
        <f>IF(V234="","",RANK(V234,V234:V238,0))</f>
        <v>1</v>
      </c>
      <c r="X234" s="52">
        <f>IF(W234&lt;5,V234,"")</f>
        <v>0</v>
      </c>
      <c r="Y234" s="42"/>
      <c r="Z234" s="6">
        <f>IFERROR(VLOOKUP(Y234,таблица!$H$6:$I$144,2,FALSE),0)</f>
        <v>0</v>
      </c>
      <c r="AA234" s="52">
        <f>IF(Z234="","",RANK(Z234,Z234:Z238,0))</f>
        <v>1</v>
      </c>
      <c r="AB234" s="52">
        <f>IF(AA234&lt;5,Z234,"")</f>
        <v>0</v>
      </c>
      <c r="AC234" s="8">
        <f t="shared" si="604"/>
        <v>0</v>
      </c>
      <c r="AD234" s="9">
        <f t="shared" ref="AD234:AD238" si="699">AC234</f>
        <v>0</v>
      </c>
      <c r="AE234" s="9">
        <f t="shared" si="589"/>
        <v>160</v>
      </c>
      <c r="AF234" s="125">
        <f>SUM(J234:J238,Q234:Q238,X234:X238,AB234:AB238)</f>
        <v>0</v>
      </c>
      <c r="AG234" s="59">
        <f t="shared" ref="AG234" si="700">AF234</f>
        <v>0</v>
      </c>
      <c r="AH234" s="127">
        <f>IF(ISNUMBER(AF234),RANK(AF234,$AF$6:$AF$251,0),"")</f>
        <v>34</v>
      </c>
    </row>
    <row r="235" spans="1:34" ht="15" customHeight="1" x14ac:dyDescent="0.25">
      <c r="A235" s="47">
        <v>2</v>
      </c>
      <c r="B235" s="76"/>
      <c r="C235" s="39"/>
      <c r="D235" s="40"/>
      <c r="E235" s="5">
        <f t="shared" ref="E235:E238" si="701">IF(D235&gt;9.5,0,IF(D235&gt;9.45,44,IF(D235&gt;9.4,45,IF(D235&gt;9.35,46,IF(D235&gt;9.3,47,IF(D235&gt;9.25,48,IF(D235&gt;9.2,49,IF(D235&gt;9.15,50,IF(D235&gt;9.1,51,IF(D235&gt;9.05,52,IF(D235&gt;9,53,IF(D235&gt;8.95,54,IF(D235&gt;8.9,55,IF(D235&gt;8.85,56,IF(D235&gt;8.8,57,IF(D235&gt;8.77,58,IF(D235&gt;8.75,59,IF(D235&gt;8.7,60,IF(D235&gt;8.67,61,IF(D235&gt;8.65,62,IF(D235&gt;8.6,63,IF(D235&gt;8.57,64,IF(D235&gt;8.55,65,IF(D235&gt;8.5,66,IF(D235&gt;8.47,67,IF(D235&gt;8.45,68,IF(D235&gt;8.4,69,IF(D235&gt;8.38,70,IF(D235&gt;8.37,71,IF(D235&gt;8.35,72,IF(D235&gt;8.3,73,IF(D235&gt;8.28,74,IF(D235&gt;8.27,75,IF(D235&gt;8.25,76,IF(D235&gt;8.2,77,IF(D235&gt;8.18,78,IF(D235&gt;8.17,79,IF(D235&gt;8.15,80,IF(D235&gt;8.1,81,IF(D235&gt;8.07,82,IF(D235&gt;8.05,83,IF(D235&gt;8.03,84,IF(D235&gt;8.02,85,IF(D235&gt;8,86,))))))))))))))))))))))))))))))))))))))))))))</f>
        <v>0</v>
      </c>
      <c r="F235" s="5">
        <f t="shared" ref="F235:F238" si="702">IF(D235&gt;12.5,0,IF(D235&gt;12.4,1,IF(D235&gt;12.3,2,IF(D235&gt;12.2,3,IF(D235&gt;12.1,4,IF(D235&gt;12.05,5,IF(D235&gt;12,6,IF(D235&gt;11.9,7,IF(D235&gt;11.8,8,IF(D235&gt;11.7,9,IF(D235&gt;11.65,10,IF(D235&gt;11.6,11,IF(D235&gt;11.5,12,IF(D235&gt;11.4,13,IF(D235&gt;11.35,14,IF(D235&gt;11.3,15,IF(D235&gt;11.2,16,IF(D235&gt;11.1,17,IF(D235&gt;11.05,18,IF(D235&gt;11,19,IF(D235&gt;10.9,20,IF(D235&gt;10.85,21,IF(D235&gt;10.8,22,IF(D235&gt;10.7,23,IF(D235&gt;10.65,24,IF(D235&gt;10.6,25,IF(D235&gt;10.5,26,IF(D235&gt;10.45,27,IF(D235&gt;10.4,28,IF(D235&gt;10.3,29,IF(D235&gt;10.25,30,IF(D235&gt;10.2,31,IF(D235&gt;10.1,32,IF(D235&gt;10.05,33,IF(D235&gt;10,34,IF(D235&gt;9.9,35,IF(D235&gt;9.85,36,IF(D235&gt;9.8,37,IF(D235&gt;9.75,38,IF(D235&gt;9.7,39,IF(D235&gt;9.65,40,IF(D235&gt;9.6,41,IF(D235&gt;9.55,42,IF(D235&gt;9.5,43,))))))))))))))))))))))))))))))))))))))))))))</f>
        <v>0</v>
      </c>
      <c r="G235" s="5">
        <f t="shared" ref="G235:G238" si="703">E235+F235</f>
        <v>0</v>
      </c>
      <c r="H235" s="6">
        <f t="shared" si="695"/>
        <v>0</v>
      </c>
      <c r="I235" s="52">
        <f>IF(H235="","",RANK(H235,H234:H238,0))</f>
        <v>1</v>
      </c>
      <c r="J235" s="52">
        <f t="shared" ref="J235:J238" si="704">IF(I235&lt;5,H235,"")</f>
        <v>0</v>
      </c>
      <c r="K235" s="42"/>
      <c r="L235" s="5">
        <f t="shared" ref="L235:L238" si="705">IF(K235&lt;28,0,IF(K235&lt;28.5,44,IF(K235&lt;29,45,IF(K235&lt;29.5,46,IF(K235&lt;30,47,IF(K235&lt;30.5,48,IF(K235&lt;31,49,IF(K235&lt;31.5,50,IF(K235&lt;32,51,IF(K235&lt;32.5,52,IF(K235&lt;33,53,IF(K235&lt;33.5,54,IF(K235&lt;34,55,IF(K235&lt;34.5,56,IF(K235&lt;35,57,IF(K235&lt;35.5,58,IF(K235&lt;36,59,IF(K235&lt;36.5,60,IF(K235&lt;37,61,IF(K235&lt;37.5,62,IF(K235&lt;38,63,IF(K235&lt;38.5,64,IF(K235&lt;39,65,IF(K235&lt;39.5,66,IF(K235&lt;40,67,IF(K235&lt;40.5,68,IF(K235&lt;41,69,IF(K235&lt;41.5,70,IF(K235&lt;42,71,IF(K235&lt;42.5,72,IF(K235&lt;43,73,IF(K235&lt;43.5,74,IF(K235&lt;44,75,IF(K235&lt;44.5,76,IF(K235&lt;45,77,IF(K235&lt;45.5,78,IF(K235&lt;46,79,IF(K235&lt;46.5,80,IF(K235&lt;47,81,IF(K235&lt;47.5,82,IF(K235&lt;48,83,IF(K235&lt;48.5,84,IF(K235&lt;49,85,IF(K235&lt;49.5,86,))))))))))))))))))))))))))))))))))))))))))))</f>
        <v>0</v>
      </c>
      <c r="M235" s="5">
        <f t="shared" ref="M235:M238" si="706">IF(K235&lt;6.5,0,IF(K235&lt;7,1,IF(K235&lt;7.5,2,IF(K235&lt;8,3,IF(K235&lt;8.5,4,IF(K235&lt;9,5,IF(K235&lt;9.5,6,IF(K235&lt;10,7,IF(K235&lt;10.5,8,IF(K235&lt;11,9,IF(K235&lt;11.5,10,IF(K235&lt;12,11,IF(K235&lt;12.5,12,IF(K235&lt;13,13,IF(K235&lt;13.5,14,IF(K235&lt;14,15,IF(K235&lt;14.5,16,IF(K235&lt;15,17,IF(K235&lt;15.5,18,IF(K235&lt;16,19,IF(K235&lt;16.5,20,IF(K235&lt;17,21,IF(K235&lt;17.5,22,IF(K235&lt;18,23,IF(K235&lt;18.5,24,IF(K235&lt;19,25,IF(K235&lt;19.5,26,IF(K235&lt;20,27,IF(K235&lt;20.5,28,IF(K235&lt;21,29,IF(K235&lt;21.5,30,IF(K235&lt;22,31,IF(K235&lt;22.5,32,IF(K235&lt;23,33,IF(K235&lt;23.5,34,IF(K235&lt;24,35,IF(K235&lt;24.5,36,IF(K235&lt;25,37,IF(K235&lt;25.5,38,IF(K235&lt;26,39,IF(K235&lt;26.5,40,IF(K235&lt;27,41,IF(K235&lt;27.5,42,IF(K235&lt;28,43,))))))))))))))))))))))))))))))))))))))))))))</f>
        <v>0</v>
      </c>
      <c r="N235" s="5">
        <f t="shared" ref="N235:N238" si="707">L235+M235</f>
        <v>0</v>
      </c>
      <c r="O235" s="6">
        <f t="shared" si="696"/>
        <v>0</v>
      </c>
      <c r="P235" s="57">
        <f>IF(O235="","",RANK(O235,O234:O238,0))</f>
        <v>1</v>
      </c>
      <c r="Q235" s="57">
        <f t="shared" si="697"/>
        <v>0</v>
      </c>
      <c r="R235" s="46"/>
      <c r="S235" s="7">
        <f t="shared" ref="S235:S238" si="708">IF(R235&lt;472,0,IF(R235&lt;475,60,IF(R235&lt;478,61,IF(R235&lt;481,62,IF(R235&lt;484,63,IF(R235&lt;487,64,IF(R235&lt;480,65,IF(R235&lt;493,66,IF(R235&lt;495,67,IF(R235&lt;498,68,IF(R235&lt;500,69,IF(R235&lt;503,70,IF(R235&lt;506,71,IF(R235&lt;508,72,IF(R235&lt;510,73,IF(R235&lt;512,74,IF(R235&lt;515,75,IF(R235&lt;517,76,))))))))))))))))))</f>
        <v>0</v>
      </c>
      <c r="T235" s="7">
        <f t="shared" ref="T235:T238" si="709">IF(R235&lt;252,0,IF(R235&lt;256,1,IF(R235&lt;260,2,IF(R235&lt;264,3,IF(R235&lt;268,4,IF(R235&lt;272,5,IF(R235&lt;276,6,IF(R235&lt;280,7,IF(R235&lt;284,8,IF(R235&lt;288,9,IF(R235&lt;292,10,IF(R235&lt;296,11,IF(R235&lt;300,12,IF(R235&lt;304,13,IF(R235&lt;308,14,IF(R235&lt;312,15,IF(R235&lt;316,16,IF(R235&lt;320,17,IF(R235&lt;324,18,IF(R235&lt;328,19,IF(R235&lt;332,20,IF(R235&lt;336,21,IF(R235&lt;340,22,IF(R235&lt;344,23,IF(R235&lt;348,24,IF(R235&lt;351,25,IF(R235&lt;355,26,IF(R235&lt;359,27,IF(R235&lt;363,28,IF(R235&lt;366,29,IF(R235&lt;370,30,IF(R235&lt;374,31,IF(R235&lt;378,32,IF(R235&lt;381,33,IF(R235&lt;385,34,IF(R235&lt;389,35,IF(R235&lt;393,36,IF(R235&lt;396,37,IF(R235&lt;400,38,IF(R235&lt;403,39,IF(R235&lt;407,40,IF(R235&lt;411,41,IF(R235&lt;414,42,IF(R235&lt;418,43,IF(R235&lt;422,44,IF(R235&lt;425,45,IF(R235&lt;429,46,IF(R235&lt;432,47,IF(R235&lt;436,48,IF(R235&lt;439,49,IF(R235&lt;443,50,IF(R235&lt;446,51,IF(R235&lt;450,52,IF(R235&lt;453,53,IF(R235&lt;456,54,IF(R235&lt;460,55,IF(R235&lt;463,56,IF(R235&lt;466,57,IF(R235&lt;468,58,IF(R235&lt;472,59,))))))))))))))))))))))))))))))))))))))))))))))))))))))))))))</f>
        <v>0</v>
      </c>
      <c r="U235" s="7">
        <f t="shared" ref="U235:U238" si="710">S235+T235</f>
        <v>0</v>
      </c>
      <c r="V235" s="6">
        <f t="shared" si="698"/>
        <v>0</v>
      </c>
      <c r="W235" s="52">
        <f>IF(V235="","",RANK(V235,V234:V238,0))</f>
        <v>1</v>
      </c>
      <c r="X235" s="52">
        <f>IF(W235&lt;5,V235,"")</f>
        <v>0</v>
      </c>
      <c r="Y235" s="42"/>
      <c r="Z235" s="6">
        <f>IFERROR(VLOOKUP(Y235,таблица!$H$6:$I$144,2,FALSE),0)</f>
        <v>0</v>
      </c>
      <c r="AA235" s="52">
        <f>IF(Z235="","",RANK(Z235,Z234:Z238,0))</f>
        <v>1</v>
      </c>
      <c r="AB235" s="52">
        <f>IF(AA235&lt;5,Z235,"")</f>
        <v>0</v>
      </c>
      <c r="AC235" s="8">
        <f t="shared" si="604"/>
        <v>0</v>
      </c>
      <c r="AD235" s="9">
        <f t="shared" si="699"/>
        <v>0</v>
      </c>
      <c r="AE235" s="9">
        <f t="shared" si="589"/>
        <v>160</v>
      </c>
      <c r="AF235" s="125"/>
      <c r="AG235" s="59"/>
      <c r="AH235" s="127"/>
    </row>
    <row r="236" spans="1:34" ht="15" customHeight="1" x14ac:dyDescent="0.25">
      <c r="A236" s="47">
        <v>3</v>
      </c>
      <c r="B236" s="76"/>
      <c r="C236" s="39"/>
      <c r="D236" s="40"/>
      <c r="E236" s="5">
        <f t="shared" si="701"/>
        <v>0</v>
      </c>
      <c r="F236" s="5">
        <f t="shared" si="702"/>
        <v>0</v>
      </c>
      <c r="G236" s="5">
        <f t="shared" si="703"/>
        <v>0</v>
      </c>
      <c r="H236" s="6">
        <f t="shared" si="695"/>
        <v>0</v>
      </c>
      <c r="I236" s="52">
        <f>IF(H236="","",RANK(H236,H234:H238,0))</f>
        <v>1</v>
      </c>
      <c r="J236" s="52">
        <f t="shared" si="704"/>
        <v>0</v>
      </c>
      <c r="K236" s="42"/>
      <c r="L236" s="5">
        <f t="shared" si="705"/>
        <v>0</v>
      </c>
      <c r="M236" s="5">
        <f t="shared" si="706"/>
        <v>0</v>
      </c>
      <c r="N236" s="5">
        <f t="shared" si="707"/>
        <v>0</v>
      </c>
      <c r="O236" s="6">
        <f t="shared" si="696"/>
        <v>0</v>
      </c>
      <c r="P236" s="57">
        <f>IF(O236="","",RANK(O236,O234:O238,0))</f>
        <v>1</v>
      </c>
      <c r="Q236" s="57">
        <f t="shared" si="697"/>
        <v>0</v>
      </c>
      <c r="R236" s="46"/>
      <c r="S236" s="7">
        <f t="shared" si="708"/>
        <v>0</v>
      </c>
      <c r="T236" s="7">
        <f t="shared" si="709"/>
        <v>0</v>
      </c>
      <c r="U236" s="7">
        <f t="shared" si="710"/>
        <v>0</v>
      </c>
      <c r="V236" s="6">
        <f t="shared" si="698"/>
        <v>0</v>
      </c>
      <c r="W236" s="52">
        <f>IF(V236="","",RANK(V236,V234:V238,0))</f>
        <v>1</v>
      </c>
      <c r="X236" s="52">
        <f t="shared" ref="X236:X238" si="711">IF(W236&lt;5,V236,"")</f>
        <v>0</v>
      </c>
      <c r="Y236" s="42"/>
      <c r="Z236" s="6">
        <f>IFERROR(VLOOKUP(Y236,таблица!$H$6:$I$144,2,FALSE),0)</f>
        <v>0</v>
      </c>
      <c r="AA236" s="52">
        <f>IF(Z236="","",RANK(Z236,Z234:Z238,0))</f>
        <v>1</v>
      </c>
      <c r="AB236" s="52">
        <f t="shared" ref="AB236:AB238" si="712">IF(AA236&lt;5,Z236,"")</f>
        <v>0</v>
      </c>
      <c r="AC236" s="8">
        <f t="shared" si="604"/>
        <v>0</v>
      </c>
      <c r="AD236" s="9">
        <f t="shared" si="699"/>
        <v>0</v>
      </c>
      <c r="AE236" s="9">
        <f t="shared" si="589"/>
        <v>160</v>
      </c>
      <c r="AF236" s="125"/>
      <c r="AG236" s="59"/>
      <c r="AH236" s="127"/>
    </row>
    <row r="237" spans="1:34" ht="15" customHeight="1" x14ac:dyDescent="0.25">
      <c r="A237" s="47">
        <v>4</v>
      </c>
      <c r="B237" s="76"/>
      <c r="C237" s="39"/>
      <c r="D237" s="40"/>
      <c r="E237" s="5">
        <f t="shared" si="701"/>
        <v>0</v>
      </c>
      <c r="F237" s="5">
        <f t="shared" si="702"/>
        <v>0</v>
      </c>
      <c r="G237" s="5">
        <f t="shared" si="703"/>
        <v>0</v>
      </c>
      <c r="H237" s="6">
        <f t="shared" si="695"/>
        <v>0</v>
      </c>
      <c r="I237" s="52">
        <f>IF(H237="","",RANK(H237,H234:H238,0))</f>
        <v>1</v>
      </c>
      <c r="J237" s="52">
        <f t="shared" si="704"/>
        <v>0</v>
      </c>
      <c r="K237" s="42"/>
      <c r="L237" s="5">
        <f t="shared" si="705"/>
        <v>0</v>
      </c>
      <c r="M237" s="5">
        <f t="shared" si="706"/>
        <v>0</v>
      </c>
      <c r="N237" s="5">
        <f t="shared" si="707"/>
        <v>0</v>
      </c>
      <c r="O237" s="6">
        <f t="shared" si="696"/>
        <v>0</v>
      </c>
      <c r="P237" s="57">
        <f>IF(O237="","",RANK(O237,O234:O238,0))</f>
        <v>1</v>
      </c>
      <c r="Q237" s="57">
        <f t="shared" si="697"/>
        <v>0</v>
      </c>
      <c r="R237" s="46"/>
      <c r="S237" s="7">
        <f t="shared" si="708"/>
        <v>0</v>
      </c>
      <c r="T237" s="7">
        <f t="shared" si="709"/>
        <v>0</v>
      </c>
      <c r="U237" s="7">
        <f t="shared" si="710"/>
        <v>0</v>
      </c>
      <c r="V237" s="6">
        <f t="shared" si="698"/>
        <v>0</v>
      </c>
      <c r="W237" s="52">
        <f>IF(V237="","",RANK(V237,V234:V238,0))</f>
        <v>1</v>
      </c>
      <c r="X237" s="52">
        <f t="shared" si="711"/>
        <v>0</v>
      </c>
      <c r="Y237" s="42"/>
      <c r="Z237" s="6">
        <f>IFERROR(VLOOKUP(Y237,таблица!$H$6:$I$144,2,FALSE),0)</f>
        <v>0</v>
      </c>
      <c r="AA237" s="52">
        <f>IF(Z237="","",RANK(Z237,Z234:Z238,0))</f>
        <v>1</v>
      </c>
      <c r="AB237" s="52">
        <f t="shared" si="712"/>
        <v>0</v>
      </c>
      <c r="AC237" s="8">
        <f t="shared" si="604"/>
        <v>0</v>
      </c>
      <c r="AD237" s="9">
        <f t="shared" si="699"/>
        <v>0</v>
      </c>
      <c r="AE237" s="9">
        <f t="shared" si="589"/>
        <v>160</v>
      </c>
      <c r="AF237" s="125"/>
      <c r="AG237" s="59"/>
      <c r="AH237" s="127"/>
    </row>
    <row r="238" spans="1:34" ht="15" customHeight="1" x14ac:dyDescent="0.25">
      <c r="A238" s="47">
        <v>5</v>
      </c>
      <c r="B238" s="76"/>
      <c r="C238" s="39"/>
      <c r="D238" s="40"/>
      <c r="E238" s="5">
        <f t="shared" si="701"/>
        <v>0</v>
      </c>
      <c r="F238" s="5">
        <f t="shared" si="702"/>
        <v>0</v>
      </c>
      <c r="G238" s="5">
        <f t="shared" si="703"/>
        <v>0</v>
      </c>
      <c r="H238" s="6">
        <f t="shared" si="695"/>
        <v>0</v>
      </c>
      <c r="I238" s="52">
        <f>IF(H238="","",RANK(H238,H234:H238,0))</f>
        <v>1</v>
      </c>
      <c r="J238" s="52">
        <f t="shared" si="704"/>
        <v>0</v>
      </c>
      <c r="K238" s="42"/>
      <c r="L238" s="5">
        <f t="shared" si="705"/>
        <v>0</v>
      </c>
      <c r="M238" s="5">
        <f t="shared" si="706"/>
        <v>0</v>
      </c>
      <c r="N238" s="5">
        <f t="shared" si="707"/>
        <v>0</v>
      </c>
      <c r="O238" s="6">
        <f t="shared" si="696"/>
        <v>0</v>
      </c>
      <c r="P238" s="57">
        <f>IF(O238="","",RANK(O238,O234:O238,0))</f>
        <v>1</v>
      </c>
      <c r="Q238" s="57">
        <f t="shared" si="697"/>
        <v>0</v>
      </c>
      <c r="R238" s="46"/>
      <c r="S238" s="7">
        <f t="shared" si="708"/>
        <v>0</v>
      </c>
      <c r="T238" s="7">
        <f t="shared" si="709"/>
        <v>0</v>
      </c>
      <c r="U238" s="7">
        <f t="shared" si="710"/>
        <v>0</v>
      </c>
      <c r="V238" s="6">
        <f t="shared" si="698"/>
        <v>0</v>
      </c>
      <c r="W238" s="52">
        <f>IF(V238="","",RANK(V238,V234:V238,0))</f>
        <v>1</v>
      </c>
      <c r="X238" s="52">
        <f t="shared" si="711"/>
        <v>0</v>
      </c>
      <c r="Y238" s="42"/>
      <c r="Z238" s="6">
        <f>IFERROR(VLOOKUP(Y238,таблица!$H$6:$I$144,2,FALSE),0)</f>
        <v>0</v>
      </c>
      <c r="AA238" s="52">
        <f>IF(Z238="","",RANK(Z238,Z234:Z238,0))</f>
        <v>1</v>
      </c>
      <c r="AB238" s="52">
        <f t="shared" si="712"/>
        <v>0</v>
      </c>
      <c r="AC238" s="8">
        <f t="shared" si="604"/>
        <v>0</v>
      </c>
      <c r="AD238" s="9">
        <f t="shared" si="699"/>
        <v>0</v>
      </c>
      <c r="AE238" s="9">
        <f t="shared" si="589"/>
        <v>160</v>
      </c>
      <c r="AF238" s="125"/>
      <c r="AG238" s="59"/>
      <c r="AH238" s="127"/>
    </row>
    <row r="239" spans="1:34" ht="26.25" customHeight="1" x14ac:dyDescent="0.25">
      <c r="A239" s="47"/>
      <c r="B239" s="76"/>
      <c r="C239" s="64"/>
      <c r="D239" s="40"/>
      <c r="E239" s="5"/>
      <c r="F239" s="5"/>
      <c r="G239" s="5"/>
      <c r="H239" s="53"/>
      <c r="I239" s="61" t="s">
        <v>23</v>
      </c>
      <c r="J239" s="62">
        <f>SUM(J234:J238)</f>
        <v>0</v>
      </c>
      <c r="K239" s="42"/>
      <c r="L239" s="5"/>
      <c r="M239" s="5"/>
      <c r="N239" s="5"/>
      <c r="O239" s="53"/>
      <c r="P239" s="61" t="s">
        <v>23</v>
      </c>
      <c r="Q239" s="63">
        <f>SUM(Q234:Q238)</f>
        <v>0</v>
      </c>
      <c r="R239" s="46"/>
      <c r="S239" s="7"/>
      <c r="T239" s="7"/>
      <c r="U239" s="7"/>
      <c r="V239" s="53"/>
      <c r="W239" s="61" t="s">
        <v>23</v>
      </c>
      <c r="X239" s="62">
        <f>SUM(X234:X238)</f>
        <v>0</v>
      </c>
      <c r="Y239" s="42"/>
      <c r="Z239" s="6"/>
      <c r="AA239" s="61" t="s">
        <v>23</v>
      </c>
      <c r="AB239" s="62">
        <f>SUM(AB234:AB238)</f>
        <v>0</v>
      </c>
      <c r="AC239" s="8"/>
      <c r="AD239" s="54"/>
      <c r="AE239" s="9" t="str">
        <f t="shared" si="589"/>
        <v/>
      </c>
      <c r="AF239" s="60"/>
      <c r="AG239" s="60"/>
      <c r="AH239" s="127"/>
    </row>
    <row r="240" spans="1:34" ht="15" customHeight="1" x14ac:dyDescent="0.25">
      <c r="A240" s="47">
        <v>1</v>
      </c>
      <c r="B240" s="76"/>
      <c r="C240" s="39"/>
      <c r="D240" s="40"/>
      <c r="E240" s="5">
        <f>IF(D240&gt;9.5,0,IF(D240&gt;9.45,44,IF(D240&gt;9.4,45,IF(D240&gt;9.35,46,IF(D240&gt;9.3,47,IF(D240&gt;9.25,48,IF(D240&gt;9.2,49,IF(D240&gt;9.15,50,IF(D240&gt;9.1,51,IF(D240&gt;9.05,52,IF(D240&gt;9,53,IF(D240&gt;8.95,54,IF(D240&gt;8.9,55,IF(D240&gt;8.85,56,IF(D240&gt;8.8,57,IF(D240&gt;8.77,58,IF(D240&gt;8.75,59,IF(D240&gt;8.7,60,IF(D240&gt;8.67,61,IF(D240&gt;8.65,62,IF(D240&gt;8.6,63,IF(D240&gt;8.57,64,IF(D240&gt;8.55,65,IF(D240&gt;8.5,66,IF(D240&gt;8.47,67,IF(D240&gt;8.45,68,IF(D240&gt;8.4,69,IF(D240&gt;8.38,70,IF(D240&gt;8.37,71,IF(D240&gt;8.35,72,IF(D240&gt;8.3,73,IF(D240&gt;8.28,74,IF(D240&gt;8.27,75,IF(D240&gt;8.25,76,IF(D240&gt;8.2,77,IF(D240&gt;8.18,78,IF(D240&gt;8.17,79,IF(D240&gt;8.15,80,IF(D240&gt;8.1,81,IF(D240&gt;8.07,82,IF(D240&gt;8.05,83,IF(D240&gt;8.03,84,IF(D240&gt;8.02,85,IF(D240&gt;8,86,))))))))))))))))))))))))))))))))))))))))))))</f>
        <v>0</v>
      </c>
      <c r="F240" s="5">
        <f>IF(D240&gt;12.5,0,IF(D240&gt;12.4,1,IF(D240&gt;12.3,2,IF(D240&gt;12.2,3,IF(D240&gt;12.1,4,IF(D240&gt;12.05,5,IF(D240&gt;12,6,IF(D240&gt;11.9,7,IF(D240&gt;11.8,8,IF(D240&gt;11.7,9,IF(D240&gt;11.65,10,IF(D240&gt;11.6,11,IF(D240&gt;11.5,12,IF(D240&gt;11.4,13,IF(D240&gt;11.35,14,IF(D240&gt;11.3,15,IF(D240&gt;11.2,16,IF(D240&gt;11.1,17,IF(D240&gt;11.05,18,IF(D240&gt;11,19,IF(D240&gt;10.9,20,IF(D240&gt;10.85,21,IF(D240&gt;10.8,22,IF(D240&gt;10.7,23,IF(D240&gt;10.65,24,IF(D240&gt;10.6,25,IF(D240&gt;10.5,26,IF(D240&gt;10.45,27,IF(D240&gt;10.4,28,IF(D240&gt;10.3,29,IF(D240&gt;10.25,30,IF(D240&gt;10.2,31,IF(D240&gt;10.1,32,IF(D240&gt;10.05,33,IF(D240&gt;10,34,IF(D240&gt;9.9,35,IF(D240&gt;9.85,36,IF(D240&gt;9.8,37,IF(D240&gt;9.75,38,IF(D240&gt;9.7,39,IF(D240&gt;9.65,40,IF(D240&gt;9.6,41,IF(D240&gt;9.55,42,IF(D240&gt;9.5,43,))))))))))))))))))))))))))))))))))))))))))))</f>
        <v>0</v>
      </c>
      <c r="G240" s="5">
        <f>E240+F240</f>
        <v>0</v>
      </c>
      <c r="H240" s="6">
        <f t="shared" ref="H240:H244" si="713">G240</f>
        <v>0</v>
      </c>
      <c r="I240" s="52">
        <f>IF(H240="","",RANK(H240,H240:H244,0))</f>
        <v>1</v>
      </c>
      <c r="J240" s="52">
        <f>IF(I240&lt;5,H240,"")</f>
        <v>0</v>
      </c>
      <c r="K240" s="42"/>
      <c r="L240" s="5">
        <f>IF(K240&lt;28,0,IF(K240&lt;28.5,44,IF(K240&lt;29,45,IF(K240&lt;29.5,46,IF(K240&lt;30,47,IF(K240&lt;30.5,48,IF(K240&lt;31,49,IF(K240&lt;31.5,50,IF(K240&lt;32,51,IF(K240&lt;32.5,52,IF(K240&lt;33,53,IF(K240&lt;33.5,54,IF(K240&lt;34,55,IF(K240&lt;34.5,56,IF(K240&lt;35,57,IF(K240&lt;35.5,58,IF(K240&lt;36,59,IF(K240&lt;36.5,60,IF(K240&lt;37,61,IF(K240&lt;37.5,62,IF(K240&lt;38,63,IF(K240&lt;38.5,64,IF(K240&lt;39,65,IF(K240&lt;39.5,66,IF(K240&lt;40,67,IF(K240&lt;40.5,68,IF(K240&lt;41,69,IF(K240&lt;41.5,70,IF(K240&lt;42,71,IF(K240&lt;42.5,72,IF(K240&lt;43,73,IF(K240&lt;43.5,74,IF(K240&lt;44,75,IF(K240&lt;44.5,76,IF(K240&lt;45,77,IF(K240&lt;45.5,78,IF(K240&lt;46,79,IF(K240&lt;46.5,80,IF(K240&lt;47,81,IF(K240&lt;47.5,82,IF(K240&lt;48,83,IF(K240&lt;48.5,84,IF(K240&lt;49,85,IF(K240&lt;49.5,86,))))))))))))))))))))))))))))))))))))))))))))</f>
        <v>0</v>
      </c>
      <c r="M240" s="5">
        <f>IF(K240&lt;6.5,0,IF(K240&lt;7,1,IF(K240&lt;7.5,2,IF(K240&lt;8,3,IF(K240&lt;8.5,4,IF(K240&lt;9,5,IF(K240&lt;9.5,6,IF(K240&lt;10,7,IF(K240&lt;10.5,8,IF(K240&lt;11,9,IF(K240&lt;11.5,10,IF(K240&lt;12,11,IF(K240&lt;12.5,12,IF(K240&lt;13,13,IF(K240&lt;13.5,14,IF(K240&lt;14,15,IF(K240&lt;14.5,16,IF(K240&lt;15,17,IF(K240&lt;15.5,18,IF(K240&lt;16,19,IF(K240&lt;16.5,20,IF(K240&lt;17,21,IF(K240&lt;17.5,22,IF(K240&lt;18,23,IF(K240&lt;18.5,24,IF(K240&lt;19,25,IF(K240&lt;19.5,26,IF(K240&lt;20,27,IF(K240&lt;20.5,28,IF(K240&lt;21,29,IF(K240&lt;21.5,30,IF(K240&lt;22,31,IF(K240&lt;22.5,32,IF(K240&lt;23,33,IF(K240&lt;23.5,34,IF(K240&lt;24,35,IF(K240&lt;24.5,36,IF(K240&lt;25,37,IF(K240&lt;25.5,38,IF(K240&lt;26,39,IF(K240&lt;26.5,40,IF(K240&lt;27,41,IF(K240&lt;27.5,42,IF(K240&lt;28,43,))))))))))))))))))))))))))))))))))))))))))))</f>
        <v>0</v>
      </c>
      <c r="N240" s="5">
        <f>L240+M240</f>
        <v>0</v>
      </c>
      <c r="O240" s="6">
        <f t="shared" ref="O240:O244" si="714">N240</f>
        <v>0</v>
      </c>
      <c r="P240" s="57">
        <f>IF(O240="","",RANK(O240,O240:O244,0))</f>
        <v>1</v>
      </c>
      <c r="Q240" s="57">
        <f>IF(P240&lt;5,O240,"")</f>
        <v>0</v>
      </c>
      <c r="R240" s="46"/>
      <c r="S240" s="7">
        <f>IF(R240&lt;472,0,IF(R240&lt;475,60,IF(R240&lt;478,61,IF(R240&lt;481,62,IF(R240&lt;484,63,IF(R240&lt;487,64,IF(R240&lt;480,65,IF(R240&lt;493,66,IF(R240&lt;495,67,IF(R240&lt;498,68,IF(R240&lt;500,69,IF(R240&lt;503,70,IF(R240&lt;506,71,IF(R240&lt;508,72,IF(R240&lt;510,73,IF(R240&lt;512,74,IF(R240&lt;515,75,IF(R240&lt;517,76,))))))))))))))))))</f>
        <v>0</v>
      </c>
      <c r="T240" s="7">
        <f>IF(R240&lt;252,0,IF(R240&lt;256,1,IF(R240&lt;260,2,IF(R240&lt;264,3,IF(R240&lt;268,4,IF(R240&lt;272,5,IF(R240&lt;276,6,IF(R240&lt;280,7,IF(R240&lt;284,8,IF(R240&lt;288,9,IF(R240&lt;292,10,IF(R240&lt;296,11,IF(R240&lt;300,12,IF(R240&lt;304,13,IF(R240&lt;308,14,IF(R240&lt;312,15,IF(R240&lt;316,16,IF(R240&lt;320,17,IF(R240&lt;324,18,IF(R240&lt;328,19,IF(R240&lt;332,20,IF(R240&lt;336,21,IF(R240&lt;340,22,IF(R240&lt;344,23,IF(R240&lt;348,24,IF(R240&lt;351,25,IF(R240&lt;355,26,IF(R240&lt;359,27,IF(R240&lt;363,28,IF(R240&lt;366,29,IF(R240&lt;370,30,IF(R240&lt;374,31,IF(R240&lt;378,32,IF(R240&lt;381,33,IF(R240&lt;385,34,IF(R240&lt;389,35,IF(R240&lt;393,36,IF(R240&lt;396,37,IF(R240&lt;400,38,IF(R240&lt;403,39,IF(R240&lt;407,40,IF(R240&lt;411,41,IF(R240&lt;414,42,IF(R240&lt;418,43,IF(R240&lt;422,44,IF(R240&lt;425,45,IF(R240&lt;429,46,IF(R240&lt;432,47,IF(R240&lt;436,48,IF(R240&lt;439,49,IF(R240&lt;443,50,IF(R240&lt;446,51,IF(R240&lt;450,52,IF(R240&lt;453,53,IF(R240&lt;456,54,IF(R240&lt;460,55,IF(R240&lt;463,56,IF(R240&lt;466,57,IF(R240&lt;468,58,IF(R240&lt;472,59,))))))))))))))))))))))))))))))))))))))))))))))))))))))))))))</f>
        <v>0</v>
      </c>
      <c r="U240" s="7">
        <f>S240+T240</f>
        <v>0</v>
      </c>
      <c r="V240" s="6">
        <f t="shared" ref="V240:V244" si="715">U240</f>
        <v>0</v>
      </c>
      <c r="W240" s="52">
        <f>IF(V240="","",RANK(V240,V240:V244,0))</f>
        <v>1</v>
      </c>
      <c r="X240" s="52">
        <f>IF(W240&lt;5,V240,"")</f>
        <v>0</v>
      </c>
      <c r="Y240" s="42"/>
      <c r="Z240" s="6">
        <f>IFERROR(VLOOKUP(Y240,таблица!$H$6:$I$144,2,FALSE),0)</f>
        <v>0</v>
      </c>
      <c r="AA240" s="52">
        <f>IF(Z240="","",RANK(Z240,Z240:Z244,0))</f>
        <v>1</v>
      </c>
      <c r="AB240" s="52">
        <f>IF(AA240&lt;5,Z240,"")</f>
        <v>0</v>
      </c>
      <c r="AC240" s="8">
        <f t="shared" si="604"/>
        <v>0</v>
      </c>
      <c r="AD240" s="9">
        <f t="shared" ref="AD240:AD244" si="716">AC240</f>
        <v>0</v>
      </c>
      <c r="AE240" s="9">
        <f t="shared" si="589"/>
        <v>160</v>
      </c>
      <c r="AF240" s="125">
        <f>SUM(J240:J244,Q240:Q244,X240:X244,AB240:AB244)</f>
        <v>0</v>
      </c>
      <c r="AG240" s="59">
        <f t="shared" ref="AG240" si="717">AF240</f>
        <v>0</v>
      </c>
      <c r="AH240" s="127">
        <f>IF(ISNUMBER(AF240),RANK(AF240,$AF$6:$AF$251,0),"")</f>
        <v>34</v>
      </c>
    </row>
    <row r="241" spans="1:34" ht="15" customHeight="1" x14ac:dyDescent="0.25">
      <c r="A241" s="47">
        <v>2</v>
      </c>
      <c r="B241" s="76"/>
      <c r="C241" s="39"/>
      <c r="D241" s="40"/>
      <c r="E241" s="5">
        <f t="shared" ref="E241:E244" si="718">IF(D241&gt;9.5,0,IF(D241&gt;9.45,44,IF(D241&gt;9.4,45,IF(D241&gt;9.35,46,IF(D241&gt;9.3,47,IF(D241&gt;9.25,48,IF(D241&gt;9.2,49,IF(D241&gt;9.15,50,IF(D241&gt;9.1,51,IF(D241&gt;9.05,52,IF(D241&gt;9,53,IF(D241&gt;8.95,54,IF(D241&gt;8.9,55,IF(D241&gt;8.85,56,IF(D241&gt;8.8,57,IF(D241&gt;8.77,58,IF(D241&gt;8.75,59,IF(D241&gt;8.7,60,IF(D241&gt;8.67,61,IF(D241&gt;8.65,62,IF(D241&gt;8.6,63,IF(D241&gt;8.57,64,IF(D241&gt;8.55,65,IF(D241&gt;8.5,66,IF(D241&gt;8.47,67,IF(D241&gt;8.45,68,IF(D241&gt;8.4,69,IF(D241&gt;8.38,70,IF(D241&gt;8.37,71,IF(D241&gt;8.35,72,IF(D241&gt;8.3,73,IF(D241&gt;8.28,74,IF(D241&gt;8.27,75,IF(D241&gt;8.25,76,IF(D241&gt;8.2,77,IF(D241&gt;8.18,78,IF(D241&gt;8.17,79,IF(D241&gt;8.15,80,IF(D241&gt;8.1,81,IF(D241&gt;8.07,82,IF(D241&gt;8.05,83,IF(D241&gt;8.03,84,IF(D241&gt;8.02,85,IF(D241&gt;8,86,))))))))))))))))))))))))))))))))))))))))))))</f>
        <v>0</v>
      </c>
      <c r="F241" s="5">
        <f t="shared" ref="F241:F244" si="719">IF(D241&gt;12.5,0,IF(D241&gt;12.4,1,IF(D241&gt;12.3,2,IF(D241&gt;12.2,3,IF(D241&gt;12.1,4,IF(D241&gt;12.05,5,IF(D241&gt;12,6,IF(D241&gt;11.9,7,IF(D241&gt;11.8,8,IF(D241&gt;11.7,9,IF(D241&gt;11.65,10,IF(D241&gt;11.6,11,IF(D241&gt;11.5,12,IF(D241&gt;11.4,13,IF(D241&gt;11.35,14,IF(D241&gt;11.3,15,IF(D241&gt;11.2,16,IF(D241&gt;11.1,17,IF(D241&gt;11.05,18,IF(D241&gt;11,19,IF(D241&gt;10.9,20,IF(D241&gt;10.85,21,IF(D241&gt;10.8,22,IF(D241&gt;10.7,23,IF(D241&gt;10.65,24,IF(D241&gt;10.6,25,IF(D241&gt;10.5,26,IF(D241&gt;10.45,27,IF(D241&gt;10.4,28,IF(D241&gt;10.3,29,IF(D241&gt;10.25,30,IF(D241&gt;10.2,31,IF(D241&gt;10.1,32,IF(D241&gt;10.05,33,IF(D241&gt;10,34,IF(D241&gt;9.9,35,IF(D241&gt;9.85,36,IF(D241&gt;9.8,37,IF(D241&gt;9.75,38,IF(D241&gt;9.7,39,IF(D241&gt;9.65,40,IF(D241&gt;9.6,41,IF(D241&gt;9.55,42,IF(D241&gt;9.5,43,))))))))))))))))))))))))))))))))))))))))))))</f>
        <v>0</v>
      </c>
      <c r="G241" s="5">
        <f t="shared" ref="G241:G244" si="720">E241+F241</f>
        <v>0</v>
      </c>
      <c r="H241" s="6">
        <f t="shared" si="713"/>
        <v>0</v>
      </c>
      <c r="I241" s="52">
        <f>IF(H241="","",RANK(H241,H240:H244,0))</f>
        <v>1</v>
      </c>
      <c r="J241" s="52">
        <f t="shared" ref="J241:J244" si="721">IF(I241&lt;5,H241,"")</f>
        <v>0</v>
      </c>
      <c r="K241" s="42"/>
      <c r="L241" s="5">
        <f t="shared" ref="L241:L244" si="722">IF(K241&lt;28,0,IF(K241&lt;28.5,44,IF(K241&lt;29,45,IF(K241&lt;29.5,46,IF(K241&lt;30,47,IF(K241&lt;30.5,48,IF(K241&lt;31,49,IF(K241&lt;31.5,50,IF(K241&lt;32,51,IF(K241&lt;32.5,52,IF(K241&lt;33,53,IF(K241&lt;33.5,54,IF(K241&lt;34,55,IF(K241&lt;34.5,56,IF(K241&lt;35,57,IF(K241&lt;35.5,58,IF(K241&lt;36,59,IF(K241&lt;36.5,60,IF(K241&lt;37,61,IF(K241&lt;37.5,62,IF(K241&lt;38,63,IF(K241&lt;38.5,64,IF(K241&lt;39,65,IF(K241&lt;39.5,66,IF(K241&lt;40,67,IF(K241&lt;40.5,68,IF(K241&lt;41,69,IF(K241&lt;41.5,70,IF(K241&lt;42,71,IF(K241&lt;42.5,72,IF(K241&lt;43,73,IF(K241&lt;43.5,74,IF(K241&lt;44,75,IF(K241&lt;44.5,76,IF(K241&lt;45,77,IF(K241&lt;45.5,78,IF(K241&lt;46,79,IF(K241&lt;46.5,80,IF(K241&lt;47,81,IF(K241&lt;47.5,82,IF(K241&lt;48,83,IF(K241&lt;48.5,84,IF(K241&lt;49,85,IF(K241&lt;49.5,86,))))))))))))))))))))))))))))))))))))))))))))</f>
        <v>0</v>
      </c>
      <c r="M241" s="5">
        <f t="shared" ref="M241:M244" si="723">IF(K241&lt;6.5,0,IF(K241&lt;7,1,IF(K241&lt;7.5,2,IF(K241&lt;8,3,IF(K241&lt;8.5,4,IF(K241&lt;9,5,IF(K241&lt;9.5,6,IF(K241&lt;10,7,IF(K241&lt;10.5,8,IF(K241&lt;11,9,IF(K241&lt;11.5,10,IF(K241&lt;12,11,IF(K241&lt;12.5,12,IF(K241&lt;13,13,IF(K241&lt;13.5,14,IF(K241&lt;14,15,IF(K241&lt;14.5,16,IF(K241&lt;15,17,IF(K241&lt;15.5,18,IF(K241&lt;16,19,IF(K241&lt;16.5,20,IF(K241&lt;17,21,IF(K241&lt;17.5,22,IF(K241&lt;18,23,IF(K241&lt;18.5,24,IF(K241&lt;19,25,IF(K241&lt;19.5,26,IF(K241&lt;20,27,IF(K241&lt;20.5,28,IF(K241&lt;21,29,IF(K241&lt;21.5,30,IF(K241&lt;22,31,IF(K241&lt;22.5,32,IF(K241&lt;23,33,IF(K241&lt;23.5,34,IF(K241&lt;24,35,IF(K241&lt;24.5,36,IF(K241&lt;25,37,IF(K241&lt;25.5,38,IF(K241&lt;26,39,IF(K241&lt;26.5,40,IF(K241&lt;27,41,IF(K241&lt;27.5,42,IF(K241&lt;28,43,))))))))))))))))))))))))))))))))))))))))))))</f>
        <v>0</v>
      </c>
      <c r="N241" s="5">
        <f t="shared" ref="N241:N244" si="724">L241+M241</f>
        <v>0</v>
      </c>
      <c r="O241" s="6">
        <f t="shared" si="714"/>
        <v>0</v>
      </c>
      <c r="P241" s="57">
        <f>IF(O241="","",RANK(O241,O240:O244,0))</f>
        <v>1</v>
      </c>
      <c r="Q241" s="57">
        <f>IF(P241&lt;5,O241,"")</f>
        <v>0</v>
      </c>
      <c r="R241" s="46"/>
      <c r="S241" s="7">
        <f t="shared" ref="S241:S244" si="725">IF(R241&lt;472,0,IF(R241&lt;475,60,IF(R241&lt;478,61,IF(R241&lt;481,62,IF(R241&lt;484,63,IF(R241&lt;487,64,IF(R241&lt;480,65,IF(R241&lt;493,66,IF(R241&lt;495,67,IF(R241&lt;498,68,IF(R241&lt;500,69,IF(R241&lt;503,70,IF(R241&lt;506,71,IF(R241&lt;508,72,IF(R241&lt;510,73,IF(R241&lt;512,74,IF(R241&lt;515,75,IF(R241&lt;517,76,))))))))))))))))))</f>
        <v>0</v>
      </c>
      <c r="T241" s="7">
        <f t="shared" ref="T241:T244" si="726">IF(R241&lt;252,0,IF(R241&lt;256,1,IF(R241&lt;260,2,IF(R241&lt;264,3,IF(R241&lt;268,4,IF(R241&lt;272,5,IF(R241&lt;276,6,IF(R241&lt;280,7,IF(R241&lt;284,8,IF(R241&lt;288,9,IF(R241&lt;292,10,IF(R241&lt;296,11,IF(R241&lt;300,12,IF(R241&lt;304,13,IF(R241&lt;308,14,IF(R241&lt;312,15,IF(R241&lt;316,16,IF(R241&lt;320,17,IF(R241&lt;324,18,IF(R241&lt;328,19,IF(R241&lt;332,20,IF(R241&lt;336,21,IF(R241&lt;340,22,IF(R241&lt;344,23,IF(R241&lt;348,24,IF(R241&lt;351,25,IF(R241&lt;355,26,IF(R241&lt;359,27,IF(R241&lt;363,28,IF(R241&lt;366,29,IF(R241&lt;370,30,IF(R241&lt;374,31,IF(R241&lt;378,32,IF(R241&lt;381,33,IF(R241&lt;385,34,IF(R241&lt;389,35,IF(R241&lt;393,36,IF(R241&lt;396,37,IF(R241&lt;400,38,IF(R241&lt;403,39,IF(R241&lt;407,40,IF(R241&lt;411,41,IF(R241&lt;414,42,IF(R241&lt;418,43,IF(R241&lt;422,44,IF(R241&lt;425,45,IF(R241&lt;429,46,IF(R241&lt;432,47,IF(R241&lt;436,48,IF(R241&lt;439,49,IF(R241&lt;443,50,IF(R241&lt;446,51,IF(R241&lt;450,52,IF(R241&lt;453,53,IF(R241&lt;456,54,IF(R241&lt;460,55,IF(R241&lt;463,56,IF(R241&lt;466,57,IF(R241&lt;468,58,IF(R241&lt;472,59,))))))))))))))))))))))))))))))))))))))))))))))))))))))))))))</f>
        <v>0</v>
      </c>
      <c r="U241" s="7">
        <f t="shared" ref="U241:U244" si="727">S241+T241</f>
        <v>0</v>
      </c>
      <c r="V241" s="6">
        <f t="shared" si="715"/>
        <v>0</v>
      </c>
      <c r="W241" s="52">
        <f>IF(V241="","",RANK(V241,V240:V244,0))</f>
        <v>1</v>
      </c>
      <c r="X241" s="52">
        <f t="shared" ref="X241:X244" si="728">IF(W241&lt;5,V241,"")</f>
        <v>0</v>
      </c>
      <c r="Y241" s="42"/>
      <c r="Z241" s="6">
        <f>IFERROR(VLOOKUP(Y241,таблица!$H$6:$I$144,2,FALSE),0)</f>
        <v>0</v>
      </c>
      <c r="AA241" s="52">
        <f>IF(Z241="","",RANK(Z241,Z240:Z244,0))</f>
        <v>1</v>
      </c>
      <c r="AB241" s="52">
        <f t="shared" ref="AB241:AB243" si="729">IF(AA241&lt;5,Z241,"")</f>
        <v>0</v>
      </c>
      <c r="AC241" s="8">
        <f t="shared" si="604"/>
        <v>0</v>
      </c>
      <c r="AD241" s="9">
        <f t="shared" si="716"/>
        <v>0</v>
      </c>
      <c r="AE241" s="9">
        <f t="shared" si="589"/>
        <v>160</v>
      </c>
      <c r="AF241" s="125"/>
      <c r="AG241" s="59"/>
      <c r="AH241" s="127"/>
    </row>
    <row r="242" spans="1:34" ht="15" customHeight="1" x14ac:dyDescent="0.25">
      <c r="A242" s="47">
        <v>3</v>
      </c>
      <c r="B242" s="76"/>
      <c r="C242" s="39"/>
      <c r="D242" s="40"/>
      <c r="E242" s="5">
        <f t="shared" si="718"/>
        <v>0</v>
      </c>
      <c r="F242" s="5">
        <f t="shared" si="719"/>
        <v>0</v>
      </c>
      <c r="G242" s="5">
        <f t="shared" si="720"/>
        <v>0</v>
      </c>
      <c r="H242" s="6">
        <f t="shared" si="713"/>
        <v>0</v>
      </c>
      <c r="I242" s="52">
        <f>IF(H242="","",RANK(H242,H240:H244,0))</f>
        <v>1</v>
      </c>
      <c r="J242" s="52">
        <f t="shared" si="721"/>
        <v>0</v>
      </c>
      <c r="K242" s="42"/>
      <c r="L242" s="5">
        <f t="shared" si="722"/>
        <v>0</v>
      </c>
      <c r="M242" s="5">
        <f t="shared" si="723"/>
        <v>0</v>
      </c>
      <c r="N242" s="5">
        <f t="shared" si="724"/>
        <v>0</v>
      </c>
      <c r="O242" s="6">
        <f t="shared" si="714"/>
        <v>0</v>
      </c>
      <c r="P242" s="57">
        <f>IF(O242="","",RANK(O242,O240:O244,0))</f>
        <v>1</v>
      </c>
      <c r="Q242" s="57">
        <f t="shared" ref="Q242:Q244" si="730">IF(P242&lt;5,O242,"")</f>
        <v>0</v>
      </c>
      <c r="R242" s="46"/>
      <c r="S242" s="7">
        <f t="shared" si="725"/>
        <v>0</v>
      </c>
      <c r="T242" s="7">
        <f t="shared" si="726"/>
        <v>0</v>
      </c>
      <c r="U242" s="7">
        <f t="shared" si="727"/>
        <v>0</v>
      </c>
      <c r="V242" s="6">
        <f t="shared" si="715"/>
        <v>0</v>
      </c>
      <c r="W242" s="52">
        <f>IF(V242="","",RANK(V242,V240:V244,0))</f>
        <v>1</v>
      </c>
      <c r="X242" s="52">
        <f t="shared" si="728"/>
        <v>0</v>
      </c>
      <c r="Y242" s="42"/>
      <c r="Z242" s="6">
        <f>IFERROR(VLOOKUP(Y242,таблица!$H$6:$I$144,2,FALSE),0)</f>
        <v>0</v>
      </c>
      <c r="AA242" s="52">
        <f>IF(Z242="","",RANK(Z242,Z240:Z244,0))</f>
        <v>1</v>
      </c>
      <c r="AB242" s="52">
        <f t="shared" si="729"/>
        <v>0</v>
      </c>
      <c r="AC242" s="8">
        <f t="shared" si="604"/>
        <v>0</v>
      </c>
      <c r="AD242" s="9">
        <f t="shared" si="716"/>
        <v>0</v>
      </c>
      <c r="AE242" s="9">
        <f t="shared" si="589"/>
        <v>160</v>
      </c>
      <c r="AF242" s="125"/>
      <c r="AG242" s="59"/>
      <c r="AH242" s="127"/>
    </row>
    <row r="243" spans="1:34" ht="15" customHeight="1" x14ac:dyDescent="0.25">
      <c r="A243" s="47">
        <v>4</v>
      </c>
      <c r="B243" s="76"/>
      <c r="C243" s="39"/>
      <c r="D243" s="40"/>
      <c r="E243" s="5">
        <f t="shared" si="718"/>
        <v>0</v>
      </c>
      <c r="F243" s="5">
        <f t="shared" si="719"/>
        <v>0</v>
      </c>
      <c r="G243" s="5">
        <f t="shared" si="720"/>
        <v>0</v>
      </c>
      <c r="H243" s="6">
        <f t="shared" si="713"/>
        <v>0</v>
      </c>
      <c r="I243" s="52">
        <f>IF(H243="","",RANK(H243,H240:H244,0))</f>
        <v>1</v>
      </c>
      <c r="J243" s="52">
        <f t="shared" si="721"/>
        <v>0</v>
      </c>
      <c r="K243" s="42"/>
      <c r="L243" s="5">
        <f t="shared" si="722"/>
        <v>0</v>
      </c>
      <c r="M243" s="5">
        <f t="shared" si="723"/>
        <v>0</v>
      </c>
      <c r="N243" s="5">
        <f t="shared" si="724"/>
        <v>0</v>
      </c>
      <c r="O243" s="6">
        <f t="shared" si="714"/>
        <v>0</v>
      </c>
      <c r="P243" s="57">
        <f>IF(O243="","",RANK(O243,O240:O244,0))</f>
        <v>1</v>
      </c>
      <c r="Q243" s="57">
        <f t="shared" si="730"/>
        <v>0</v>
      </c>
      <c r="R243" s="46"/>
      <c r="S243" s="7">
        <f t="shared" si="725"/>
        <v>0</v>
      </c>
      <c r="T243" s="7">
        <f t="shared" si="726"/>
        <v>0</v>
      </c>
      <c r="U243" s="7">
        <f t="shared" si="727"/>
        <v>0</v>
      </c>
      <c r="V243" s="6">
        <f t="shared" si="715"/>
        <v>0</v>
      </c>
      <c r="W243" s="52">
        <f>IF(V243="","",RANK(V243,V240:V244,0))</f>
        <v>1</v>
      </c>
      <c r="X243" s="52">
        <f t="shared" si="728"/>
        <v>0</v>
      </c>
      <c r="Y243" s="42"/>
      <c r="Z243" s="6">
        <f>IFERROR(VLOOKUP(Y243,таблица!$H$6:$I$144,2,FALSE),0)</f>
        <v>0</v>
      </c>
      <c r="AA243" s="52">
        <f>IF(Z243="","",RANK(Z243,Z240:Z244,0))</f>
        <v>1</v>
      </c>
      <c r="AB243" s="52">
        <f t="shared" si="729"/>
        <v>0</v>
      </c>
      <c r="AC243" s="8">
        <f t="shared" si="604"/>
        <v>0</v>
      </c>
      <c r="AD243" s="9">
        <f t="shared" si="716"/>
        <v>0</v>
      </c>
      <c r="AE243" s="9">
        <f t="shared" si="589"/>
        <v>160</v>
      </c>
      <c r="AF243" s="125"/>
      <c r="AG243" s="59"/>
      <c r="AH243" s="127"/>
    </row>
    <row r="244" spans="1:34" ht="15" customHeight="1" x14ac:dyDescent="0.25">
      <c r="A244" s="47">
        <v>5</v>
      </c>
      <c r="B244" s="76"/>
      <c r="C244" s="39"/>
      <c r="D244" s="40"/>
      <c r="E244" s="5">
        <f t="shared" si="718"/>
        <v>0</v>
      </c>
      <c r="F244" s="5">
        <f t="shared" si="719"/>
        <v>0</v>
      </c>
      <c r="G244" s="5">
        <f t="shared" si="720"/>
        <v>0</v>
      </c>
      <c r="H244" s="6">
        <f t="shared" si="713"/>
        <v>0</v>
      </c>
      <c r="I244" s="52">
        <f>IF(H244="","",RANK(H244,H240:H244,0))</f>
        <v>1</v>
      </c>
      <c r="J244" s="52">
        <f t="shared" si="721"/>
        <v>0</v>
      </c>
      <c r="K244" s="42"/>
      <c r="L244" s="5">
        <f t="shared" si="722"/>
        <v>0</v>
      </c>
      <c r="M244" s="5">
        <f t="shared" si="723"/>
        <v>0</v>
      </c>
      <c r="N244" s="5">
        <f t="shared" si="724"/>
        <v>0</v>
      </c>
      <c r="O244" s="6">
        <f t="shared" si="714"/>
        <v>0</v>
      </c>
      <c r="P244" s="57">
        <f>IF(O244="","",RANK(O244,O240:O244,0))</f>
        <v>1</v>
      </c>
      <c r="Q244" s="57">
        <f t="shared" si="730"/>
        <v>0</v>
      </c>
      <c r="R244" s="46"/>
      <c r="S244" s="7">
        <f t="shared" si="725"/>
        <v>0</v>
      </c>
      <c r="T244" s="7">
        <f t="shared" si="726"/>
        <v>0</v>
      </c>
      <c r="U244" s="7">
        <f t="shared" si="727"/>
        <v>0</v>
      </c>
      <c r="V244" s="6">
        <f t="shared" si="715"/>
        <v>0</v>
      </c>
      <c r="W244" s="52">
        <f>IF(V244="","",RANK(V244,V240:V244,0))</f>
        <v>1</v>
      </c>
      <c r="X244" s="52">
        <f t="shared" si="728"/>
        <v>0</v>
      </c>
      <c r="Y244" s="42"/>
      <c r="Z244" s="6">
        <f>IFERROR(VLOOKUP(Y244,таблица!$H$6:$I$144,2,FALSE),0)</f>
        <v>0</v>
      </c>
      <c r="AA244" s="52">
        <f>IF(Z244="","",RANK(Z244,Z240:Z244,0))</f>
        <v>1</v>
      </c>
      <c r="AB244" s="52">
        <f t="shared" ref="AB244" si="731">IF(AA244&lt;5,Z244,"")</f>
        <v>0</v>
      </c>
      <c r="AC244" s="8">
        <f t="shared" si="604"/>
        <v>0</v>
      </c>
      <c r="AD244" s="9">
        <f t="shared" si="716"/>
        <v>0</v>
      </c>
      <c r="AE244" s="9">
        <f t="shared" si="589"/>
        <v>160</v>
      </c>
      <c r="AF244" s="125"/>
      <c r="AG244" s="59"/>
      <c r="AH244" s="127"/>
    </row>
    <row r="245" spans="1:34" ht="26.25" customHeight="1" x14ac:dyDescent="0.25">
      <c r="A245" s="47"/>
      <c r="B245" s="76"/>
      <c r="C245" s="64"/>
      <c r="D245" s="40"/>
      <c r="E245" s="5"/>
      <c r="F245" s="5"/>
      <c r="G245" s="5"/>
      <c r="H245" s="53"/>
      <c r="I245" s="61" t="s">
        <v>23</v>
      </c>
      <c r="J245" s="62">
        <f>SUM(J240:J244)</f>
        <v>0</v>
      </c>
      <c r="K245" s="42"/>
      <c r="L245" s="5"/>
      <c r="M245" s="5"/>
      <c r="N245" s="5"/>
      <c r="O245" s="53"/>
      <c r="P245" s="61" t="s">
        <v>23</v>
      </c>
      <c r="Q245" s="63">
        <f>SUM(Q240:Q244)</f>
        <v>0</v>
      </c>
      <c r="R245" s="46"/>
      <c r="S245" s="7"/>
      <c r="T245" s="7"/>
      <c r="U245" s="7"/>
      <c r="V245" s="53"/>
      <c r="W245" s="61" t="s">
        <v>23</v>
      </c>
      <c r="X245" s="62">
        <f>SUM(X240:X244)</f>
        <v>0</v>
      </c>
      <c r="Y245" s="42"/>
      <c r="Z245" s="6"/>
      <c r="AA245" s="61" t="s">
        <v>23</v>
      </c>
      <c r="AB245" s="62">
        <f>SUM(AB240:AB244)</f>
        <v>0</v>
      </c>
      <c r="AC245" s="8"/>
      <c r="AD245" s="54"/>
      <c r="AE245" s="9" t="str">
        <f t="shared" si="589"/>
        <v/>
      </c>
      <c r="AF245" s="60"/>
      <c r="AG245" s="60"/>
      <c r="AH245" s="127"/>
    </row>
    <row r="246" spans="1:34" ht="15" customHeight="1" x14ac:dyDescent="0.25">
      <c r="A246" s="47">
        <v>1</v>
      </c>
      <c r="B246" s="76"/>
      <c r="C246" s="39"/>
      <c r="D246" s="40"/>
      <c r="E246" s="5">
        <f>IF(D246&gt;9.5,0,IF(D246&gt;9.45,44,IF(D246&gt;9.4,45,IF(D246&gt;9.35,46,IF(D246&gt;9.3,47,IF(D246&gt;9.25,48,IF(D246&gt;9.2,49,IF(D246&gt;9.15,50,IF(D246&gt;9.1,51,IF(D246&gt;9.05,52,IF(D246&gt;9,53,IF(D246&gt;8.95,54,IF(D246&gt;8.9,55,IF(D246&gt;8.85,56,IF(D246&gt;8.8,57,IF(D246&gt;8.77,58,IF(D246&gt;8.75,59,IF(D246&gt;8.7,60,IF(D246&gt;8.67,61,IF(D246&gt;8.65,62,IF(D246&gt;8.6,63,IF(D246&gt;8.57,64,IF(D246&gt;8.55,65,IF(D246&gt;8.5,66,IF(D246&gt;8.47,67,IF(D246&gt;8.45,68,IF(D246&gt;8.4,69,IF(D246&gt;8.38,70,IF(D246&gt;8.37,71,IF(D246&gt;8.35,72,IF(D246&gt;8.3,73,IF(D246&gt;8.28,74,IF(D246&gt;8.27,75,IF(D246&gt;8.25,76,IF(D246&gt;8.2,77,IF(D246&gt;8.18,78,IF(D246&gt;8.17,79,IF(D246&gt;8.15,80,IF(D246&gt;8.1,81,IF(D246&gt;8.07,82,IF(D246&gt;8.05,83,IF(D246&gt;8.03,84,IF(D246&gt;8.02,85,IF(D246&gt;8,86,))))))))))))))))))))))))))))))))))))))))))))</f>
        <v>0</v>
      </c>
      <c r="F246" s="5">
        <f>IF(D246&gt;12.5,0,IF(D246&gt;12.4,1,IF(D246&gt;12.3,2,IF(D246&gt;12.2,3,IF(D246&gt;12.1,4,IF(D246&gt;12.05,5,IF(D246&gt;12,6,IF(D246&gt;11.9,7,IF(D246&gt;11.8,8,IF(D246&gt;11.7,9,IF(D246&gt;11.65,10,IF(D246&gt;11.6,11,IF(D246&gt;11.5,12,IF(D246&gt;11.4,13,IF(D246&gt;11.35,14,IF(D246&gt;11.3,15,IF(D246&gt;11.2,16,IF(D246&gt;11.1,17,IF(D246&gt;11.05,18,IF(D246&gt;11,19,IF(D246&gt;10.9,20,IF(D246&gt;10.85,21,IF(D246&gt;10.8,22,IF(D246&gt;10.7,23,IF(D246&gt;10.65,24,IF(D246&gt;10.6,25,IF(D246&gt;10.5,26,IF(D246&gt;10.45,27,IF(D246&gt;10.4,28,IF(D246&gt;10.3,29,IF(D246&gt;10.25,30,IF(D246&gt;10.2,31,IF(D246&gt;10.1,32,IF(D246&gt;10.05,33,IF(D246&gt;10,34,IF(D246&gt;9.9,35,IF(D246&gt;9.85,36,IF(D246&gt;9.8,37,IF(D246&gt;9.75,38,IF(D246&gt;9.7,39,IF(D246&gt;9.65,40,IF(D246&gt;9.6,41,IF(D246&gt;9.55,42,IF(D246&gt;9.5,43,))))))))))))))))))))))))))))))))))))))))))))</f>
        <v>0</v>
      </c>
      <c r="G246" s="5">
        <f>E246+F246</f>
        <v>0</v>
      </c>
      <c r="H246" s="6">
        <f t="shared" ref="H246:H250" si="732">G246</f>
        <v>0</v>
      </c>
      <c r="I246" s="52">
        <f>IF(H246="","",RANK(H246,H246:H250,0))</f>
        <v>1</v>
      </c>
      <c r="J246" s="52">
        <f>IF(I246&lt;5,H246,"")</f>
        <v>0</v>
      </c>
      <c r="K246" s="42"/>
      <c r="L246" s="5">
        <f>IF(K246&lt;28,0,IF(K246&lt;28.5,44,IF(K246&lt;29,45,IF(K246&lt;29.5,46,IF(K246&lt;30,47,IF(K246&lt;30.5,48,IF(K246&lt;31,49,IF(K246&lt;31.5,50,IF(K246&lt;32,51,IF(K246&lt;32.5,52,IF(K246&lt;33,53,IF(K246&lt;33.5,54,IF(K246&lt;34,55,IF(K246&lt;34.5,56,IF(K246&lt;35,57,IF(K246&lt;35.5,58,IF(K246&lt;36,59,IF(K246&lt;36.5,60,IF(K246&lt;37,61,IF(K246&lt;37.5,62,IF(K246&lt;38,63,IF(K246&lt;38.5,64,IF(K246&lt;39,65,IF(K246&lt;39.5,66,IF(K246&lt;40,67,IF(K246&lt;40.5,68,IF(K246&lt;41,69,IF(K246&lt;41.5,70,IF(K246&lt;42,71,IF(K246&lt;42.5,72,IF(K246&lt;43,73,IF(K246&lt;43.5,74,IF(K246&lt;44,75,IF(K246&lt;44.5,76,IF(K246&lt;45,77,IF(K246&lt;45.5,78,IF(K246&lt;46,79,IF(K246&lt;46.5,80,IF(K246&lt;47,81,IF(K246&lt;47.5,82,IF(K246&lt;48,83,IF(K246&lt;48.5,84,IF(K246&lt;49,85,IF(K246&lt;49.5,86,))))))))))))))))))))))))))))))))))))))))))))</f>
        <v>0</v>
      </c>
      <c r="M246" s="5">
        <f>IF(K246&lt;6.5,0,IF(K246&lt;7,1,IF(K246&lt;7.5,2,IF(K246&lt;8,3,IF(K246&lt;8.5,4,IF(K246&lt;9,5,IF(K246&lt;9.5,6,IF(K246&lt;10,7,IF(K246&lt;10.5,8,IF(K246&lt;11,9,IF(K246&lt;11.5,10,IF(K246&lt;12,11,IF(K246&lt;12.5,12,IF(K246&lt;13,13,IF(K246&lt;13.5,14,IF(K246&lt;14,15,IF(K246&lt;14.5,16,IF(K246&lt;15,17,IF(K246&lt;15.5,18,IF(K246&lt;16,19,IF(K246&lt;16.5,20,IF(K246&lt;17,21,IF(K246&lt;17.5,22,IF(K246&lt;18,23,IF(K246&lt;18.5,24,IF(K246&lt;19,25,IF(K246&lt;19.5,26,IF(K246&lt;20,27,IF(K246&lt;20.5,28,IF(K246&lt;21,29,IF(K246&lt;21.5,30,IF(K246&lt;22,31,IF(K246&lt;22.5,32,IF(K246&lt;23,33,IF(K246&lt;23.5,34,IF(K246&lt;24,35,IF(K246&lt;24.5,36,IF(K246&lt;25,37,IF(K246&lt;25.5,38,IF(K246&lt;26,39,IF(K246&lt;26.5,40,IF(K246&lt;27,41,IF(K246&lt;27.5,42,IF(K246&lt;28,43,))))))))))))))))))))))))))))))))))))))))))))</f>
        <v>0</v>
      </c>
      <c r="N246" s="5">
        <f>L246+M246</f>
        <v>0</v>
      </c>
      <c r="O246" s="6">
        <f t="shared" ref="O246:O250" si="733">N246</f>
        <v>0</v>
      </c>
      <c r="P246" s="57">
        <f>IF(O246="","",RANK(O246,O246:O250,0))</f>
        <v>1</v>
      </c>
      <c r="Q246" s="57">
        <f>IF(P246&lt;5,O246,"")</f>
        <v>0</v>
      </c>
      <c r="R246" s="46"/>
      <c r="S246" s="7">
        <f>IF(R246&lt;472,0,IF(R246&lt;475,60,IF(R246&lt;478,61,IF(R246&lt;481,62,IF(R246&lt;484,63,IF(R246&lt;487,64,IF(R246&lt;480,65,IF(R246&lt;493,66,IF(R246&lt;495,67,IF(R246&lt;498,68,IF(R246&lt;500,69,IF(R246&lt;503,70,IF(R246&lt;506,71,IF(R246&lt;508,72,IF(R246&lt;510,73,IF(R246&lt;512,74,IF(R246&lt;515,75,IF(R246&lt;517,76,))))))))))))))))))</f>
        <v>0</v>
      </c>
      <c r="T246" s="7">
        <f>IF(R246&lt;252,0,IF(R246&lt;256,1,IF(R246&lt;260,2,IF(R246&lt;264,3,IF(R246&lt;268,4,IF(R246&lt;272,5,IF(R246&lt;276,6,IF(R246&lt;280,7,IF(R246&lt;284,8,IF(R246&lt;288,9,IF(R246&lt;292,10,IF(R246&lt;296,11,IF(R246&lt;300,12,IF(R246&lt;304,13,IF(R246&lt;308,14,IF(R246&lt;312,15,IF(R246&lt;316,16,IF(R246&lt;320,17,IF(R246&lt;324,18,IF(R246&lt;328,19,IF(R246&lt;332,20,IF(R246&lt;336,21,IF(R246&lt;340,22,IF(R246&lt;344,23,IF(R246&lt;348,24,IF(R246&lt;351,25,IF(R246&lt;355,26,IF(R246&lt;359,27,IF(R246&lt;363,28,IF(R246&lt;366,29,IF(R246&lt;370,30,IF(R246&lt;374,31,IF(R246&lt;378,32,IF(R246&lt;381,33,IF(R246&lt;385,34,IF(R246&lt;389,35,IF(R246&lt;393,36,IF(R246&lt;396,37,IF(R246&lt;400,38,IF(R246&lt;403,39,IF(R246&lt;407,40,IF(R246&lt;411,41,IF(R246&lt;414,42,IF(R246&lt;418,43,IF(R246&lt;422,44,IF(R246&lt;425,45,IF(R246&lt;429,46,IF(R246&lt;432,47,IF(R246&lt;436,48,IF(R246&lt;439,49,IF(R246&lt;443,50,IF(R246&lt;446,51,IF(R246&lt;450,52,IF(R246&lt;453,53,IF(R246&lt;456,54,IF(R246&lt;460,55,IF(R246&lt;463,56,IF(R246&lt;466,57,IF(R246&lt;468,58,IF(R246&lt;472,59,))))))))))))))))))))))))))))))))))))))))))))))))))))))))))))</f>
        <v>0</v>
      </c>
      <c r="U246" s="7">
        <f>S246+T246</f>
        <v>0</v>
      </c>
      <c r="V246" s="6">
        <f t="shared" ref="V246:V250" si="734">U246</f>
        <v>0</v>
      </c>
      <c r="W246" s="52">
        <f>IF(V246="","",RANK(V246,V246:V250,0))</f>
        <v>1</v>
      </c>
      <c r="X246" s="52">
        <f>IF(W246&lt;5,V246,"")</f>
        <v>0</v>
      </c>
      <c r="Y246" s="42"/>
      <c r="Z246" s="6">
        <f>IFERROR(VLOOKUP(Y246,таблица!$H$6:$I$144,2,FALSE),0)</f>
        <v>0</v>
      </c>
      <c r="AA246" s="52">
        <f>IF(Z246="","",RANK(Z246,Z246:Z250,0))</f>
        <v>1</v>
      </c>
      <c r="AB246" s="52">
        <f>IF(AA246&lt;5,Z246,"")</f>
        <v>0</v>
      </c>
      <c r="AC246" s="8">
        <f t="shared" si="604"/>
        <v>0</v>
      </c>
      <c r="AD246" s="9">
        <f t="shared" ref="AD246:AD250" si="735">AC246</f>
        <v>0</v>
      </c>
      <c r="AE246" s="9">
        <f t="shared" si="589"/>
        <v>160</v>
      </c>
      <c r="AF246" s="125">
        <f>SUM(J246:J250,Q246:Q250,X246:X250,AB246:AB250)</f>
        <v>0</v>
      </c>
      <c r="AG246" s="59">
        <f t="shared" ref="AG246" si="736">AF246</f>
        <v>0</v>
      </c>
      <c r="AH246" s="127">
        <f>IF(ISNUMBER(AF246),RANK(AF246,$AF$6:$AF$251,0),"")</f>
        <v>34</v>
      </c>
    </row>
    <row r="247" spans="1:34" ht="15" customHeight="1" x14ac:dyDescent="0.25">
      <c r="A247" s="47">
        <v>2</v>
      </c>
      <c r="B247" s="76"/>
      <c r="C247" s="39"/>
      <c r="D247" s="40"/>
      <c r="E247" s="5">
        <f t="shared" ref="E247:E250" si="737">IF(D247&gt;9.5,0,IF(D247&gt;9.45,44,IF(D247&gt;9.4,45,IF(D247&gt;9.35,46,IF(D247&gt;9.3,47,IF(D247&gt;9.25,48,IF(D247&gt;9.2,49,IF(D247&gt;9.15,50,IF(D247&gt;9.1,51,IF(D247&gt;9.05,52,IF(D247&gt;9,53,IF(D247&gt;8.95,54,IF(D247&gt;8.9,55,IF(D247&gt;8.85,56,IF(D247&gt;8.8,57,IF(D247&gt;8.77,58,IF(D247&gt;8.75,59,IF(D247&gt;8.7,60,IF(D247&gt;8.67,61,IF(D247&gt;8.65,62,IF(D247&gt;8.6,63,IF(D247&gt;8.57,64,IF(D247&gt;8.55,65,IF(D247&gt;8.5,66,IF(D247&gt;8.47,67,IF(D247&gt;8.45,68,IF(D247&gt;8.4,69,IF(D247&gt;8.38,70,IF(D247&gt;8.37,71,IF(D247&gt;8.35,72,IF(D247&gt;8.3,73,IF(D247&gt;8.28,74,IF(D247&gt;8.27,75,IF(D247&gt;8.25,76,IF(D247&gt;8.2,77,IF(D247&gt;8.18,78,IF(D247&gt;8.17,79,IF(D247&gt;8.15,80,IF(D247&gt;8.1,81,IF(D247&gt;8.07,82,IF(D247&gt;8.05,83,IF(D247&gt;8.03,84,IF(D247&gt;8.02,85,IF(D247&gt;8,86,))))))))))))))))))))))))))))))))))))))))))))</f>
        <v>0</v>
      </c>
      <c r="F247" s="5">
        <f t="shared" ref="F247:F250" si="738">IF(D247&gt;12.5,0,IF(D247&gt;12.4,1,IF(D247&gt;12.3,2,IF(D247&gt;12.2,3,IF(D247&gt;12.1,4,IF(D247&gt;12.05,5,IF(D247&gt;12,6,IF(D247&gt;11.9,7,IF(D247&gt;11.8,8,IF(D247&gt;11.7,9,IF(D247&gt;11.65,10,IF(D247&gt;11.6,11,IF(D247&gt;11.5,12,IF(D247&gt;11.4,13,IF(D247&gt;11.35,14,IF(D247&gt;11.3,15,IF(D247&gt;11.2,16,IF(D247&gt;11.1,17,IF(D247&gt;11.05,18,IF(D247&gt;11,19,IF(D247&gt;10.9,20,IF(D247&gt;10.85,21,IF(D247&gt;10.8,22,IF(D247&gt;10.7,23,IF(D247&gt;10.65,24,IF(D247&gt;10.6,25,IF(D247&gt;10.5,26,IF(D247&gt;10.45,27,IF(D247&gt;10.4,28,IF(D247&gt;10.3,29,IF(D247&gt;10.25,30,IF(D247&gt;10.2,31,IF(D247&gt;10.1,32,IF(D247&gt;10.05,33,IF(D247&gt;10,34,IF(D247&gt;9.9,35,IF(D247&gt;9.85,36,IF(D247&gt;9.8,37,IF(D247&gt;9.75,38,IF(D247&gt;9.7,39,IF(D247&gt;9.65,40,IF(D247&gt;9.6,41,IF(D247&gt;9.55,42,IF(D247&gt;9.5,43,))))))))))))))))))))))))))))))))))))))))))))</f>
        <v>0</v>
      </c>
      <c r="G247" s="5">
        <f t="shared" ref="G247:G250" si="739">E247+F247</f>
        <v>0</v>
      </c>
      <c r="H247" s="6">
        <f t="shared" si="732"/>
        <v>0</v>
      </c>
      <c r="I247" s="52">
        <f>IF(H247="","",RANK(H247,H246:H250,0))</f>
        <v>1</v>
      </c>
      <c r="J247" s="52">
        <f t="shared" ref="J247:J250" si="740">IF(I247&lt;5,H247,"")</f>
        <v>0</v>
      </c>
      <c r="K247" s="42"/>
      <c r="L247" s="5">
        <f t="shared" ref="L247:L250" si="741">IF(K247&lt;28,0,IF(K247&lt;28.5,44,IF(K247&lt;29,45,IF(K247&lt;29.5,46,IF(K247&lt;30,47,IF(K247&lt;30.5,48,IF(K247&lt;31,49,IF(K247&lt;31.5,50,IF(K247&lt;32,51,IF(K247&lt;32.5,52,IF(K247&lt;33,53,IF(K247&lt;33.5,54,IF(K247&lt;34,55,IF(K247&lt;34.5,56,IF(K247&lt;35,57,IF(K247&lt;35.5,58,IF(K247&lt;36,59,IF(K247&lt;36.5,60,IF(K247&lt;37,61,IF(K247&lt;37.5,62,IF(K247&lt;38,63,IF(K247&lt;38.5,64,IF(K247&lt;39,65,IF(K247&lt;39.5,66,IF(K247&lt;40,67,IF(K247&lt;40.5,68,IF(K247&lt;41,69,IF(K247&lt;41.5,70,IF(K247&lt;42,71,IF(K247&lt;42.5,72,IF(K247&lt;43,73,IF(K247&lt;43.5,74,IF(K247&lt;44,75,IF(K247&lt;44.5,76,IF(K247&lt;45,77,IF(K247&lt;45.5,78,IF(K247&lt;46,79,IF(K247&lt;46.5,80,IF(K247&lt;47,81,IF(K247&lt;47.5,82,IF(K247&lt;48,83,IF(K247&lt;48.5,84,IF(K247&lt;49,85,IF(K247&lt;49.5,86,))))))))))))))))))))))))))))))))))))))))))))</f>
        <v>0</v>
      </c>
      <c r="M247" s="5">
        <f t="shared" ref="M247:M250" si="742">IF(K247&lt;6.5,0,IF(K247&lt;7,1,IF(K247&lt;7.5,2,IF(K247&lt;8,3,IF(K247&lt;8.5,4,IF(K247&lt;9,5,IF(K247&lt;9.5,6,IF(K247&lt;10,7,IF(K247&lt;10.5,8,IF(K247&lt;11,9,IF(K247&lt;11.5,10,IF(K247&lt;12,11,IF(K247&lt;12.5,12,IF(K247&lt;13,13,IF(K247&lt;13.5,14,IF(K247&lt;14,15,IF(K247&lt;14.5,16,IF(K247&lt;15,17,IF(K247&lt;15.5,18,IF(K247&lt;16,19,IF(K247&lt;16.5,20,IF(K247&lt;17,21,IF(K247&lt;17.5,22,IF(K247&lt;18,23,IF(K247&lt;18.5,24,IF(K247&lt;19,25,IF(K247&lt;19.5,26,IF(K247&lt;20,27,IF(K247&lt;20.5,28,IF(K247&lt;21,29,IF(K247&lt;21.5,30,IF(K247&lt;22,31,IF(K247&lt;22.5,32,IF(K247&lt;23,33,IF(K247&lt;23.5,34,IF(K247&lt;24,35,IF(K247&lt;24.5,36,IF(K247&lt;25,37,IF(K247&lt;25.5,38,IF(K247&lt;26,39,IF(K247&lt;26.5,40,IF(K247&lt;27,41,IF(K247&lt;27.5,42,IF(K247&lt;28,43,))))))))))))))))))))))))))))))))))))))))))))</f>
        <v>0</v>
      </c>
      <c r="N247" s="5">
        <f t="shared" ref="N247:N250" si="743">L247+M247</f>
        <v>0</v>
      </c>
      <c r="O247" s="6">
        <f t="shared" si="733"/>
        <v>0</v>
      </c>
      <c r="P247" s="57">
        <f>IF(O247="","",RANK(O247,O246:O250,0))</f>
        <v>1</v>
      </c>
      <c r="Q247" s="57">
        <f t="shared" ref="Q247:Q250" si="744">IF(P247&lt;5,O247,"")</f>
        <v>0</v>
      </c>
      <c r="R247" s="46"/>
      <c r="S247" s="7">
        <f t="shared" ref="S247:S250" si="745">IF(R247&lt;472,0,IF(R247&lt;475,60,IF(R247&lt;478,61,IF(R247&lt;481,62,IF(R247&lt;484,63,IF(R247&lt;487,64,IF(R247&lt;480,65,IF(R247&lt;493,66,IF(R247&lt;495,67,IF(R247&lt;498,68,IF(R247&lt;500,69,IF(R247&lt;503,70,IF(R247&lt;506,71,IF(R247&lt;508,72,IF(R247&lt;510,73,IF(R247&lt;512,74,IF(R247&lt;515,75,IF(R247&lt;517,76,))))))))))))))))))</f>
        <v>0</v>
      </c>
      <c r="T247" s="7">
        <f t="shared" ref="T247:T250" si="746">IF(R247&lt;252,0,IF(R247&lt;256,1,IF(R247&lt;260,2,IF(R247&lt;264,3,IF(R247&lt;268,4,IF(R247&lt;272,5,IF(R247&lt;276,6,IF(R247&lt;280,7,IF(R247&lt;284,8,IF(R247&lt;288,9,IF(R247&lt;292,10,IF(R247&lt;296,11,IF(R247&lt;300,12,IF(R247&lt;304,13,IF(R247&lt;308,14,IF(R247&lt;312,15,IF(R247&lt;316,16,IF(R247&lt;320,17,IF(R247&lt;324,18,IF(R247&lt;328,19,IF(R247&lt;332,20,IF(R247&lt;336,21,IF(R247&lt;340,22,IF(R247&lt;344,23,IF(R247&lt;348,24,IF(R247&lt;351,25,IF(R247&lt;355,26,IF(R247&lt;359,27,IF(R247&lt;363,28,IF(R247&lt;366,29,IF(R247&lt;370,30,IF(R247&lt;374,31,IF(R247&lt;378,32,IF(R247&lt;381,33,IF(R247&lt;385,34,IF(R247&lt;389,35,IF(R247&lt;393,36,IF(R247&lt;396,37,IF(R247&lt;400,38,IF(R247&lt;403,39,IF(R247&lt;407,40,IF(R247&lt;411,41,IF(R247&lt;414,42,IF(R247&lt;418,43,IF(R247&lt;422,44,IF(R247&lt;425,45,IF(R247&lt;429,46,IF(R247&lt;432,47,IF(R247&lt;436,48,IF(R247&lt;439,49,IF(R247&lt;443,50,IF(R247&lt;446,51,IF(R247&lt;450,52,IF(R247&lt;453,53,IF(R247&lt;456,54,IF(R247&lt;460,55,IF(R247&lt;463,56,IF(R247&lt;466,57,IF(R247&lt;468,58,IF(R247&lt;472,59,))))))))))))))))))))))))))))))))))))))))))))))))))))))))))))</f>
        <v>0</v>
      </c>
      <c r="U247" s="7">
        <f t="shared" ref="U247:U250" si="747">S247+T247</f>
        <v>0</v>
      </c>
      <c r="V247" s="6">
        <f t="shared" si="734"/>
        <v>0</v>
      </c>
      <c r="W247" s="52">
        <f>IF(V247="","",RANK(V247,V246:V250,0))</f>
        <v>1</v>
      </c>
      <c r="X247" s="52">
        <f t="shared" ref="X247:X250" si="748">IF(W247&lt;5,V247,"")</f>
        <v>0</v>
      </c>
      <c r="Y247" s="42"/>
      <c r="Z247" s="6">
        <f>IFERROR(VLOOKUP(Y247,таблица!$H$6:$I$144,2,FALSE),0)</f>
        <v>0</v>
      </c>
      <c r="AA247" s="52">
        <f>IF(Z247="","",RANK(Z247,Z246:Z250,0))</f>
        <v>1</v>
      </c>
      <c r="AB247" s="52">
        <f t="shared" ref="AB247:AB250" si="749">IF(AA247&lt;5,Z247,"")</f>
        <v>0</v>
      </c>
      <c r="AC247" s="8">
        <f t="shared" si="604"/>
        <v>0</v>
      </c>
      <c r="AD247" s="9">
        <f t="shared" si="735"/>
        <v>0</v>
      </c>
      <c r="AE247" s="9">
        <f t="shared" si="589"/>
        <v>160</v>
      </c>
      <c r="AF247" s="125"/>
      <c r="AG247" s="59"/>
      <c r="AH247" s="127"/>
    </row>
    <row r="248" spans="1:34" ht="15" customHeight="1" x14ac:dyDescent="0.25">
      <c r="A248" s="47">
        <v>3</v>
      </c>
      <c r="B248" s="76"/>
      <c r="C248" s="39"/>
      <c r="D248" s="40"/>
      <c r="E248" s="5">
        <f t="shared" si="737"/>
        <v>0</v>
      </c>
      <c r="F248" s="5">
        <f t="shared" si="738"/>
        <v>0</v>
      </c>
      <c r="G248" s="5">
        <f t="shared" si="739"/>
        <v>0</v>
      </c>
      <c r="H248" s="6">
        <f t="shared" si="732"/>
        <v>0</v>
      </c>
      <c r="I248" s="52">
        <f>IF(H248="","",RANK(H248,H246:H250,0))</f>
        <v>1</v>
      </c>
      <c r="J248" s="52">
        <f t="shared" si="740"/>
        <v>0</v>
      </c>
      <c r="K248" s="42"/>
      <c r="L248" s="5">
        <f t="shared" si="741"/>
        <v>0</v>
      </c>
      <c r="M248" s="5">
        <f t="shared" si="742"/>
        <v>0</v>
      </c>
      <c r="N248" s="5">
        <f t="shared" si="743"/>
        <v>0</v>
      </c>
      <c r="O248" s="6">
        <f t="shared" si="733"/>
        <v>0</v>
      </c>
      <c r="P248" s="57">
        <f>IF(O248="","",RANK(O248,O246:O250,0))</f>
        <v>1</v>
      </c>
      <c r="Q248" s="57">
        <f t="shared" si="744"/>
        <v>0</v>
      </c>
      <c r="R248" s="46"/>
      <c r="S248" s="7">
        <f t="shared" si="745"/>
        <v>0</v>
      </c>
      <c r="T248" s="7">
        <f t="shared" si="746"/>
        <v>0</v>
      </c>
      <c r="U248" s="7">
        <f t="shared" si="747"/>
        <v>0</v>
      </c>
      <c r="V248" s="6">
        <f t="shared" si="734"/>
        <v>0</v>
      </c>
      <c r="W248" s="52">
        <f>IF(V248="","",RANK(V248,V246:V250,0))</f>
        <v>1</v>
      </c>
      <c r="X248" s="52">
        <f t="shared" si="748"/>
        <v>0</v>
      </c>
      <c r="Y248" s="42"/>
      <c r="Z248" s="6">
        <f>IFERROR(VLOOKUP(Y248,таблица!$H$6:$I$144,2,FALSE),0)</f>
        <v>0</v>
      </c>
      <c r="AA248" s="52">
        <f>IF(Z248="","",RANK(Z248,Z246:Z250,0))</f>
        <v>1</v>
      </c>
      <c r="AB248" s="52">
        <f t="shared" si="749"/>
        <v>0</v>
      </c>
      <c r="AC248" s="8">
        <f t="shared" si="604"/>
        <v>0</v>
      </c>
      <c r="AD248" s="9">
        <f t="shared" si="735"/>
        <v>0</v>
      </c>
      <c r="AE248" s="9">
        <f t="shared" si="589"/>
        <v>160</v>
      </c>
      <c r="AF248" s="125"/>
      <c r="AG248" s="59"/>
      <c r="AH248" s="127"/>
    </row>
    <row r="249" spans="1:34" ht="15" customHeight="1" x14ac:dyDescent="0.25">
      <c r="A249" s="47">
        <v>4</v>
      </c>
      <c r="B249" s="76"/>
      <c r="C249" s="39"/>
      <c r="D249" s="40"/>
      <c r="E249" s="5">
        <f t="shared" si="737"/>
        <v>0</v>
      </c>
      <c r="F249" s="5">
        <f t="shared" si="738"/>
        <v>0</v>
      </c>
      <c r="G249" s="5">
        <f t="shared" si="739"/>
        <v>0</v>
      </c>
      <c r="H249" s="6">
        <f t="shared" si="732"/>
        <v>0</v>
      </c>
      <c r="I249" s="52">
        <f>IF(H249="","",RANK(H249,H246:H250,0))</f>
        <v>1</v>
      </c>
      <c r="J249" s="52">
        <f t="shared" si="740"/>
        <v>0</v>
      </c>
      <c r="K249" s="42"/>
      <c r="L249" s="5">
        <f t="shared" si="741"/>
        <v>0</v>
      </c>
      <c r="M249" s="5">
        <f t="shared" si="742"/>
        <v>0</v>
      </c>
      <c r="N249" s="5">
        <f t="shared" si="743"/>
        <v>0</v>
      </c>
      <c r="O249" s="6">
        <f t="shared" si="733"/>
        <v>0</v>
      </c>
      <c r="P249" s="57">
        <f>IF(O249="","",RANK(O249,O246:O250,0))</f>
        <v>1</v>
      </c>
      <c r="Q249" s="57">
        <f t="shared" si="744"/>
        <v>0</v>
      </c>
      <c r="R249" s="46"/>
      <c r="S249" s="7">
        <f t="shared" si="745"/>
        <v>0</v>
      </c>
      <c r="T249" s="7">
        <f t="shared" si="746"/>
        <v>0</v>
      </c>
      <c r="U249" s="7">
        <f t="shared" si="747"/>
        <v>0</v>
      </c>
      <c r="V249" s="6">
        <f t="shared" si="734"/>
        <v>0</v>
      </c>
      <c r="W249" s="52">
        <f>IF(V249="","",RANK(V249,V246:V250,0))</f>
        <v>1</v>
      </c>
      <c r="X249" s="52">
        <f t="shared" si="748"/>
        <v>0</v>
      </c>
      <c r="Y249" s="42"/>
      <c r="Z249" s="6">
        <f>IFERROR(VLOOKUP(Y249,таблица!$H$6:$I$144,2,FALSE),0)</f>
        <v>0</v>
      </c>
      <c r="AA249" s="52">
        <f>IF(Z249="","",RANK(Z249,Z246:Z250,0))</f>
        <v>1</v>
      </c>
      <c r="AB249" s="52">
        <f t="shared" si="749"/>
        <v>0</v>
      </c>
      <c r="AC249" s="8">
        <f t="shared" si="604"/>
        <v>0</v>
      </c>
      <c r="AD249" s="9">
        <f t="shared" si="735"/>
        <v>0</v>
      </c>
      <c r="AE249" s="9">
        <f t="shared" si="589"/>
        <v>160</v>
      </c>
      <c r="AF249" s="125"/>
      <c r="AG249" s="59"/>
      <c r="AH249" s="127"/>
    </row>
    <row r="250" spans="1:34" ht="15" customHeight="1" x14ac:dyDescent="0.25">
      <c r="A250" s="47">
        <v>5</v>
      </c>
      <c r="B250" s="76"/>
      <c r="C250" s="39"/>
      <c r="D250" s="40"/>
      <c r="E250" s="5">
        <f t="shared" si="737"/>
        <v>0</v>
      </c>
      <c r="F250" s="5">
        <f t="shared" si="738"/>
        <v>0</v>
      </c>
      <c r="G250" s="5">
        <f t="shared" si="739"/>
        <v>0</v>
      </c>
      <c r="H250" s="6">
        <f t="shared" si="732"/>
        <v>0</v>
      </c>
      <c r="I250" s="52">
        <f>IF(H250="","",RANK(H250,H246:H250,0))</f>
        <v>1</v>
      </c>
      <c r="J250" s="52">
        <f t="shared" si="740"/>
        <v>0</v>
      </c>
      <c r="K250" s="42"/>
      <c r="L250" s="5">
        <f t="shared" si="741"/>
        <v>0</v>
      </c>
      <c r="M250" s="5">
        <f t="shared" si="742"/>
        <v>0</v>
      </c>
      <c r="N250" s="5">
        <f t="shared" si="743"/>
        <v>0</v>
      </c>
      <c r="O250" s="6">
        <f t="shared" si="733"/>
        <v>0</v>
      </c>
      <c r="P250" s="57">
        <f>IF(O250="","",RANK(O250,O246:O250,0))</f>
        <v>1</v>
      </c>
      <c r="Q250" s="57">
        <f t="shared" si="744"/>
        <v>0</v>
      </c>
      <c r="R250" s="46"/>
      <c r="S250" s="7">
        <f t="shared" si="745"/>
        <v>0</v>
      </c>
      <c r="T250" s="7">
        <f t="shared" si="746"/>
        <v>0</v>
      </c>
      <c r="U250" s="7">
        <f t="shared" si="747"/>
        <v>0</v>
      </c>
      <c r="V250" s="6">
        <f t="shared" si="734"/>
        <v>0</v>
      </c>
      <c r="W250" s="52">
        <f>IF(V250="","",RANK(V250,V246:V250,0))</f>
        <v>1</v>
      </c>
      <c r="X250" s="52">
        <f t="shared" si="748"/>
        <v>0</v>
      </c>
      <c r="Y250" s="42"/>
      <c r="Z250" s="6">
        <f>IFERROR(VLOOKUP(Y250,таблица!$H$6:$I$144,2,FALSE),0)</f>
        <v>0</v>
      </c>
      <c r="AA250" s="52">
        <f>IF(Z250="","",RANK(Z250,Z246:Z250,0))</f>
        <v>1</v>
      </c>
      <c r="AB250" s="52">
        <f t="shared" si="749"/>
        <v>0</v>
      </c>
      <c r="AC250" s="8">
        <f t="shared" si="604"/>
        <v>0</v>
      </c>
      <c r="AD250" s="9">
        <f t="shared" si="735"/>
        <v>0</v>
      </c>
      <c r="AE250" s="72">
        <f t="shared" si="589"/>
        <v>160</v>
      </c>
      <c r="AF250" s="125"/>
      <c r="AG250" s="59"/>
      <c r="AH250" s="127"/>
    </row>
    <row r="251" spans="1:34" ht="26.25" customHeight="1" x14ac:dyDescent="0.25">
      <c r="A251" s="47"/>
      <c r="B251" s="76"/>
      <c r="C251" s="64"/>
      <c r="D251" s="40"/>
      <c r="E251" s="5"/>
      <c r="F251" s="5"/>
      <c r="G251" s="5"/>
      <c r="H251" s="53"/>
      <c r="I251" s="61" t="s">
        <v>23</v>
      </c>
      <c r="J251" s="62">
        <f>SUM(J246:J250)</f>
        <v>0</v>
      </c>
      <c r="K251" s="42"/>
      <c r="L251" s="5"/>
      <c r="M251" s="5"/>
      <c r="N251" s="5"/>
      <c r="O251" s="53"/>
      <c r="P251" s="61" t="s">
        <v>23</v>
      </c>
      <c r="Q251" s="63">
        <f>SUM(Q246:Q250)</f>
        <v>0</v>
      </c>
      <c r="R251" s="46"/>
      <c r="S251" s="7"/>
      <c r="T251" s="7"/>
      <c r="U251" s="7"/>
      <c r="V251" s="53"/>
      <c r="W251" s="61" t="s">
        <v>23</v>
      </c>
      <c r="X251" s="62">
        <f>SUM(X246:X250)</f>
        <v>0</v>
      </c>
      <c r="Y251" s="42"/>
      <c r="Z251" s="6"/>
      <c r="AA251" s="61" t="s">
        <v>23</v>
      </c>
      <c r="AB251" s="62">
        <f>SUM(AB246:AB250)</f>
        <v>0</v>
      </c>
      <c r="AC251" s="8"/>
      <c r="AD251" s="54"/>
      <c r="AE251" s="9" t="str">
        <f t="shared" si="589"/>
        <v/>
      </c>
      <c r="AF251" s="60"/>
      <c r="AG251" s="60"/>
      <c r="AH251" s="127"/>
    </row>
  </sheetData>
  <mergeCells count="91">
    <mergeCell ref="AE2:AH2"/>
    <mergeCell ref="A1:AH1"/>
    <mergeCell ref="A4:A5"/>
    <mergeCell ref="B4:B5"/>
    <mergeCell ref="C4:C5"/>
    <mergeCell ref="AD4:AD5"/>
    <mergeCell ref="AE4:AE5"/>
    <mergeCell ref="AF36:AF40"/>
    <mergeCell ref="AH36:AH41"/>
    <mergeCell ref="AH4:AH5"/>
    <mergeCell ref="AF6:AF10"/>
    <mergeCell ref="AH6:AH11"/>
    <mergeCell ref="AF12:AF16"/>
    <mergeCell ref="AH12:AH17"/>
    <mergeCell ref="AF18:AF22"/>
    <mergeCell ref="AH18:AH23"/>
    <mergeCell ref="AF4:AF5"/>
    <mergeCell ref="AF24:AF28"/>
    <mergeCell ref="AH24:AH29"/>
    <mergeCell ref="AF30:AF34"/>
    <mergeCell ref="AH30:AH35"/>
    <mergeCell ref="AF60:AF64"/>
    <mergeCell ref="AH60:AH65"/>
    <mergeCell ref="AF66:AF70"/>
    <mergeCell ref="AH66:AH71"/>
    <mergeCell ref="AF72:AF76"/>
    <mergeCell ref="AH72:AH77"/>
    <mergeCell ref="AF42:AF46"/>
    <mergeCell ref="AH42:AH47"/>
    <mergeCell ref="AF48:AF52"/>
    <mergeCell ref="AH48:AH53"/>
    <mergeCell ref="AF54:AF58"/>
    <mergeCell ref="AH54:AH59"/>
    <mergeCell ref="AF96:AF100"/>
    <mergeCell ref="AH96:AH101"/>
    <mergeCell ref="AF102:AF106"/>
    <mergeCell ref="AH102:AH107"/>
    <mergeCell ref="AF108:AF112"/>
    <mergeCell ref="AH108:AH113"/>
    <mergeCell ref="AF78:AF82"/>
    <mergeCell ref="AH78:AH83"/>
    <mergeCell ref="AF84:AF88"/>
    <mergeCell ref="AH84:AH89"/>
    <mergeCell ref="AF90:AF94"/>
    <mergeCell ref="AH90:AH95"/>
    <mergeCell ref="AF132:AF136"/>
    <mergeCell ref="AH132:AH137"/>
    <mergeCell ref="AF138:AF142"/>
    <mergeCell ref="AH138:AH143"/>
    <mergeCell ref="AF144:AF148"/>
    <mergeCell ref="AH144:AH149"/>
    <mergeCell ref="AF114:AF118"/>
    <mergeCell ref="AH114:AH119"/>
    <mergeCell ref="AF120:AF124"/>
    <mergeCell ref="AH120:AH125"/>
    <mergeCell ref="AF126:AF130"/>
    <mergeCell ref="AH126:AH131"/>
    <mergeCell ref="AF168:AF172"/>
    <mergeCell ref="AH168:AH173"/>
    <mergeCell ref="AF174:AF178"/>
    <mergeCell ref="AH174:AH179"/>
    <mergeCell ref="AF180:AF184"/>
    <mergeCell ref="AH180:AH185"/>
    <mergeCell ref="AF150:AF154"/>
    <mergeCell ref="AH150:AH155"/>
    <mergeCell ref="AF156:AF160"/>
    <mergeCell ref="AH156:AH161"/>
    <mergeCell ref="AF162:AF166"/>
    <mergeCell ref="AH162:AH167"/>
    <mergeCell ref="AF204:AF208"/>
    <mergeCell ref="AH204:AH209"/>
    <mergeCell ref="AF210:AF214"/>
    <mergeCell ref="AH210:AH215"/>
    <mergeCell ref="AF216:AF220"/>
    <mergeCell ref="AH216:AH221"/>
    <mergeCell ref="AF240:AF244"/>
    <mergeCell ref="AH240:AH245"/>
    <mergeCell ref="AF246:AF250"/>
    <mergeCell ref="AH246:AH251"/>
    <mergeCell ref="AF222:AF226"/>
    <mergeCell ref="AH222:AH227"/>
    <mergeCell ref="AF228:AF232"/>
    <mergeCell ref="AH228:AH233"/>
    <mergeCell ref="AF234:AF238"/>
    <mergeCell ref="AH234:AH239"/>
    <mergeCell ref="AF186:AF190"/>
    <mergeCell ref="AH186:AH191"/>
    <mergeCell ref="AF192:AF196"/>
    <mergeCell ref="AH192:AH197"/>
    <mergeCell ref="AF198:AF202"/>
    <mergeCell ref="AH198:AH203"/>
  </mergeCells>
  <conditionalFormatting sqref="AE6:AE251">
    <cfRule type="cellIs" dxfId="41" priority="5" operator="equal">
      <formula>3</formula>
    </cfRule>
    <cfRule type="cellIs" dxfId="40" priority="6" operator="equal">
      <formula>2</formula>
    </cfRule>
    <cfRule type="cellIs" dxfId="39" priority="7" operator="equal">
      <formula>1</formula>
    </cfRule>
  </conditionalFormatting>
  <conditionalFormatting sqref="AH6:AH251">
    <cfRule type="cellIs" dxfId="38" priority="2" operator="equal">
      <formula>3</formula>
    </cfRule>
    <cfRule type="cellIs" dxfId="37" priority="3" operator="equal">
      <formula>2</formula>
    </cfRule>
    <cfRule type="cellIs" dxfId="36" priority="4" operator="equal">
      <formula>1</formula>
    </cfRule>
  </conditionalFormatting>
  <conditionalFormatting sqref="K6:K251">
    <cfRule type="top10" dxfId="35" priority="14" rank="1"/>
  </conditionalFormatting>
  <conditionalFormatting sqref="R6:R251">
    <cfRule type="top10" dxfId="34" priority="15" rank="1"/>
  </conditionalFormatting>
  <conditionalFormatting sqref="D6:D251">
    <cfRule type="top10" dxfId="33" priority="16" bottom="1" rank="1"/>
  </conditionalFormatting>
  <conditionalFormatting sqref="Y6:Y251">
    <cfRule type="top10" dxfId="32" priority="1" rank="1"/>
  </conditionalFormatting>
  <pageMargins left="0.7" right="0.7" top="0.75" bottom="0.75" header="0.3" footer="0.3"/>
  <pageSetup paperSize="9" scale="42" fitToHeight="0" orientation="portrait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3"/>
  <sheetViews>
    <sheetView workbookViewId="0">
      <selection activeCell="G15" sqref="G15"/>
    </sheetView>
  </sheetViews>
  <sheetFormatPr defaultRowHeight="15" x14ac:dyDescent="0.25"/>
  <cols>
    <col min="2" max="2" width="28.140625" customWidth="1"/>
    <col min="3" max="3" width="13.7109375" customWidth="1"/>
    <col min="4" max="4" width="16.7109375" customWidth="1"/>
    <col min="5" max="5" width="18.28515625" customWidth="1"/>
  </cols>
  <sheetData>
    <row r="1" spans="1:5" x14ac:dyDescent="0.25">
      <c r="A1" s="138" t="s">
        <v>45</v>
      </c>
      <c r="B1" s="138"/>
      <c r="C1" s="138"/>
      <c r="D1" s="138"/>
      <c r="E1" s="138"/>
    </row>
    <row r="2" spans="1:5" x14ac:dyDescent="0.25">
      <c r="A2" s="138" t="s">
        <v>52</v>
      </c>
      <c r="B2" s="138"/>
      <c r="C2" s="138"/>
      <c r="D2" s="138"/>
      <c r="E2" s="138"/>
    </row>
    <row r="3" spans="1:5" x14ac:dyDescent="0.25">
      <c r="A3" s="139" t="s">
        <v>41</v>
      </c>
      <c r="B3" s="139"/>
      <c r="C3" s="139"/>
      <c r="D3" s="139"/>
      <c r="E3" s="139"/>
    </row>
    <row r="5" spans="1:5" ht="36" x14ac:dyDescent="0.25">
      <c r="A5" s="78" t="s">
        <v>15</v>
      </c>
      <c r="B5" s="48" t="s">
        <v>42</v>
      </c>
      <c r="C5" s="48" t="s">
        <v>8</v>
      </c>
      <c r="D5" s="48" t="s">
        <v>16</v>
      </c>
      <c r="E5" s="48" t="s">
        <v>17</v>
      </c>
    </row>
    <row r="6" spans="1:5" x14ac:dyDescent="0.25">
      <c r="A6" s="140" t="s">
        <v>43</v>
      </c>
      <c r="B6" s="141"/>
      <c r="C6" s="141"/>
      <c r="D6" s="141"/>
      <c r="E6" s="142"/>
    </row>
    <row r="7" spans="1:5" x14ac:dyDescent="0.25">
      <c r="A7" s="79">
        <v>1</v>
      </c>
      <c r="B7" s="80"/>
      <c r="C7" s="79">
        <v>52</v>
      </c>
      <c r="D7" s="79">
        <v>151</v>
      </c>
      <c r="E7" s="66">
        <v>1</v>
      </c>
    </row>
    <row r="8" spans="1:5" x14ac:dyDescent="0.25">
      <c r="A8" s="79">
        <v>2</v>
      </c>
      <c r="B8" s="80"/>
      <c r="C8" s="79">
        <v>27</v>
      </c>
      <c r="D8" s="79">
        <v>150</v>
      </c>
      <c r="E8" s="66">
        <v>2</v>
      </c>
    </row>
    <row r="9" spans="1:5" x14ac:dyDescent="0.25">
      <c r="A9" s="79">
        <v>3</v>
      </c>
      <c r="B9" s="80"/>
      <c r="C9" s="79">
        <v>9</v>
      </c>
      <c r="D9" s="79">
        <v>149</v>
      </c>
      <c r="E9" s="66">
        <v>3</v>
      </c>
    </row>
    <row r="10" spans="1:5" x14ac:dyDescent="0.25">
      <c r="A10" s="143" t="s">
        <v>44</v>
      </c>
      <c r="B10" s="144"/>
      <c r="C10" s="144"/>
      <c r="D10" s="144"/>
      <c r="E10" s="145"/>
    </row>
    <row r="11" spans="1:5" x14ac:dyDescent="0.25">
      <c r="A11" s="81">
        <v>1</v>
      </c>
      <c r="B11" s="82"/>
      <c r="C11" s="83">
        <v>9</v>
      </c>
      <c r="D11" s="83">
        <v>149</v>
      </c>
      <c r="E11" s="66">
        <v>1</v>
      </c>
    </row>
    <row r="12" spans="1:5" x14ac:dyDescent="0.25">
      <c r="A12" s="81">
        <v>2</v>
      </c>
      <c r="B12" s="82"/>
      <c r="C12" s="83">
        <v>56</v>
      </c>
      <c r="D12" s="83">
        <v>147</v>
      </c>
      <c r="E12" s="66">
        <v>2</v>
      </c>
    </row>
    <row r="13" spans="1:5" x14ac:dyDescent="0.25">
      <c r="A13" s="81">
        <v>3</v>
      </c>
      <c r="B13" s="82"/>
      <c r="C13" s="83">
        <v>48</v>
      </c>
      <c r="D13" s="83">
        <v>146</v>
      </c>
      <c r="E13" s="66">
        <v>3</v>
      </c>
    </row>
  </sheetData>
  <mergeCells count="5">
    <mergeCell ref="A1:E1"/>
    <mergeCell ref="A2:E2"/>
    <mergeCell ref="A3:E3"/>
    <mergeCell ref="A6:E6"/>
    <mergeCell ref="A10:E10"/>
  </mergeCells>
  <conditionalFormatting sqref="E7:E9">
    <cfRule type="cellIs" dxfId="31" priority="5" operator="equal">
      <formula>3</formula>
    </cfRule>
    <cfRule type="cellIs" dxfId="30" priority="6" operator="equal">
      <formula>2</formula>
    </cfRule>
    <cfRule type="cellIs" dxfId="29" priority="7" operator="equal">
      <formula>1</formula>
    </cfRule>
    <cfRule type="top10" dxfId="28" priority="8" bottom="1" rank="1"/>
  </conditionalFormatting>
  <conditionalFormatting sqref="E11:E13">
    <cfRule type="cellIs" dxfId="27" priority="1" operator="equal">
      <formula>3</formula>
    </cfRule>
    <cfRule type="cellIs" dxfId="26" priority="2" operator="equal">
      <formula>2</formula>
    </cfRule>
    <cfRule type="cellIs" dxfId="25" priority="3" operator="equal">
      <formula>1</formula>
    </cfRule>
    <cfRule type="top10" dxfId="24" priority="4" bottom="1" rank="1"/>
  </conditionalFormatting>
  <printOptions headings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14999847407452621"/>
  </sheetPr>
  <dimension ref="B1:J44"/>
  <sheetViews>
    <sheetView zoomScale="80" zoomScaleNormal="80" workbookViewId="0">
      <selection activeCell="N8" sqref="N8"/>
    </sheetView>
  </sheetViews>
  <sheetFormatPr defaultRowHeight="15" x14ac:dyDescent="0.25"/>
  <cols>
    <col min="1" max="1" width="5.28515625" customWidth="1"/>
    <col min="6" max="12" width="9.140625" customWidth="1"/>
  </cols>
  <sheetData>
    <row r="1" spans="2:10" ht="34.5" customHeight="1" x14ac:dyDescent="0.25">
      <c r="B1" s="148" t="s">
        <v>54</v>
      </c>
      <c r="C1" s="148"/>
      <c r="D1" s="148"/>
      <c r="E1" s="148"/>
      <c r="F1" s="148"/>
      <c r="G1" s="148"/>
      <c r="H1" s="148"/>
      <c r="I1" s="148"/>
      <c r="J1" s="148"/>
    </row>
    <row r="2" spans="2:10" ht="16.5" customHeight="1" x14ac:dyDescent="0.25">
      <c r="B2" s="118"/>
      <c r="C2" s="118"/>
      <c r="D2" s="118"/>
      <c r="E2" s="118"/>
      <c r="F2" s="118"/>
      <c r="G2" s="118"/>
      <c r="H2" s="149" t="s">
        <v>52</v>
      </c>
      <c r="I2" s="149"/>
      <c r="J2" s="149"/>
    </row>
    <row r="3" spans="2:10" ht="19.5" customHeight="1" x14ac:dyDescent="0.25">
      <c r="B3" s="150"/>
      <c r="C3" s="150"/>
      <c r="D3" s="150"/>
      <c r="E3" s="150"/>
      <c r="F3" s="150"/>
      <c r="G3" s="150"/>
      <c r="H3" s="150"/>
      <c r="I3" s="150"/>
      <c r="J3" s="150"/>
    </row>
    <row r="4" spans="2:10" x14ac:dyDescent="0.25">
      <c r="B4" s="146" t="s">
        <v>26</v>
      </c>
      <c r="C4" s="146"/>
      <c r="D4" s="146"/>
      <c r="E4" s="146"/>
      <c r="F4" s="32"/>
      <c r="G4" s="147" t="s">
        <v>27</v>
      </c>
      <c r="H4" s="147"/>
      <c r="I4" s="147"/>
      <c r="J4" s="147"/>
    </row>
    <row r="5" spans="2:10" x14ac:dyDescent="0.25">
      <c r="B5" s="70"/>
      <c r="C5" s="70"/>
      <c r="D5" s="70"/>
      <c r="E5" s="70"/>
      <c r="F5" s="32"/>
      <c r="G5" s="70"/>
      <c r="H5" s="70"/>
      <c r="I5" s="70"/>
      <c r="J5" s="70"/>
    </row>
    <row r="6" spans="2:10" ht="35.25" x14ac:dyDescent="0.25">
      <c r="B6" s="33" t="s">
        <v>15</v>
      </c>
      <c r="C6" s="69" t="s">
        <v>8</v>
      </c>
      <c r="D6" s="67" t="s">
        <v>16</v>
      </c>
      <c r="E6" s="65" t="s">
        <v>17</v>
      </c>
      <c r="G6" s="33" t="s">
        <v>15</v>
      </c>
      <c r="H6" s="69" t="s">
        <v>8</v>
      </c>
      <c r="I6" s="67" t="s">
        <v>16</v>
      </c>
      <c r="J6" s="65" t="s">
        <v>17</v>
      </c>
    </row>
    <row r="7" spans="2:10" x14ac:dyDescent="0.25">
      <c r="B7" s="31">
        <v>1</v>
      </c>
      <c r="C7" s="68">
        <v>5</v>
      </c>
      <c r="D7" s="67">
        <f>девочки!AG6</f>
        <v>325</v>
      </c>
      <c r="E7" s="66">
        <f t="shared" ref="E7:E44" si="0">IF(ISNUMBER(D7),RANK(D7,$D$7:$D$44,0),"")</f>
        <v>26</v>
      </c>
      <c r="G7" s="31">
        <v>1</v>
      </c>
      <c r="H7" s="68">
        <v>5</v>
      </c>
      <c r="I7" s="67">
        <f>мальчики!AG6</f>
        <v>396</v>
      </c>
      <c r="J7" s="66">
        <f t="shared" ref="J7:J44" si="1">IF(ISNUMBER(I7),RANK(I7,$I$7:$I$44,0),"")</f>
        <v>18</v>
      </c>
    </row>
    <row r="8" spans="2:10" x14ac:dyDescent="0.25">
      <c r="B8" s="31">
        <v>2</v>
      </c>
      <c r="C8" s="68">
        <v>7</v>
      </c>
      <c r="D8" s="67">
        <f>девочки!AG12</f>
        <v>448</v>
      </c>
      <c r="E8" s="66">
        <f t="shared" si="0"/>
        <v>6</v>
      </c>
      <c r="G8" s="31">
        <v>2</v>
      </c>
      <c r="H8" s="68">
        <v>7</v>
      </c>
      <c r="I8" s="67">
        <f>мальчики!AG12</f>
        <v>461</v>
      </c>
      <c r="J8" s="66">
        <f t="shared" si="1"/>
        <v>8</v>
      </c>
    </row>
    <row r="9" spans="2:10" x14ac:dyDescent="0.25">
      <c r="B9" s="31">
        <v>3</v>
      </c>
      <c r="C9" s="68">
        <v>9</v>
      </c>
      <c r="D9" s="67">
        <f>девочки!AG18</f>
        <v>558</v>
      </c>
      <c r="E9" s="66">
        <f t="shared" si="0"/>
        <v>1</v>
      </c>
      <c r="G9" s="31">
        <v>3</v>
      </c>
      <c r="H9" s="68">
        <v>9</v>
      </c>
      <c r="I9" s="67">
        <f>мальчики!AG18</f>
        <v>515</v>
      </c>
      <c r="J9" s="66">
        <f t="shared" si="1"/>
        <v>1</v>
      </c>
    </row>
    <row r="10" spans="2:10" x14ac:dyDescent="0.25">
      <c r="B10" s="31">
        <v>4</v>
      </c>
      <c r="C10" s="68">
        <v>11</v>
      </c>
      <c r="D10" s="67">
        <f>девочки!AG24</f>
        <v>391</v>
      </c>
      <c r="E10" s="66">
        <f t="shared" si="0"/>
        <v>15</v>
      </c>
      <c r="G10" s="31">
        <v>4</v>
      </c>
      <c r="H10" s="68">
        <v>11</v>
      </c>
      <c r="I10" s="67">
        <f>мальчики!AG24</f>
        <v>397</v>
      </c>
      <c r="J10" s="66">
        <f t="shared" si="1"/>
        <v>17</v>
      </c>
    </row>
    <row r="11" spans="2:10" x14ac:dyDescent="0.25">
      <c r="B11" s="31">
        <v>5</v>
      </c>
      <c r="C11" s="68">
        <v>12</v>
      </c>
      <c r="D11" s="67">
        <f>девочки!AG30</f>
        <v>434</v>
      </c>
      <c r="E11" s="66">
        <f t="shared" si="0"/>
        <v>8</v>
      </c>
      <c r="G11" s="31">
        <v>5</v>
      </c>
      <c r="H11" s="68">
        <v>12</v>
      </c>
      <c r="I11" s="67">
        <f>мальчики!AG30</f>
        <v>474</v>
      </c>
      <c r="J11" s="66">
        <f t="shared" si="1"/>
        <v>5</v>
      </c>
    </row>
    <row r="12" spans="2:10" x14ac:dyDescent="0.25">
      <c r="B12" s="31">
        <v>6</v>
      </c>
      <c r="C12" s="68">
        <v>17</v>
      </c>
      <c r="D12" s="67">
        <f>девочки!AG36</f>
        <v>0</v>
      </c>
      <c r="E12" s="66">
        <f t="shared" si="0"/>
        <v>34</v>
      </c>
      <c r="G12" s="31">
        <v>6</v>
      </c>
      <c r="H12" s="68">
        <v>17</v>
      </c>
      <c r="I12" s="67">
        <f>мальчики!AG36</f>
        <v>369</v>
      </c>
      <c r="J12" s="66">
        <f t="shared" si="1"/>
        <v>26</v>
      </c>
    </row>
    <row r="13" spans="2:10" x14ac:dyDescent="0.25">
      <c r="B13" s="31">
        <v>7</v>
      </c>
      <c r="C13" s="68">
        <v>19</v>
      </c>
      <c r="D13" s="67">
        <f>девочки!AG42</f>
        <v>433</v>
      </c>
      <c r="E13" s="66">
        <f t="shared" si="0"/>
        <v>9</v>
      </c>
      <c r="G13" s="31">
        <v>7</v>
      </c>
      <c r="H13" s="68">
        <v>19</v>
      </c>
      <c r="I13" s="67">
        <f>мальчики!AG42</f>
        <v>420</v>
      </c>
      <c r="J13" s="66">
        <f t="shared" si="1"/>
        <v>15</v>
      </c>
    </row>
    <row r="14" spans="2:10" x14ac:dyDescent="0.25">
      <c r="B14" s="31">
        <v>8</v>
      </c>
      <c r="C14" s="68">
        <v>22</v>
      </c>
      <c r="D14" s="67">
        <f>девочки!AG48</f>
        <v>379</v>
      </c>
      <c r="E14" s="66">
        <f t="shared" si="0"/>
        <v>18</v>
      </c>
      <c r="G14" s="31">
        <v>8</v>
      </c>
      <c r="H14" s="68">
        <v>22</v>
      </c>
      <c r="I14" s="67">
        <f>мальчики!AG48</f>
        <v>437</v>
      </c>
      <c r="J14" s="66">
        <f t="shared" si="1"/>
        <v>13</v>
      </c>
    </row>
    <row r="15" spans="2:10" x14ac:dyDescent="0.25">
      <c r="B15" s="31">
        <v>9</v>
      </c>
      <c r="C15" s="68">
        <v>23</v>
      </c>
      <c r="D15" s="67">
        <f>девочки!AG54</f>
        <v>331</v>
      </c>
      <c r="E15" s="66">
        <f t="shared" si="0"/>
        <v>25</v>
      </c>
      <c r="G15" s="31">
        <v>9</v>
      </c>
      <c r="H15" s="68">
        <v>23</v>
      </c>
      <c r="I15" s="67">
        <f>мальчики!AG54</f>
        <v>371</v>
      </c>
      <c r="J15" s="66">
        <f t="shared" si="1"/>
        <v>24</v>
      </c>
    </row>
    <row r="16" spans="2:10" x14ac:dyDescent="0.25">
      <c r="B16" s="31">
        <v>10</v>
      </c>
      <c r="C16" s="68">
        <v>24</v>
      </c>
      <c r="D16" s="67">
        <f>девочки!AG60</f>
        <v>380</v>
      </c>
      <c r="E16" s="66">
        <f t="shared" si="0"/>
        <v>17</v>
      </c>
      <c r="G16" s="31">
        <v>10</v>
      </c>
      <c r="H16" s="68">
        <v>24</v>
      </c>
      <c r="I16" s="67">
        <f>мальчики!AG60</f>
        <v>371</v>
      </c>
      <c r="J16" s="66">
        <f t="shared" si="1"/>
        <v>24</v>
      </c>
    </row>
    <row r="17" spans="2:10" x14ac:dyDescent="0.25">
      <c r="B17" s="31">
        <v>11</v>
      </c>
      <c r="C17" s="68">
        <v>26</v>
      </c>
      <c r="D17" s="67">
        <f>девочки!AG66</f>
        <v>288</v>
      </c>
      <c r="E17" s="66">
        <f t="shared" si="0"/>
        <v>31</v>
      </c>
      <c r="G17" s="31">
        <v>11</v>
      </c>
      <c r="H17" s="68">
        <v>26</v>
      </c>
      <c r="I17" s="67">
        <f>мальчики!AG66</f>
        <v>390</v>
      </c>
      <c r="J17" s="66">
        <f t="shared" si="1"/>
        <v>21</v>
      </c>
    </row>
    <row r="18" spans="2:10" x14ac:dyDescent="0.25">
      <c r="B18" s="31">
        <v>12</v>
      </c>
      <c r="C18" s="68">
        <v>27</v>
      </c>
      <c r="D18" s="67">
        <f>девочки!AG72</f>
        <v>461</v>
      </c>
      <c r="E18" s="66">
        <f t="shared" si="0"/>
        <v>5</v>
      </c>
      <c r="G18" s="31">
        <v>12</v>
      </c>
      <c r="H18" s="68">
        <v>27</v>
      </c>
      <c r="I18" s="67">
        <f>мальчики!AG72</f>
        <v>449</v>
      </c>
      <c r="J18" s="66">
        <f t="shared" si="1"/>
        <v>9</v>
      </c>
    </row>
    <row r="19" spans="2:10" x14ac:dyDescent="0.25">
      <c r="B19" s="31">
        <v>13</v>
      </c>
      <c r="C19" s="68">
        <v>29</v>
      </c>
      <c r="D19" s="67">
        <f>девочки!AG78</f>
        <v>264</v>
      </c>
      <c r="E19" s="66">
        <f t="shared" si="0"/>
        <v>33</v>
      </c>
      <c r="G19" s="31">
        <v>13</v>
      </c>
      <c r="H19" s="68">
        <v>29</v>
      </c>
      <c r="I19" s="67">
        <f>мальчики!AG78</f>
        <v>393</v>
      </c>
      <c r="J19" s="66">
        <f t="shared" si="1"/>
        <v>20</v>
      </c>
    </row>
    <row r="20" spans="2:10" x14ac:dyDescent="0.25">
      <c r="B20" s="31">
        <v>14</v>
      </c>
      <c r="C20" s="68">
        <v>30</v>
      </c>
      <c r="D20" s="67">
        <f>девочки!AG84</f>
        <v>400</v>
      </c>
      <c r="E20" s="66">
        <f t="shared" si="0"/>
        <v>14</v>
      </c>
      <c r="G20" s="31">
        <v>14</v>
      </c>
      <c r="H20" s="68">
        <v>30</v>
      </c>
      <c r="I20" s="67">
        <f>мальчики!AG84</f>
        <v>365</v>
      </c>
      <c r="J20" s="66">
        <f t="shared" si="1"/>
        <v>27</v>
      </c>
    </row>
    <row r="21" spans="2:10" x14ac:dyDescent="0.25">
      <c r="B21" s="31">
        <v>15</v>
      </c>
      <c r="C21" s="68">
        <v>31</v>
      </c>
      <c r="D21" s="67">
        <f>девочки!AG90</f>
        <v>437</v>
      </c>
      <c r="E21" s="66">
        <f t="shared" si="0"/>
        <v>7</v>
      </c>
      <c r="G21" s="31">
        <v>15</v>
      </c>
      <c r="H21" s="68">
        <v>31</v>
      </c>
      <c r="I21" s="67">
        <f>мальчики!AG90</f>
        <v>477</v>
      </c>
      <c r="J21" s="66">
        <f t="shared" si="1"/>
        <v>4</v>
      </c>
    </row>
    <row r="22" spans="2:10" x14ac:dyDescent="0.25">
      <c r="B22" s="31">
        <v>16</v>
      </c>
      <c r="C22" s="68">
        <v>32</v>
      </c>
      <c r="D22" s="67">
        <f>девочки!AG96</f>
        <v>375</v>
      </c>
      <c r="E22" s="66">
        <f t="shared" si="0"/>
        <v>19</v>
      </c>
      <c r="G22" s="31">
        <v>16</v>
      </c>
      <c r="H22" s="68">
        <v>32</v>
      </c>
      <c r="I22" s="67">
        <f>мальчики!AG96</f>
        <v>464</v>
      </c>
      <c r="J22" s="66">
        <f t="shared" si="1"/>
        <v>7</v>
      </c>
    </row>
    <row r="23" spans="2:10" x14ac:dyDescent="0.25">
      <c r="B23" s="31">
        <v>17</v>
      </c>
      <c r="C23" s="68">
        <v>36</v>
      </c>
      <c r="D23" s="67">
        <f>девочки!AG102</f>
        <v>305</v>
      </c>
      <c r="E23" s="66">
        <f t="shared" si="0"/>
        <v>29</v>
      </c>
      <c r="G23" s="31">
        <v>17</v>
      </c>
      <c r="H23" s="68">
        <v>36</v>
      </c>
      <c r="I23" s="67">
        <f>мальчики!AG102</f>
        <v>330</v>
      </c>
      <c r="J23" s="66">
        <f t="shared" si="1"/>
        <v>31</v>
      </c>
    </row>
    <row r="24" spans="2:10" x14ac:dyDescent="0.25">
      <c r="B24" s="31">
        <v>18</v>
      </c>
      <c r="C24" s="68">
        <v>40</v>
      </c>
      <c r="D24" s="67">
        <f>девочки!AG108</f>
        <v>423</v>
      </c>
      <c r="E24" s="66">
        <f t="shared" si="0"/>
        <v>10</v>
      </c>
      <c r="G24" s="31">
        <v>18</v>
      </c>
      <c r="H24" s="68">
        <v>40</v>
      </c>
      <c r="I24" s="67">
        <f>мальчики!AG108</f>
        <v>439</v>
      </c>
      <c r="J24" s="66">
        <f t="shared" si="1"/>
        <v>11</v>
      </c>
    </row>
    <row r="25" spans="2:10" x14ac:dyDescent="0.25">
      <c r="B25" s="31">
        <v>19</v>
      </c>
      <c r="C25" s="68">
        <v>41</v>
      </c>
      <c r="D25" s="67">
        <f>девочки!AG114</f>
        <v>383</v>
      </c>
      <c r="E25" s="66">
        <f t="shared" si="0"/>
        <v>16</v>
      </c>
      <c r="G25" s="31">
        <v>19</v>
      </c>
      <c r="H25" s="68">
        <v>41</v>
      </c>
      <c r="I25" s="67">
        <f>мальчики!AG114</f>
        <v>482</v>
      </c>
      <c r="J25" s="66">
        <f t="shared" si="1"/>
        <v>3</v>
      </c>
    </row>
    <row r="26" spans="2:10" x14ac:dyDescent="0.25">
      <c r="B26" s="31">
        <v>20</v>
      </c>
      <c r="C26" s="68">
        <v>42</v>
      </c>
      <c r="D26" s="67">
        <f>девочки!AG120</f>
        <v>412</v>
      </c>
      <c r="E26" s="66">
        <f t="shared" si="0"/>
        <v>12</v>
      </c>
      <c r="G26" s="31">
        <v>20</v>
      </c>
      <c r="H26" s="68">
        <v>42</v>
      </c>
      <c r="I26" s="67">
        <f>мальчики!AG120</f>
        <v>375</v>
      </c>
      <c r="J26" s="66">
        <f t="shared" si="1"/>
        <v>23</v>
      </c>
    </row>
    <row r="27" spans="2:10" x14ac:dyDescent="0.25">
      <c r="B27" s="31">
        <v>21</v>
      </c>
      <c r="C27" s="68">
        <v>43</v>
      </c>
      <c r="D27" s="67">
        <f>девочки!AG126</f>
        <v>359</v>
      </c>
      <c r="E27" s="66">
        <f t="shared" si="0"/>
        <v>22</v>
      </c>
      <c r="G27" s="31">
        <v>21</v>
      </c>
      <c r="H27" s="68">
        <v>43</v>
      </c>
      <c r="I27" s="67">
        <f>мальчики!AG126</f>
        <v>468</v>
      </c>
      <c r="J27" s="66">
        <f t="shared" si="1"/>
        <v>6</v>
      </c>
    </row>
    <row r="28" spans="2:10" x14ac:dyDescent="0.25">
      <c r="B28" s="31">
        <v>22</v>
      </c>
      <c r="C28" s="68">
        <v>44</v>
      </c>
      <c r="D28" s="67">
        <f>девочки!AG132</f>
        <v>343</v>
      </c>
      <c r="E28" s="66">
        <f t="shared" si="0"/>
        <v>24</v>
      </c>
      <c r="G28" s="31">
        <v>22</v>
      </c>
      <c r="H28" s="68">
        <v>44</v>
      </c>
      <c r="I28" s="67">
        <f>мальчики!AG132</f>
        <v>437</v>
      </c>
      <c r="J28" s="66">
        <f t="shared" si="1"/>
        <v>13</v>
      </c>
    </row>
    <row r="29" spans="2:10" x14ac:dyDescent="0.25">
      <c r="B29" s="31">
        <v>23</v>
      </c>
      <c r="C29" s="68">
        <v>45</v>
      </c>
      <c r="D29" s="67">
        <f>девочки!AG138</f>
        <v>515</v>
      </c>
      <c r="E29" s="66">
        <f t="shared" si="0"/>
        <v>2</v>
      </c>
      <c r="G29" s="31">
        <v>23</v>
      </c>
      <c r="H29" s="68">
        <v>45</v>
      </c>
      <c r="I29" s="67">
        <f>мальчики!AG138</f>
        <v>396</v>
      </c>
      <c r="J29" s="66">
        <f t="shared" si="1"/>
        <v>18</v>
      </c>
    </row>
    <row r="30" spans="2:10" x14ac:dyDescent="0.25">
      <c r="B30" s="31">
        <v>24</v>
      </c>
      <c r="C30" s="68">
        <v>46</v>
      </c>
      <c r="D30" s="67">
        <f>девочки!AG144</f>
        <v>363</v>
      </c>
      <c r="E30" s="66">
        <f t="shared" si="0"/>
        <v>21</v>
      </c>
      <c r="G30" s="31">
        <v>24</v>
      </c>
      <c r="H30" s="68">
        <v>46</v>
      </c>
      <c r="I30" s="67">
        <f>мальчики!AG144</f>
        <v>349</v>
      </c>
      <c r="J30" s="66">
        <f t="shared" si="1"/>
        <v>30</v>
      </c>
    </row>
    <row r="31" spans="2:10" x14ac:dyDescent="0.25">
      <c r="B31" s="31">
        <v>25</v>
      </c>
      <c r="C31" s="68">
        <v>47</v>
      </c>
      <c r="D31" s="67">
        <f>девочки!AG150</f>
        <v>423</v>
      </c>
      <c r="E31" s="66">
        <f t="shared" si="0"/>
        <v>10</v>
      </c>
      <c r="G31" s="31">
        <v>25</v>
      </c>
      <c r="H31" s="68">
        <v>47</v>
      </c>
      <c r="I31" s="67">
        <f>мальчики!AG150</f>
        <v>449</v>
      </c>
      <c r="J31" s="66">
        <f t="shared" si="1"/>
        <v>9</v>
      </c>
    </row>
    <row r="32" spans="2:10" x14ac:dyDescent="0.25">
      <c r="B32" s="31">
        <v>26</v>
      </c>
      <c r="C32" s="68">
        <v>48</v>
      </c>
      <c r="D32" s="67">
        <f>девочки!AG156</f>
        <v>493</v>
      </c>
      <c r="E32" s="66">
        <f t="shared" si="0"/>
        <v>3</v>
      </c>
      <c r="G32" s="31">
        <v>26</v>
      </c>
      <c r="H32" s="68">
        <v>48</v>
      </c>
      <c r="I32" s="67">
        <f>мальчики!AG156</f>
        <v>439</v>
      </c>
      <c r="J32" s="66">
        <f t="shared" si="1"/>
        <v>11</v>
      </c>
    </row>
    <row r="33" spans="2:10" x14ac:dyDescent="0.25">
      <c r="B33" s="31">
        <v>27</v>
      </c>
      <c r="C33" s="68">
        <v>49</v>
      </c>
      <c r="D33" s="67">
        <f>девочки!AG162</f>
        <v>321</v>
      </c>
      <c r="E33" s="66">
        <f t="shared" si="0"/>
        <v>27</v>
      </c>
      <c r="G33" s="31">
        <v>27</v>
      </c>
      <c r="H33" s="68">
        <v>49</v>
      </c>
      <c r="I33" s="67">
        <f>мальчики!AG162</f>
        <v>267</v>
      </c>
      <c r="J33" s="66">
        <f t="shared" si="1"/>
        <v>34</v>
      </c>
    </row>
    <row r="34" spans="2:10" x14ac:dyDescent="0.25">
      <c r="B34" s="31">
        <v>28</v>
      </c>
      <c r="C34" s="68">
        <v>50</v>
      </c>
      <c r="D34" s="67">
        <f>девочки!AG168</f>
        <v>372</v>
      </c>
      <c r="E34" s="66">
        <f t="shared" si="0"/>
        <v>20</v>
      </c>
      <c r="G34" s="31">
        <v>28</v>
      </c>
      <c r="H34" s="68">
        <v>50</v>
      </c>
      <c r="I34" s="67">
        <f>мальчики!AG168</f>
        <v>383</v>
      </c>
      <c r="J34" s="66">
        <f t="shared" si="1"/>
        <v>22</v>
      </c>
    </row>
    <row r="35" spans="2:10" x14ac:dyDescent="0.25">
      <c r="B35" s="31">
        <v>29</v>
      </c>
      <c r="C35" s="68">
        <v>52</v>
      </c>
      <c r="D35" s="67">
        <f>девочки!AG174</f>
        <v>411</v>
      </c>
      <c r="E35" s="66">
        <f t="shared" si="0"/>
        <v>13</v>
      </c>
      <c r="G35" s="31">
        <v>29</v>
      </c>
      <c r="H35" s="68">
        <v>52</v>
      </c>
      <c r="I35" s="67">
        <f>мальчики!AG174</f>
        <v>414</v>
      </c>
      <c r="J35" s="66">
        <f t="shared" si="1"/>
        <v>16</v>
      </c>
    </row>
    <row r="36" spans="2:10" x14ac:dyDescent="0.25">
      <c r="B36" s="31">
        <v>30</v>
      </c>
      <c r="C36" s="68">
        <v>53</v>
      </c>
      <c r="D36" s="67">
        <f>девочки!AG180</f>
        <v>0</v>
      </c>
      <c r="E36" s="66">
        <f t="shared" si="0"/>
        <v>34</v>
      </c>
      <c r="G36" s="31">
        <v>30</v>
      </c>
      <c r="H36" s="68">
        <v>53</v>
      </c>
      <c r="I36" s="67">
        <f>мальчики!AG180</f>
        <v>0</v>
      </c>
      <c r="J36" s="66">
        <f t="shared" si="1"/>
        <v>35</v>
      </c>
    </row>
    <row r="37" spans="2:10" x14ac:dyDescent="0.25">
      <c r="B37" s="31">
        <v>31</v>
      </c>
      <c r="C37" s="68">
        <v>55</v>
      </c>
      <c r="D37" s="67">
        <f>девочки!AG186</f>
        <v>350</v>
      </c>
      <c r="E37" s="66">
        <f t="shared" si="0"/>
        <v>23</v>
      </c>
      <c r="G37" s="31">
        <v>31</v>
      </c>
      <c r="H37" s="68">
        <v>55</v>
      </c>
      <c r="I37" s="67">
        <f>мальчики!AG186</f>
        <v>302</v>
      </c>
      <c r="J37" s="66">
        <f t="shared" si="1"/>
        <v>33</v>
      </c>
    </row>
    <row r="38" spans="2:10" x14ac:dyDescent="0.25">
      <c r="B38" s="31">
        <v>32</v>
      </c>
      <c r="C38" s="68">
        <v>56</v>
      </c>
      <c r="D38" s="67">
        <f>девочки!AG192</f>
        <v>462</v>
      </c>
      <c r="E38" s="66">
        <f t="shared" si="0"/>
        <v>4</v>
      </c>
      <c r="G38" s="31">
        <v>32</v>
      </c>
      <c r="H38" s="68">
        <v>56</v>
      </c>
      <c r="I38" s="67">
        <f>мальчики!AG192</f>
        <v>512</v>
      </c>
      <c r="J38" s="66">
        <f t="shared" si="1"/>
        <v>2</v>
      </c>
    </row>
    <row r="39" spans="2:10" x14ac:dyDescent="0.25">
      <c r="B39" s="31">
        <v>33</v>
      </c>
      <c r="C39" s="68">
        <v>58</v>
      </c>
      <c r="D39" s="67">
        <f>девочки!AG198</f>
        <v>0</v>
      </c>
      <c r="E39" s="66">
        <f t="shared" si="0"/>
        <v>34</v>
      </c>
      <c r="G39" s="31">
        <v>33</v>
      </c>
      <c r="H39" s="68">
        <v>58</v>
      </c>
      <c r="I39" s="67">
        <f>мальчики!AG198</f>
        <v>0</v>
      </c>
      <c r="J39" s="66">
        <f t="shared" si="1"/>
        <v>35</v>
      </c>
    </row>
    <row r="40" spans="2:10" x14ac:dyDescent="0.25">
      <c r="B40" s="31">
        <v>34</v>
      </c>
      <c r="C40" s="68">
        <v>59</v>
      </c>
      <c r="D40" s="67">
        <f>девочки!AG204</f>
        <v>279</v>
      </c>
      <c r="E40" s="66">
        <f t="shared" si="0"/>
        <v>32</v>
      </c>
      <c r="G40" s="31">
        <v>34</v>
      </c>
      <c r="H40" s="68">
        <v>59</v>
      </c>
      <c r="I40" s="67">
        <f>мальчики!AG204</f>
        <v>358</v>
      </c>
      <c r="J40" s="66">
        <f t="shared" si="1"/>
        <v>28</v>
      </c>
    </row>
    <row r="41" spans="2:10" x14ac:dyDescent="0.25">
      <c r="B41" s="31">
        <v>35</v>
      </c>
      <c r="C41" s="68">
        <v>63</v>
      </c>
      <c r="D41" s="67">
        <f>девочки!AG210</f>
        <v>0</v>
      </c>
      <c r="E41" s="66">
        <f t="shared" si="0"/>
        <v>34</v>
      </c>
      <c r="G41" s="31">
        <v>35</v>
      </c>
      <c r="H41" s="68">
        <v>63</v>
      </c>
      <c r="I41" s="67">
        <f>мальчики!AG210</f>
        <v>0</v>
      </c>
      <c r="J41" s="66">
        <f t="shared" si="1"/>
        <v>35</v>
      </c>
    </row>
    <row r="42" spans="2:10" x14ac:dyDescent="0.25">
      <c r="B42" s="31">
        <v>36</v>
      </c>
      <c r="C42" s="68">
        <v>75</v>
      </c>
      <c r="D42" s="67">
        <f>девочки!AG216</f>
        <v>296</v>
      </c>
      <c r="E42" s="66">
        <f t="shared" si="0"/>
        <v>30</v>
      </c>
      <c r="G42" s="31">
        <v>36</v>
      </c>
      <c r="H42" s="68">
        <v>75</v>
      </c>
      <c r="I42" s="67">
        <f>мальчики!AG216</f>
        <v>356</v>
      </c>
      <c r="J42" s="66">
        <f t="shared" si="1"/>
        <v>29</v>
      </c>
    </row>
    <row r="43" spans="2:10" x14ac:dyDescent="0.25">
      <c r="B43" s="31">
        <v>37</v>
      </c>
      <c r="C43" s="68" t="s">
        <v>25</v>
      </c>
      <c r="D43" s="67">
        <f>девочки!AG222</f>
        <v>0</v>
      </c>
      <c r="E43" s="66">
        <f t="shared" si="0"/>
        <v>34</v>
      </c>
      <c r="G43" s="31">
        <v>37</v>
      </c>
      <c r="H43" s="68" t="s">
        <v>25</v>
      </c>
      <c r="I43" s="67">
        <f>мальчики!AG222</f>
        <v>0</v>
      </c>
      <c r="J43" s="66">
        <f t="shared" si="1"/>
        <v>35</v>
      </c>
    </row>
    <row r="44" spans="2:10" x14ac:dyDescent="0.25">
      <c r="B44" s="31">
        <v>38</v>
      </c>
      <c r="C44" s="68" t="s">
        <v>19</v>
      </c>
      <c r="D44" s="67">
        <f>девочки!AG228</f>
        <v>312</v>
      </c>
      <c r="E44" s="66">
        <f t="shared" si="0"/>
        <v>28</v>
      </c>
      <c r="G44" s="31">
        <v>38</v>
      </c>
      <c r="H44" s="68" t="s">
        <v>19</v>
      </c>
      <c r="I44" s="67">
        <f>мальчики!AG228</f>
        <v>324</v>
      </c>
      <c r="J44" s="66">
        <f t="shared" si="1"/>
        <v>32</v>
      </c>
    </row>
  </sheetData>
  <mergeCells count="5">
    <mergeCell ref="B4:E4"/>
    <mergeCell ref="G4:J4"/>
    <mergeCell ref="B1:J1"/>
    <mergeCell ref="H2:J2"/>
    <mergeCell ref="B3:J3"/>
  </mergeCells>
  <conditionalFormatting sqref="E7:E44">
    <cfRule type="cellIs" dxfId="23" priority="5" operator="equal">
      <formula>3</formula>
    </cfRule>
    <cfRule type="cellIs" dxfId="22" priority="6" operator="equal">
      <formula>2</formula>
    </cfRule>
    <cfRule type="cellIs" dxfId="21" priority="7" operator="equal">
      <formula>1</formula>
    </cfRule>
    <cfRule type="top10" dxfId="20" priority="8" bottom="1" rank="1"/>
  </conditionalFormatting>
  <conditionalFormatting sqref="J7:J44">
    <cfRule type="cellIs" dxfId="19" priority="1" operator="equal">
      <formula>3</formula>
    </cfRule>
    <cfRule type="cellIs" dxfId="18" priority="2" operator="equal">
      <formula>2</formula>
    </cfRule>
    <cfRule type="cellIs" dxfId="17" priority="3" operator="equal">
      <formula>1</formula>
    </cfRule>
    <cfRule type="top10" dxfId="16" priority="4" bottom="1" rank="1"/>
  </conditionalFormatting>
  <pageMargins left="0.39370078740157483" right="0.39370078740157483" top="0.27559055118110237" bottom="0.27559055118110237" header="0.31496062992125984" footer="0.31496062992125984"/>
  <pageSetup paperSize="9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J29"/>
  <sheetViews>
    <sheetView zoomScale="90" zoomScaleNormal="90" workbookViewId="0">
      <selection activeCell="Q13" sqref="Q13"/>
    </sheetView>
  </sheetViews>
  <sheetFormatPr defaultRowHeight="15" x14ac:dyDescent="0.25"/>
  <cols>
    <col min="1" max="1" width="5.28515625" customWidth="1"/>
    <col min="2" max="2" width="4.42578125" customWidth="1"/>
    <col min="6" max="6" width="9.140625" customWidth="1"/>
    <col min="7" max="7" width="4.42578125" customWidth="1"/>
    <col min="8" max="12" width="9.140625" customWidth="1"/>
  </cols>
  <sheetData>
    <row r="1" spans="2:10" ht="34.5" customHeight="1" x14ac:dyDescent="0.25">
      <c r="B1" s="148" t="s">
        <v>53</v>
      </c>
      <c r="C1" s="148"/>
      <c r="D1" s="148"/>
      <c r="E1" s="148"/>
      <c r="F1" s="148"/>
      <c r="G1" s="148"/>
      <c r="H1" s="148"/>
      <c r="I1" s="148"/>
      <c r="J1" s="148"/>
    </row>
    <row r="2" spans="2:10" ht="16.5" customHeight="1" x14ac:dyDescent="0.25">
      <c r="B2" s="118"/>
      <c r="C2" s="118"/>
      <c r="D2" s="118"/>
      <c r="E2" s="118"/>
      <c r="F2" s="118"/>
      <c r="G2" s="118"/>
      <c r="H2" s="149" t="s">
        <v>52</v>
      </c>
      <c r="I2" s="149"/>
      <c r="J2" s="149"/>
    </row>
    <row r="3" spans="2:10" ht="19.5" customHeight="1" x14ac:dyDescent="0.25">
      <c r="B3" s="150" t="s">
        <v>55</v>
      </c>
      <c r="C3" s="150"/>
      <c r="D3" s="150"/>
      <c r="E3" s="150"/>
      <c r="F3" s="150"/>
      <c r="G3" s="150"/>
      <c r="H3" s="150"/>
      <c r="I3" s="150"/>
      <c r="J3" s="150"/>
    </row>
    <row r="4" spans="2:10" x14ac:dyDescent="0.25">
      <c r="B4" s="146" t="s">
        <v>26</v>
      </c>
      <c r="C4" s="146"/>
      <c r="D4" s="146"/>
      <c r="E4" s="146"/>
      <c r="F4" s="32"/>
      <c r="G4" s="147" t="s">
        <v>27</v>
      </c>
      <c r="H4" s="147"/>
      <c r="I4" s="147"/>
      <c r="J4" s="147"/>
    </row>
    <row r="5" spans="2:10" x14ac:dyDescent="0.25">
      <c r="B5" s="70"/>
      <c r="C5" s="70"/>
      <c r="D5" s="70"/>
      <c r="E5" s="70"/>
      <c r="F5" s="32"/>
      <c r="G5" s="70"/>
      <c r="H5" s="70"/>
      <c r="I5" s="70"/>
      <c r="J5" s="70"/>
    </row>
    <row r="6" spans="2:10" ht="38.25" x14ac:dyDescent="0.25">
      <c r="B6" s="122" t="s">
        <v>15</v>
      </c>
      <c r="C6" s="119" t="s">
        <v>8</v>
      </c>
      <c r="D6" s="120" t="s">
        <v>16</v>
      </c>
      <c r="E6" s="121" t="s">
        <v>17</v>
      </c>
      <c r="G6" s="122" t="s">
        <v>15</v>
      </c>
      <c r="H6" s="119" t="s">
        <v>8</v>
      </c>
      <c r="I6" s="120" t="s">
        <v>16</v>
      </c>
      <c r="J6" s="121" t="s">
        <v>17</v>
      </c>
    </row>
    <row r="7" spans="2:10" x14ac:dyDescent="0.25">
      <c r="B7" s="123">
        <v>4</v>
      </c>
      <c r="C7" s="68">
        <v>11</v>
      </c>
      <c r="D7" s="67">
        <f>девочки!AG24</f>
        <v>391</v>
      </c>
      <c r="E7" s="66">
        <f t="shared" ref="E7:E29" si="0">IF(ISNUMBER(D7),RANK(D7,$D$7:$D$29,0),"")</f>
        <v>7</v>
      </c>
      <c r="G7" s="123">
        <v>4</v>
      </c>
      <c r="H7" s="68">
        <v>11</v>
      </c>
      <c r="I7" s="67">
        <f>мальчики!AG24</f>
        <v>397</v>
      </c>
      <c r="J7" s="66">
        <f t="shared" ref="J7:J29" si="1">IF(ISNUMBER(I7),RANK(I7,$I$7:$I$29,0),"")</f>
        <v>6</v>
      </c>
    </row>
    <row r="8" spans="2:10" x14ac:dyDescent="0.25">
      <c r="B8" s="123">
        <v>9</v>
      </c>
      <c r="C8" s="68">
        <v>23</v>
      </c>
      <c r="D8" s="67">
        <f>девочки!AG54</f>
        <v>331</v>
      </c>
      <c r="E8" s="66">
        <f t="shared" si="0"/>
        <v>13</v>
      </c>
      <c r="G8" s="123">
        <v>9</v>
      </c>
      <c r="H8" s="68">
        <v>23</v>
      </c>
      <c r="I8" s="67">
        <f>мальчики!AG54</f>
        <v>371</v>
      </c>
      <c r="J8" s="66">
        <f t="shared" si="1"/>
        <v>10</v>
      </c>
    </row>
    <row r="9" spans="2:10" x14ac:dyDescent="0.25">
      <c r="B9" s="123">
        <v>10</v>
      </c>
      <c r="C9" s="68">
        <v>24</v>
      </c>
      <c r="D9" s="67">
        <f>девочки!AG60</f>
        <v>380</v>
      </c>
      <c r="E9" s="66">
        <f t="shared" si="0"/>
        <v>9</v>
      </c>
      <c r="G9" s="123">
        <v>10</v>
      </c>
      <c r="H9" s="68">
        <v>24</v>
      </c>
      <c r="I9" s="67">
        <f>мальчики!AG60</f>
        <v>371</v>
      </c>
      <c r="J9" s="66">
        <f t="shared" si="1"/>
        <v>10</v>
      </c>
    </row>
    <row r="10" spans="2:10" x14ac:dyDescent="0.25">
      <c r="B10" s="123">
        <v>12</v>
      </c>
      <c r="C10" s="68">
        <v>27</v>
      </c>
      <c r="D10" s="67">
        <f>девочки!AG72</f>
        <v>461</v>
      </c>
      <c r="E10" s="66">
        <f t="shared" si="0"/>
        <v>3</v>
      </c>
      <c r="G10" s="123">
        <v>12</v>
      </c>
      <c r="H10" s="68">
        <v>27</v>
      </c>
      <c r="I10" s="67">
        <f>мальчики!AG72</f>
        <v>449</v>
      </c>
      <c r="J10" s="66">
        <f t="shared" si="1"/>
        <v>3</v>
      </c>
    </row>
    <row r="11" spans="2:10" x14ac:dyDescent="0.25">
      <c r="B11" s="123">
        <v>13</v>
      </c>
      <c r="C11" s="68">
        <v>29</v>
      </c>
      <c r="D11" s="67">
        <f>девочки!AG78</f>
        <v>264</v>
      </c>
      <c r="E11" s="66">
        <f t="shared" si="0"/>
        <v>19</v>
      </c>
      <c r="G11" s="123">
        <v>13</v>
      </c>
      <c r="H11" s="68">
        <v>29</v>
      </c>
      <c r="I11" s="67">
        <f>мальчики!AG78</f>
        <v>393</v>
      </c>
      <c r="J11" s="66">
        <f t="shared" si="1"/>
        <v>8</v>
      </c>
    </row>
    <row r="12" spans="2:10" x14ac:dyDescent="0.25">
      <c r="B12" s="123">
        <v>14</v>
      </c>
      <c r="C12" s="68">
        <v>30</v>
      </c>
      <c r="D12" s="67">
        <f>девочки!AG84</f>
        <v>400</v>
      </c>
      <c r="E12" s="66">
        <f t="shared" si="0"/>
        <v>6</v>
      </c>
      <c r="G12" s="123">
        <v>14</v>
      </c>
      <c r="H12" s="68">
        <v>30</v>
      </c>
      <c r="I12" s="67">
        <f>мальчики!AG84</f>
        <v>365</v>
      </c>
      <c r="J12" s="66">
        <f t="shared" si="1"/>
        <v>12</v>
      </c>
    </row>
    <row r="13" spans="2:10" x14ac:dyDescent="0.25">
      <c r="B13" s="123">
        <v>17</v>
      </c>
      <c r="C13" s="68">
        <v>36</v>
      </c>
      <c r="D13" s="67">
        <f>девочки!AG102</f>
        <v>305</v>
      </c>
      <c r="E13" s="66">
        <f t="shared" si="0"/>
        <v>16</v>
      </c>
      <c r="G13" s="123">
        <v>17</v>
      </c>
      <c r="H13" s="68">
        <v>36</v>
      </c>
      <c r="I13" s="67">
        <f>мальчики!AG102</f>
        <v>330</v>
      </c>
      <c r="J13" s="66">
        <f t="shared" si="1"/>
        <v>16</v>
      </c>
    </row>
    <row r="14" spans="2:10" x14ac:dyDescent="0.25">
      <c r="B14" s="123">
        <v>19</v>
      </c>
      <c r="C14" s="68">
        <v>41</v>
      </c>
      <c r="D14" s="67">
        <f>девочки!AG114</f>
        <v>383</v>
      </c>
      <c r="E14" s="66">
        <f t="shared" si="0"/>
        <v>8</v>
      </c>
      <c r="G14" s="123">
        <v>19</v>
      </c>
      <c r="H14" s="68">
        <v>41</v>
      </c>
      <c r="I14" s="67">
        <f>мальчики!AG114</f>
        <v>482</v>
      </c>
      <c r="J14" s="66">
        <f t="shared" si="1"/>
        <v>1</v>
      </c>
    </row>
    <row r="15" spans="2:10" x14ac:dyDescent="0.25">
      <c r="B15" s="123">
        <v>20</v>
      </c>
      <c r="C15" s="68">
        <v>42</v>
      </c>
      <c r="D15" s="67">
        <f>девочки!AG120</f>
        <v>412</v>
      </c>
      <c r="E15" s="66">
        <f t="shared" si="0"/>
        <v>4</v>
      </c>
      <c r="G15" s="123">
        <v>20</v>
      </c>
      <c r="H15" s="68">
        <v>42</v>
      </c>
      <c r="I15" s="67">
        <f>мальчики!AG120</f>
        <v>375</v>
      </c>
      <c r="J15" s="66">
        <f t="shared" si="1"/>
        <v>9</v>
      </c>
    </row>
    <row r="16" spans="2:10" x14ac:dyDescent="0.25">
      <c r="B16" s="123">
        <v>21</v>
      </c>
      <c r="C16" s="68">
        <v>43</v>
      </c>
      <c r="D16" s="67">
        <f>девочки!AG126</f>
        <v>359</v>
      </c>
      <c r="E16" s="66">
        <f t="shared" si="0"/>
        <v>11</v>
      </c>
      <c r="G16" s="123">
        <v>21</v>
      </c>
      <c r="H16" s="68">
        <v>43</v>
      </c>
      <c r="I16" s="67">
        <f>мальчики!AG126</f>
        <v>468</v>
      </c>
      <c r="J16" s="66">
        <f t="shared" si="1"/>
        <v>2</v>
      </c>
    </row>
    <row r="17" spans="2:10" x14ac:dyDescent="0.25">
      <c r="B17" s="123">
        <v>23</v>
      </c>
      <c r="C17" s="68">
        <v>45</v>
      </c>
      <c r="D17" s="67">
        <f>девочки!AG138</f>
        <v>515</v>
      </c>
      <c r="E17" s="66">
        <f t="shared" si="0"/>
        <v>1</v>
      </c>
      <c r="G17" s="123">
        <v>23</v>
      </c>
      <c r="H17" s="68">
        <v>45</v>
      </c>
      <c r="I17" s="67">
        <f>мальчики!AG138</f>
        <v>396</v>
      </c>
      <c r="J17" s="66">
        <f t="shared" si="1"/>
        <v>7</v>
      </c>
    </row>
    <row r="18" spans="2:10" x14ac:dyDescent="0.25">
      <c r="B18" s="123">
        <v>24</v>
      </c>
      <c r="C18" s="68">
        <v>46</v>
      </c>
      <c r="D18" s="67">
        <f>девочки!AG144</f>
        <v>363</v>
      </c>
      <c r="E18" s="66">
        <f t="shared" si="0"/>
        <v>10</v>
      </c>
      <c r="G18" s="123">
        <v>24</v>
      </c>
      <c r="H18" s="68">
        <v>46</v>
      </c>
      <c r="I18" s="67">
        <f>мальчики!AG144</f>
        <v>349</v>
      </c>
      <c r="J18" s="66">
        <f t="shared" si="1"/>
        <v>15</v>
      </c>
    </row>
    <row r="19" spans="2:10" x14ac:dyDescent="0.25">
      <c r="B19" s="123">
        <v>26</v>
      </c>
      <c r="C19" s="68">
        <v>48</v>
      </c>
      <c r="D19" s="67">
        <f>девочки!AG156</f>
        <v>493</v>
      </c>
      <c r="E19" s="66">
        <f t="shared" si="0"/>
        <v>2</v>
      </c>
      <c r="G19" s="123">
        <v>26</v>
      </c>
      <c r="H19" s="68">
        <v>48</v>
      </c>
      <c r="I19" s="67">
        <f>мальчики!AG156</f>
        <v>439</v>
      </c>
      <c r="J19" s="66">
        <f t="shared" si="1"/>
        <v>4</v>
      </c>
    </row>
    <row r="20" spans="2:10" x14ac:dyDescent="0.25">
      <c r="B20" s="123">
        <v>27</v>
      </c>
      <c r="C20" s="68">
        <v>49</v>
      </c>
      <c r="D20" s="67">
        <f>девочки!AG162</f>
        <v>321</v>
      </c>
      <c r="E20" s="66">
        <f t="shared" si="0"/>
        <v>14</v>
      </c>
      <c r="G20" s="123">
        <v>27</v>
      </c>
      <c r="H20" s="68">
        <v>49</v>
      </c>
      <c r="I20" s="67">
        <f>мальчики!AG162</f>
        <v>267</v>
      </c>
      <c r="J20" s="66">
        <f t="shared" si="1"/>
        <v>19</v>
      </c>
    </row>
    <row r="21" spans="2:10" x14ac:dyDescent="0.25">
      <c r="B21" s="123">
        <v>29</v>
      </c>
      <c r="C21" s="68">
        <v>52</v>
      </c>
      <c r="D21" s="67">
        <f>девочки!AG174</f>
        <v>411</v>
      </c>
      <c r="E21" s="66">
        <f t="shared" si="0"/>
        <v>5</v>
      </c>
      <c r="G21" s="123">
        <v>29</v>
      </c>
      <c r="H21" s="68">
        <v>52</v>
      </c>
      <c r="I21" s="67">
        <f>мальчики!AG174</f>
        <v>414</v>
      </c>
      <c r="J21" s="66">
        <f t="shared" si="1"/>
        <v>5</v>
      </c>
    </row>
    <row r="22" spans="2:10" x14ac:dyDescent="0.25">
      <c r="B22" s="123">
        <v>30</v>
      </c>
      <c r="C22" s="68">
        <v>53</v>
      </c>
      <c r="D22" s="67">
        <f>девочки!AG180</f>
        <v>0</v>
      </c>
      <c r="E22" s="66">
        <f t="shared" si="0"/>
        <v>20</v>
      </c>
      <c r="G22" s="123">
        <v>30</v>
      </c>
      <c r="H22" s="68">
        <v>53</v>
      </c>
      <c r="I22" s="67">
        <f>мальчики!AG180</f>
        <v>0</v>
      </c>
      <c r="J22" s="66">
        <f t="shared" si="1"/>
        <v>20</v>
      </c>
    </row>
    <row r="23" spans="2:10" x14ac:dyDescent="0.25">
      <c r="B23" s="123">
        <v>31</v>
      </c>
      <c r="C23" s="68">
        <v>55</v>
      </c>
      <c r="D23" s="67">
        <f>девочки!AG186</f>
        <v>350</v>
      </c>
      <c r="E23" s="66">
        <f t="shared" si="0"/>
        <v>12</v>
      </c>
      <c r="G23" s="123">
        <v>31</v>
      </c>
      <c r="H23" s="68">
        <v>55</v>
      </c>
      <c r="I23" s="67">
        <f>мальчики!AG186</f>
        <v>302</v>
      </c>
      <c r="J23" s="66">
        <f t="shared" si="1"/>
        <v>18</v>
      </c>
    </row>
    <row r="24" spans="2:10" x14ac:dyDescent="0.25">
      <c r="B24" s="123">
        <v>33</v>
      </c>
      <c r="C24" s="68">
        <v>58</v>
      </c>
      <c r="D24" s="67">
        <f>девочки!AG198</f>
        <v>0</v>
      </c>
      <c r="E24" s="66">
        <f t="shared" si="0"/>
        <v>20</v>
      </c>
      <c r="G24" s="123">
        <v>33</v>
      </c>
      <c r="H24" s="68">
        <v>58</v>
      </c>
      <c r="I24" s="67">
        <f>мальчики!AG198</f>
        <v>0</v>
      </c>
      <c r="J24" s="66">
        <f t="shared" si="1"/>
        <v>20</v>
      </c>
    </row>
    <row r="25" spans="2:10" x14ac:dyDescent="0.25">
      <c r="B25" s="123">
        <v>34</v>
      </c>
      <c r="C25" s="68">
        <v>59</v>
      </c>
      <c r="D25" s="67">
        <f>девочки!AG204</f>
        <v>279</v>
      </c>
      <c r="E25" s="66">
        <f t="shared" si="0"/>
        <v>18</v>
      </c>
      <c r="G25" s="123">
        <v>34</v>
      </c>
      <c r="H25" s="68">
        <v>59</v>
      </c>
      <c r="I25" s="67">
        <f>мальчики!AG204</f>
        <v>358</v>
      </c>
      <c r="J25" s="66">
        <f t="shared" si="1"/>
        <v>13</v>
      </c>
    </row>
    <row r="26" spans="2:10" x14ac:dyDescent="0.25">
      <c r="B26" s="123">
        <v>35</v>
      </c>
      <c r="C26" s="68">
        <v>63</v>
      </c>
      <c r="D26" s="67">
        <f>девочки!AG210</f>
        <v>0</v>
      </c>
      <c r="E26" s="66">
        <f t="shared" si="0"/>
        <v>20</v>
      </c>
      <c r="G26" s="123">
        <v>35</v>
      </c>
      <c r="H26" s="68">
        <v>63</v>
      </c>
      <c r="I26" s="67">
        <f>мальчики!AG210</f>
        <v>0</v>
      </c>
      <c r="J26" s="66">
        <f t="shared" si="1"/>
        <v>20</v>
      </c>
    </row>
    <row r="27" spans="2:10" x14ac:dyDescent="0.25">
      <c r="B27" s="123">
        <v>36</v>
      </c>
      <c r="C27" s="68">
        <v>75</v>
      </c>
      <c r="D27" s="67">
        <f>девочки!AG216</f>
        <v>296</v>
      </c>
      <c r="E27" s="66">
        <f t="shared" si="0"/>
        <v>17</v>
      </c>
      <c r="G27" s="123">
        <v>36</v>
      </c>
      <c r="H27" s="68">
        <v>75</v>
      </c>
      <c r="I27" s="67">
        <f>мальчики!AG216</f>
        <v>356</v>
      </c>
      <c r="J27" s="66">
        <f t="shared" si="1"/>
        <v>14</v>
      </c>
    </row>
    <row r="28" spans="2:10" x14ac:dyDescent="0.25">
      <c r="B28" s="123">
        <v>37</v>
      </c>
      <c r="C28" s="68" t="s">
        <v>25</v>
      </c>
      <c r="D28" s="67">
        <f>девочки!AG222</f>
        <v>0</v>
      </c>
      <c r="E28" s="66">
        <f t="shared" si="0"/>
        <v>20</v>
      </c>
      <c r="G28" s="123">
        <v>37</v>
      </c>
      <c r="H28" s="68" t="s">
        <v>25</v>
      </c>
      <c r="I28" s="67">
        <f>мальчики!AG222</f>
        <v>0</v>
      </c>
      <c r="J28" s="66">
        <f t="shared" si="1"/>
        <v>20</v>
      </c>
    </row>
    <row r="29" spans="2:10" x14ac:dyDescent="0.25">
      <c r="B29" s="123">
        <v>38</v>
      </c>
      <c r="C29" s="68" t="s">
        <v>19</v>
      </c>
      <c r="D29" s="67">
        <f>девочки!AG228</f>
        <v>312</v>
      </c>
      <c r="E29" s="66">
        <f t="shared" si="0"/>
        <v>15</v>
      </c>
      <c r="G29" s="123">
        <v>38</v>
      </c>
      <c r="H29" s="68" t="s">
        <v>19</v>
      </c>
      <c r="I29" s="67">
        <f>мальчики!AG228</f>
        <v>324</v>
      </c>
      <c r="J29" s="66">
        <f t="shared" si="1"/>
        <v>17</v>
      </c>
    </row>
  </sheetData>
  <mergeCells count="5">
    <mergeCell ref="B1:J1"/>
    <mergeCell ref="H2:J2"/>
    <mergeCell ref="B3:J3"/>
    <mergeCell ref="B4:E4"/>
    <mergeCell ref="G4:J4"/>
  </mergeCells>
  <conditionalFormatting sqref="E7:E29">
    <cfRule type="cellIs" dxfId="15" priority="17" operator="equal">
      <formula>3</formula>
    </cfRule>
    <cfRule type="cellIs" dxfId="14" priority="18" operator="equal">
      <formula>2</formula>
    </cfRule>
    <cfRule type="cellIs" dxfId="13" priority="19" operator="equal">
      <formula>1</formula>
    </cfRule>
    <cfRule type="top10" dxfId="12" priority="20" bottom="1" rank="1"/>
  </conditionalFormatting>
  <conditionalFormatting sqref="J7:J29">
    <cfRule type="cellIs" dxfId="11" priority="21" operator="equal">
      <formula>3</formula>
    </cfRule>
    <cfRule type="cellIs" dxfId="10" priority="22" operator="equal">
      <formula>2</formula>
    </cfRule>
    <cfRule type="cellIs" dxfId="9" priority="23" operator="equal">
      <formula>1</formula>
    </cfRule>
    <cfRule type="top10" dxfId="8" priority="24" bottom="1" rank="1"/>
  </conditionalFormatting>
  <pageMargins left="0.39370078740157483" right="0.39370078740157483" top="0.27559055118110237" bottom="0.27559055118110237" header="0.31496062992125984" footer="0.31496062992125984"/>
  <pageSetup paperSize="9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J21"/>
  <sheetViews>
    <sheetView zoomScale="90" zoomScaleNormal="90" workbookViewId="0">
      <selection activeCell="S15" sqref="S15"/>
    </sheetView>
  </sheetViews>
  <sheetFormatPr defaultRowHeight="15" x14ac:dyDescent="0.25"/>
  <cols>
    <col min="1" max="1" width="5.28515625" customWidth="1"/>
    <col min="2" max="2" width="4.85546875" customWidth="1"/>
    <col min="6" max="6" width="9.140625" customWidth="1"/>
    <col min="7" max="7" width="4.85546875" customWidth="1"/>
    <col min="8" max="12" width="9.140625" customWidth="1"/>
  </cols>
  <sheetData>
    <row r="1" spans="2:10" ht="34.5" customHeight="1" x14ac:dyDescent="0.25">
      <c r="B1" s="148" t="s">
        <v>53</v>
      </c>
      <c r="C1" s="148"/>
      <c r="D1" s="148"/>
      <c r="E1" s="148"/>
      <c r="F1" s="148"/>
      <c r="G1" s="148"/>
      <c r="H1" s="148"/>
      <c r="I1" s="148"/>
      <c r="J1" s="148"/>
    </row>
    <row r="2" spans="2:10" ht="16.5" customHeight="1" x14ac:dyDescent="0.25">
      <c r="B2" s="118"/>
      <c r="C2" s="118"/>
      <c r="D2" s="118"/>
      <c r="E2" s="118"/>
      <c r="F2" s="118"/>
      <c r="G2" s="118"/>
      <c r="H2" s="149" t="s">
        <v>52</v>
      </c>
      <c r="I2" s="149"/>
      <c r="J2" s="149"/>
    </row>
    <row r="3" spans="2:10" ht="19.5" customHeight="1" x14ac:dyDescent="0.25">
      <c r="B3" s="151" t="s">
        <v>56</v>
      </c>
      <c r="C3" s="151"/>
      <c r="D3" s="151"/>
      <c r="E3" s="151"/>
      <c r="F3" s="151"/>
      <c r="G3" s="151"/>
      <c r="H3" s="151"/>
      <c r="I3" s="151"/>
      <c r="J3" s="151"/>
    </row>
    <row r="4" spans="2:10" x14ac:dyDescent="0.25">
      <c r="B4" s="146" t="s">
        <v>26</v>
      </c>
      <c r="C4" s="146"/>
      <c r="D4" s="146"/>
      <c r="E4" s="146"/>
      <c r="F4" s="32"/>
      <c r="G4" s="147" t="s">
        <v>27</v>
      </c>
      <c r="H4" s="147"/>
      <c r="I4" s="147"/>
      <c r="J4" s="147"/>
    </row>
    <row r="5" spans="2:10" x14ac:dyDescent="0.25">
      <c r="B5" s="70"/>
      <c r="C5" s="70"/>
      <c r="D5" s="70"/>
      <c r="E5" s="70"/>
      <c r="F5" s="32"/>
      <c r="G5" s="70"/>
      <c r="H5" s="70"/>
      <c r="I5" s="70"/>
      <c r="J5" s="70"/>
    </row>
    <row r="6" spans="2:10" ht="38.25" x14ac:dyDescent="0.25">
      <c r="B6" s="122" t="s">
        <v>15</v>
      </c>
      <c r="C6" s="119" t="s">
        <v>8</v>
      </c>
      <c r="D6" s="120" t="s">
        <v>16</v>
      </c>
      <c r="E6" s="121" t="s">
        <v>17</v>
      </c>
      <c r="G6" s="122" t="s">
        <v>15</v>
      </c>
      <c r="H6" s="119" t="s">
        <v>8</v>
      </c>
      <c r="I6" s="120" t="s">
        <v>16</v>
      </c>
      <c r="J6" s="121" t="s">
        <v>17</v>
      </c>
    </row>
    <row r="7" spans="2:10" x14ac:dyDescent="0.25">
      <c r="B7" s="123">
        <v>1</v>
      </c>
      <c r="C7" s="68">
        <v>5</v>
      </c>
      <c r="D7" s="67">
        <f>девочки!AG6</f>
        <v>325</v>
      </c>
      <c r="E7" s="66">
        <f t="shared" ref="E7:E21" si="0">IF(ISNUMBER(D7),RANK(D7,$D$7:$D$21,0),"")</f>
        <v>13</v>
      </c>
      <c r="G7" s="123">
        <v>1</v>
      </c>
      <c r="H7" s="68">
        <v>5</v>
      </c>
      <c r="I7" s="67">
        <f>мальчики!AG6</f>
        <v>396</v>
      </c>
      <c r="J7" s="66">
        <f t="shared" ref="J7:J21" si="1">IF(ISNUMBER(I7),RANK(I7,$I$7:$I$21,0),"")</f>
        <v>12</v>
      </c>
    </row>
    <row r="8" spans="2:10" x14ac:dyDescent="0.25">
      <c r="B8" s="123">
        <v>2</v>
      </c>
      <c r="C8" s="68">
        <v>7</v>
      </c>
      <c r="D8" s="67">
        <f>девочки!AG12</f>
        <v>448</v>
      </c>
      <c r="E8" s="66">
        <f t="shared" si="0"/>
        <v>3</v>
      </c>
      <c r="G8" s="123">
        <v>2</v>
      </c>
      <c r="H8" s="68">
        <v>7</v>
      </c>
      <c r="I8" s="67">
        <f>мальчики!AG12</f>
        <v>461</v>
      </c>
      <c r="J8" s="66">
        <f t="shared" si="1"/>
        <v>6</v>
      </c>
    </row>
    <row r="9" spans="2:10" x14ac:dyDescent="0.25">
      <c r="B9" s="123">
        <v>3</v>
      </c>
      <c r="C9" s="68">
        <v>9</v>
      </c>
      <c r="D9" s="67">
        <f>девочки!AG18</f>
        <v>558</v>
      </c>
      <c r="E9" s="66">
        <f t="shared" si="0"/>
        <v>1</v>
      </c>
      <c r="G9" s="123">
        <v>3</v>
      </c>
      <c r="H9" s="68">
        <v>9</v>
      </c>
      <c r="I9" s="67">
        <f>мальчики!AG18</f>
        <v>515</v>
      </c>
      <c r="J9" s="66">
        <f t="shared" si="1"/>
        <v>1</v>
      </c>
    </row>
    <row r="10" spans="2:10" x14ac:dyDescent="0.25">
      <c r="B10" s="123">
        <v>5</v>
      </c>
      <c r="C10" s="68">
        <v>12</v>
      </c>
      <c r="D10" s="67">
        <f>девочки!AG30</f>
        <v>434</v>
      </c>
      <c r="E10" s="66">
        <f t="shared" si="0"/>
        <v>5</v>
      </c>
      <c r="G10" s="123">
        <v>5</v>
      </c>
      <c r="H10" s="68">
        <v>12</v>
      </c>
      <c r="I10" s="67">
        <f>мальчики!AG30</f>
        <v>474</v>
      </c>
      <c r="J10" s="66">
        <f t="shared" si="1"/>
        <v>4</v>
      </c>
    </row>
    <row r="11" spans="2:10" x14ac:dyDescent="0.25">
      <c r="B11" s="123">
        <v>6</v>
      </c>
      <c r="C11" s="68">
        <v>17</v>
      </c>
      <c r="D11" s="67">
        <f>девочки!AG36</f>
        <v>0</v>
      </c>
      <c r="E11" s="66">
        <f t="shared" si="0"/>
        <v>15</v>
      </c>
      <c r="G11" s="123">
        <v>6</v>
      </c>
      <c r="H11" s="68">
        <v>17</v>
      </c>
      <c r="I11" s="67">
        <f>мальчики!AG36</f>
        <v>369</v>
      </c>
      <c r="J11" s="66">
        <f t="shared" si="1"/>
        <v>15</v>
      </c>
    </row>
    <row r="12" spans="2:10" x14ac:dyDescent="0.25">
      <c r="B12" s="123">
        <v>7</v>
      </c>
      <c r="C12" s="68">
        <v>19</v>
      </c>
      <c r="D12" s="67">
        <f>девочки!AG42</f>
        <v>433</v>
      </c>
      <c r="E12" s="66">
        <f t="shared" si="0"/>
        <v>6</v>
      </c>
      <c r="G12" s="123">
        <v>7</v>
      </c>
      <c r="H12" s="68">
        <v>19</v>
      </c>
      <c r="I12" s="67">
        <f>мальчики!AG42</f>
        <v>420</v>
      </c>
      <c r="J12" s="66">
        <f t="shared" si="1"/>
        <v>11</v>
      </c>
    </row>
    <row r="13" spans="2:10" x14ac:dyDescent="0.25">
      <c r="B13" s="123">
        <v>8</v>
      </c>
      <c r="C13" s="68">
        <v>22</v>
      </c>
      <c r="D13" s="67">
        <f>девочки!AG48</f>
        <v>379</v>
      </c>
      <c r="E13" s="66">
        <f t="shared" si="0"/>
        <v>9</v>
      </c>
      <c r="G13" s="123">
        <v>8</v>
      </c>
      <c r="H13" s="68">
        <v>22</v>
      </c>
      <c r="I13" s="67">
        <f>мальчики!AG48</f>
        <v>437</v>
      </c>
      <c r="J13" s="66">
        <f t="shared" si="1"/>
        <v>9</v>
      </c>
    </row>
    <row r="14" spans="2:10" x14ac:dyDescent="0.25">
      <c r="B14" s="123">
        <v>11</v>
      </c>
      <c r="C14" s="68">
        <v>26</v>
      </c>
      <c r="D14" s="67">
        <f>девочки!AG66</f>
        <v>288</v>
      </c>
      <c r="E14" s="66">
        <f t="shared" si="0"/>
        <v>14</v>
      </c>
      <c r="G14" s="123">
        <v>11</v>
      </c>
      <c r="H14" s="68">
        <v>26</v>
      </c>
      <c r="I14" s="67">
        <f>мальчики!AG66</f>
        <v>390</v>
      </c>
      <c r="J14" s="66">
        <f t="shared" si="1"/>
        <v>13</v>
      </c>
    </row>
    <row r="15" spans="2:10" x14ac:dyDescent="0.25">
      <c r="B15" s="123">
        <v>15</v>
      </c>
      <c r="C15" s="68">
        <v>31</v>
      </c>
      <c r="D15" s="67">
        <f>девочки!AG90</f>
        <v>437</v>
      </c>
      <c r="E15" s="66">
        <f t="shared" si="0"/>
        <v>4</v>
      </c>
      <c r="G15" s="123">
        <v>15</v>
      </c>
      <c r="H15" s="68">
        <v>31</v>
      </c>
      <c r="I15" s="67">
        <f>мальчики!AG90</f>
        <v>477</v>
      </c>
      <c r="J15" s="66">
        <f t="shared" si="1"/>
        <v>3</v>
      </c>
    </row>
    <row r="16" spans="2:10" x14ac:dyDescent="0.25">
      <c r="B16" s="123">
        <v>16</v>
      </c>
      <c r="C16" s="68">
        <v>32</v>
      </c>
      <c r="D16" s="67">
        <f>девочки!AG96</f>
        <v>375</v>
      </c>
      <c r="E16" s="66">
        <f t="shared" si="0"/>
        <v>10</v>
      </c>
      <c r="G16" s="123">
        <v>16</v>
      </c>
      <c r="H16" s="68">
        <v>32</v>
      </c>
      <c r="I16" s="67">
        <f>мальчики!AG96</f>
        <v>464</v>
      </c>
      <c r="J16" s="66">
        <f t="shared" si="1"/>
        <v>5</v>
      </c>
    </row>
    <row r="17" spans="2:10" x14ac:dyDescent="0.25">
      <c r="B17" s="123">
        <v>18</v>
      </c>
      <c r="C17" s="68">
        <v>40</v>
      </c>
      <c r="D17" s="67">
        <f>девочки!AG108</f>
        <v>423</v>
      </c>
      <c r="E17" s="66">
        <f t="shared" si="0"/>
        <v>7</v>
      </c>
      <c r="G17" s="123">
        <v>18</v>
      </c>
      <c r="H17" s="68">
        <v>40</v>
      </c>
      <c r="I17" s="67">
        <f>мальчики!AG108</f>
        <v>439</v>
      </c>
      <c r="J17" s="66">
        <f t="shared" si="1"/>
        <v>8</v>
      </c>
    </row>
    <row r="18" spans="2:10" x14ac:dyDescent="0.25">
      <c r="B18" s="123">
        <v>22</v>
      </c>
      <c r="C18" s="68">
        <v>44</v>
      </c>
      <c r="D18" s="67">
        <f>девочки!AG132</f>
        <v>343</v>
      </c>
      <c r="E18" s="66">
        <f t="shared" si="0"/>
        <v>12</v>
      </c>
      <c r="G18" s="123">
        <v>22</v>
      </c>
      <c r="H18" s="68">
        <v>44</v>
      </c>
      <c r="I18" s="67">
        <f>мальчики!AG132</f>
        <v>437</v>
      </c>
      <c r="J18" s="66">
        <f t="shared" si="1"/>
        <v>9</v>
      </c>
    </row>
    <row r="19" spans="2:10" x14ac:dyDescent="0.25">
      <c r="B19" s="123">
        <v>25</v>
      </c>
      <c r="C19" s="68">
        <v>47</v>
      </c>
      <c r="D19" s="67">
        <f>девочки!AG150</f>
        <v>423</v>
      </c>
      <c r="E19" s="66">
        <f t="shared" si="0"/>
        <v>7</v>
      </c>
      <c r="G19" s="123">
        <v>25</v>
      </c>
      <c r="H19" s="68">
        <v>47</v>
      </c>
      <c r="I19" s="67">
        <f>мальчики!AG150</f>
        <v>449</v>
      </c>
      <c r="J19" s="66">
        <f t="shared" si="1"/>
        <v>7</v>
      </c>
    </row>
    <row r="20" spans="2:10" x14ac:dyDescent="0.25">
      <c r="B20" s="123">
        <v>28</v>
      </c>
      <c r="C20" s="68">
        <v>50</v>
      </c>
      <c r="D20" s="67">
        <f>девочки!AG168</f>
        <v>372</v>
      </c>
      <c r="E20" s="66">
        <f t="shared" si="0"/>
        <v>11</v>
      </c>
      <c r="G20" s="123">
        <v>28</v>
      </c>
      <c r="H20" s="68">
        <v>50</v>
      </c>
      <c r="I20" s="67">
        <f>мальчики!AG168</f>
        <v>383</v>
      </c>
      <c r="J20" s="66">
        <f t="shared" si="1"/>
        <v>14</v>
      </c>
    </row>
    <row r="21" spans="2:10" x14ac:dyDescent="0.25">
      <c r="B21" s="123">
        <v>32</v>
      </c>
      <c r="C21" s="68">
        <v>56</v>
      </c>
      <c r="D21" s="67">
        <f>девочки!AG192</f>
        <v>462</v>
      </c>
      <c r="E21" s="66">
        <f t="shared" si="0"/>
        <v>2</v>
      </c>
      <c r="G21" s="123">
        <v>32</v>
      </c>
      <c r="H21" s="68">
        <v>56</v>
      </c>
      <c r="I21" s="67">
        <f>мальчики!AG192</f>
        <v>512</v>
      </c>
      <c r="J21" s="66">
        <f t="shared" si="1"/>
        <v>2</v>
      </c>
    </row>
  </sheetData>
  <mergeCells count="5">
    <mergeCell ref="B1:J1"/>
    <mergeCell ref="H2:J2"/>
    <mergeCell ref="B3:J3"/>
    <mergeCell ref="B4:E4"/>
    <mergeCell ref="G4:J4"/>
  </mergeCells>
  <conditionalFormatting sqref="E7:E21">
    <cfRule type="cellIs" dxfId="7" priority="25" operator="equal">
      <formula>3</formula>
    </cfRule>
    <cfRule type="cellIs" dxfId="6" priority="26" operator="equal">
      <formula>2</formula>
    </cfRule>
    <cfRule type="cellIs" dxfId="5" priority="27" operator="equal">
      <formula>1</formula>
    </cfRule>
    <cfRule type="top10" dxfId="4" priority="28" bottom="1" rank="1"/>
  </conditionalFormatting>
  <conditionalFormatting sqref="J7:J21">
    <cfRule type="cellIs" dxfId="3" priority="29" operator="equal">
      <formula>3</formula>
    </cfRule>
    <cfRule type="cellIs" dxfId="2" priority="30" operator="equal">
      <formula>2</formula>
    </cfRule>
    <cfRule type="cellIs" dxfId="1" priority="31" operator="equal">
      <formula>1</formula>
    </cfRule>
    <cfRule type="top10" dxfId="0" priority="32" bottom="1" rank="1"/>
  </conditionalFormatting>
  <pageMargins left="0.39370078740157483" right="0.39370078740157483" top="0.27559055118110237" bottom="0.27559055118110237" header="0.31496062992125984" footer="0.31496062992125984"/>
  <pageSetup paperSize="9"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E10" sqref="E10"/>
    </sheetView>
  </sheetViews>
  <sheetFormatPr defaultRowHeight="15" x14ac:dyDescent="0.25"/>
  <cols>
    <col min="2" max="2" width="54" customWidth="1"/>
    <col min="3" max="3" width="27.140625" customWidth="1"/>
  </cols>
  <sheetData>
    <row r="1" spans="1:3" ht="34.5" customHeight="1" x14ac:dyDescent="0.25">
      <c r="A1" s="74" t="s">
        <v>32</v>
      </c>
      <c r="B1" s="74" t="s">
        <v>33</v>
      </c>
      <c r="C1" s="74" t="s">
        <v>34</v>
      </c>
    </row>
    <row r="2" spans="1:3" ht="45" customHeight="1" x14ac:dyDescent="0.25">
      <c r="A2" s="73" t="s">
        <v>37</v>
      </c>
      <c r="B2" s="77" t="s">
        <v>39</v>
      </c>
      <c r="C2" s="31" t="s">
        <v>35</v>
      </c>
    </row>
    <row r="3" spans="1:3" ht="45" customHeight="1" x14ac:dyDescent="0.25">
      <c r="A3" s="73" t="s">
        <v>18</v>
      </c>
      <c r="B3" s="77" t="s">
        <v>40</v>
      </c>
      <c r="C3" s="31" t="s">
        <v>36</v>
      </c>
    </row>
    <row r="4" spans="1:3" ht="45" customHeight="1" x14ac:dyDescent="0.25">
      <c r="A4" s="73" t="s">
        <v>31</v>
      </c>
      <c r="B4" s="77" t="s">
        <v>38</v>
      </c>
      <c r="C4" s="31" t="s">
        <v>36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1"/>
  <sheetViews>
    <sheetView workbookViewId="0">
      <selection activeCell="S9" sqref="S9"/>
    </sheetView>
  </sheetViews>
  <sheetFormatPr defaultRowHeight="15" x14ac:dyDescent="0.25"/>
  <cols>
    <col min="1" max="6" width="8.7109375" customWidth="1"/>
    <col min="7" max="7" width="8.7109375" style="55" customWidth="1"/>
    <col min="8" max="13" width="8.7109375" customWidth="1"/>
  </cols>
  <sheetData>
    <row r="1" spans="1:13" ht="26.25" customHeight="1" thickTop="1" x14ac:dyDescent="0.25">
      <c r="A1" s="152" t="s">
        <v>44</v>
      </c>
      <c r="B1" s="152"/>
      <c r="C1" s="152"/>
      <c r="D1" s="152"/>
      <c r="E1" s="152"/>
      <c r="F1" s="152"/>
      <c r="G1" s="86"/>
      <c r="H1" s="154" t="s">
        <v>43</v>
      </c>
      <c r="I1" s="154"/>
      <c r="J1" s="154"/>
      <c r="K1" s="154"/>
      <c r="L1" s="154"/>
      <c r="M1" s="154"/>
    </row>
    <row r="2" spans="1:13" ht="15.75" customHeight="1" x14ac:dyDescent="0.25">
      <c r="A2" s="153"/>
      <c r="B2" s="153"/>
      <c r="C2" s="153"/>
      <c r="D2" s="153"/>
      <c r="E2" s="153"/>
      <c r="F2" s="153"/>
      <c r="G2" s="86"/>
      <c r="H2" s="155"/>
      <c r="I2" s="155"/>
      <c r="J2" s="155"/>
      <c r="K2" s="155"/>
      <c r="L2" s="155"/>
      <c r="M2" s="155"/>
    </row>
    <row r="3" spans="1:13" ht="25.5" x14ac:dyDescent="0.25">
      <c r="A3" s="153"/>
      <c r="B3" s="153"/>
      <c r="C3" s="153"/>
      <c r="D3" s="153"/>
      <c r="E3" s="153"/>
      <c r="F3" s="153"/>
      <c r="G3" s="86"/>
      <c r="H3" s="155"/>
      <c r="I3" s="155"/>
      <c r="J3" s="155"/>
      <c r="K3" s="155"/>
      <c r="L3" s="155"/>
      <c r="M3" s="155"/>
    </row>
    <row r="4" spans="1:13" ht="5.25" customHeight="1" x14ac:dyDescent="0.25">
      <c r="A4" s="104"/>
      <c r="B4" s="104"/>
      <c r="C4" s="104"/>
      <c r="D4" s="104"/>
      <c r="E4" s="104"/>
      <c r="F4" s="104"/>
      <c r="G4" s="86"/>
      <c r="H4" s="105"/>
      <c r="I4" s="105"/>
      <c r="J4" s="105"/>
      <c r="K4" s="105"/>
      <c r="L4" s="105"/>
      <c r="M4" s="106"/>
    </row>
    <row r="5" spans="1:13" ht="86.25" customHeight="1" x14ac:dyDescent="0.25">
      <c r="A5" s="87" t="s">
        <v>47</v>
      </c>
      <c r="B5" s="88" t="s">
        <v>1</v>
      </c>
      <c r="C5" s="89"/>
      <c r="D5" s="90"/>
      <c r="E5" s="91"/>
      <c r="F5" s="92"/>
      <c r="G5" s="93"/>
      <c r="H5" s="87" t="s">
        <v>47</v>
      </c>
      <c r="I5" s="88" t="s">
        <v>1</v>
      </c>
      <c r="J5" s="89"/>
      <c r="K5" s="90"/>
      <c r="L5" s="91"/>
      <c r="M5" s="92"/>
    </row>
    <row r="6" spans="1:13" ht="15" customHeight="1" x14ac:dyDescent="0.25">
      <c r="A6" s="94">
        <v>118</v>
      </c>
      <c r="B6" s="95">
        <v>1</v>
      </c>
      <c r="C6" s="96"/>
      <c r="D6" s="97"/>
      <c r="E6" s="98"/>
      <c r="F6" s="99"/>
      <c r="G6" s="100"/>
      <c r="H6" s="94">
        <v>107</v>
      </c>
      <c r="I6" s="95">
        <v>1</v>
      </c>
      <c r="J6" s="96"/>
      <c r="K6" s="97"/>
      <c r="L6" s="98"/>
      <c r="M6" s="99"/>
    </row>
    <row r="7" spans="1:13" ht="15" customHeight="1" x14ac:dyDescent="0.25">
      <c r="A7" s="94">
        <v>119</v>
      </c>
      <c r="B7" s="95">
        <v>1</v>
      </c>
      <c r="C7" s="96"/>
      <c r="D7" s="97"/>
      <c r="E7" s="98"/>
      <c r="F7" s="99"/>
      <c r="G7" s="100"/>
      <c r="H7" s="94">
        <v>108</v>
      </c>
      <c r="I7" s="95">
        <v>1</v>
      </c>
      <c r="J7" s="96"/>
      <c r="K7" s="97"/>
      <c r="L7" s="98"/>
      <c r="M7" s="99"/>
    </row>
    <row r="8" spans="1:13" ht="15" customHeight="1" x14ac:dyDescent="0.25">
      <c r="A8" s="94">
        <v>120</v>
      </c>
      <c r="B8" s="95">
        <v>1</v>
      </c>
      <c r="C8" s="96"/>
      <c r="D8" s="97"/>
      <c r="E8" s="98"/>
      <c r="F8" s="99"/>
      <c r="G8" s="100"/>
      <c r="H8" s="94">
        <v>109</v>
      </c>
      <c r="I8" s="95">
        <v>1</v>
      </c>
      <c r="J8" s="96"/>
      <c r="K8" s="97"/>
      <c r="L8" s="98"/>
      <c r="M8" s="99"/>
    </row>
    <row r="9" spans="1:13" ht="15" customHeight="1" x14ac:dyDescent="0.25">
      <c r="A9" s="94">
        <v>121</v>
      </c>
      <c r="B9" s="95">
        <v>2</v>
      </c>
      <c r="C9" s="96"/>
      <c r="D9" s="97"/>
      <c r="E9" s="98"/>
      <c r="F9" s="99"/>
      <c r="G9" s="100"/>
      <c r="H9" s="94">
        <v>110</v>
      </c>
      <c r="I9" s="95">
        <v>2</v>
      </c>
      <c r="J9" s="96"/>
      <c r="K9" s="97"/>
      <c r="L9" s="98"/>
      <c r="M9" s="99"/>
    </row>
    <row r="10" spans="1:13" ht="15" customHeight="1" x14ac:dyDescent="0.25">
      <c r="A10" s="94">
        <v>122</v>
      </c>
      <c r="B10" s="95">
        <v>2</v>
      </c>
      <c r="C10" s="96"/>
      <c r="D10" s="97"/>
      <c r="E10" s="98"/>
      <c r="F10" s="99"/>
      <c r="G10" s="100"/>
      <c r="H10" s="94">
        <v>111</v>
      </c>
      <c r="I10" s="95">
        <v>2</v>
      </c>
      <c r="J10" s="96"/>
      <c r="K10" s="97"/>
      <c r="L10" s="98"/>
      <c r="M10" s="99"/>
    </row>
    <row r="11" spans="1:13" ht="15" customHeight="1" x14ac:dyDescent="0.25">
      <c r="A11" s="94">
        <v>123</v>
      </c>
      <c r="B11" s="95">
        <v>2</v>
      </c>
      <c r="C11" s="96"/>
      <c r="D11" s="97"/>
      <c r="E11" s="98"/>
      <c r="F11" s="99"/>
      <c r="G11" s="100"/>
      <c r="H11" s="94">
        <v>112</v>
      </c>
      <c r="I11" s="95">
        <v>2</v>
      </c>
      <c r="J11" s="96"/>
      <c r="K11" s="97"/>
      <c r="L11" s="98"/>
      <c r="M11" s="99"/>
    </row>
    <row r="12" spans="1:13" ht="15" customHeight="1" x14ac:dyDescent="0.25">
      <c r="A12" s="94">
        <v>124</v>
      </c>
      <c r="B12" s="95">
        <v>3</v>
      </c>
      <c r="C12" s="96"/>
      <c r="D12" s="97"/>
      <c r="E12" s="98"/>
      <c r="F12" s="99"/>
      <c r="G12" s="100"/>
      <c r="H12" s="94">
        <v>113</v>
      </c>
      <c r="I12" s="95">
        <v>3</v>
      </c>
      <c r="J12" s="96"/>
      <c r="K12" s="97"/>
      <c r="L12" s="98"/>
      <c r="M12" s="99"/>
    </row>
    <row r="13" spans="1:13" ht="15" customHeight="1" x14ac:dyDescent="0.25">
      <c r="A13" s="94">
        <v>125</v>
      </c>
      <c r="B13" s="95">
        <v>3</v>
      </c>
      <c r="C13" s="96"/>
      <c r="D13" s="97"/>
      <c r="E13" s="98"/>
      <c r="F13" s="99"/>
      <c r="G13" s="100"/>
      <c r="H13" s="94">
        <v>114</v>
      </c>
      <c r="I13" s="95">
        <v>3</v>
      </c>
      <c r="J13" s="96"/>
      <c r="K13" s="97"/>
      <c r="L13" s="98"/>
      <c r="M13" s="99"/>
    </row>
    <row r="14" spans="1:13" ht="15" customHeight="1" x14ac:dyDescent="0.25">
      <c r="A14" s="94">
        <v>126</v>
      </c>
      <c r="B14" s="95">
        <v>3</v>
      </c>
      <c r="C14" s="96"/>
      <c r="D14" s="97"/>
      <c r="E14" s="98"/>
      <c r="F14" s="99"/>
      <c r="G14" s="100"/>
      <c r="H14" s="94">
        <v>115</v>
      </c>
      <c r="I14" s="95">
        <v>3</v>
      </c>
      <c r="J14" s="96"/>
      <c r="K14" s="97"/>
      <c r="L14" s="98"/>
      <c r="M14" s="99"/>
    </row>
    <row r="15" spans="1:13" ht="15" customHeight="1" x14ac:dyDescent="0.25">
      <c r="A15" s="94">
        <v>127</v>
      </c>
      <c r="B15" s="95">
        <v>4</v>
      </c>
      <c r="C15" s="96"/>
      <c r="D15" s="97"/>
      <c r="E15" s="98"/>
      <c r="F15" s="99"/>
      <c r="G15" s="100"/>
      <c r="H15" s="94">
        <v>116</v>
      </c>
      <c r="I15" s="95">
        <v>4</v>
      </c>
      <c r="J15" s="96"/>
      <c r="K15" s="97"/>
      <c r="L15" s="98"/>
      <c r="M15" s="99"/>
    </row>
    <row r="16" spans="1:13" ht="15" customHeight="1" x14ac:dyDescent="0.25">
      <c r="A16" s="94">
        <v>128</v>
      </c>
      <c r="B16" s="95">
        <v>4</v>
      </c>
      <c r="C16" s="96"/>
      <c r="D16" s="97"/>
      <c r="E16" s="98"/>
      <c r="F16" s="99"/>
      <c r="G16" s="100"/>
      <c r="H16" s="94">
        <v>117</v>
      </c>
      <c r="I16" s="95">
        <v>4</v>
      </c>
      <c r="J16" s="96"/>
      <c r="K16" s="97"/>
      <c r="L16" s="98"/>
      <c r="M16" s="99"/>
    </row>
    <row r="17" spans="1:13" ht="15" customHeight="1" x14ac:dyDescent="0.25">
      <c r="A17" s="94">
        <v>129</v>
      </c>
      <c r="B17" s="95">
        <v>4</v>
      </c>
      <c r="C17" s="96"/>
      <c r="D17" s="97"/>
      <c r="E17" s="98"/>
      <c r="F17" s="99"/>
      <c r="G17" s="100"/>
      <c r="H17" s="94">
        <v>118</v>
      </c>
      <c r="I17" s="95">
        <v>4</v>
      </c>
      <c r="J17" s="96"/>
      <c r="K17" s="97"/>
      <c r="L17" s="98"/>
      <c r="M17" s="99"/>
    </row>
    <row r="18" spans="1:13" ht="15" customHeight="1" x14ac:dyDescent="0.25">
      <c r="A18" s="94">
        <v>130</v>
      </c>
      <c r="B18" s="95">
        <v>5</v>
      </c>
      <c r="C18" s="96"/>
      <c r="D18" s="97"/>
      <c r="E18" s="98"/>
      <c r="F18" s="99"/>
      <c r="G18" s="100"/>
      <c r="H18" s="94">
        <v>119</v>
      </c>
      <c r="I18" s="95">
        <v>5</v>
      </c>
      <c r="J18" s="96"/>
      <c r="K18" s="97"/>
      <c r="L18" s="98"/>
      <c r="M18" s="99"/>
    </row>
    <row r="19" spans="1:13" ht="15" customHeight="1" x14ac:dyDescent="0.25">
      <c r="A19" s="94">
        <v>131</v>
      </c>
      <c r="B19" s="95">
        <v>5</v>
      </c>
      <c r="C19" s="96"/>
      <c r="D19" s="97"/>
      <c r="E19" s="98"/>
      <c r="F19" s="99"/>
      <c r="G19" s="100"/>
      <c r="H19" s="94">
        <v>120</v>
      </c>
      <c r="I19" s="95">
        <v>5</v>
      </c>
      <c r="J19" s="96"/>
      <c r="K19" s="97"/>
      <c r="L19" s="98"/>
      <c r="M19" s="99"/>
    </row>
    <row r="20" spans="1:13" ht="15" customHeight="1" x14ac:dyDescent="0.25">
      <c r="A20" s="94">
        <v>132</v>
      </c>
      <c r="B20" s="95">
        <v>5</v>
      </c>
      <c r="C20" s="96"/>
      <c r="D20" s="97"/>
      <c r="E20" s="98"/>
      <c r="F20" s="99"/>
      <c r="G20" s="100"/>
      <c r="H20" s="94">
        <v>121</v>
      </c>
      <c r="I20" s="95">
        <v>5</v>
      </c>
      <c r="J20" s="96"/>
      <c r="K20" s="97"/>
      <c r="L20" s="98"/>
      <c r="M20" s="99"/>
    </row>
    <row r="21" spans="1:13" ht="15" customHeight="1" x14ac:dyDescent="0.25">
      <c r="A21" s="94">
        <v>133</v>
      </c>
      <c r="B21" s="95">
        <v>6</v>
      </c>
      <c r="C21" s="96"/>
      <c r="D21" s="97"/>
      <c r="E21" s="98"/>
      <c r="F21" s="99"/>
      <c r="G21" s="100"/>
      <c r="H21" s="94">
        <v>122</v>
      </c>
      <c r="I21" s="95">
        <v>6</v>
      </c>
      <c r="J21" s="96"/>
      <c r="K21" s="97"/>
      <c r="L21" s="98"/>
      <c r="M21" s="99"/>
    </row>
    <row r="22" spans="1:13" ht="15" customHeight="1" x14ac:dyDescent="0.25">
      <c r="A22" s="94">
        <v>134</v>
      </c>
      <c r="B22" s="95">
        <v>6</v>
      </c>
      <c r="C22" s="96"/>
      <c r="D22" s="97"/>
      <c r="E22" s="98"/>
      <c r="F22" s="99"/>
      <c r="G22" s="100"/>
      <c r="H22" s="94">
        <v>123</v>
      </c>
      <c r="I22" s="95">
        <v>6</v>
      </c>
      <c r="J22" s="96"/>
      <c r="K22" s="97"/>
      <c r="L22" s="98"/>
      <c r="M22" s="99"/>
    </row>
    <row r="23" spans="1:13" ht="15" customHeight="1" x14ac:dyDescent="0.25">
      <c r="A23" s="94">
        <v>135</v>
      </c>
      <c r="B23" s="95">
        <v>6</v>
      </c>
      <c r="C23" s="96"/>
      <c r="D23" s="97"/>
      <c r="E23" s="98"/>
      <c r="F23" s="99"/>
      <c r="G23" s="100"/>
      <c r="H23" s="94">
        <v>124</v>
      </c>
      <c r="I23" s="95">
        <v>7</v>
      </c>
      <c r="J23" s="96"/>
      <c r="K23" s="97"/>
      <c r="L23" s="98"/>
      <c r="M23" s="99"/>
    </row>
    <row r="24" spans="1:13" ht="15" customHeight="1" x14ac:dyDescent="0.25">
      <c r="A24" s="94">
        <v>136</v>
      </c>
      <c r="B24" s="95">
        <v>7</v>
      </c>
      <c r="C24" s="96"/>
      <c r="D24" s="97"/>
      <c r="E24" s="98"/>
      <c r="F24" s="99"/>
      <c r="G24" s="100"/>
      <c r="H24" s="94">
        <v>125</v>
      </c>
      <c r="I24" s="95">
        <v>7</v>
      </c>
      <c r="J24" s="96"/>
      <c r="K24" s="97"/>
      <c r="L24" s="98"/>
      <c r="M24" s="99"/>
    </row>
    <row r="25" spans="1:13" ht="15" customHeight="1" x14ac:dyDescent="0.25">
      <c r="A25" s="94">
        <v>137</v>
      </c>
      <c r="B25" s="95">
        <v>7</v>
      </c>
      <c r="C25" s="96"/>
      <c r="D25" s="97"/>
      <c r="E25" s="98"/>
      <c r="F25" s="99"/>
      <c r="G25" s="100"/>
      <c r="H25" s="94">
        <v>126</v>
      </c>
      <c r="I25" s="95">
        <v>8</v>
      </c>
      <c r="J25" s="96"/>
      <c r="K25" s="97"/>
      <c r="L25" s="98"/>
      <c r="M25" s="99"/>
    </row>
    <row r="26" spans="1:13" ht="15" customHeight="1" x14ac:dyDescent="0.25">
      <c r="A26" s="94">
        <v>138</v>
      </c>
      <c r="B26" s="95">
        <v>7</v>
      </c>
      <c r="C26" s="96"/>
      <c r="D26" s="97"/>
      <c r="E26" s="98"/>
      <c r="F26" s="99"/>
      <c r="G26" s="100"/>
      <c r="H26" s="94">
        <v>127</v>
      </c>
      <c r="I26" s="95">
        <v>8</v>
      </c>
      <c r="J26" s="96"/>
      <c r="K26" s="97"/>
      <c r="L26" s="98"/>
      <c r="M26" s="99"/>
    </row>
    <row r="27" spans="1:13" x14ac:dyDescent="0.25">
      <c r="A27" s="94">
        <v>139</v>
      </c>
      <c r="B27" s="95">
        <v>8</v>
      </c>
      <c r="C27" s="96"/>
      <c r="D27" s="97"/>
      <c r="E27" s="98"/>
      <c r="F27" s="99"/>
      <c r="G27" s="100"/>
      <c r="H27" s="94">
        <v>128</v>
      </c>
      <c r="I27" s="95">
        <v>9</v>
      </c>
      <c r="J27" s="96"/>
      <c r="K27" s="97"/>
      <c r="L27" s="98"/>
      <c r="M27" s="99"/>
    </row>
    <row r="28" spans="1:13" x14ac:dyDescent="0.25">
      <c r="A28" s="94">
        <v>140</v>
      </c>
      <c r="B28" s="95">
        <v>8</v>
      </c>
      <c r="C28" s="96"/>
      <c r="D28" s="97"/>
      <c r="E28" s="98"/>
      <c r="F28" s="99"/>
      <c r="G28" s="100"/>
      <c r="H28" s="94">
        <v>129</v>
      </c>
      <c r="I28" s="95">
        <v>9</v>
      </c>
      <c r="J28" s="96"/>
      <c r="K28" s="97"/>
      <c r="L28" s="98"/>
      <c r="M28" s="99"/>
    </row>
    <row r="29" spans="1:13" x14ac:dyDescent="0.25">
      <c r="A29" s="94">
        <v>141</v>
      </c>
      <c r="B29" s="95">
        <v>8</v>
      </c>
      <c r="C29" s="96"/>
      <c r="D29" s="97"/>
      <c r="E29" s="98"/>
      <c r="F29" s="99"/>
      <c r="G29" s="100"/>
      <c r="H29" s="94">
        <v>130</v>
      </c>
      <c r="I29" s="95">
        <v>10</v>
      </c>
      <c r="J29" s="96"/>
      <c r="K29" s="97"/>
      <c r="L29" s="98"/>
      <c r="M29" s="99"/>
    </row>
    <row r="30" spans="1:13" x14ac:dyDescent="0.25">
      <c r="A30" s="94">
        <v>142</v>
      </c>
      <c r="B30" s="95">
        <v>9</v>
      </c>
      <c r="C30" s="96"/>
      <c r="D30" s="97"/>
      <c r="E30" s="98"/>
      <c r="F30" s="99"/>
      <c r="G30" s="100"/>
      <c r="H30" s="94">
        <v>131</v>
      </c>
      <c r="I30" s="95">
        <v>10</v>
      </c>
      <c r="J30" s="96"/>
      <c r="K30" s="97"/>
      <c r="L30" s="98"/>
      <c r="M30" s="99"/>
    </row>
    <row r="31" spans="1:13" x14ac:dyDescent="0.25">
      <c r="A31" s="94">
        <v>143</v>
      </c>
      <c r="B31" s="95">
        <v>9</v>
      </c>
      <c r="C31" s="96"/>
      <c r="D31" s="97"/>
      <c r="E31" s="98"/>
      <c r="F31" s="99"/>
      <c r="G31" s="100"/>
      <c r="H31" s="94">
        <v>132</v>
      </c>
      <c r="I31" s="95">
        <v>11</v>
      </c>
      <c r="J31" s="96"/>
      <c r="K31" s="97"/>
      <c r="L31" s="98"/>
      <c r="M31" s="99"/>
    </row>
    <row r="32" spans="1:13" x14ac:dyDescent="0.25">
      <c r="A32" s="94">
        <v>144</v>
      </c>
      <c r="B32" s="95">
        <v>9</v>
      </c>
      <c r="C32" s="96"/>
      <c r="D32" s="97"/>
      <c r="E32" s="98"/>
      <c r="F32" s="99"/>
      <c r="G32" s="100"/>
      <c r="H32" s="94">
        <v>133</v>
      </c>
      <c r="I32" s="95">
        <v>11</v>
      </c>
      <c r="J32" s="96"/>
      <c r="K32" s="97"/>
      <c r="L32" s="98"/>
      <c r="M32" s="99"/>
    </row>
    <row r="33" spans="1:13" x14ac:dyDescent="0.25">
      <c r="A33" s="94">
        <v>145</v>
      </c>
      <c r="B33" s="95">
        <v>10</v>
      </c>
      <c r="C33" s="96"/>
      <c r="D33" s="97"/>
      <c r="E33" s="98"/>
      <c r="F33" s="99"/>
      <c r="G33" s="100"/>
      <c r="H33" s="94">
        <v>134</v>
      </c>
      <c r="I33" s="95">
        <v>12</v>
      </c>
      <c r="J33" s="96"/>
      <c r="K33" s="97"/>
      <c r="L33" s="98"/>
      <c r="M33" s="99"/>
    </row>
    <row r="34" spans="1:13" x14ac:dyDescent="0.25">
      <c r="A34" s="94">
        <v>146</v>
      </c>
      <c r="B34" s="95">
        <v>10</v>
      </c>
      <c r="C34" s="96"/>
      <c r="D34" s="97"/>
      <c r="E34" s="98"/>
      <c r="F34" s="99"/>
      <c r="G34" s="100"/>
      <c r="H34" s="94">
        <v>135</v>
      </c>
      <c r="I34" s="95">
        <v>12</v>
      </c>
      <c r="J34" s="96"/>
      <c r="K34" s="97"/>
      <c r="L34" s="98"/>
      <c r="M34" s="99"/>
    </row>
    <row r="35" spans="1:13" x14ac:dyDescent="0.25">
      <c r="A35" s="94">
        <v>147</v>
      </c>
      <c r="B35" s="95">
        <v>10</v>
      </c>
      <c r="C35" s="96"/>
      <c r="D35" s="97"/>
      <c r="E35" s="98"/>
      <c r="F35" s="99"/>
      <c r="G35" s="100"/>
      <c r="H35" s="94">
        <v>136</v>
      </c>
      <c r="I35" s="95">
        <v>13</v>
      </c>
      <c r="J35" s="96"/>
      <c r="K35" s="97"/>
      <c r="L35" s="98"/>
      <c r="M35" s="99"/>
    </row>
    <row r="36" spans="1:13" x14ac:dyDescent="0.25">
      <c r="A36" s="94">
        <v>148</v>
      </c>
      <c r="B36" s="95">
        <v>11</v>
      </c>
      <c r="C36" s="96"/>
      <c r="D36" s="97"/>
      <c r="E36" s="98"/>
      <c r="F36" s="99"/>
      <c r="G36" s="100"/>
      <c r="H36" s="94">
        <v>137</v>
      </c>
      <c r="I36" s="95">
        <v>13</v>
      </c>
      <c r="J36" s="96"/>
      <c r="K36" s="97"/>
      <c r="L36" s="98"/>
      <c r="M36" s="99"/>
    </row>
    <row r="37" spans="1:13" x14ac:dyDescent="0.25">
      <c r="A37" s="94">
        <v>149</v>
      </c>
      <c r="B37" s="95">
        <v>11</v>
      </c>
      <c r="C37" s="96"/>
      <c r="D37" s="97"/>
      <c r="E37" s="98"/>
      <c r="F37" s="99"/>
      <c r="G37" s="100"/>
      <c r="H37" s="94">
        <v>138</v>
      </c>
      <c r="I37" s="95">
        <v>14</v>
      </c>
      <c r="J37" s="96"/>
      <c r="K37" s="97"/>
      <c r="L37" s="98"/>
      <c r="M37" s="99"/>
    </row>
    <row r="38" spans="1:13" x14ac:dyDescent="0.25">
      <c r="A38" s="94">
        <v>150</v>
      </c>
      <c r="B38" s="95">
        <v>11</v>
      </c>
      <c r="C38" s="96"/>
      <c r="D38" s="97"/>
      <c r="E38" s="98"/>
      <c r="F38" s="99"/>
      <c r="G38" s="100"/>
      <c r="H38" s="94">
        <v>139</v>
      </c>
      <c r="I38" s="95">
        <v>14</v>
      </c>
      <c r="J38" s="96"/>
      <c r="K38" s="97"/>
      <c r="L38" s="98"/>
      <c r="M38" s="99"/>
    </row>
    <row r="39" spans="1:13" x14ac:dyDescent="0.25">
      <c r="A39" s="94">
        <v>151</v>
      </c>
      <c r="B39" s="95">
        <v>12</v>
      </c>
      <c r="C39" s="96"/>
      <c r="D39" s="97"/>
      <c r="E39" s="98"/>
      <c r="F39" s="99"/>
      <c r="G39" s="100"/>
      <c r="H39" s="94">
        <v>140</v>
      </c>
      <c r="I39" s="95">
        <v>15</v>
      </c>
      <c r="J39" s="96"/>
      <c r="K39" s="97"/>
      <c r="L39" s="98"/>
      <c r="M39" s="99"/>
    </row>
    <row r="40" spans="1:13" x14ac:dyDescent="0.25">
      <c r="A40" s="94">
        <v>152</v>
      </c>
      <c r="B40" s="95">
        <v>12</v>
      </c>
      <c r="C40" s="96"/>
      <c r="D40" s="97"/>
      <c r="E40" s="98"/>
      <c r="F40" s="99"/>
      <c r="G40" s="100"/>
      <c r="H40" s="94">
        <v>141</v>
      </c>
      <c r="I40" s="95">
        <v>15</v>
      </c>
      <c r="J40" s="96"/>
      <c r="K40" s="97"/>
      <c r="L40" s="98"/>
      <c r="M40" s="99"/>
    </row>
    <row r="41" spans="1:13" x14ac:dyDescent="0.25">
      <c r="A41" s="94">
        <v>153</v>
      </c>
      <c r="B41" s="95">
        <v>12</v>
      </c>
      <c r="C41" s="96"/>
      <c r="D41" s="97"/>
      <c r="E41" s="98"/>
      <c r="F41" s="99"/>
      <c r="G41" s="100"/>
      <c r="H41" s="94">
        <v>142</v>
      </c>
      <c r="I41" s="95">
        <v>16</v>
      </c>
      <c r="J41" s="96"/>
      <c r="K41" s="97"/>
      <c r="L41" s="98"/>
      <c r="M41" s="99"/>
    </row>
    <row r="42" spans="1:13" x14ac:dyDescent="0.25">
      <c r="A42" s="94">
        <v>154</v>
      </c>
      <c r="B42" s="95">
        <v>13</v>
      </c>
      <c r="C42" s="96"/>
      <c r="D42" s="97"/>
      <c r="E42" s="98"/>
      <c r="F42" s="99"/>
      <c r="G42" s="100"/>
      <c r="H42" s="94">
        <v>143</v>
      </c>
      <c r="I42" s="95">
        <v>16</v>
      </c>
      <c r="J42" s="96"/>
      <c r="K42" s="97"/>
      <c r="L42" s="98"/>
      <c r="M42" s="99"/>
    </row>
    <row r="43" spans="1:13" x14ac:dyDescent="0.25">
      <c r="A43" s="94">
        <v>155</v>
      </c>
      <c r="B43" s="95">
        <v>13</v>
      </c>
      <c r="C43" s="96"/>
      <c r="D43" s="97"/>
      <c r="E43" s="98"/>
      <c r="F43" s="99"/>
      <c r="G43" s="100"/>
      <c r="H43" s="94">
        <v>144</v>
      </c>
      <c r="I43" s="95">
        <v>17</v>
      </c>
      <c r="J43" s="96"/>
      <c r="K43" s="97"/>
      <c r="L43" s="98"/>
      <c r="M43" s="99"/>
    </row>
    <row r="44" spans="1:13" x14ac:dyDescent="0.25">
      <c r="A44" s="94">
        <v>156</v>
      </c>
      <c r="B44" s="95">
        <v>13</v>
      </c>
      <c r="C44" s="96"/>
      <c r="D44" s="97"/>
      <c r="E44" s="98"/>
      <c r="F44" s="99"/>
      <c r="G44" s="100"/>
      <c r="H44" s="94">
        <v>145</v>
      </c>
      <c r="I44" s="95">
        <v>17</v>
      </c>
      <c r="J44" s="96"/>
      <c r="K44" s="97"/>
      <c r="L44" s="98"/>
      <c r="M44" s="99"/>
    </row>
    <row r="45" spans="1:13" x14ac:dyDescent="0.25">
      <c r="A45" s="94">
        <v>157</v>
      </c>
      <c r="B45" s="95">
        <v>14</v>
      </c>
      <c r="C45" s="96"/>
      <c r="D45" s="97"/>
      <c r="E45" s="98"/>
      <c r="F45" s="99"/>
      <c r="G45" s="100"/>
      <c r="H45" s="94">
        <v>146</v>
      </c>
      <c r="I45" s="95">
        <v>18</v>
      </c>
      <c r="J45" s="96"/>
      <c r="K45" s="97"/>
      <c r="L45" s="98"/>
      <c r="M45" s="99"/>
    </row>
    <row r="46" spans="1:13" x14ac:dyDescent="0.25">
      <c r="A46" s="94">
        <v>158</v>
      </c>
      <c r="B46" s="95">
        <v>14</v>
      </c>
      <c r="C46" s="96"/>
      <c r="D46" s="97"/>
      <c r="E46" s="98"/>
      <c r="F46" s="99"/>
      <c r="G46" s="100"/>
      <c r="H46" s="94">
        <v>147</v>
      </c>
      <c r="I46" s="95">
        <v>18</v>
      </c>
      <c r="J46" s="96"/>
      <c r="K46" s="97"/>
      <c r="L46" s="98"/>
      <c r="M46" s="99"/>
    </row>
    <row r="47" spans="1:13" x14ac:dyDescent="0.25">
      <c r="A47" s="94">
        <v>159</v>
      </c>
      <c r="B47" s="95">
        <v>14</v>
      </c>
      <c r="C47" s="96"/>
      <c r="D47" s="97"/>
      <c r="E47" s="98"/>
      <c r="F47" s="99"/>
      <c r="G47" s="100"/>
      <c r="H47" s="94">
        <v>148</v>
      </c>
      <c r="I47" s="95">
        <v>19</v>
      </c>
      <c r="J47" s="96"/>
      <c r="K47" s="97"/>
      <c r="L47" s="98"/>
      <c r="M47" s="99"/>
    </row>
    <row r="48" spans="1:13" x14ac:dyDescent="0.25">
      <c r="A48" s="94">
        <v>160</v>
      </c>
      <c r="B48" s="95">
        <v>15</v>
      </c>
      <c r="C48" s="96"/>
      <c r="D48" s="97"/>
      <c r="E48" s="98"/>
      <c r="F48" s="99"/>
      <c r="G48" s="100"/>
      <c r="H48" s="94">
        <v>149</v>
      </c>
      <c r="I48" s="95">
        <v>19</v>
      </c>
      <c r="J48" s="96"/>
      <c r="K48" s="97"/>
      <c r="L48" s="98"/>
      <c r="M48" s="99"/>
    </row>
    <row r="49" spans="1:13" x14ac:dyDescent="0.25">
      <c r="A49" s="94">
        <v>161</v>
      </c>
      <c r="B49" s="95">
        <v>15</v>
      </c>
      <c r="C49" s="96"/>
      <c r="D49" s="97"/>
      <c r="E49" s="98"/>
      <c r="F49" s="99"/>
      <c r="G49" s="100"/>
      <c r="H49" s="94">
        <v>150</v>
      </c>
      <c r="I49" s="95">
        <v>20</v>
      </c>
      <c r="J49" s="96"/>
      <c r="K49" s="97"/>
      <c r="L49" s="98"/>
      <c r="M49" s="99"/>
    </row>
    <row r="50" spans="1:13" x14ac:dyDescent="0.25">
      <c r="A50" s="94">
        <v>162</v>
      </c>
      <c r="B50" s="95">
        <v>16</v>
      </c>
      <c r="C50" s="96"/>
      <c r="D50" s="97"/>
      <c r="E50" s="98"/>
      <c r="F50" s="99"/>
      <c r="G50" s="100"/>
      <c r="H50" s="94">
        <v>151</v>
      </c>
      <c r="I50" s="95">
        <v>20</v>
      </c>
      <c r="J50" s="96"/>
      <c r="K50" s="97"/>
      <c r="L50" s="98"/>
      <c r="M50" s="99"/>
    </row>
    <row r="51" spans="1:13" x14ac:dyDescent="0.25">
      <c r="A51" s="94">
        <v>163</v>
      </c>
      <c r="B51" s="95">
        <v>16</v>
      </c>
      <c r="C51" s="96"/>
      <c r="D51" s="97"/>
      <c r="E51" s="98"/>
      <c r="F51" s="99"/>
      <c r="G51" s="100"/>
      <c r="H51" s="94">
        <v>152</v>
      </c>
      <c r="I51" s="95">
        <v>21</v>
      </c>
      <c r="J51" s="96"/>
      <c r="K51" s="97"/>
      <c r="L51" s="98"/>
      <c r="M51" s="99"/>
    </row>
    <row r="52" spans="1:13" x14ac:dyDescent="0.25">
      <c r="A52" s="94">
        <v>164</v>
      </c>
      <c r="B52" s="95">
        <v>17</v>
      </c>
      <c r="C52" s="96"/>
      <c r="D52" s="97"/>
      <c r="E52" s="98"/>
      <c r="F52" s="99"/>
      <c r="G52" s="100"/>
      <c r="H52" s="94">
        <v>153</v>
      </c>
      <c r="I52" s="95">
        <v>21</v>
      </c>
      <c r="J52" s="96"/>
      <c r="K52" s="97"/>
      <c r="L52" s="98"/>
      <c r="M52" s="99"/>
    </row>
    <row r="53" spans="1:13" x14ac:dyDescent="0.25">
      <c r="A53" s="94">
        <v>165</v>
      </c>
      <c r="B53" s="95">
        <v>17</v>
      </c>
      <c r="C53" s="96"/>
      <c r="D53" s="97"/>
      <c r="E53" s="98"/>
      <c r="F53" s="99"/>
      <c r="G53" s="100"/>
      <c r="H53" s="94">
        <v>154</v>
      </c>
      <c r="I53" s="95">
        <v>22</v>
      </c>
      <c r="J53" s="96"/>
      <c r="K53" s="97"/>
      <c r="L53" s="98"/>
      <c r="M53" s="99"/>
    </row>
    <row r="54" spans="1:13" x14ac:dyDescent="0.25">
      <c r="A54" s="94">
        <v>166</v>
      </c>
      <c r="B54" s="95">
        <v>18</v>
      </c>
      <c r="C54" s="96"/>
      <c r="D54" s="97"/>
      <c r="E54" s="98"/>
      <c r="F54" s="99"/>
      <c r="G54" s="100"/>
      <c r="H54" s="94">
        <v>155</v>
      </c>
      <c r="I54" s="95">
        <v>22</v>
      </c>
      <c r="J54" s="96"/>
      <c r="K54" s="97"/>
      <c r="L54" s="98"/>
      <c r="M54" s="99"/>
    </row>
    <row r="55" spans="1:13" x14ac:dyDescent="0.25">
      <c r="A55" s="94">
        <v>167</v>
      </c>
      <c r="B55" s="95">
        <v>18</v>
      </c>
      <c r="C55" s="96"/>
      <c r="D55" s="97"/>
      <c r="E55" s="98"/>
      <c r="F55" s="99"/>
      <c r="G55" s="100"/>
      <c r="H55" s="94">
        <v>156</v>
      </c>
      <c r="I55" s="95">
        <v>23</v>
      </c>
      <c r="J55" s="96"/>
      <c r="K55" s="97"/>
      <c r="L55" s="98"/>
      <c r="M55" s="99"/>
    </row>
    <row r="56" spans="1:13" x14ac:dyDescent="0.25">
      <c r="A56" s="94">
        <v>168</v>
      </c>
      <c r="B56" s="95">
        <v>19</v>
      </c>
      <c r="C56" s="96"/>
      <c r="D56" s="97"/>
      <c r="E56" s="98"/>
      <c r="F56" s="99"/>
      <c r="G56" s="100"/>
      <c r="H56" s="94">
        <v>157</v>
      </c>
      <c r="I56" s="95">
        <v>23</v>
      </c>
      <c r="J56" s="96"/>
      <c r="K56" s="97"/>
      <c r="L56" s="98"/>
      <c r="M56" s="99"/>
    </row>
    <row r="57" spans="1:13" x14ac:dyDescent="0.25">
      <c r="A57" s="94">
        <v>169</v>
      </c>
      <c r="B57" s="95">
        <v>19</v>
      </c>
      <c r="C57" s="96"/>
      <c r="D57" s="97"/>
      <c r="E57" s="98"/>
      <c r="F57" s="99"/>
      <c r="G57" s="100"/>
      <c r="H57" s="94">
        <v>158</v>
      </c>
      <c r="I57" s="95">
        <v>24</v>
      </c>
      <c r="J57" s="96"/>
      <c r="K57" s="97"/>
      <c r="L57" s="98"/>
      <c r="M57" s="99"/>
    </row>
    <row r="58" spans="1:13" x14ac:dyDescent="0.25">
      <c r="A58" s="94">
        <v>170</v>
      </c>
      <c r="B58" s="95">
        <v>20</v>
      </c>
      <c r="C58" s="96"/>
      <c r="D58" s="97"/>
      <c r="E58" s="98"/>
      <c r="F58" s="99"/>
      <c r="G58" s="100"/>
      <c r="H58" s="94">
        <v>159</v>
      </c>
      <c r="I58" s="95">
        <v>24</v>
      </c>
      <c r="J58" s="96"/>
      <c r="K58" s="97"/>
      <c r="L58" s="98"/>
      <c r="M58" s="99"/>
    </row>
    <row r="59" spans="1:13" x14ac:dyDescent="0.25">
      <c r="A59" s="94">
        <v>171</v>
      </c>
      <c r="B59" s="95">
        <v>20</v>
      </c>
      <c r="C59" s="96"/>
      <c r="D59" s="97"/>
      <c r="E59" s="98"/>
      <c r="F59" s="99"/>
      <c r="G59" s="100"/>
      <c r="H59" s="94">
        <v>160</v>
      </c>
      <c r="I59" s="95">
        <v>25</v>
      </c>
      <c r="J59" s="96"/>
      <c r="K59" s="97"/>
      <c r="L59" s="98"/>
      <c r="M59" s="99"/>
    </row>
    <row r="60" spans="1:13" x14ac:dyDescent="0.25">
      <c r="A60" s="94">
        <v>172</v>
      </c>
      <c r="B60" s="95">
        <v>21</v>
      </c>
      <c r="C60" s="96"/>
      <c r="D60" s="97"/>
      <c r="E60" s="98"/>
      <c r="F60" s="99"/>
      <c r="G60" s="100"/>
      <c r="H60" s="94">
        <v>161</v>
      </c>
      <c r="I60" s="95">
        <v>25</v>
      </c>
      <c r="J60" s="96"/>
      <c r="K60" s="97"/>
      <c r="L60" s="98"/>
      <c r="M60" s="99"/>
    </row>
    <row r="61" spans="1:13" x14ac:dyDescent="0.25">
      <c r="A61" s="94">
        <v>173</v>
      </c>
      <c r="B61" s="95">
        <v>21</v>
      </c>
      <c r="C61" s="96"/>
      <c r="D61" s="97"/>
      <c r="E61" s="98"/>
      <c r="F61" s="99"/>
      <c r="G61" s="100"/>
      <c r="H61" s="94">
        <v>162</v>
      </c>
      <c r="I61" s="95">
        <v>26</v>
      </c>
      <c r="J61" s="96"/>
      <c r="K61" s="97"/>
      <c r="L61" s="98"/>
      <c r="M61" s="99"/>
    </row>
    <row r="62" spans="1:13" x14ac:dyDescent="0.25">
      <c r="A62" s="94">
        <v>174</v>
      </c>
      <c r="B62" s="95">
        <v>22</v>
      </c>
      <c r="C62" s="96"/>
      <c r="D62" s="97"/>
      <c r="E62" s="98"/>
      <c r="F62" s="99"/>
      <c r="G62" s="100"/>
      <c r="H62" s="94">
        <v>163</v>
      </c>
      <c r="I62" s="95">
        <v>26</v>
      </c>
      <c r="J62" s="96"/>
      <c r="K62" s="97"/>
      <c r="L62" s="98"/>
      <c r="M62" s="99"/>
    </row>
    <row r="63" spans="1:13" x14ac:dyDescent="0.25">
      <c r="A63" s="94">
        <v>175</v>
      </c>
      <c r="B63" s="95">
        <v>22</v>
      </c>
      <c r="C63" s="96"/>
      <c r="D63" s="97"/>
      <c r="E63" s="98"/>
      <c r="F63" s="99"/>
      <c r="G63" s="100"/>
      <c r="H63" s="94">
        <v>164</v>
      </c>
      <c r="I63" s="95">
        <v>27</v>
      </c>
      <c r="J63" s="96"/>
      <c r="K63" s="97"/>
      <c r="L63" s="98"/>
      <c r="M63" s="99"/>
    </row>
    <row r="64" spans="1:13" x14ac:dyDescent="0.25">
      <c r="A64" s="94">
        <v>176</v>
      </c>
      <c r="B64" s="95">
        <v>23</v>
      </c>
      <c r="C64" s="96"/>
      <c r="D64" s="97"/>
      <c r="E64" s="98"/>
      <c r="F64" s="99"/>
      <c r="G64" s="100"/>
      <c r="H64" s="94">
        <v>165</v>
      </c>
      <c r="I64" s="95">
        <v>27</v>
      </c>
      <c r="J64" s="96"/>
      <c r="K64" s="97"/>
      <c r="L64" s="98"/>
      <c r="M64" s="99"/>
    </row>
    <row r="65" spans="1:13" x14ac:dyDescent="0.25">
      <c r="A65" s="94">
        <v>177</v>
      </c>
      <c r="B65" s="95">
        <v>23</v>
      </c>
      <c r="C65" s="96"/>
      <c r="D65" s="97"/>
      <c r="E65" s="98"/>
      <c r="F65" s="99"/>
      <c r="G65" s="100"/>
      <c r="H65" s="94">
        <v>166</v>
      </c>
      <c r="I65" s="95">
        <v>28</v>
      </c>
      <c r="J65" s="96"/>
      <c r="K65" s="97"/>
      <c r="L65" s="98"/>
      <c r="M65" s="99"/>
    </row>
    <row r="66" spans="1:13" x14ac:dyDescent="0.25">
      <c r="A66" s="94">
        <v>178</v>
      </c>
      <c r="B66" s="95">
        <v>24</v>
      </c>
      <c r="C66" s="96"/>
      <c r="D66" s="97"/>
      <c r="E66" s="98"/>
      <c r="F66" s="99"/>
      <c r="G66" s="100"/>
      <c r="H66" s="94">
        <v>167</v>
      </c>
      <c r="I66" s="95">
        <v>28</v>
      </c>
      <c r="J66" s="96"/>
      <c r="K66" s="97"/>
      <c r="L66" s="98"/>
      <c r="M66" s="99"/>
    </row>
    <row r="67" spans="1:13" x14ac:dyDescent="0.25">
      <c r="A67" s="94">
        <v>179</v>
      </c>
      <c r="B67" s="95">
        <v>24</v>
      </c>
      <c r="C67" s="96"/>
      <c r="D67" s="97"/>
      <c r="E67" s="98"/>
      <c r="F67" s="99"/>
      <c r="G67" s="100"/>
      <c r="H67" s="94">
        <v>168</v>
      </c>
      <c r="I67" s="95">
        <v>29</v>
      </c>
      <c r="J67" s="96"/>
      <c r="K67" s="97"/>
      <c r="L67" s="98"/>
      <c r="M67" s="99"/>
    </row>
    <row r="68" spans="1:13" x14ac:dyDescent="0.25">
      <c r="A68" s="94">
        <v>180</v>
      </c>
      <c r="B68" s="95">
        <v>25</v>
      </c>
      <c r="C68" s="96"/>
      <c r="D68" s="97"/>
      <c r="E68" s="98"/>
      <c r="F68" s="99"/>
      <c r="G68" s="100"/>
      <c r="H68" s="94">
        <v>169</v>
      </c>
      <c r="I68" s="95">
        <v>29</v>
      </c>
      <c r="J68" s="96"/>
      <c r="K68" s="97"/>
      <c r="L68" s="98"/>
      <c r="M68" s="99"/>
    </row>
    <row r="69" spans="1:13" x14ac:dyDescent="0.25">
      <c r="A69" s="94">
        <v>181</v>
      </c>
      <c r="B69" s="95">
        <v>25</v>
      </c>
      <c r="C69" s="96"/>
      <c r="D69" s="97"/>
      <c r="E69" s="98"/>
      <c r="F69" s="99"/>
      <c r="G69" s="100"/>
      <c r="H69" s="94">
        <v>170</v>
      </c>
      <c r="I69" s="95">
        <v>30</v>
      </c>
      <c r="J69" s="96"/>
      <c r="K69" s="97"/>
      <c r="L69" s="98"/>
      <c r="M69" s="99"/>
    </row>
    <row r="70" spans="1:13" x14ac:dyDescent="0.25">
      <c r="A70" s="94">
        <v>182</v>
      </c>
      <c r="B70" s="95">
        <v>26</v>
      </c>
      <c r="C70" s="96"/>
      <c r="D70" s="97"/>
      <c r="E70" s="98"/>
      <c r="F70" s="99"/>
      <c r="G70" s="100"/>
      <c r="H70" s="94">
        <v>171</v>
      </c>
      <c r="I70" s="95">
        <v>30</v>
      </c>
      <c r="J70" s="96"/>
      <c r="K70" s="97"/>
      <c r="L70" s="98"/>
      <c r="M70" s="99"/>
    </row>
    <row r="71" spans="1:13" x14ac:dyDescent="0.25">
      <c r="A71" s="94">
        <v>183</v>
      </c>
      <c r="B71" s="95">
        <v>26</v>
      </c>
      <c r="C71" s="96"/>
      <c r="D71" s="97"/>
      <c r="E71" s="98"/>
      <c r="F71" s="99"/>
      <c r="G71" s="100"/>
      <c r="H71" s="94">
        <v>172</v>
      </c>
      <c r="I71" s="95">
        <v>31</v>
      </c>
      <c r="J71" s="96"/>
      <c r="K71" s="97"/>
      <c r="L71" s="98"/>
      <c r="M71" s="99"/>
    </row>
    <row r="72" spans="1:13" x14ac:dyDescent="0.25">
      <c r="A72" s="94">
        <v>184</v>
      </c>
      <c r="B72" s="95">
        <v>27</v>
      </c>
      <c r="C72" s="96"/>
      <c r="D72" s="97"/>
      <c r="E72" s="98"/>
      <c r="F72" s="99"/>
      <c r="G72" s="100"/>
      <c r="H72" s="94">
        <v>173</v>
      </c>
      <c r="I72" s="95">
        <v>31</v>
      </c>
      <c r="J72" s="96"/>
      <c r="K72" s="97"/>
      <c r="L72" s="98"/>
      <c r="M72" s="99"/>
    </row>
    <row r="73" spans="1:13" x14ac:dyDescent="0.25">
      <c r="A73" s="94">
        <v>185</v>
      </c>
      <c r="B73" s="95">
        <v>27</v>
      </c>
      <c r="C73" s="96"/>
      <c r="D73" s="97"/>
      <c r="E73" s="98"/>
      <c r="F73" s="99"/>
      <c r="G73" s="100"/>
      <c r="H73" s="94">
        <v>174</v>
      </c>
      <c r="I73" s="95">
        <v>32</v>
      </c>
      <c r="J73" s="96"/>
      <c r="K73" s="97"/>
      <c r="L73" s="98"/>
      <c r="M73" s="99"/>
    </row>
    <row r="74" spans="1:13" x14ac:dyDescent="0.25">
      <c r="A74" s="94">
        <v>186</v>
      </c>
      <c r="B74" s="95">
        <v>28</v>
      </c>
      <c r="C74" s="96"/>
      <c r="D74" s="97"/>
      <c r="E74" s="98"/>
      <c r="F74" s="99"/>
      <c r="G74" s="100"/>
      <c r="H74" s="94">
        <v>175</v>
      </c>
      <c r="I74" s="95">
        <v>32</v>
      </c>
      <c r="J74" s="96"/>
      <c r="K74" s="97"/>
      <c r="L74" s="98"/>
      <c r="M74" s="99"/>
    </row>
    <row r="75" spans="1:13" x14ac:dyDescent="0.25">
      <c r="A75" s="94">
        <v>187</v>
      </c>
      <c r="B75" s="95">
        <v>28</v>
      </c>
      <c r="C75" s="96"/>
      <c r="D75" s="97"/>
      <c r="E75" s="98"/>
      <c r="F75" s="99"/>
      <c r="G75" s="100"/>
      <c r="H75" s="94">
        <v>176</v>
      </c>
      <c r="I75" s="95">
        <v>33</v>
      </c>
      <c r="J75" s="96"/>
      <c r="K75" s="97"/>
      <c r="L75" s="98"/>
      <c r="M75" s="99"/>
    </row>
    <row r="76" spans="1:13" x14ac:dyDescent="0.25">
      <c r="A76" s="94">
        <v>188</v>
      </c>
      <c r="B76" s="95">
        <v>29</v>
      </c>
      <c r="C76" s="96"/>
      <c r="D76" s="97"/>
      <c r="E76" s="98"/>
      <c r="F76" s="99"/>
      <c r="G76" s="100"/>
      <c r="H76" s="94">
        <v>177</v>
      </c>
      <c r="I76" s="95">
        <v>33</v>
      </c>
      <c r="J76" s="96"/>
      <c r="K76" s="97"/>
      <c r="L76" s="98"/>
      <c r="M76" s="99"/>
    </row>
    <row r="77" spans="1:13" x14ac:dyDescent="0.25">
      <c r="A77" s="94">
        <v>189</v>
      </c>
      <c r="B77" s="95">
        <v>29</v>
      </c>
      <c r="C77" s="96"/>
      <c r="D77" s="97"/>
      <c r="E77" s="98"/>
      <c r="F77" s="99"/>
      <c r="G77" s="100"/>
      <c r="H77" s="94">
        <v>178</v>
      </c>
      <c r="I77" s="95">
        <v>34</v>
      </c>
      <c r="J77" s="96"/>
      <c r="K77" s="97"/>
      <c r="L77" s="98"/>
      <c r="M77" s="99"/>
    </row>
    <row r="78" spans="1:13" x14ac:dyDescent="0.25">
      <c r="A78" s="94">
        <v>190</v>
      </c>
      <c r="B78" s="95">
        <v>30</v>
      </c>
      <c r="C78" s="96"/>
      <c r="D78" s="97"/>
      <c r="E78" s="98"/>
      <c r="F78" s="99"/>
      <c r="G78" s="100"/>
      <c r="H78" s="94">
        <v>179</v>
      </c>
      <c r="I78" s="95">
        <v>34</v>
      </c>
      <c r="J78" s="96"/>
      <c r="K78" s="97"/>
      <c r="L78" s="98"/>
      <c r="M78" s="99"/>
    </row>
    <row r="79" spans="1:13" x14ac:dyDescent="0.25">
      <c r="A79" s="94">
        <v>191</v>
      </c>
      <c r="B79" s="95">
        <v>30</v>
      </c>
      <c r="C79" s="96"/>
      <c r="D79" s="97"/>
      <c r="E79" s="98"/>
      <c r="F79" s="99"/>
      <c r="G79" s="100"/>
      <c r="H79" s="94">
        <v>180</v>
      </c>
      <c r="I79" s="95">
        <v>35</v>
      </c>
      <c r="J79" s="96"/>
      <c r="K79" s="97"/>
      <c r="L79" s="98"/>
      <c r="M79" s="99"/>
    </row>
    <row r="80" spans="1:13" x14ac:dyDescent="0.25">
      <c r="A80" s="94">
        <v>192</v>
      </c>
      <c r="B80" s="95">
        <v>31</v>
      </c>
      <c r="C80" s="96"/>
      <c r="D80" s="97"/>
      <c r="E80" s="98"/>
      <c r="F80" s="99"/>
      <c r="G80" s="100"/>
      <c r="H80" s="94">
        <v>181</v>
      </c>
      <c r="I80" s="95">
        <v>35</v>
      </c>
      <c r="J80" s="96"/>
      <c r="K80" s="97"/>
      <c r="L80" s="98"/>
      <c r="M80" s="99"/>
    </row>
    <row r="81" spans="1:13" x14ac:dyDescent="0.25">
      <c r="A81" s="94">
        <v>193</v>
      </c>
      <c r="B81" s="95">
        <v>31</v>
      </c>
      <c r="C81" s="96"/>
      <c r="D81" s="97"/>
      <c r="E81" s="98"/>
      <c r="F81" s="99"/>
      <c r="G81" s="100"/>
      <c r="H81" s="94">
        <v>182</v>
      </c>
      <c r="I81" s="95">
        <v>36</v>
      </c>
      <c r="J81" s="96"/>
      <c r="K81" s="97"/>
      <c r="L81" s="98"/>
      <c r="M81" s="99"/>
    </row>
    <row r="82" spans="1:13" x14ac:dyDescent="0.25">
      <c r="A82" s="94">
        <v>194</v>
      </c>
      <c r="B82" s="95">
        <v>32</v>
      </c>
      <c r="C82" s="96"/>
      <c r="D82" s="97"/>
      <c r="E82" s="98"/>
      <c r="F82" s="99"/>
      <c r="G82" s="100"/>
      <c r="H82" s="94">
        <v>183</v>
      </c>
      <c r="I82" s="95">
        <v>36</v>
      </c>
      <c r="J82" s="96"/>
      <c r="K82" s="97"/>
      <c r="L82" s="98"/>
      <c r="M82" s="99"/>
    </row>
    <row r="83" spans="1:13" x14ac:dyDescent="0.25">
      <c r="A83" s="94">
        <v>195</v>
      </c>
      <c r="B83" s="95">
        <v>32</v>
      </c>
      <c r="C83" s="96"/>
      <c r="D83" s="97"/>
      <c r="E83" s="98"/>
      <c r="F83" s="99"/>
      <c r="G83" s="100"/>
      <c r="H83" s="94">
        <v>184</v>
      </c>
      <c r="I83" s="95">
        <v>37</v>
      </c>
      <c r="J83" s="96"/>
      <c r="K83" s="97"/>
      <c r="L83" s="98"/>
      <c r="M83" s="99"/>
    </row>
    <row r="84" spans="1:13" x14ac:dyDescent="0.25">
      <c r="A84" s="94">
        <v>196</v>
      </c>
      <c r="B84" s="95">
        <v>33</v>
      </c>
      <c r="C84" s="96"/>
      <c r="D84" s="97"/>
      <c r="E84" s="98"/>
      <c r="F84" s="99"/>
      <c r="G84" s="100"/>
      <c r="H84" s="94">
        <v>185</v>
      </c>
      <c r="I84" s="95">
        <v>37</v>
      </c>
      <c r="J84" s="96"/>
      <c r="K84" s="97"/>
      <c r="L84" s="98"/>
      <c r="M84" s="99"/>
    </row>
    <row r="85" spans="1:13" x14ac:dyDescent="0.25">
      <c r="A85" s="94">
        <v>197</v>
      </c>
      <c r="B85" s="95">
        <v>33</v>
      </c>
      <c r="C85" s="96"/>
      <c r="D85" s="97"/>
      <c r="E85" s="98"/>
      <c r="F85" s="99"/>
      <c r="G85" s="100"/>
      <c r="H85" s="94">
        <v>186</v>
      </c>
      <c r="I85" s="95">
        <v>38</v>
      </c>
      <c r="J85" s="96"/>
      <c r="K85" s="97"/>
      <c r="L85" s="98"/>
      <c r="M85" s="99"/>
    </row>
    <row r="86" spans="1:13" x14ac:dyDescent="0.25">
      <c r="A86" s="94">
        <v>198</v>
      </c>
      <c r="B86" s="95">
        <v>34</v>
      </c>
      <c r="C86" s="96"/>
      <c r="D86" s="97"/>
      <c r="E86" s="98"/>
      <c r="F86" s="99"/>
      <c r="G86" s="100"/>
      <c r="H86" s="94">
        <v>187</v>
      </c>
      <c r="I86" s="95">
        <v>38</v>
      </c>
      <c r="J86" s="96"/>
      <c r="K86" s="97"/>
      <c r="L86" s="98"/>
      <c r="M86" s="99"/>
    </row>
    <row r="87" spans="1:13" x14ac:dyDescent="0.25">
      <c r="A87" s="94">
        <v>199</v>
      </c>
      <c r="B87" s="95">
        <v>34</v>
      </c>
      <c r="C87" s="96"/>
      <c r="D87" s="97"/>
      <c r="E87" s="98"/>
      <c r="F87" s="99"/>
      <c r="G87" s="100"/>
      <c r="H87" s="94">
        <v>188</v>
      </c>
      <c r="I87" s="95">
        <v>39</v>
      </c>
      <c r="J87" s="96"/>
      <c r="K87" s="97"/>
      <c r="L87" s="98"/>
      <c r="M87" s="99"/>
    </row>
    <row r="88" spans="1:13" x14ac:dyDescent="0.25">
      <c r="A88" s="94">
        <v>200</v>
      </c>
      <c r="B88" s="95">
        <v>35</v>
      </c>
      <c r="C88" s="96"/>
      <c r="D88" s="97"/>
      <c r="E88" s="98"/>
      <c r="F88" s="99"/>
      <c r="G88" s="100"/>
      <c r="H88" s="94">
        <v>189</v>
      </c>
      <c r="I88" s="95">
        <v>39</v>
      </c>
      <c r="J88" s="96"/>
      <c r="K88" s="97"/>
      <c r="L88" s="98"/>
      <c r="M88" s="99"/>
    </row>
    <row r="89" spans="1:13" x14ac:dyDescent="0.25">
      <c r="A89" s="94">
        <v>201</v>
      </c>
      <c r="B89" s="95">
        <v>36</v>
      </c>
      <c r="C89" s="96"/>
      <c r="D89" s="97"/>
      <c r="E89" s="98"/>
      <c r="F89" s="99"/>
      <c r="G89" s="100"/>
      <c r="H89" s="94">
        <v>190</v>
      </c>
      <c r="I89" s="95">
        <v>40</v>
      </c>
      <c r="J89" s="96"/>
      <c r="K89" s="97"/>
      <c r="L89" s="98"/>
      <c r="M89" s="99"/>
    </row>
    <row r="90" spans="1:13" x14ac:dyDescent="0.25">
      <c r="A90" s="94">
        <v>202</v>
      </c>
      <c r="B90" s="95">
        <v>37</v>
      </c>
      <c r="C90" s="96"/>
      <c r="D90" s="97"/>
      <c r="E90" s="98"/>
      <c r="F90" s="99"/>
      <c r="G90" s="100"/>
      <c r="H90" s="94">
        <v>191</v>
      </c>
      <c r="I90" s="95">
        <v>41</v>
      </c>
      <c r="J90" s="96"/>
      <c r="K90" s="97"/>
      <c r="L90" s="98"/>
      <c r="M90" s="99"/>
    </row>
    <row r="91" spans="1:13" x14ac:dyDescent="0.25">
      <c r="A91" s="94">
        <v>203</v>
      </c>
      <c r="B91" s="95">
        <v>38</v>
      </c>
      <c r="C91" s="96"/>
      <c r="D91" s="97"/>
      <c r="E91" s="98"/>
      <c r="F91" s="99"/>
      <c r="G91" s="100"/>
      <c r="H91" s="94">
        <v>192</v>
      </c>
      <c r="I91" s="95">
        <v>42</v>
      </c>
      <c r="J91" s="96"/>
      <c r="K91" s="97"/>
      <c r="L91" s="98"/>
      <c r="M91" s="99"/>
    </row>
    <row r="92" spans="1:13" x14ac:dyDescent="0.25">
      <c r="A92" s="94">
        <v>204</v>
      </c>
      <c r="B92" s="95">
        <v>39</v>
      </c>
      <c r="C92" s="96"/>
      <c r="D92" s="97"/>
      <c r="E92" s="98"/>
      <c r="F92" s="99"/>
      <c r="G92" s="100"/>
      <c r="H92" s="94">
        <v>193</v>
      </c>
      <c r="I92" s="95">
        <v>43</v>
      </c>
      <c r="J92" s="96"/>
      <c r="K92" s="97"/>
      <c r="L92" s="98"/>
      <c r="M92" s="99"/>
    </row>
    <row r="93" spans="1:13" x14ac:dyDescent="0.25">
      <c r="A93" s="94">
        <v>205</v>
      </c>
      <c r="B93" s="95">
        <v>40</v>
      </c>
      <c r="C93" s="96"/>
      <c r="D93" s="97"/>
      <c r="E93" s="98"/>
      <c r="F93" s="99"/>
      <c r="G93" s="100"/>
      <c r="H93" s="94">
        <v>194</v>
      </c>
      <c r="I93" s="95">
        <v>44</v>
      </c>
      <c r="J93" s="96"/>
      <c r="K93" s="97"/>
      <c r="L93" s="98"/>
      <c r="M93" s="99"/>
    </row>
    <row r="94" spans="1:13" x14ac:dyDescent="0.25">
      <c r="A94" s="94">
        <v>206</v>
      </c>
      <c r="B94" s="95">
        <v>41</v>
      </c>
      <c r="C94" s="96"/>
      <c r="D94" s="97"/>
      <c r="E94" s="98"/>
      <c r="F94" s="99"/>
      <c r="G94" s="100"/>
      <c r="H94" s="94">
        <v>195</v>
      </c>
      <c r="I94" s="95">
        <v>45</v>
      </c>
      <c r="J94" s="96"/>
      <c r="K94" s="97"/>
      <c r="L94" s="98"/>
      <c r="M94" s="99"/>
    </row>
    <row r="95" spans="1:13" x14ac:dyDescent="0.25">
      <c r="A95" s="94">
        <v>207</v>
      </c>
      <c r="B95" s="95">
        <v>42</v>
      </c>
      <c r="C95" s="96"/>
      <c r="D95" s="97"/>
      <c r="E95" s="98"/>
      <c r="F95" s="99"/>
      <c r="G95" s="100"/>
      <c r="H95" s="94">
        <v>196</v>
      </c>
      <c r="I95" s="95">
        <v>46</v>
      </c>
      <c r="J95" s="96"/>
      <c r="K95" s="97"/>
      <c r="L95" s="98"/>
      <c r="M95" s="99"/>
    </row>
    <row r="96" spans="1:13" x14ac:dyDescent="0.25">
      <c r="A96" s="94">
        <v>208</v>
      </c>
      <c r="B96" s="95">
        <v>43</v>
      </c>
      <c r="C96" s="101"/>
      <c r="D96" s="97"/>
      <c r="E96" s="102"/>
      <c r="F96" s="99"/>
      <c r="G96" s="100"/>
      <c r="H96" s="94">
        <v>197</v>
      </c>
      <c r="I96" s="95">
        <v>47</v>
      </c>
      <c r="J96" s="101"/>
      <c r="K96" s="97"/>
      <c r="L96" s="102"/>
      <c r="M96" s="102"/>
    </row>
    <row r="97" spans="1:13" x14ac:dyDescent="0.25">
      <c r="A97" s="94">
        <v>209</v>
      </c>
      <c r="B97" s="95">
        <v>44</v>
      </c>
      <c r="C97" s="101"/>
      <c r="D97" s="97"/>
      <c r="E97" s="102"/>
      <c r="F97" s="99"/>
      <c r="G97" s="103"/>
      <c r="H97" s="94">
        <v>198</v>
      </c>
      <c r="I97" s="95">
        <v>48</v>
      </c>
      <c r="J97" s="101"/>
      <c r="K97" s="97"/>
      <c r="L97" s="102"/>
      <c r="M97" s="102"/>
    </row>
    <row r="98" spans="1:13" x14ac:dyDescent="0.25">
      <c r="A98" s="94">
        <v>210</v>
      </c>
      <c r="B98" s="95">
        <v>45</v>
      </c>
      <c r="C98" s="101"/>
      <c r="D98" s="97"/>
      <c r="E98" s="102"/>
      <c r="F98" s="99"/>
      <c r="G98" s="103"/>
      <c r="H98" s="94">
        <v>199</v>
      </c>
      <c r="I98" s="95">
        <v>49</v>
      </c>
      <c r="J98" s="101"/>
      <c r="K98" s="97"/>
      <c r="L98" s="102"/>
      <c r="M98" s="102"/>
    </row>
    <row r="99" spans="1:13" x14ac:dyDescent="0.25">
      <c r="A99" s="94">
        <v>211</v>
      </c>
      <c r="B99" s="95">
        <v>46</v>
      </c>
      <c r="C99" s="101"/>
      <c r="D99" s="97"/>
      <c r="E99" s="102"/>
      <c r="F99" s="99"/>
      <c r="G99" s="103"/>
      <c r="H99" s="94">
        <v>200</v>
      </c>
      <c r="I99" s="95">
        <v>50</v>
      </c>
      <c r="J99" s="101"/>
      <c r="K99" s="97"/>
      <c r="L99" s="102"/>
      <c r="M99" s="102"/>
    </row>
    <row r="100" spans="1:13" x14ac:dyDescent="0.25">
      <c r="A100" s="94">
        <v>212</v>
      </c>
      <c r="B100" s="95">
        <v>47</v>
      </c>
      <c r="C100" s="101"/>
      <c r="D100" s="97"/>
      <c r="E100" s="102"/>
      <c r="F100" s="99"/>
      <c r="G100" s="103"/>
      <c r="H100" s="94">
        <v>201</v>
      </c>
      <c r="I100" s="95">
        <v>50</v>
      </c>
      <c r="J100" s="101"/>
      <c r="K100" s="97"/>
      <c r="L100" s="102"/>
      <c r="M100" s="102"/>
    </row>
    <row r="101" spans="1:13" x14ac:dyDescent="0.25">
      <c r="A101" s="94">
        <v>213</v>
      </c>
      <c r="B101" s="95">
        <v>48</v>
      </c>
      <c r="C101" s="101"/>
      <c r="D101" s="97"/>
      <c r="E101" s="102"/>
      <c r="F101" s="99"/>
      <c r="G101" s="103"/>
      <c r="H101" s="94">
        <v>202</v>
      </c>
      <c r="I101" s="95">
        <v>51</v>
      </c>
      <c r="J101" s="101"/>
      <c r="K101" s="97"/>
      <c r="L101" s="102"/>
      <c r="M101" s="102"/>
    </row>
    <row r="102" spans="1:13" x14ac:dyDescent="0.25">
      <c r="A102" s="94">
        <v>214</v>
      </c>
      <c r="B102" s="95">
        <v>49</v>
      </c>
      <c r="C102" s="101"/>
      <c r="D102" s="97"/>
      <c r="E102" s="102"/>
      <c r="F102" s="99"/>
      <c r="G102" s="103"/>
      <c r="H102" s="94">
        <v>203</v>
      </c>
      <c r="I102" s="95">
        <v>51</v>
      </c>
      <c r="J102" s="101"/>
      <c r="K102" s="97"/>
      <c r="L102" s="102"/>
      <c r="M102" s="102"/>
    </row>
    <row r="103" spans="1:13" x14ac:dyDescent="0.25">
      <c r="A103" s="94">
        <v>215</v>
      </c>
      <c r="B103" s="95">
        <v>50</v>
      </c>
      <c r="C103" s="101"/>
      <c r="D103" s="97"/>
      <c r="E103" s="102"/>
      <c r="F103" s="99"/>
      <c r="G103" s="103"/>
      <c r="H103" s="94">
        <v>204</v>
      </c>
      <c r="I103" s="95">
        <v>52</v>
      </c>
      <c r="J103" s="101"/>
      <c r="K103" s="97"/>
      <c r="L103" s="102"/>
      <c r="M103" s="102"/>
    </row>
    <row r="104" spans="1:13" x14ac:dyDescent="0.25">
      <c r="A104" s="94">
        <v>216</v>
      </c>
      <c r="B104" s="95">
        <v>50</v>
      </c>
      <c r="C104" s="101"/>
      <c r="D104" s="97"/>
      <c r="E104" s="102"/>
      <c r="F104" s="99"/>
      <c r="G104" s="103"/>
      <c r="H104" s="94">
        <v>205</v>
      </c>
      <c r="I104" s="95">
        <v>52</v>
      </c>
      <c r="J104" s="101"/>
      <c r="K104" s="97"/>
      <c r="L104" s="102"/>
      <c r="M104" s="102"/>
    </row>
    <row r="105" spans="1:13" x14ac:dyDescent="0.25">
      <c r="A105" s="94">
        <v>217</v>
      </c>
      <c r="B105" s="95">
        <v>51</v>
      </c>
      <c r="C105" s="101"/>
      <c r="D105" s="97"/>
      <c r="E105" s="102"/>
      <c r="F105" s="99"/>
      <c r="G105" s="103"/>
      <c r="H105" s="94">
        <v>206</v>
      </c>
      <c r="I105" s="95">
        <v>53</v>
      </c>
      <c r="J105" s="101"/>
      <c r="K105" s="97"/>
      <c r="L105" s="102"/>
      <c r="M105" s="102"/>
    </row>
    <row r="106" spans="1:13" x14ac:dyDescent="0.25">
      <c r="A106" s="94">
        <v>218</v>
      </c>
      <c r="B106" s="95">
        <v>51</v>
      </c>
      <c r="C106" s="101"/>
      <c r="D106" s="97"/>
      <c r="E106" s="102"/>
      <c r="F106" s="99"/>
      <c r="G106" s="103"/>
      <c r="H106" s="94">
        <v>207</v>
      </c>
      <c r="I106" s="95">
        <v>53</v>
      </c>
      <c r="J106" s="101"/>
      <c r="K106" s="97"/>
      <c r="L106" s="102"/>
      <c r="M106" s="102"/>
    </row>
    <row r="107" spans="1:13" x14ac:dyDescent="0.25">
      <c r="A107" s="94">
        <v>219</v>
      </c>
      <c r="B107" s="95">
        <v>52</v>
      </c>
      <c r="C107" s="101"/>
      <c r="D107" s="97"/>
      <c r="E107" s="102"/>
      <c r="F107" s="99"/>
      <c r="G107" s="103"/>
      <c r="H107" s="94">
        <v>208</v>
      </c>
      <c r="I107" s="95">
        <v>54</v>
      </c>
      <c r="J107" s="101"/>
      <c r="K107" s="97"/>
      <c r="L107" s="102"/>
      <c r="M107" s="102"/>
    </row>
    <row r="108" spans="1:13" x14ac:dyDescent="0.25">
      <c r="A108" s="94">
        <v>220</v>
      </c>
      <c r="B108" s="95">
        <v>52</v>
      </c>
      <c r="C108" s="101"/>
      <c r="D108" s="97"/>
      <c r="E108" s="102"/>
      <c r="F108" s="99"/>
      <c r="G108" s="103"/>
      <c r="H108" s="94">
        <v>209</v>
      </c>
      <c r="I108" s="95">
        <v>54</v>
      </c>
      <c r="J108" s="101"/>
      <c r="K108" s="97"/>
      <c r="L108" s="102"/>
      <c r="M108" s="102"/>
    </row>
    <row r="109" spans="1:13" x14ac:dyDescent="0.25">
      <c r="A109" s="94">
        <v>221</v>
      </c>
      <c r="B109" s="95">
        <v>53</v>
      </c>
      <c r="C109" s="101"/>
      <c r="D109" s="97"/>
      <c r="E109" s="102"/>
      <c r="F109" s="99"/>
      <c r="G109" s="103"/>
      <c r="H109" s="94">
        <v>210</v>
      </c>
      <c r="I109" s="95">
        <v>55</v>
      </c>
      <c r="J109" s="101"/>
      <c r="K109" s="97"/>
      <c r="L109" s="102"/>
      <c r="M109" s="102"/>
    </row>
    <row r="110" spans="1:13" x14ac:dyDescent="0.25">
      <c r="A110" s="94">
        <v>222</v>
      </c>
      <c r="B110" s="95">
        <v>53</v>
      </c>
      <c r="C110" s="101"/>
      <c r="D110" s="97"/>
      <c r="E110" s="102"/>
      <c r="F110" s="99"/>
      <c r="G110" s="103"/>
      <c r="H110" s="94">
        <v>211</v>
      </c>
      <c r="I110" s="95">
        <v>55</v>
      </c>
      <c r="J110" s="101"/>
      <c r="K110" s="97"/>
      <c r="L110" s="102"/>
      <c r="M110" s="102"/>
    </row>
    <row r="111" spans="1:13" x14ac:dyDescent="0.25">
      <c r="A111" s="94">
        <v>223</v>
      </c>
      <c r="B111" s="95">
        <v>54</v>
      </c>
      <c r="C111" s="101"/>
      <c r="D111" s="97"/>
      <c r="E111" s="102"/>
      <c r="F111" s="99"/>
      <c r="G111" s="103"/>
      <c r="H111" s="94">
        <v>212</v>
      </c>
      <c r="I111" s="95">
        <v>56</v>
      </c>
      <c r="J111" s="101"/>
      <c r="K111" s="97"/>
      <c r="L111" s="102"/>
      <c r="M111" s="102"/>
    </row>
    <row r="112" spans="1:13" x14ac:dyDescent="0.25">
      <c r="A112" s="94">
        <v>224</v>
      </c>
      <c r="B112" s="95">
        <v>54</v>
      </c>
      <c r="C112" s="101"/>
      <c r="D112" s="97"/>
      <c r="E112" s="102"/>
      <c r="F112" s="99"/>
      <c r="G112" s="103"/>
      <c r="H112" s="94">
        <v>213</v>
      </c>
      <c r="I112" s="95">
        <v>56</v>
      </c>
      <c r="J112" s="101"/>
      <c r="K112" s="97"/>
      <c r="L112" s="102"/>
      <c r="M112" s="102"/>
    </row>
    <row r="113" spans="1:13" x14ac:dyDescent="0.25">
      <c r="A113" s="94">
        <v>225</v>
      </c>
      <c r="B113" s="95">
        <v>55</v>
      </c>
      <c r="C113" s="101"/>
      <c r="D113" s="97"/>
      <c r="E113" s="102"/>
      <c r="F113" s="99"/>
      <c r="G113" s="103"/>
      <c r="H113" s="94">
        <v>214</v>
      </c>
      <c r="I113" s="95">
        <v>57</v>
      </c>
      <c r="J113" s="101"/>
      <c r="K113" s="97"/>
      <c r="L113" s="102"/>
      <c r="M113" s="102"/>
    </row>
    <row r="114" spans="1:13" x14ac:dyDescent="0.25">
      <c r="A114" s="94">
        <v>226</v>
      </c>
      <c r="B114" s="95">
        <v>55</v>
      </c>
      <c r="C114" s="101"/>
      <c r="D114" s="97"/>
      <c r="E114" s="102"/>
      <c r="F114" s="99"/>
      <c r="G114" s="103"/>
      <c r="H114" s="94">
        <v>215</v>
      </c>
      <c r="I114" s="95">
        <v>57</v>
      </c>
      <c r="J114" s="101"/>
      <c r="K114" s="97"/>
      <c r="L114" s="102"/>
      <c r="M114" s="102"/>
    </row>
    <row r="115" spans="1:13" x14ac:dyDescent="0.25">
      <c r="A115" s="94">
        <v>227</v>
      </c>
      <c r="B115" s="95">
        <v>56</v>
      </c>
      <c r="C115" s="101"/>
      <c r="D115" s="97"/>
      <c r="E115" s="102"/>
      <c r="F115" s="99"/>
      <c r="G115" s="103"/>
      <c r="H115" s="94">
        <v>216</v>
      </c>
      <c r="I115" s="95">
        <v>58</v>
      </c>
      <c r="J115" s="101"/>
      <c r="K115" s="97"/>
      <c r="L115" s="102"/>
      <c r="M115" s="102"/>
    </row>
    <row r="116" spans="1:13" x14ac:dyDescent="0.25">
      <c r="A116" s="94">
        <v>228</v>
      </c>
      <c r="B116" s="95">
        <v>56</v>
      </c>
      <c r="C116" s="101"/>
      <c r="D116" s="97"/>
      <c r="E116" s="102"/>
      <c r="F116" s="99"/>
      <c r="G116" s="103"/>
      <c r="H116" s="94">
        <v>217</v>
      </c>
      <c r="I116" s="95">
        <v>58</v>
      </c>
      <c r="J116" s="101"/>
      <c r="K116" s="97"/>
      <c r="L116" s="102"/>
      <c r="M116" s="102"/>
    </row>
    <row r="117" spans="1:13" x14ac:dyDescent="0.25">
      <c r="A117" s="94">
        <v>229</v>
      </c>
      <c r="B117" s="95">
        <v>57</v>
      </c>
      <c r="C117" s="101"/>
      <c r="D117" s="97"/>
      <c r="E117" s="102"/>
      <c r="F117" s="99"/>
      <c r="G117" s="103"/>
      <c r="H117" s="94">
        <v>218</v>
      </c>
      <c r="I117" s="95">
        <v>59</v>
      </c>
      <c r="J117" s="101"/>
      <c r="K117" s="97"/>
      <c r="L117" s="102"/>
      <c r="M117" s="102"/>
    </row>
    <row r="118" spans="1:13" x14ac:dyDescent="0.25">
      <c r="A118" s="94">
        <v>230</v>
      </c>
      <c r="B118" s="95">
        <v>57</v>
      </c>
      <c r="C118" s="101"/>
      <c r="D118" s="97"/>
      <c r="E118" s="102"/>
      <c r="F118" s="99"/>
      <c r="G118" s="103"/>
      <c r="H118" s="94">
        <v>219</v>
      </c>
      <c r="I118" s="95">
        <v>59</v>
      </c>
      <c r="J118" s="101"/>
      <c r="K118" s="97"/>
      <c r="L118" s="102"/>
      <c r="M118" s="102"/>
    </row>
    <row r="119" spans="1:13" x14ac:dyDescent="0.25">
      <c r="A119" s="94">
        <v>231</v>
      </c>
      <c r="B119" s="95">
        <v>58</v>
      </c>
      <c r="C119" s="101"/>
      <c r="D119" s="97"/>
      <c r="E119" s="102"/>
      <c r="F119" s="99"/>
      <c r="G119" s="103"/>
      <c r="H119" s="94">
        <v>220</v>
      </c>
      <c r="I119" s="95">
        <v>60</v>
      </c>
      <c r="J119" s="101"/>
      <c r="K119" s="97"/>
      <c r="L119" s="102"/>
      <c r="M119" s="102"/>
    </row>
    <row r="120" spans="1:13" x14ac:dyDescent="0.25">
      <c r="A120" s="94">
        <v>232</v>
      </c>
      <c r="B120" s="95">
        <v>58</v>
      </c>
      <c r="C120" s="101"/>
      <c r="D120" s="97"/>
      <c r="E120" s="102"/>
      <c r="F120" s="99"/>
      <c r="G120" s="103"/>
      <c r="H120" s="94">
        <v>221</v>
      </c>
      <c r="I120" s="95">
        <v>60</v>
      </c>
      <c r="J120" s="101"/>
      <c r="K120" s="97"/>
      <c r="L120" s="102"/>
      <c r="M120" s="102"/>
    </row>
    <row r="121" spans="1:13" x14ac:dyDescent="0.25">
      <c r="A121" s="94">
        <v>233</v>
      </c>
      <c r="B121" s="95">
        <v>59</v>
      </c>
      <c r="C121" s="101"/>
      <c r="D121" s="97"/>
      <c r="E121" s="102"/>
      <c r="F121" s="99"/>
      <c r="G121" s="103"/>
      <c r="H121" s="94">
        <v>222</v>
      </c>
      <c r="I121" s="95">
        <v>61</v>
      </c>
      <c r="J121" s="101"/>
      <c r="K121" s="97"/>
      <c r="L121" s="102"/>
      <c r="M121" s="102"/>
    </row>
    <row r="122" spans="1:13" x14ac:dyDescent="0.25">
      <c r="A122" s="94">
        <v>234</v>
      </c>
      <c r="B122" s="95">
        <v>59</v>
      </c>
      <c r="C122" s="101"/>
      <c r="D122" s="97"/>
      <c r="E122" s="102"/>
      <c r="F122" s="99"/>
      <c r="G122" s="103"/>
      <c r="H122" s="94">
        <v>223</v>
      </c>
      <c r="I122" s="95">
        <v>61</v>
      </c>
      <c r="J122" s="101"/>
      <c r="K122" s="97"/>
      <c r="L122" s="102"/>
      <c r="M122" s="102"/>
    </row>
    <row r="123" spans="1:13" x14ac:dyDescent="0.25">
      <c r="A123" s="94">
        <v>235</v>
      </c>
      <c r="B123" s="95">
        <v>60</v>
      </c>
      <c r="C123" s="101"/>
      <c r="D123" s="97"/>
      <c r="E123" s="102"/>
      <c r="F123" s="99"/>
      <c r="G123" s="103"/>
      <c r="H123" s="94">
        <v>224</v>
      </c>
      <c r="I123" s="95">
        <v>62</v>
      </c>
      <c r="J123" s="101"/>
      <c r="K123" s="97"/>
      <c r="L123" s="102"/>
      <c r="M123" s="102"/>
    </row>
    <row r="124" spans="1:13" x14ac:dyDescent="0.25">
      <c r="A124" s="94">
        <v>236</v>
      </c>
      <c r="B124" s="95">
        <v>60</v>
      </c>
      <c r="C124" s="101"/>
      <c r="D124" s="97"/>
      <c r="E124" s="102"/>
      <c r="F124" s="99"/>
      <c r="G124" s="103"/>
      <c r="H124" s="94">
        <v>225</v>
      </c>
      <c r="I124" s="95">
        <v>62</v>
      </c>
      <c r="J124" s="101"/>
      <c r="K124" s="97"/>
      <c r="L124" s="102"/>
      <c r="M124" s="102"/>
    </row>
    <row r="125" spans="1:13" x14ac:dyDescent="0.25">
      <c r="A125" s="94">
        <v>237</v>
      </c>
      <c r="B125" s="95">
        <v>61</v>
      </c>
      <c r="C125" s="101"/>
      <c r="D125" s="97"/>
      <c r="E125" s="102"/>
      <c r="F125" s="99"/>
      <c r="G125" s="103"/>
      <c r="H125" s="94">
        <v>226</v>
      </c>
      <c r="I125" s="95">
        <v>63</v>
      </c>
      <c r="J125" s="101"/>
      <c r="K125" s="97"/>
      <c r="L125" s="102"/>
      <c r="M125" s="102"/>
    </row>
    <row r="126" spans="1:13" x14ac:dyDescent="0.25">
      <c r="A126" s="94">
        <v>238</v>
      </c>
      <c r="B126" s="95">
        <v>61</v>
      </c>
      <c r="C126" s="101"/>
      <c r="D126" s="97"/>
      <c r="E126" s="102"/>
      <c r="F126" s="99"/>
      <c r="G126" s="103"/>
      <c r="H126" s="94">
        <v>227</v>
      </c>
      <c r="I126" s="95">
        <v>63</v>
      </c>
      <c r="J126" s="101"/>
      <c r="K126" s="97"/>
      <c r="L126" s="102"/>
      <c r="M126" s="102"/>
    </row>
    <row r="127" spans="1:13" x14ac:dyDescent="0.25">
      <c r="A127" s="94">
        <v>239</v>
      </c>
      <c r="B127" s="95">
        <v>62</v>
      </c>
      <c r="C127" s="101"/>
      <c r="D127" s="97"/>
      <c r="E127" s="102"/>
      <c r="F127" s="99"/>
      <c r="G127" s="103"/>
      <c r="H127" s="94">
        <v>228</v>
      </c>
      <c r="I127" s="95">
        <v>64</v>
      </c>
      <c r="J127" s="101"/>
      <c r="K127" s="97"/>
      <c r="L127" s="102"/>
      <c r="M127" s="102"/>
    </row>
    <row r="128" spans="1:13" x14ac:dyDescent="0.25">
      <c r="A128" s="94">
        <v>240</v>
      </c>
      <c r="B128" s="95">
        <v>62</v>
      </c>
      <c r="C128" s="101"/>
      <c r="D128" s="97"/>
      <c r="E128" s="102"/>
      <c r="F128" s="99"/>
      <c r="G128" s="103"/>
      <c r="H128" s="94">
        <v>229</v>
      </c>
      <c r="I128" s="95">
        <v>64</v>
      </c>
      <c r="J128" s="101"/>
      <c r="K128" s="97"/>
      <c r="L128" s="102"/>
      <c r="M128" s="102"/>
    </row>
    <row r="129" spans="1:13" x14ac:dyDescent="0.25">
      <c r="A129" s="94">
        <v>241</v>
      </c>
      <c r="B129" s="95">
        <v>63</v>
      </c>
      <c r="C129" s="101"/>
      <c r="D129" s="97"/>
      <c r="E129" s="102"/>
      <c r="F129" s="99"/>
      <c r="G129" s="103"/>
      <c r="H129" s="94">
        <v>230</v>
      </c>
      <c r="I129" s="95">
        <v>65</v>
      </c>
      <c r="J129" s="101"/>
      <c r="K129" s="97"/>
      <c r="L129" s="102"/>
      <c r="M129" s="102"/>
    </row>
    <row r="130" spans="1:13" x14ac:dyDescent="0.25">
      <c r="A130" s="94">
        <v>242</v>
      </c>
      <c r="B130" s="95">
        <v>63</v>
      </c>
      <c r="C130" s="101"/>
      <c r="D130" s="97"/>
      <c r="E130" s="102"/>
      <c r="F130" s="99"/>
      <c r="G130" s="103"/>
      <c r="H130" s="94">
        <v>231</v>
      </c>
      <c r="I130" s="95">
        <v>65</v>
      </c>
      <c r="J130" s="101"/>
      <c r="K130" s="97"/>
      <c r="L130" s="102"/>
      <c r="M130" s="102"/>
    </row>
    <row r="131" spans="1:13" x14ac:dyDescent="0.25">
      <c r="A131" s="94">
        <v>243</v>
      </c>
      <c r="B131" s="95">
        <v>64</v>
      </c>
      <c r="C131" s="101"/>
      <c r="D131" s="97"/>
      <c r="E131" s="102"/>
      <c r="F131" s="99"/>
      <c r="G131" s="103"/>
      <c r="H131" s="94">
        <v>232</v>
      </c>
      <c r="I131" s="95">
        <v>65</v>
      </c>
      <c r="J131" s="101"/>
      <c r="K131" s="97"/>
      <c r="L131" s="102"/>
      <c r="M131" s="102"/>
    </row>
    <row r="132" spans="1:13" x14ac:dyDescent="0.25">
      <c r="A132" s="94">
        <v>244</v>
      </c>
      <c r="B132" s="95">
        <v>64</v>
      </c>
      <c r="C132" s="101"/>
      <c r="D132" s="97"/>
      <c r="E132" s="102"/>
      <c r="F132" s="99"/>
      <c r="G132" s="103"/>
      <c r="H132" s="94">
        <v>233</v>
      </c>
      <c r="I132" s="95">
        <v>66</v>
      </c>
      <c r="J132" s="101"/>
      <c r="K132" s="97"/>
      <c r="L132" s="102"/>
      <c r="M132" s="102"/>
    </row>
    <row r="133" spans="1:13" x14ac:dyDescent="0.25">
      <c r="A133" s="94">
        <v>245</v>
      </c>
      <c r="B133" s="95">
        <v>65</v>
      </c>
      <c r="C133" s="101"/>
      <c r="D133" s="97"/>
      <c r="E133" s="102"/>
      <c r="F133" s="99"/>
      <c r="G133" s="103"/>
      <c r="H133" s="94">
        <v>234</v>
      </c>
      <c r="I133" s="95">
        <v>66</v>
      </c>
      <c r="J133" s="101"/>
      <c r="K133" s="97"/>
      <c r="L133" s="102"/>
      <c r="M133" s="102"/>
    </row>
    <row r="134" spans="1:13" x14ac:dyDescent="0.25">
      <c r="A134" s="94">
        <v>246</v>
      </c>
      <c r="B134" s="95">
        <v>65</v>
      </c>
      <c r="C134" s="101"/>
      <c r="D134" s="97"/>
      <c r="E134" s="102"/>
      <c r="F134" s="99"/>
      <c r="G134" s="103"/>
      <c r="H134" s="94">
        <v>235</v>
      </c>
      <c r="I134" s="95">
        <v>66</v>
      </c>
      <c r="J134" s="101"/>
      <c r="K134" s="97"/>
      <c r="L134" s="102"/>
      <c r="M134" s="102"/>
    </row>
    <row r="135" spans="1:13" x14ac:dyDescent="0.25">
      <c r="A135" s="94">
        <v>247</v>
      </c>
      <c r="B135" s="95">
        <v>66</v>
      </c>
      <c r="C135" s="101"/>
      <c r="D135" s="97"/>
      <c r="E135" s="102"/>
      <c r="F135" s="99"/>
      <c r="G135" s="103"/>
      <c r="H135" s="94">
        <v>236</v>
      </c>
      <c r="I135" s="95">
        <v>67</v>
      </c>
      <c r="J135" s="101"/>
      <c r="K135" s="97"/>
      <c r="L135" s="102"/>
      <c r="M135" s="102"/>
    </row>
    <row r="136" spans="1:13" x14ac:dyDescent="0.25">
      <c r="A136" s="94">
        <v>248</v>
      </c>
      <c r="B136" s="95">
        <v>66</v>
      </c>
      <c r="C136" s="101"/>
      <c r="D136" s="97"/>
      <c r="E136" s="102"/>
      <c r="F136" s="99"/>
      <c r="G136" s="103"/>
      <c r="H136" s="94">
        <v>237</v>
      </c>
      <c r="I136" s="95">
        <v>67</v>
      </c>
      <c r="J136" s="101"/>
      <c r="K136" s="97"/>
      <c r="L136" s="102"/>
      <c r="M136" s="102"/>
    </row>
    <row r="137" spans="1:13" x14ac:dyDescent="0.25">
      <c r="A137" s="94">
        <v>249</v>
      </c>
      <c r="B137" s="95">
        <v>67</v>
      </c>
      <c r="C137" s="101"/>
      <c r="D137" s="97"/>
      <c r="E137" s="102"/>
      <c r="F137" s="99"/>
      <c r="G137" s="103"/>
      <c r="H137" s="94">
        <v>238</v>
      </c>
      <c r="I137" s="95">
        <v>67</v>
      </c>
      <c r="J137" s="101"/>
      <c r="K137" s="97"/>
      <c r="L137" s="102"/>
      <c r="M137" s="102"/>
    </row>
    <row r="138" spans="1:13" x14ac:dyDescent="0.25">
      <c r="A138" s="94">
        <v>250</v>
      </c>
      <c r="B138" s="95">
        <v>67</v>
      </c>
      <c r="C138" s="101"/>
      <c r="D138" s="97"/>
      <c r="E138" s="102"/>
      <c r="F138" s="99"/>
      <c r="G138" s="103"/>
      <c r="H138" s="94">
        <v>239</v>
      </c>
      <c r="I138" s="95">
        <v>68</v>
      </c>
      <c r="J138" s="101"/>
      <c r="K138" s="97"/>
      <c r="L138" s="102"/>
      <c r="M138" s="102"/>
    </row>
    <row r="139" spans="1:13" x14ac:dyDescent="0.25">
      <c r="A139" s="94">
        <v>251</v>
      </c>
      <c r="B139" s="95">
        <v>68</v>
      </c>
      <c r="C139" s="101"/>
      <c r="D139" s="97"/>
      <c r="E139" s="102"/>
      <c r="F139" s="99"/>
      <c r="G139" s="103"/>
      <c r="H139" s="94">
        <v>240</v>
      </c>
      <c r="I139" s="95">
        <v>68</v>
      </c>
      <c r="J139" s="101"/>
      <c r="K139" s="97"/>
      <c r="L139" s="102"/>
      <c r="M139" s="102"/>
    </row>
    <row r="140" spans="1:13" x14ac:dyDescent="0.25">
      <c r="A140" s="94">
        <v>252</v>
      </c>
      <c r="B140" s="95">
        <v>68</v>
      </c>
      <c r="C140" s="101"/>
      <c r="D140" s="97"/>
      <c r="E140" s="102"/>
      <c r="F140" s="99"/>
      <c r="G140" s="103"/>
      <c r="H140" s="94">
        <v>241</v>
      </c>
      <c r="I140" s="95">
        <v>68</v>
      </c>
      <c r="J140" s="101"/>
      <c r="K140" s="97"/>
      <c r="L140" s="102"/>
      <c r="M140" s="102"/>
    </row>
    <row r="141" spans="1:13" x14ac:dyDescent="0.25">
      <c r="A141" s="94">
        <v>253</v>
      </c>
      <c r="B141" s="95">
        <v>69</v>
      </c>
      <c r="C141" s="101"/>
      <c r="D141" s="97"/>
      <c r="E141" s="102"/>
      <c r="F141" s="99"/>
      <c r="G141" s="103"/>
      <c r="H141" s="94">
        <v>242</v>
      </c>
      <c r="I141" s="95">
        <v>69</v>
      </c>
      <c r="J141" s="101"/>
      <c r="K141" s="97"/>
      <c r="L141" s="102"/>
      <c r="M141" s="102"/>
    </row>
    <row r="142" spans="1:13" x14ac:dyDescent="0.25">
      <c r="A142" s="94">
        <v>254</v>
      </c>
      <c r="B142" s="95">
        <v>69</v>
      </c>
      <c r="C142" s="101"/>
      <c r="D142" s="97"/>
      <c r="E142" s="102"/>
      <c r="F142" s="99"/>
      <c r="G142" s="103"/>
      <c r="H142" s="94">
        <v>243</v>
      </c>
      <c r="I142" s="95">
        <v>69</v>
      </c>
      <c r="J142" s="101"/>
      <c r="K142" s="97"/>
      <c r="L142" s="102"/>
      <c r="M142" s="102"/>
    </row>
    <row r="143" spans="1:13" x14ac:dyDescent="0.25">
      <c r="A143" s="94">
        <v>255</v>
      </c>
      <c r="B143" s="95">
        <v>70</v>
      </c>
      <c r="C143" s="101"/>
      <c r="D143" s="97"/>
      <c r="E143" s="102"/>
      <c r="F143" s="99"/>
      <c r="G143" s="103"/>
      <c r="H143" s="94">
        <v>244</v>
      </c>
      <c r="I143" s="95">
        <v>69</v>
      </c>
      <c r="J143" s="101"/>
      <c r="K143" s="97"/>
      <c r="L143" s="102"/>
      <c r="M143" s="102"/>
    </row>
    <row r="144" spans="1:13" x14ac:dyDescent="0.25">
      <c r="A144" s="94"/>
      <c r="B144" s="95"/>
      <c r="C144" s="101"/>
      <c r="D144" s="97"/>
      <c r="E144" s="102"/>
      <c r="F144" s="99"/>
      <c r="G144" s="103"/>
      <c r="H144" s="94">
        <v>245</v>
      </c>
      <c r="I144" s="95">
        <v>70</v>
      </c>
      <c r="J144" s="101"/>
      <c r="K144" s="97"/>
      <c r="L144" s="102"/>
      <c r="M144" s="102"/>
    </row>
    <row r="145" spans="1:13" x14ac:dyDescent="0.25">
      <c r="A145" s="94"/>
      <c r="B145" s="95"/>
      <c r="C145" s="101"/>
      <c r="D145" s="97"/>
      <c r="E145" s="102"/>
      <c r="F145" s="99"/>
      <c r="G145" s="103"/>
      <c r="H145" s="94"/>
      <c r="I145" s="95"/>
      <c r="J145" s="101"/>
      <c r="K145" s="97"/>
      <c r="L145" s="102"/>
      <c r="M145" s="102"/>
    </row>
    <row r="146" spans="1:13" x14ac:dyDescent="0.25">
      <c r="A146" s="94"/>
      <c r="B146" s="95"/>
      <c r="C146" s="101"/>
      <c r="D146" s="97"/>
      <c r="E146" s="102"/>
      <c r="F146" s="99"/>
      <c r="G146" s="103"/>
      <c r="H146" s="94"/>
      <c r="I146" s="95"/>
      <c r="J146" s="101"/>
      <c r="K146" s="97"/>
      <c r="L146" s="102"/>
      <c r="M146" s="102"/>
    </row>
    <row r="147" spans="1:13" x14ac:dyDescent="0.25">
      <c r="A147" s="94"/>
      <c r="B147" s="95"/>
      <c r="C147" s="101"/>
      <c r="D147" s="97"/>
      <c r="E147" s="102"/>
      <c r="F147" s="99"/>
      <c r="G147" s="103"/>
      <c r="H147" s="94"/>
      <c r="I147" s="95"/>
      <c r="J147" s="101"/>
      <c r="K147" s="97"/>
      <c r="L147" s="102"/>
      <c r="M147" s="102"/>
    </row>
    <row r="148" spans="1:13" x14ac:dyDescent="0.25">
      <c r="A148" s="94"/>
      <c r="B148" s="95"/>
      <c r="C148" s="101"/>
      <c r="D148" s="97"/>
      <c r="E148" s="102"/>
      <c r="F148" s="99"/>
      <c r="G148" s="103"/>
      <c r="H148" s="94"/>
      <c r="I148" s="95"/>
      <c r="J148" s="101"/>
      <c r="K148" s="97"/>
      <c r="L148" s="102"/>
      <c r="M148" s="102"/>
    </row>
    <row r="149" spans="1:13" x14ac:dyDescent="0.25">
      <c r="A149" s="94"/>
      <c r="B149" s="95"/>
      <c r="C149" s="101"/>
      <c r="D149" s="97"/>
      <c r="E149" s="102"/>
      <c r="F149" s="99"/>
      <c r="G149" s="103"/>
      <c r="H149" s="94"/>
      <c r="I149" s="95"/>
      <c r="J149" s="101"/>
      <c r="K149" s="97"/>
      <c r="L149" s="102"/>
      <c r="M149" s="102"/>
    </row>
    <row r="150" spans="1:13" x14ac:dyDescent="0.25">
      <c r="A150" s="94"/>
      <c r="B150" s="95"/>
      <c r="C150" s="101"/>
      <c r="D150" s="97"/>
      <c r="E150" s="102"/>
      <c r="F150" s="99"/>
      <c r="G150" s="103"/>
      <c r="H150" s="94"/>
      <c r="I150" s="95"/>
      <c r="J150" s="101"/>
      <c r="K150" s="97"/>
      <c r="L150" s="102"/>
      <c r="M150" s="102"/>
    </row>
    <row r="151" spans="1:13" x14ac:dyDescent="0.25">
      <c r="A151" s="94"/>
      <c r="B151" s="95"/>
      <c r="C151" s="101"/>
      <c r="D151" s="97"/>
      <c r="E151" s="102"/>
      <c r="F151" s="99"/>
      <c r="G151" s="103"/>
      <c r="H151" s="94"/>
      <c r="I151" s="95"/>
      <c r="J151" s="101"/>
      <c r="K151" s="97"/>
      <c r="L151" s="102"/>
      <c r="M151" s="102"/>
    </row>
  </sheetData>
  <mergeCells count="2">
    <mergeCell ref="A1:F3"/>
    <mergeCell ref="H1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мальчики</vt:lpstr>
      <vt:lpstr>девочки</vt:lpstr>
      <vt:lpstr>личники</vt:lpstr>
      <vt:lpstr>итоговый</vt:lpstr>
      <vt:lpstr>ГРУППА "А"</vt:lpstr>
      <vt:lpstr>ГРУППА "Б"</vt:lpstr>
      <vt:lpstr>инвентарь</vt:lpstr>
      <vt:lpstr>таблица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2022-10-10T02:40:32Z</dcterms:modified>
</cp:coreProperties>
</file>