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737" activeTab="6"/>
  </bookViews>
  <sheets>
    <sheet name="ДЕВУШКИ (ТЕСТ) " sheetId="35" r:id="rId1"/>
    <sheet name="ЮНОШИ (ТЕСТ)" sheetId="32" r:id="rId2"/>
    <sheet name="ЛИЧНИКИ" sheetId="36" r:id="rId3"/>
    <sheet name="итоговый" sheetId="26" r:id="rId4"/>
    <sheet name="таблица" sheetId="33" state="hidden" r:id="rId5"/>
    <sheet name="ГРУППА &quot;А&quot;" sheetId="41" r:id="rId6"/>
    <sheet name="ГРУППА &quot;Б&quot;" sheetId="40" r:id="rId7"/>
    <sheet name="Лист1" sheetId="39" state="hidden" r:id="rId8"/>
  </sheets>
  <definedNames>
    <definedName name="_xlnm._FilterDatabase" localSheetId="5" hidden="1">'ГРУППА "А"'!$B$6:$J$6</definedName>
    <definedName name="_xlnm._FilterDatabase" localSheetId="6" hidden="1">'ГРУППА "Б"'!$B$6:$J$6</definedName>
  </definedNames>
  <calcPr calcId="145621"/>
</workbook>
</file>

<file path=xl/calcChain.xml><?xml version="1.0" encoding="utf-8"?>
<calcChain xmlns="http://schemas.openxmlformats.org/spreadsheetml/2006/main">
  <c r="I28" i="41" l="1"/>
  <c r="H28" i="41"/>
  <c r="D28" i="41"/>
  <c r="C28" i="41"/>
  <c r="I27" i="41"/>
  <c r="H27" i="41"/>
  <c r="D27" i="41"/>
  <c r="C27" i="41"/>
  <c r="I26" i="41"/>
  <c r="H26" i="41"/>
  <c r="D26" i="41"/>
  <c r="C26" i="41"/>
  <c r="I25" i="41"/>
  <c r="H25" i="41"/>
  <c r="D25" i="41"/>
  <c r="C25" i="41"/>
  <c r="I24" i="41"/>
  <c r="H24" i="41"/>
  <c r="D24" i="41"/>
  <c r="C24" i="41"/>
  <c r="I23" i="41"/>
  <c r="H23" i="41"/>
  <c r="D23" i="41"/>
  <c r="C23" i="41"/>
  <c r="I22" i="41"/>
  <c r="H22" i="41"/>
  <c r="D22" i="41"/>
  <c r="C22" i="41"/>
  <c r="I21" i="41"/>
  <c r="H21" i="41"/>
  <c r="D21" i="41"/>
  <c r="C21" i="41"/>
  <c r="I20" i="41"/>
  <c r="H20" i="41"/>
  <c r="D20" i="41"/>
  <c r="C20" i="41"/>
  <c r="I19" i="41"/>
  <c r="H19" i="41"/>
  <c r="D19" i="41"/>
  <c r="C19" i="41"/>
  <c r="I18" i="41"/>
  <c r="H18" i="41"/>
  <c r="D18" i="41"/>
  <c r="C18" i="41"/>
  <c r="I17" i="41"/>
  <c r="H17" i="41"/>
  <c r="D17" i="41"/>
  <c r="C17" i="41"/>
  <c r="I16" i="41"/>
  <c r="H16" i="41"/>
  <c r="D16" i="41"/>
  <c r="C16" i="41"/>
  <c r="I15" i="41"/>
  <c r="H15" i="41"/>
  <c r="D15" i="41"/>
  <c r="C15" i="41"/>
  <c r="I14" i="41"/>
  <c r="H14" i="41"/>
  <c r="D14" i="41"/>
  <c r="C14" i="41"/>
  <c r="I13" i="41"/>
  <c r="H13" i="41"/>
  <c r="D13" i="41"/>
  <c r="C13" i="41"/>
  <c r="I12" i="41"/>
  <c r="H12" i="41"/>
  <c r="D12" i="41"/>
  <c r="C12" i="41"/>
  <c r="I11" i="41"/>
  <c r="H11" i="41"/>
  <c r="D11" i="41"/>
  <c r="C11" i="41"/>
  <c r="I10" i="41"/>
  <c r="H10" i="41"/>
  <c r="D10" i="41"/>
  <c r="C10" i="41"/>
  <c r="I9" i="41"/>
  <c r="H9" i="41"/>
  <c r="D9" i="41"/>
  <c r="C9" i="41"/>
  <c r="I8" i="41"/>
  <c r="H8" i="41"/>
  <c r="D8" i="41"/>
  <c r="C8" i="41"/>
  <c r="I7" i="41"/>
  <c r="J7" i="41" s="1"/>
  <c r="H7" i="41"/>
  <c r="D7" i="41"/>
  <c r="C7" i="41"/>
  <c r="I25" i="40"/>
  <c r="H25" i="40"/>
  <c r="D25" i="40"/>
  <c r="C25" i="40"/>
  <c r="I24" i="40"/>
  <c r="H24" i="40"/>
  <c r="D24" i="40"/>
  <c r="C24" i="40"/>
  <c r="I23" i="40"/>
  <c r="H23" i="40"/>
  <c r="D23" i="40"/>
  <c r="C23" i="40"/>
  <c r="I22" i="40"/>
  <c r="H22" i="40"/>
  <c r="D22" i="40"/>
  <c r="C22" i="40"/>
  <c r="I21" i="40"/>
  <c r="H21" i="40"/>
  <c r="D21" i="40"/>
  <c r="C21" i="40"/>
  <c r="I20" i="40"/>
  <c r="H20" i="40"/>
  <c r="D20" i="40"/>
  <c r="C20" i="40"/>
  <c r="I19" i="40"/>
  <c r="H19" i="40"/>
  <c r="D19" i="40"/>
  <c r="C19" i="40"/>
  <c r="I18" i="40"/>
  <c r="H18" i="40"/>
  <c r="D18" i="40"/>
  <c r="C18" i="40"/>
  <c r="I17" i="40"/>
  <c r="H17" i="40"/>
  <c r="D17" i="40"/>
  <c r="C17" i="40"/>
  <c r="I16" i="40"/>
  <c r="H16" i="40"/>
  <c r="D16" i="40"/>
  <c r="C16" i="40"/>
  <c r="I15" i="40"/>
  <c r="H15" i="40"/>
  <c r="D15" i="40"/>
  <c r="C15" i="40"/>
  <c r="I14" i="40"/>
  <c r="H14" i="40"/>
  <c r="D14" i="40"/>
  <c r="C14" i="40"/>
  <c r="I13" i="40"/>
  <c r="H13" i="40"/>
  <c r="D13" i="40"/>
  <c r="C13" i="40"/>
  <c r="I12" i="40"/>
  <c r="H12" i="40"/>
  <c r="D12" i="40"/>
  <c r="C12" i="40"/>
  <c r="I11" i="40"/>
  <c r="H11" i="40"/>
  <c r="D11" i="40"/>
  <c r="C11" i="40"/>
  <c r="I10" i="40"/>
  <c r="J10" i="40" s="1"/>
  <c r="H10" i="40"/>
  <c r="D10" i="40"/>
  <c r="C10" i="40"/>
  <c r="J9" i="40"/>
  <c r="I9" i="40"/>
  <c r="H9" i="40"/>
  <c r="D9" i="40"/>
  <c r="C9" i="40"/>
  <c r="I8" i="40"/>
  <c r="H8" i="40"/>
  <c r="D8" i="40"/>
  <c r="C8" i="40"/>
  <c r="I7" i="40"/>
  <c r="H7" i="40"/>
  <c r="D7" i="40"/>
  <c r="C7" i="40"/>
  <c r="J13" i="40" l="1"/>
  <c r="J15" i="40"/>
  <c r="J16" i="40"/>
  <c r="J18" i="40"/>
  <c r="J19" i="40"/>
  <c r="J24" i="40"/>
  <c r="E8" i="40"/>
  <c r="J8" i="40"/>
  <c r="J12" i="40"/>
  <c r="J14" i="40"/>
  <c r="J21" i="40"/>
  <c r="E22" i="40"/>
  <c r="E9" i="40"/>
  <c r="E20" i="40"/>
  <c r="J7" i="40"/>
  <c r="E15" i="40"/>
  <c r="E18" i="40"/>
  <c r="E11" i="40"/>
  <c r="J17" i="40"/>
  <c r="J20" i="40"/>
  <c r="J23" i="40"/>
  <c r="E25" i="40"/>
  <c r="E12" i="40"/>
  <c r="E14" i="40"/>
  <c r="E17" i="40"/>
  <c r="E21" i="40"/>
  <c r="E23" i="40"/>
  <c r="E7" i="40"/>
  <c r="E10" i="40"/>
  <c r="J11" i="40"/>
  <c r="E13" i="40"/>
  <c r="E16" i="40"/>
  <c r="E19" i="40"/>
  <c r="J22" i="40"/>
  <c r="E24" i="40"/>
  <c r="J25" i="40"/>
  <c r="J8" i="41"/>
  <c r="J9" i="41"/>
  <c r="J10" i="41"/>
  <c r="J11" i="41"/>
  <c r="J14" i="41"/>
  <c r="J15" i="41"/>
  <c r="J18" i="41"/>
  <c r="J20" i="41"/>
  <c r="J25" i="41"/>
  <c r="J27" i="41"/>
  <c r="E9" i="41"/>
  <c r="E11" i="41"/>
  <c r="J13" i="41"/>
  <c r="J17" i="41"/>
  <c r="E21" i="41"/>
  <c r="J23" i="41"/>
  <c r="E7" i="41"/>
  <c r="E17" i="41"/>
  <c r="J19" i="41"/>
  <c r="E23" i="41"/>
  <c r="E10" i="41"/>
  <c r="E13" i="41"/>
  <c r="E14" i="41"/>
  <c r="J16" i="41"/>
  <c r="E18" i="41"/>
  <c r="J21" i="41"/>
  <c r="E24" i="41"/>
  <c r="E25" i="41"/>
  <c r="J28" i="41"/>
  <c r="J12" i="41"/>
  <c r="E16" i="41"/>
  <c r="J24" i="41"/>
  <c r="E28" i="41"/>
  <c r="E12" i="41"/>
  <c r="E22" i="41"/>
  <c r="J26" i="41"/>
  <c r="E8" i="41"/>
  <c r="E15" i="41"/>
  <c r="E19" i="41"/>
  <c r="E20" i="41"/>
  <c r="J22" i="41"/>
  <c r="E26" i="41"/>
  <c r="E27" i="41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7" i="26"/>
  <c r="I16" i="26"/>
  <c r="I15" i="26"/>
  <c r="I14" i="26"/>
  <c r="I13" i="26"/>
  <c r="I12" i="26"/>
  <c r="I11" i="26"/>
  <c r="I10" i="26"/>
  <c r="I9" i="26"/>
  <c r="I8" i="26"/>
  <c r="I7" i="26"/>
  <c r="D7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6" i="26"/>
  <c r="D15" i="26"/>
  <c r="D14" i="26"/>
  <c r="D13" i="26"/>
  <c r="D12" i="26"/>
  <c r="D11" i="26"/>
  <c r="D10" i="26"/>
  <c r="D9" i="26"/>
  <c r="D8" i="26"/>
  <c r="C7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E2" i="39"/>
  <c r="E3" i="39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1" i="39"/>
  <c r="S234" i="32"/>
  <c r="O88" i="32"/>
  <c r="O93" i="35" l="1"/>
  <c r="O94" i="35"/>
  <c r="O94" i="32"/>
  <c r="O96" i="35"/>
  <c r="O97" i="35"/>
  <c r="O98" i="35"/>
  <c r="O99" i="35"/>
  <c r="K96" i="35"/>
  <c r="K97" i="35"/>
  <c r="K98" i="35"/>
  <c r="K99" i="35"/>
  <c r="G96" i="32"/>
  <c r="O115" i="32"/>
  <c r="O116" i="32"/>
  <c r="O117" i="32"/>
  <c r="O118" i="32"/>
  <c r="G236" i="32"/>
  <c r="G237" i="32"/>
  <c r="G238" i="32"/>
  <c r="G111" i="35"/>
  <c r="G112" i="35"/>
  <c r="O13" i="35"/>
  <c r="O14" i="35"/>
  <c r="O15" i="35"/>
  <c r="O16" i="35"/>
  <c r="O207" i="35"/>
  <c r="O208" i="35"/>
  <c r="O10" i="35"/>
  <c r="O43" i="35"/>
  <c r="O44" i="35"/>
  <c r="O45" i="35"/>
  <c r="O38" i="32"/>
  <c r="O39" i="32"/>
  <c r="O81" i="35"/>
  <c r="O78" i="35"/>
  <c r="O217" i="35"/>
  <c r="O218" i="35"/>
  <c r="O219" i="35"/>
  <c r="O132" i="35"/>
  <c r="O133" i="35"/>
  <c r="O134" i="35"/>
  <c r="O135" i="35"/>
  <c r="O144" i="35"/>
  <c r="O120" i="32"/>
  <c r="O170" i="35"/>
  <c r="O171" i="35"/>
  <c r="O172" i="35"/>
  <c r="O184" i="32"/>
  <c r="K184" i="32"/>
  <c r="G184" i="32"/>
  <c r="I220" i="32"/>
  <c r="E6" i="35" l="1"/>
  <c r="I7" i="35" l="1"/>
  <c r="I8" i="35"/>
  <c r="I9" i="35"/>
  <c r="I10" i="35"/>
  <c r="I12" i="35"/>
  <c r="I13" i="35"/>
  <c r="I14" i="35"/>
  <c r="I15" i="35"/>
  <c r="I16" i="35"/>
  <c r="I18" i="35"/>
  <c r="I19" i="35"/>
  <c r="I20" i="35"/>
  <c r="I21" i="35"/>
  <c r="I22" i="35"/>
  <c r="I24" i="35"/>
  <c r="I25" i="35"/>
  <c r="I26" i="35"/>
  <c r="I27" i="35"/>
  <c r="I28" i="35"/>
  <c r="I30" i="35"/>
  <c r="I31" i="35"/>
  <c r="I32" i="35"/>
  <c r="I33" i="35"/>
  <c r="I34" i="35"/>
  <c r="I36" i="35"/>
  <c r="I37" i="35"/>
  <c r="I38" i="35"/>
  <c r="I39" i="35"/>
  <c r="I40" i="35"/>
  <c r="I42" i="35"/>
  <c r="I43" i="35"/>
  <c r="I44" i="35"/>
  <c r="I45" i="35"/>
  <c r="I46" i="35"/>
  <c r="I48" i="35"/>
  <c r="I49" i="35"/>
  <c r="I50" i="35"/>
  <c r="I51" i="35"/>
  <c r="I52" i="35"/>
  <c r="I54" i="35"/>
  <c r="I55" i="35"/>
  <c r="I56" i="35"/>
  <c r="I57" i="35"/>
  <c r="I58" i="35"/>
  <c r="I60" i="35"/>
  <c r="I61" i="35"/>
  <c r="I62" i="35"/>
  <c r="I63" i="35"/>
  <c r="I64" i="35"/>
  <c r="I66" i="35"/>
  <c r="I67" i="35"/>
  <c r="I68" i="35"/>
  <c r="I69" i="35"/>
  <c r="I70" i="35"/>
  <c r="I72" i="35"/>
  <c r="I73" i="35"/>
  <c r="I74" i="35"/>
  <c r="I75" i="35"/>
  <c r="I76" i="35"/>
  <c r="I78" i="35"/>
  <c r="I79" i="35"/>
  <c r="I80" i="35"/>
  <c r="I81" i="35"/>
  <c r="I82" i="35"/>
  <c r="I84" i="35"/>
  <c r="I85" i="35"/>
  <c r="I86" i="35"/>
  <c r="I87" i="35"/>
  <c r="I88" i="35"/>
  <c r="I90" i="35"/>
  <c r="I91" i="35"/>
  <c r="I92" i="35"/>
  <c r="I93" i="35"/>
  <c r="I94" i="35"/>
  <c r="I96" i="35"/>
  <c r="I97" i="35"/>
  <c r="I98" i="35"/>
  <c r="I99" i="35"/>
  <c r="I100" i="35"/>
  <c r="I102" i="35"/>
  <c r="I103" i="35"/>
  <c r="I104" i="35"/>
  <c r="I105" i="35"/>
  <c r="I106" i="35"/>
  <c r="I108" i="35"/>
  <c r="I109" i="35"/>
  <c r="I110" i="35"/>
  <c r="I111" i="35"/>
  <c r="I112" i="35"/>
  <c r="I114" i="35"/>
  <c r="I115" i="35"/>
  <c r="I116" i="35"/>
  <c r="I117" i="35"/>
  <c r="I118" i="35"/>
  <c r="I120" i="35"/>
  <c r="I121" i="35"/>
  <c r="I122" i="35"/>
  <c r="I123" i="35"/>
  <c r="I124" i="35"/>
  <c r="I126" i="35"/>
  <c r="I127" i="35"/>
  <c r="I128" i="35"/>
  <c r="I129" i="35"/>
  <c r="I130" i="35"/>
  <c r="I132" i="35"/>
  <c r="I133" i="35"/>
  <c r="I134" i="35"/>
  <c r="I135" i="35"/>
  <c r="I136" i="35"/>
  <c r="I138" i="35"/>
  <c r="I139" i="35"/>
  <c r="I140" i="35"/>
  <c r="I141" i="35"/>
  <c r="I142" i="35"/>
  <c r="I144" i="35"/>
  <c r="I145" i="35"/>
  <c r="I146" i="35"/>
  <c r="I147" i="35"/>
  <c r="I148" i="35"/>
  <c r="I150" i="35"/>
  <c r="I151" i="35"/>
  <c r="I152" i="35"/>
  <c r="I153" i="35"/>
  <c r="I154" i="35"/>
  <c r="I156" i="35"/>
  <c r="I157" i="35"/>
  <c r="I158" i="35"/>
  <c r="I159" i="35"/>
  <c r="I160" i="35"/>
  <c r="I162" i="35"/>
  <c r="I163" i="35"/>
  <c r="I164" i="35"/>
  <c r="I165" i="35"/>
  <c r="I166" i="35"/>
  <c r="I168" i="35"/>
  <c r="I169" i="35"/>
  <c r="I170" i="35"/>
  <c r="I171" i="35"/>
  <c r="I172" i="35"/>
  <c r="I174" i="35"/>
  <c r="I175" i="35"/>
  <c r="I176" i="35"/>
  <c r="I177" i="35"/>
  <c r="I178" i="35"/>
  <c r="I180" i="35"/>
  <c r="I181" i="35"/>
  <c r="I182" i="35"/>
  <c r="I183" i="35"/>
  <c r="I184" i="35"/>
  <c r="I186" i="35"/>
  <c r="I187" i="35"/>
  <c r="I188" i="35"/>
  <c r="I189" i="35"/>
  <c r="I190" i="35"/>
  <c r="I192" i="35"/>
  <c r="I193" i="35"/>
  <c r="I194" i="35"/>
  <c r="I195" i="35"/>
  <c r="I196" i="35"/>
  <c r="I198" i="35"/>
  <c r="I199" i="35"/>
  <c r="I200" i="35"/>
  <c r="I201" i="35"/>
  <c r="I202" i="35"/>
  <c r="I204" i="35"/>
  <c r="I205" i="35"/>
  <c r="I206" i="35"/>
  <c r="I207" i="35"/>
  <c r="I208" i="35"/>
  <c r="I210" i="35"/>
  <c r="I211" i="35"/>
  <c r="I212" i="35"/>
  <c r="I213" i="35"/>
  <c r="I214" i="35"/>
  <c r="I216" i="35"/>
  <c r="I217" i="35"/>
  <c r="I218" i="35"/>
  <c r="I219" i="35"/>
  <c r="I220" i="35"/>
  <c r="I222" i="35"/>
  <c r="I223" i="35"/>
  <c r="I224" i="35"/>
  <c r="I225" i="35"/>
  <c r="I226" i="35"/>
  <c r="I228" i="35"/>
  <c r="I229" i="35"/>
  <c r="I230" i="35"/>
  <c r="I231" i="35"/>
  <c r="I232" i="35"/>
  <c r="I234" i="35"/>
  <c r="I235" i="35"/>
  <c r="I236" i="35"/>
  <c r="I237" i="35"/>
  <c r="I238" i="35"/>
  <c r="I240" i="35"/>
  <c r="I241" i="35"/>
  <c r="I242" i="35"/>
  <c r="I243" i="35"/>
  <c r="I244" i="35"/>
  <c r="I246" i="35"/>
  <c r="I247" i="35"/>
  <c r="I248" i="35"/>
  <c r="I249" i="35"/>
  <c r="I250" i="35"/>
  <c r="I6" i="35"/>
  <c r="Q7" i="35"/>
  <c r="Q8" i="35"/>
  <c r="Q9" i="35"/>
  <c r="Q10" i="35"/>
  <c r="Q12" i="35"/>
  <c r="Q13" i="35"/>
  <c r="Q14" i="35"/>
  <c r="Q15" i="35"/>
  <c r="Q16" i="35"/>
  <c r="Q18" i="35"/>
  <c r="Q19" i="35"/>
  <c r="Q20" i="35"/>
  <c r="Q21" i="35"/>
  <c r="Q22" i="35"/>
  <c r="Q24" i="35"/>
  <c r="Q25" i="35"/>
  <c r="Q26" i="35"/>
  <c r="Q27" i="35"/>
  <c r="Q28" i="35"/>
  <c r="Q30" i="35"/>
  <c r="Q31" i="35"/>
  <c r="Q32" i="35"/>
  <c r="Q33" i="35"/>
  <c r="Q34" i="35"/>
  <c r="Q36" i="35"/>
  <c r="Q37" i="35"/>
  <c r="Q38" i="35"/>
  <c r="Q39" i="35"/>
  <c r="Q40" i="35"/>
  <c r="Q42" i="35"/>
  <c r="Q43" i="35"/>
  <c r="Q44" i="35"/>
  <c r="Q45" i="35"/>
  <c r="Q46" i="35"/>
  <c r="Q48" i="35"/>
  <c r="Q49" i="35"/>
  <c r="Q50" i="35"/>
  <c r="Q51" i="35"/>
  <c r="Q52" i="35"/>
  <c r="Q54" i="35"/>
  <c r="Q55" i="35"/>
  <c r="Q56" i="35"/>
  <c r="Q57" i="35"/>
  <c r="Q58" i="35"/>
  <c r="Q60" i="35"/>
  <c r="Q61" i="35"/>
  <c r="Q62" i="35"/>
  <c r="Q63" i="35"/>
  <c r="Q64" i="35"/>
  <c r="Q66" i="35"/>
  <c r="Q67" i="35"/>
  <c r="Q68" i="35"/>
  <c r="Q69" i="35"/>
  <c r="Q70" i="35"/>
  <c r="Q72" i="35"/>
  <c r="Q73" i="35"/>
  <c r="Q74" i="35"/>
  <c r="Q75" i="35"/>
  <c r="Q76" i="35"/>
  <c r="Q78" i="35"/>
  <c r="Q79" i="35"/>
  <c r="Q80" i="35"/>
  <c r="Q81" i="35"/>
  <c r="Q82" i="35"/>
  <c r="Q84" i="35"/>
  <c r="Q85" i="35"/>
  <c r="Q86" i="35"/>
  <c r="Q87" i="35"/>
  <c r="Q88" i="35"/>
  <c r="Q90" i="35"/>
  <c r="Q91" i="35"/>
  <c r="Q92" i="35"/>
  <c r="Q93" i="35"/>
  <c r="Q94" i="35"/>
  <c r="Q96" i="35"/>
  <c r="Q97" i="35"/>
  <c r="Q98" i="35"/>
  <c r="Q99" i="35"/>
  <c r="Q100" i="35"/>
  <c r="Q102" i="35"/>
  <c r="Q103" i="35"/>
  <c r="Q104" i="35"/>
  <c r="Q105" i="35"/>
  <c r="Q106" i="35"/>
  <c r="Q108" i="35"/>
  <c r="Q109" i="35"/>
  <c r="Q110" i="35"/>
  <c r="Q111" i="35"/>
  <c r="Q112" i="35"/>
  <c r="Q114" i="35"/>
  <c r="Q115" i="35"/>
  <c r="Q116" i="35"/>
  <c r="Q117" i="35"/>
  <c r="Q118" i="35"/>
  <c r="Q120" i="35"/>
  <c r="Q121" i="35"/>
  <c r="Q122" i="35"/>
  <c r="Q123" i="35"/>
  <c r="Q124" i="35"/>
  <c r="Q126" i="35"/>
  <c r="Q127" i="35"/>
  <c r="Q128" i="35"/>
  <c r="Q129" i="35"/>
  <c r="Q130" i="35"/>
  <c r="Q132" i="35"/>
  <c r="Q133" i="35"/>
  <c r="Q134" i="35"/>
  <c r="Q135" i="35"/>
  <c r="Q136" i="35"/>
  <c r="Q138" i="35"/>
  <c r="Q139" i="35"/>
  <c r="Q140" i="35"/>
  <c r="Q141" i="35"/>
  <c r="Q142" i="35"/>
  <c r="Q144" i="35"/>
  <c r="Q145" i="35"/>
  <c r="Q146" i="35"/>
  <c r="Q147" i="35"/>
  <c r="Q148" i="35"/>
  <c r="Q150" i="35"/>
  <c r="Q151" i="35"/>
  <c r="Q152" i="35"/>
  <c r="Q153" i="35"/>
  <c r="Q154" i="35"/>
  <c r="Q156" i="35"/>
  <c r="Q157" i="35"/>
  <c r="Q158" i="35"/>
  <c r="Q159" i="35"/>
  <c r="Q160" i="35"/>
  <c r="Q162" i="35"/>
  <c r="Q163" i="35"/>
  <c r="Q164" i="35"/>
  <c r="Q165" i="35"/>
  <c r="Q166" i="35"/>
  <c r="Q168" i="35"/>
  <c r="Q169" i="35"/>
  <c r="Q170" i="35"/>
  <c r="Q171" i="35"/>
  <c r="Q172" i="35"/>
  <c r="Q174" i="35"/>
  <c r="Q175" i="35"/>
  <c r="Q176" i="35"/>
  <c r="Q177" i="35"/>
  <c r="Q178" i="35"/>
  <c r="Q180" i="35"/>
  <c r="Q181" i="35"/>
  <c r="Q182" i="35"/>
  <c r="Q183" i="35"/>
  <c r="Q184" i="35"/>
  <c r="Q186" i="35"/>
  <c r="Q187" i="35"/>
  <c r="Q188" i="35"/>
  <c r="Q189" i="35"/>
  <c r="Q190" i="35"/>
  <c r="Q192" i="35"/>
  <c r="Q193" i="35"/>
  <c r="Q194" i="35"/>
  <c r="Q195" i="35"/>
  <c r="Q196" i="35"/>
  <c r="Q198" i="35"/>
  <c r="Q199" i="35"/>
  <c r="Q200" i="35"/>
  <c r="Q201" i="35"/>
  <c r="Q202" i="35"/>
  <c r="Q204" i="35"/>
  <c r="Q205" i="35"/>
  <c r="Q206" i="35"/>
  <c r="Q207" i="35"/>
  <c r="Q208" i="35"/>
  <c r="Q210" i="35"/>
  <c r="Q211" i="35"/>
  <c r="Q212" i="35"/>
  <c r="Q213" i="35"/>
  <c r="Q214" i="35"/>
  <c r="Q216" i="35"/>
  <c r="Q217" i="35"/>
  <c r="Q218" i="35"/>
  <c r="Q219" i="35"/>
  <c r="Q220" i="35"/>
  <c r="Q222" i="35"/>
  <c r="Q223" i="35"/>
  <c r="Q224" i="35"/>
  <c r="Q225" i="35"/>
  <c r="Q226" i="35"/>
  <c r="Q228" i="35"/>
  <c r="Q229" i="35"/>
  <c r="Q230" i="35"/>
  <c r="Q231" i="35"/>
  <c r="Q232" i="35"/>
  <c r="Q234" i="35"/>
  <c r="Q235" i="35"/>
  <c r="Q236" i="35"/>
  <c r="Q237" i="35"/>
  <c r="Q238" i="35"/>
  <c r="Q240" i="35"/>
  <c r="Q241" i="35"/>
  <c r="Q242" i="35"/>
  <c r="Q243" i="35"/>
  <c r="Q244" i="35"/>
  <c r="Q246" i="35"/>
  <c r="Q247" i="35"/>
  <c r="Q248" i="35"/>
  <c r="Q249" i="35"/>
  <c r="Q250" i="35"/>
  <c r="Q6" i="35"/>
  <c r="M7" i="35"/>
  <c r="M8" i="35"/>
  <c r="M9" i="35"/>
  <c r="M10" i="35"/>
  <c r="M12" i="35"/>
  <c r="M13" i="35"/>
  <c r="M14" i="35"/>
  <c r="M15" i="35"/>
  <c r="M16" i="35"/>
  <c r="M18" i="35"/>
  <c r="M19" i="35"/>
  <c r="M20" i="35"/>
  <c r="M21" i="35"/>
  <c r="M22" i="35"/>
  <c r="M24" i="35"/>
  <c r="M25" i="35"/>
  <c r="M26" i="35"/>
  <c r="M27" i="35"/>
  <c r="M28" i="35"/>
  <c r="M30" i="35"/>
  <c r="M31" i="35"/>
  <c r="M32" i="35"/>
  <c r="M33" i="35"/>
  <c r="M34" i="35"/>
  <c r="M36" i="35"/>
  <c r="M37" i="35"/>
  <c r="M38" i="35"/>
  <c r="M39" i="35"/>
  <c r="M40" i="35"/>
  <c r="M42" i="35"/>
  <c r="M43" i="35"/>
  <c r="M44" i="35"/>
  <c r="M45" i="35"/>
  <c r="M46" i="35"/>
  <c r="M48" i="35"/>
  <c r="M49" i="35"/>
  <c r="M50" i="35"/>
  <c r="M51" i="35"/>
  <c r="M52" i="35"/>
  <c r="M54" i="35"/>
  <c r="M55" i="35"/>
  <c r="M56" i="35"/>
  <c r="M57" i="35"/>
  <c r="M58" i="35"/>
  <c r="M60" i="35"/>
  <c r="M61" i="35"/>
  <c r="M62" i="35"/>
  <c r="M63" i="35"/>
  <c r="M64" i="35"/>
  <c r="M66" i="35"/>
  <c r="M67" i="35"/>
  <c r="M68" i="35"/>
  <c r="M69" i="35"/>
  <c r="M70" i="35"/>
  <c r="M72" i="35"/>
  <c r="M73" i="35"/>
  <c r="M74" i="35"/>
  <c r="M75" i="35"/>
  <c r="M76" i="35"/>
  <c r="M78" i="35"/>
  <c r="M79" i="35"/>
  <c r="M80" i="35"/>
  <c r="M81" i="35"/>
  <c r="M82" i="35"/>
  <c r="M84" i="35"/>
  <c r="M85" i="35"/>
  <c r="M86" i="35"/>
  <c r="M87" i="35"/>
  <c r="M88" i="35"/>
  <c r="M90" i="35"/>
  <c r="M91" i="35"/>
  <c r="M92" i="35"/>
  <c r="M93" i="35"/>
  <c r="M94" i="35"/>
  <c r="M96" i="35"/>
  <c r="M97" i="35"/>
  <c r="M98" i="35"/>
  <c r="M99" i="35"/>
  <c r="M100" i="35"/>
  <c r="M102" i="35"/>
  <c r="M103" i="35"/>
  <c r="M104" i="35"/>
  <c r="M105" i="35"/>
  <c r="M106" i="35"/>
  <c r="M108" i="35"/>
  <c r="M109" i="35"/>
  <c r="M110" i="35"/>
  <c r="M111" i="35"/>
  <c r="M112" i="35"/>
  <c r="M114" i="35"/>
  <c r="M115" i="35"/>
  <c r="M116" i="35"/>
  <c r="M117" i="35"/>
  <c r="M118" i="35"/>
  <c r="M120" i="35"/>
  <c r="M121" i="35"/>
  <c r="M122" i="35"/>
  <c r="M123" i="35"/>
  <c r="M124" i="35"/>
  <c r="M126" i="35"/>
  <c r="M127" i="35"/>
  <c r="M128" i="35"/>
  <c r="M129" i="35"/>
  <c r="M130" i="35"/>
  <c r="M132" i="35"/>
  <c r="M133" i="35"/>
  <c r="M134" i="35"/>
  <c r="M135" i="35"/>
  <c r="M136" i="35"/>
  <c r="M138" i="35"/>
  <c r="M139" i="35"/>
  <c r="M140" i="35"/>
  <c r="M141" i="35"/>
  <c r="M142" i="35"/>
  <c r="M144" i="35"/>
  <c r="M145" i="35"/>
  <c r="M146" i="35"/>
  <c r="M147" i="35"/>
  <c r="M148" i="35"/>
  <c r="M150" i="35"/>
  <c r="M151" i="35"/>
  <c r="M152" i="35"/>
  <c r="M153" i="35"/>
  <c r="M154" i="35"/>
  <c r="M156" i="35"/>
  <c r="M157" i="35"/>
  <c r="M158" i="35"/>
  <c r="M159" i="35"/>
  <c r="M160" i="35"/>
  <c r="M162" i="35"/>
  <c r="M163" i="35"/>
  <c r="M164" i="35"/>
  <c r="M165" i="35"/>
  <c r="M166" i="35"/>
  <c r="M168" i="35"/>
  <c r="M169" i="35"/>
  <c r="M170" i="35"/>
  <c r="M171" i="35"/>
  <c r="M172" i="35"/>
  <c r="M174" i="35"/>
  <c r="M175" i="35"/>
  <c r="M176" i="35"/>
  <c r="M177" i="35"/>
  <c r="M178" i="35"/>
  <c r="M180" i="35"/>
  <c r="M181" i="35"/>
  <c r="M182" i="35"/>
  <c r="M183" i="35"/>
  <c r="M184" i="35"/>
  <c r="M186" i="35"/>
  <c r="M187" i="35"/>
  <c r="M188" i="35"/>
  <c r="M189" i="35"/>
  <c r="M190" i="35"/>
  <c r="M192" i="35"/>
  <c r="M193" i="35"/>
  <c r="M194" i="35"/>
  <c r="M195" i="35"/>
  <c r="M196" i="35"/>
  <c r="M198" i="35"/>
  <c r="M199" i="35"/>
  <c r="M200" i="35"/>
  <c r="M201" i="35"/>
  <c r="M202" i="35"/>
  <c r="M204" i="35"/>
  <c r="M205" i="35"/>
  <c r="M206" i="35"/>
  <c r="M207" i="35"/>
  <c r="M208" i="35"/>
  <c r="M210" i="35"/>
  <c r="M211" i="35"/>
  <c r="M212" i="35"/>
  <c r="M213" i="35"/>
  <c r="M214" i="35"/>
  <c r="M216" i="35"/>
  <c r="M217" i="35"/>
  <c r="M218" i="35"/>
  <c r="M219" i="35"/>
  <c r="M220" i="35"/>
  <c r="M222" i="35"/>
  <c r="M223" i="35"/>
  <c r="M224" i="35"/>
  <c r="M225" i="35"/>
  <c r="M226" i="35"/>
  <c r="M228" i="35"/>
  <c r="M229" i="35"/>
  <c r="M230" i="35"/>
  <c r="M231" i="35"/>
  <c r="M232" i="35"/>
  <c r="M234" i="35"/>
  <c r="M235" i="35"/>
  <c r="M236" i="35"/>
  <c r="M237" i="35"/>
  <c r="M238" i="35"/>
  <c r="M240" i="35"/>
  <c r="M241" i="35"/>
  <c r="M242" i="35"/>
  <c r="M243" i="35"/>
  <c r="M244" i="35"/>
  <c r="M246" i="35"/>
  <c r="M247" i="35"/>
  <c r="M248" i="35"/>
  <c r="M249" i="35"/>
  <c r="M250" i="35"/>
  <c r="M6" i="35"/>
  <c r="J36" i="35" l="1"/>
  <c r="K36" i="35" s="1"/>
  <c r="J48" i="35"/>
  <c r="K48" i="35" s="1"/>
  <c r="J61" i="35"/>
  <c r="K61" i="35" s="1"/>
  <c r="J81" i="35"/>
  <c r="K81" i="35" s="1"/>
  <c r="J86" i="35"/>
  <c r="K86" i="35" s="1"/>
  <c r="J88" i="35"/>
  <c r="K88" i="35" s="1"/>
  <c r="J94" i="35"/>
  <c r="K94" i="35" s="1"/>
  <c r="J111" i="35"/>
  <c r="K111" i="35" s="1"/>
  <c r="J123" i="35"/>
  <c r="K123" i="35" s="1"/>
  <c r="J126" i="35"/>
  <c r="K126" i="35" s="1"/>
  <c r="J156" i="35"/>
  <c r="K156" i="35" s="1"/>
  <c r="J169" i="35"/>
  <c r="K169" i="35" s="1"/>
  <c r="J201" i="35"/>
  <c r="K201" i="35" s="1"/>
  <c r="J228" i="35"/>
  <c r="K228" i="35" s="1"/>
  <c r="E7" i="35"/>
  <c r="E8" i="35"/>
  <c r="E9" i="35"/>
  <c r="E10" i="35"/>
  <c r="E12" i="35"/>
  <c r="E13" i="35"/>
  <c r="E14" i="35"/>
  <c r="E15" i="35"/>
  <c r="E16" i="35"/>
  <c r="E18" i="35"/>
  <c r="E19" i="35"/>
  <c r="T19" i="35" s="1"/>
  <c r="E20" i="35"/>
  <c r="E21" i="35"/>
  <c r="E22" i="35"/>
  <c r="E24" i="35"/>
  <c r="E25" i="35"/>
  <c r="E26" i="35"/>
  <c r="E27" i="35"/>
  <c r="E28" i="35"/>
  <c r="E30" i="35"/>
  <c r="T30" i="35" s="1"/>
  <c r="E31" i="35"/>
  <c r="E32" i="35"/>
  <c r="E33" i="35"/>
  <c r="E34" i="35"/>
  <c r="E36" i="35"/>
  <c r="E37" i="35"/>
  <c r="E38" i="35"/>
  <c r="E39" i="35"/>
  <c r="T39" i="35" s="1"/>
  <c r="E40" i="35"/>
  <c r="E42" i="35"/>
  <c r="E43" i="35"/>
  <c r="E44" i="35"/>
  <c r="E45" i="35"/>
  <c r="T45" i="35" s="1"/>
  <c r="E46" i="35"/>
  <c r="E48" i="35"/>
  <c r="E49" i="35"/>
  <c r="E50" i="35"/>
  <c r="E51" i="35"/>
  <c r="E52" i="35"/>
  <c r="E54" i="35"/>
  <c r="E55" i="35"/>
  <c r="T55" i="35" s="1"/>
  <c r="E56" i="35"/>
  <c r="E57" i="35"/>
  <c r="E58" i="35"/>
  <c r="E60" i="35"/>
  <c r="E61" i="35"/>
  <c r="E62" i="35"/>
  <c r="T62" i="35" s="1"/>
  <c r="E63" i="35"/>
  <c r="E64" i="35"/>
  <c r="E66" i="35"/>
  <c r="T66" i="35" s="1"/>
  <c r="E67" i="35"/>
  <c r="E68" i="35"/>
  <c r="E69" i="35"/>
  <c r="E70" i="35"/>
  <c r="T70" i="35" s="1"/>
  <c r="E72" i="35"/>
  <c r="E73" i="35"/>
  <c r="E74" i="35"/>
  <c r="T74" i="35" s="1"/>
  <c r="E75" i="35"/>
  <c r="T75" i="35" s="1"/>
  <c r="E76" i="35"/>
  <c r="E78" i="35"/>
  <c r="E79" i="35"/>
  <c r="E80" i="35"/>
  <c r="E81" i="35"/>
  <c r="E82" i="35"/>
  <c r="E84" i="35"/>
  <c r="E85" i="35"/>
  <c r="E86" i="35"/>
  <c r="E87" i="35"/>
  <c r="E88" i="35"/>
  <c r="E90" i="35"/>
  <c r="E91" i="35"/>
  <c r="T91" i="35" s="1"/>
  <c r="E92" i="35"/>
  <c r="E93" i="35"/>
  <c r="E94" i="35"/>
  <c r="E96" i="35"/>
  <c r="E97" i="35"/>
  <c r="T97" i="35" s="1"/>
  <c r="E98" i="35"/>
  <c r="E99" i="35"/>
  <c r="E100" i="35"/>
  <c r="E102" i="35"/>
  <c r="E103" i="35"/>
  <c r="E104" i="35"/>
  <c r="E105" i="35"/>
  <c r="E106" i="35"/>
  <c r="E108" i="35"/>
  <c r="E109" i="35"/>
  <c r="E110" i="35"/>
  <c r="T110" i="35" s="1"/>
  <c r="E111" i="35"/>
  <c r="E112" i="35"/>
  <c r="E114" i="35"/>
  <c r="E115" i="35"/>
  <c r="E116" i="35"/>
  <c r="E117" i="35"/>
  <c r="E118" i="35"/>
  <c r="E120" i="35"/>
  <c r="E121" i="35"/>
  <c r="E122" i="35"/>
  <c r="E123" i="35"/>
  <c r="E124" i="35"/>
  <c r="E126" i="35"/>
  <c r="E127" i="35"/>
  <c r="E128" i="35"/>
  <c r="E129" i="35"/>
  <c r="E130" i="35"/>
  <c r="E132" i="35"/>
  <c r="E133" i="35"/>
  <c r="T133" i="35" s="1"/>
  <c r="E134" i="35"/>
  <c r="E135" i="35"/>
  <c r="E136" i="35"/>
  <c r="E138" i="35"/>
  <c r="T138" i="35" s="1"/>
  <c r="E139" i="35"/>
  <c r="E140" i="35"/>
  <c r="E141" i="35"/>
  <c r="E142" i="35"/>
  <c r="E144" i="35"/>
  <c r="E145" i="35"/>
  <c r="T145" i="35" s="1"/>
  <c r="E146" i="35"/>
  <c r="E147" i="35"/>
  <c r="E148" i="35"/>
  <c r="E150" i="35"/>
  <c r="E151" i="35"/>
  <c r="E152" i="35"/>
  <c r="E153" i="35"/>
  <c r="E154" i="35"/>
  <c r="E156" i="35"/>
  <c r="E157" i="35"/>
  <c r="E158" i="35"/>
  <c r="E159" i="35"/>
  <c r="E160" i="35"/>
  <c r="T160" i="35" s="1"/>
  <c r="E162" i="35"/>
  <c r="E163" i="35"/>
  <c r="E164" i="35"/>
  <c r="E165" i="35"/>
  <c r="E166" i="35"/>
  <c r="E168" i="35"/>
  <c r="E169" i="35"/>
  <c r="E170" i="35"/>
  <c r="E171" i="35"/>
  <c r="E172" i="35"/>
  <c r="E174" i="35"/>
  <c r="E175" i="35"/>
  <c r="E176" i="35"/>
  <c r="E177" i="35"/>
  <c r="T177" i="35" s="1"/>
  <c r="E178" i="35"/>
  <c r="T178" i="35" s="1"/>
  <c r="E180" i="35"/>
  <c r="E181" i="35"/>
  <c r="E182" i="35"/>
  <c r="T182" i="35" s="1"/>
  <c r="E183" i="35"/>
  <c r="E184" i="35"/>
  <c r="E186" i="35"/>
  <c r="E187" i="35"/>
  <c r="E188" i="35"/>
  <c r="E189" i="35"/>
  <c r="E190" i="35"/>
  <c r="E192" i="35"/>
  <c r="E193" i="35"/>
  <c r="E194" i="35"/>
  <c r="E195" i="35"/>
  <c r="E196" i="35"/>
  <c r="E198" i="35"/>
  <c r="E199" i="35"/>
  <c r="E200" i="35"/>
  <c r="E201" i="35"/>
  <c r="T201" i="35" s="1"/>
  <c r="E202" i="35"/>
  <c r="E204" i="35"/>
  <c r="E205" i="35"/>
  <c r="E206" i="35"/>
  <c r="E207" i="35"/>
  <c r="E208" i="35"/>
  <c r="E210" i="35"/>
  <c r="E211" i="35"/>
  <c r="E212" i="35"/>
  <c r="E213" i="35"/>
  <c r="T213" i="35" s="1"/>
  <c r="E214" i="35"/>
  <c r="T214" i="35" s="1"/>
  <c r="E216" i="35"/>
  <c r="T216" i="35" s="1"/>
  <c r="E217" i="35"/>
  <c r="E218" i="35"/>
  <c r="E219" i="35"/>
  <c r="E220" i="35"/>
  <c r="E222" i="35"/>
  <c r="E223" i="35"/>
  <c r="E224" i="35"/>
  <c r="E225" i="35"/>
  <c r="T225" i="35" s="1"/>
  <c r="E226" i="35"/>
  <c r="E228" i="35"/>
  <c r="E229" i="35"/>
  <c r="E230" i="35"/>
  <c r="E231" i="35"/>
  <c r="T231" i="35" s="1"/>
  <c r="E232" i="35"/>
  <c r="T232" i="35" s="1"/>
  <c r="E234" i="35"/>
  <c r="E235" i="35"/>
  <c r="E236" i="35"/>
  <c r="E237" i="35"/>
  <c r="T237" i="35" s="1"/>
  <c r="E238" i="35"/>
  <c r="E240" i="35"/>
  <c r="E241" i="35"/>
  <c r="E242" i="35"/>
  <c r="E243" i="35"/>
  <c r="T243" i="35" s="1"/>
  <c r="E244" i="35"/>
  <c r="E246" i="35"/>
  <c r="E247" i="35"/>
  <c r="E248" i="35"/>
  <c r="E249" i="35"/>
  <c r="E250" i="35"/>
  <c r="N238" i="35"/>
  <c r="O238" i="35" s="1"/>
  <c r="N230" i="35"/>
  <c r="O230" i="35" s="1"/>
  <c r="R222" i="35"/>
  <c r="S222" i="35" s="1"/>
  <c r="N224" i="35"/>
  <c r="O224" i="35" s="1"/>
  <c r="J223" i="35"/>
  <c r="K223" i="35" s="1"/>
  <c r="J218" i="35"/>
  <c r="K218" i="35" s="1"/>
  <c r="R216" i="35"/>
  <c r="S216" i="35" s="1"/>
  <c r="N202" i="35"/>
  <c r="R194" i="35"/>
  <c r="S194" i="35" s="1"/>
  <c r="R189" i="35"/>
  <c r="S189" i="35" s="1"/>
  <c r="N187" i="35"/>
  <c r="O187" i="35" s="1"/>
  <c r="R181" i="35"/>
  <c r="S181" i="35" s="1"/>
  <c r="J178" i="35"/>
  <c r="K178" i="35" s="1"/>
  <c r="R170" i="35"/>
  <c r="S170" i="35" s="1"/>
  <c r="N168" i="35"/>
  <c r="O168" i="35" s="1"/>
  <c r="R163" i="35"/>
  <c r="S163" i="35" s="1"/>
  <c r="R160" i="35"/>
  <c r="S160" i="35" s="1"/>
  <c r="R158" i="35"/>
  <c r="S158" i="35" s="1"/>
  <c r="R157" i="35"/>
  <c r="S157" i="35" s="1"/>
  <c r="N145" i="35"/>
  <c r="O145" i="35" s="1"/>
  <c r="J146" i="35"/>
  <c r="K146" i="35" s="1"/>
  <c r="N139" i="35"/>
  <c r="O139" i="35" s="1"/>
  <c r="J138" i="35"/>
  <c r="K138" i="35" s="1"/>
  <c r="R136" i="35"/>
  <c r="S136" i="35" s="1"/>
  <c r="N127" i="35"/>
  <c r="O127" i="35" s="1"/>
  <c r="N121" i="35"/>
  <c r="O121" i="35" s="1"/>
  <c r="J120" i="35"/>
  <c r="K120" i="35" s="1"/>
  <c r="R118" i="35"/>
  <c r="S118" i="35" s="1"/>
  <c r="R108" i="35"/>
  <c r="S108" i="35" s="1"/>
  <c r="N104" i="35"/>
  <c r="O104" i="35" s="1"/>
  <c r="R99" i="35"/>
  <c r="S99" i="35" s="1"/>
  <c r="N91" i="35"/>
  <c r="O91" i="35" s="1"/>
  <c r="N90" i="35"/>
  <c r="O90" i="35" s="1"/>
  <c r="N87" i="35"/>
  <c r="O87" i="35" s="1"/>
  <c r="R81" i="35"/>
  <c r="S81" i="35" s="1"/>
  <c r="N78" i="35"/>
  <c r="N76" i="35"/>
  <c r="O76" i="35" s="1"/>
  <c r="N72" i="35"/>
  <c r="O72" i="35" s="1"/>
  <c r="R70" i="35"/>
  <c r="S70" i="35" s="1"/>
  <c r="R69" i="35"/>
  <c r="S69" i="35" s="1"/>
  <c r="J70" i="35"/>
  <c r="K70" i="35" s="1"/>
  <c r="N64" i="35"/>
  <c r="O64" i="35" s="1"/>
  <c r="N58" i="35"/>
  <c r="O58" i="35" s="1"/>
  <c r="N55" i="35"/>
  <c r="O55" i="35" s="1"/>
  <c r="R49" i="35"/>
  <c r="S49" i="35" s="1"/>
  <c r="N50" i="35"/>
  <c r="O50" i="35" s="1"/>
  <c r="J49" i="35"/>
  <c r="K49" i="35" s="1"/>
  <c r="R43" i="35"/>
  <c r="S43" i="35" s="1"/>
  <c r="J43" i="35"/>
  <c r="K43" i="35" s="1"/>
  <c r="N45" i="35"/>
  <c r="R37" i="35"/>
  <c r="S37" i="35" s="1"/>
  <c r="N37" i="35"/>
  <c r="O37" i="35" s="1"/>
  <c r="N31" i="35"/>
  <c r="O31" i="35" s="1"/>
  <c r="N28" i="35"/>
  <c r="O28" i="35" s="1"/>
  <c r="R19" i="35"/>
  <c r="S19" i="35" s="1"/>
  <c r="R18" i="35"/>
  <c r="S18" i="35" s="1"/>
  <c r="R15" i="35"/>
  <c r="S15" i="35" s="1"/>
  <c r="N12" i="35"/>
  <c r="O12" i="35" s="1"/>
  <c r="R10" i="35"/>
  <c r="S10" i="35" s="1"/>
  <c r="N8" i="35"/>
  <c r="O8" i="35" s="1"/>
  <c r="R8" i="35"/>
  <c r="S8" i="35" s="1"/>
  <c r="F219" i="35" l="1"/>
  <c r="G219" i="35" s="1"/>
  <c r="F130" i="35"/>
  <c r="G130" i="35" s="1"/>
  <c r="F115" i="35"/>
  <c r="G115" i="35" s="1"/>
  <c r="F109" i="35"/>
  <c r="G109" i="35" s="1"/>
  <c r="F128" i="35"/>
  <c r="G128" i="35" s="1"/>
  <c r="F172" i="35"/>
  <c r="G172" i="35" s="1"/>
  <c r="F153" i="35"/>
  <c r="G153" i="35" s="1"/>
  <c r="F118" i="35"/>
  <c r="G118" i="35" s="1"/>
  <c r="F248" i="35"/>
  <c r="G248" i="35" s="1"/>
  <c r="F200" i="35"/>
  <c r="G200" i="35" s="1"/>
  <c r="F193" i="35"/>
  <c r="G193" i="35" s="1"/>
  <c r="F181" i="35"/>
  <c r="G181" i="35" s="1"/>
  <c r="F178" i="35"/>
  <c r="G178" i="35" s="1"/>
  <c r="F31" i="35"/>
  <c r="G31" i="35" s="1"/>
  <c r="F27" i="35"/>
  <c r="G27" i="35" s="1"/>
  <c r="F163" i="35"/>
  <c r="G163" i="35" s="1"/>
  <c r="F92" i="35"/>
  <c r="G92" i="35" s="1"/>
  <c r="F19" i="35"/>
  <c r="G19" i="35" s="1"/>
  <c r="F6" i="35"/>
  <c r="G6" i="35" s="1"/>
  <c r="J10" i="35"/>
  <c r="K10" i="35" s="1"/>
  <c r="J84" i="35"/>
  <c r="K84" i="35" s="1"/>
  <c r="J85" i="35"/>
  <c r="K85" i="35" s="1"/>
  <c r="T148" i="35"/>
  <c r="J69" i="35"/>
  <c r="K69" i="35" s="1"/>
  <c r="T13" i="35"/>
  <c r="N13" i="35"/>
  <c r="J22" i="35"/>
  <c r="K22" i="35" s="1"/>
  <c r="R32" i="35"/>
  <c r="S32" i="35" s="1"/>
  <c r="J67" i="35"/>
  <c r="K67" i="35" s="1"/>
  <c r="N103" i="35"/>
  <c r="O103" i="35" s="1"/>
  <c r="R153" i="35"/>
  <c r="S153" i="35" s="1"/>
  <c r="R151" i="35"/>
  <c r="S151" i="35" s="1"/>
  <c r="J157" i="35"/>
  <c r="K157" i="35" s="1"/>
  <c r="J158" i="35"/>
  <c r="K158" i="35" s="1"/>
  <c r="R228" i="35"/>
  <c r="S228" i="35" s="1"/>
  <c r="T7" i="35"/>
  <c r="R34" i="35"/>
  <c r="S34" i="35" s="1"/>
  <c r="T38" i="35"/>
  <c r="N39" i="35"/>
  <c r="O39" i="35" s="1"/>
  <c r="N46" i="35"/>
  <c r="O46" i="35" s="1"/>
  <c r="R52" i="35"/>
  <c r="S52" i="35" s="1"/>
  <c r="R48" i="35"/>
  <c r="S48" i="35" s="1"/>
  <c r="N63" i="35"/>
  <c r="O63" i="35" s="1"/>
  <c r="N75" i="35"/>
  <c r="O75" i="35" s="1"/>
  <c r="J80" i="35"/>
  <c r="K80" i="35" s="1"/>
  <c r="N102" i="35"/>
  <c r="O102" i="35" s="1"/>
  <c r="R111" i="35"/>
  <c r="S111" i="35" s="1"/>
  <c r="R116" i="35"/>
  <c r="S116" i="35" s="1"/>
  <c r="R122" i="35"/>
  <c r="S122" i="35" s="1"/>
  <c r="J134" i="35"/>
  <c r="K134" i="35" s="1"/>
  <c r="R135" i="35"/>
  <c r="S135" i="35" s="1"/>
  <c r="J141" i="35"/>
  <c r="K141" i="35" s="1"/>
  <c r="N142" i="35"/>
  <c r="O142" i="35" s="1"/>
  <c r="T151" i="35"/>
  <c r="J152" i="35"/>
  <c r="K152" i="35" s="1"/>
  <c r="R175" i="35"/>
  <c r="S175" i="35" s="1"/>
  <c r="R180" i="35"/>
  <c r="S180" i="35" s="1"/>
  <c r="N205" i="35"/>
  <c r="O205" i="35" s="1"/>
  <c r="J82" i="35"/>
  <c r="K82" i="35" s="1"/>
  <c r="J128" i="35"/>
  <c r="K128" i="35" s="1"/>
  <c r="R140" i="35"/>
  <c r="S140" i="35" s="1"/>
  <c r="N16" i="35"/>
  <c r="T102" i="35"/>
  <c r="J106" i="35"/>
  <c r="K106" i="35" s="1"/>
  <c r="R150" i="35"/>
  <c r="S150" i="35" s="1"/>
  <c r="R7" i="35"/>
  <c r="S7" i="35" s="1"/>
  <c r="N15" i="35"/>
  <c r="R16" i="35"/>
  <c r="S16" i="35" s="1"/>
  <c r="N26" i="35"/>
  <c r="O26" i="35" s="1"/>
  <c r="T44" i="35"/>
  <c r="R46" i="35"/>
  <c r="S46" i="35" s="1"/>
  <c r="N61" i="35"/>
  <c r="O61" i="35" s="1"/>
  <c r="T72" i="35"/>
  <c r="T111" i="35"/>
  <c r="T140" i="35"/>
  <c r="J176" i="35"/>
  <c r="K176" i="35" s="1"/>
  <c r="N177" i="35"/>
  <c r="O177" i="35" s="1"/>
  <c r="J196" i="35"/>
  <c r="K196" i="35" s="1"/>
  <c r="T196" i="35"/>
  <c r="J220" i="35"/>
  <c r="K220" i="35" s="1"/>
  <c r="N234" i="35"/>
  <c r="O234" i="35" s="1"/>
  <c r="R235" i="35"/>
  <c r="S235" i="35" s="1"/>
  <c r="T244" i="35"/>
  <c r="N248" i="35"/>
  <c r="O248" i="35" s="1"/>
  <c r="N246" i="35"/>
  <c r="O246" i="35" s="1"/>
  <c r="T224" i="35"/>
  <c r="T205" i="35"/>
  <c r="F205" i="35"/>
  <c r="G205" i="35" s="1"/>
  <c r="T80" i="35"/>
  <c r="T46" i="35"/>
  <c r="T8" i="35"/>
  <c r="J20" i="35"/>
  <c r="K20" i="35" s="1"/>
  <c r="T27" i="35"/>
  <c r="N34" i="35"/>
  <c r="O34" i="35" s="1"/>
  <c r="R40" i="35"/>
  <c r="S40" i="35" s="1"/>
  <c r="T52" i="35"/>
  <c r="R58" i="35"/>
  <c r="S58" i="35" s="1"/>
  <c r="N10" i="35"/>
  <c r="J15" i="35"/>
  <c r="K15" i="35" s="1"/>
  <c r="N18" i="35"/>
  <c r="O18" i="35" s="1"/>
  <c r="J25" i="35"/>
  <c r="K25" i="35" s="1"/>
  <c r="J34" i="35"/>
  <c r="K34" i="35" s="1"/>
  <c r="J46" i="35"/>
  <c r="K46" i="35" s="1"/>
  <c r="N43" i="35"/>
  <c r="R54" i="35"/>
  <c r="S54" i="35" s="1"/>
  <c r="N56" i="35"/>
  <c r="O56" i="35" s="1"/>
  <c r="J66" i="35"/>
  <c r="K66" i="35" s="1"/>
  <c r="T67" i="35"/>
  <c r="N79" i="35"/>
  <c r="O79" i="35" s="1"/>
  <c r="N93" i="35"/>
  <c r="R94" i="35"/>
  <c r="S94" i="35" s="1"/>
  <c r="R100" i="35"/>
  <c r="S100" i="35" s="1"/>
  <c r="T105" i="35"/>
  <c r="N112" i="35"/>
  <c r="N110" i="35"/>
  <c r="O110" i="35" s="1"/>
  <c r="J121" i="35"/>
  <c r="K121" i="35" s="1"/>
  <c r="N124" i="35"/>
  <c r="N130" i="35"/>
  <c r="O130" i="35" s="1"/>
  <c r="R132" i="35"/>
  <c r="S132" i="35" s="1"/>
  <c r="N148" i="35"/>
  <c r="R152" i="35"/>
  <c r="S152" i="35" s="1"/>
  <c r="N190" i="35"/>
  <c r="O190" i="35" s="1"/>
  <c r="J195" i="35"/>
  <c r="K195" i="35" s="1"/>
  <c r="J193" i="35"/>
  <c r="K193" i="35" s="1"/>
  <c r="N199" i="35"/>
  <c r="O199" i="35" s="1"/>
  <c r="N208" i="35"/>
  <c r="J230" i="35"/>
  <c r="K230" i="35" s="1"/>
  <c r="F241" i="35"/>
  <c r="G241" i="35" s="1"/>
  <c r="F226" i="35"/>
  <c r="G226" i="35" s="1"/>
  <c r="T166" i="35"/>
  <c r="F166" i="35"/>
  <c r="G166" i="35" s="1"/>
  <c r="F139" i="35"/>
  <c r="G139" i="35" s="1"/>
  <c r="T128" i="35"/>
  <c r="F117" i="35"/>
  <c r="G117" i="35" s="1"/>
  <c r="T104" i="35"/>
  <c r="T51" i="35"/>
  <c r="F10" i="35"/>
  <c r="G10" i="35" s="1"/>
  <c r="R28" i="35"/>
  <c r="S28" i="35" s="1"/>
  <c r="J30" i="35"/>
  <c r="K30" i="35" s="1"/>
  <c r="R51" i="35"/>
  <c r="S51" i="35" s="1"/>
  <c r="R105" i="35"/>
  <c r="S105" i="35" s="1"/>
  <c r="N118" i="35"/>
  <c r="O118" i="35" s="1"/>
  <c r="R117" i="35"/>
  <c r="S117" i="35" s="1"/>
  <c r="J129" i="35"/>
  <c r="K129" i="35" s="1"/>
  <c r="J139" i="35"/>
  <c r="K139" i="35" s="1"/>
  <c r="J148" i="35"/>
  <c r="K148" i="35" s="1"/>
  <c r="J144" i="35"/>
  <c r="K144" i="35" s="1"/>
  <c r="F182" i="35"/>
  <c r="G182" i="35" s="1"/>
  <c r="N200" i="35"/>
  <c r="O200" i="35" s="1"/>
  <c r="N201" i="35"/>
  <c r="O201" i="35" s="1"/>
  <c r="F214" i="35"/>
  <c r="G214" i="35" s="1"/>
  <c r="J232" i="35"/>
  <c r="K232" i="35" s="1"/>
  <c r="F247" i="35"/>
  <c r="T242" i="35"/>
  <c r="F242" i="35"/>
  <c r="G242" i="35" s="1"/>
  <c r="T208" i="35"/>
  <c r="T204" i="35"/>
  <c r="F199" i="35"/>
  <c r="G199" i="35" s="1"/>
  <c r="T184" i="35"/>
  <c r="F183" i="35"/>
  <c r="G183" i="35" s="1"/>
  <c r="F170" i="35"/>
  <c r="G170" i="35" s="1"/>
  <c r="F165" i="35"/>
  <c r="G165" i="35" s="1"/>
  <c r="F156" i="35"/>
  <c r="G156" i="35" s="1"/>
  <c r="F151" i="35"/>
  <c r="G151" i="35" s="1"/>
  <c r="F135" i="35"/>
  <c r="G135" i="35" s="1"/>
  <c r="T127" i="35"/>
  <c r="T122" i="35"/>
  <c r="F121" i="35"/>
  <c r="G121" i="35" s="1"/>
  <c r="F112" i="35"/>
  <c r="F111" i="35"/>
  <c r="F88" i="35"/>
  <c r="F74" i="35"/>
  <c r="G74" i="35" s="1"/>
  <c r="T60" i="35"/>
  <c r="T40" i="35"/>
  <c r="T16" i="35"/>
  <c r="N183" i="35"/>
  <c r="O183" i="35" s="1"/>
  <c r="R186" i="35"/>
  <c r="S186" i="35" s="1"/>
  <c r="R187" i="35"/>
  <c r="S187" i="35" s="1"/>
  <c r="J189" i="35"/>
  <c r="K189" i="35" s="1"/>
  <c r="J194" i="35"/>
  <c r="K194" i="35" s="1"/>
  <c r="J214" i="35"/>
  <c r="K214" i="35" s="1"/>
  <c r="R223" i="35"/>
  <c r="S223" i="35" s="1"/>
  <c r="N228" i="35"/>
  <c r="O228" i="35" s="1"/>
  <c r="J231" i="35"/>
  <c r="K231" i="35" s="1"/>
  <c r="J235" i="35"/>
  <c r="K235" i="35" s="1"/>
  <c r="N237" i="35"/>
  <c r="O237" i="35" s="1"/>
  <c r="R243" i="35"/>
  <c r="S243" i="35" s="1"/>
  <c r="F249" i="35"/>
  <c r="G249" i="35" s="1"/>
  <c r="F222" i="35"/>
  <c r="G222" i="35" s="1"/>
  <c r="T212" i="35"/>
  <c r="F201" i="35"/>
  <c r="G201" i="35" s="1"/>
  <c r="T164" i="35"/>
  <c r="T130" i="35"/>
  <c r="F103" i="35"/>
  <c r="G103" i="35" s="1"/>
  <c r="F54" i="35"/>
  <c r="G54" i="35" s="1"/>
  <c r="T34" i="35"/>
  <c r="J56" i="35"/>
  <c r="K56" i="35" s="1"/>
  <c r="R63" i="35"/>
  <c r="S63" i="35" s="1"/>
  <c r="R64" i="35"/>
  <c r="S64" i="35" s="1"/>
  <c r="R86" i="35"/>
  <c r="S86" i="35" s="1"/>
  <c r="J104" i="35"/>
  <c r="K104" i="35" s="1"/>
  <c r="J118" i="35"/>
  <c r="K118" i="35" s="1"/>
  <c r="J147" i="35"/>
  <c r="K147" i="35" s="1"/>
  <c r="J160" i="35"/>
  <c r="K160" i="35" s="1"/>
  <c r="R159" i="35"/>
  <c r="S159" i="35" s="1"/>
  <c r="R162" i="35"/>
  <c r="S162" i="35" s="1"/>
  <c r="N172" i="35"/>
  <c r="R174" i="35"/>
  <c r="S174" i="35" s="1"/>
  <c r="R183" i="35"/>
  <c r="S183" i="35" s="1"/>
  <c r="R196" i="35"/>
  <c r="S196" i="35" s="1"/>
  <c r="R200" i="35"/>
  <c r="S200" i="35" s="1"/>
  <c r="J210" i="35"/>
  <c r="K210" i="35" s="1"/>
  <c r="R220" i="35"/>
  <c r="S220" i="35" s="1"/>
  <c r="R217" i="35"/>
  <c r="S217" i="35" s="1"/>
  <c r="R219" i="35"/>
  <c r="S219" i="35" s="1"/>
  <c r="J225" i="35"/>
  <c r="K225" i="35" s="1"/>
  <c r="F225" i="35"/>
  <c r="G225" i="35" s="1"/>
  <c r="N236" i="35"/>
  <c r="O236" i="35" s="1"/>
  <c r="R236" i="35"/>
  <c r="S236" i="35" s="1"/>
  <c r="F243" i="35"/>
  <c r="G243" i="35" s="1"/>
  <c r="T220" i="35"/>
  <c r="F195" i="35"/>
  <c r="G195" i="35" s="1"/>
  <c r="T172" i="35"/>
  <c r="T168" i="35"/>
  <c r="T158" i="35"/>
  <c r="F148" i="35"/>
  <c r="G148" i="35" s="1"/>
  <c r="T120" i="35"/>
  <c r="T28" i="35"/>
  <c r="F14" i="35"/>
  <c r="G14" i="35" s="1"/>
  <c r="F108" i="35"/>
  <c r="G108" i="35" s="1"/>
  <c r="F164" i="35"/>
  <c r="G164" i="35" s="1"/>
  <c r="F180" i="35"/>
  <c r="G180" i="35" s="1"/>
  <c r="F192" i="35"/>
  <c r="G192" i="35" s="1"/>
  <c r="F246" i="35"/>
  <c r="G246" i="35" s="1"/>
  <c r="T100" i="35"/>
  <c r="T162" i="35"/>
  <c r="F184" i="35"/>
  <c r="G184" i="35" s="1"/>
  <c r="F240" i="35"/>
  <c r="G240" i="35" s="1"/>
  <c r="T9" i="35"/>
  <c r="T14" i="35"/>
  <c r="T25" i="35"/>
  <c r="R26" i="35"/>
  <c r="S26" i="35" s="1"/>
  <c r="J50" i="35"/>
  <c r="K50" i="35" s="1"/>
  <c r="F63" i="35"/>
  <c r="G63" i="35" s="1"/>
  <c r="T63" i="35"/>
  <c r="F90" i="35"/>
  <c r="G90" i="35" s="1"/>
  <c r="F93" i="35"/>
  <c r="G93" i="35" s="1"/>
  <c r="F91" i="35"/>
  <c r="G91" i="35" s="1"/>
  <c r="F94" i="35"/>
  <c r="G94" i="35" s="1"/>
  <c r="J96" i="35"/>
  <c r="J99" i="35"/>
  <c r="J97" i="35"/>
  <c r="J98" i="35"/>
  <c r="N153" i="35"/>
  <c r="O153" i="35" s="1"/>
  <c r="T153" i="35"/>
  <c r="N150" i="35"/>
  <c r="O150" i="35" s="1"/>
  <c r="N156" i="35"/>
  <c r="O156" i="35" s="1"/>
  <c r="N159" i="35"/>
  <c r="O159" i="35" s="1"/>
  <c r="N211" i="35"/>
  <c r="O211" i="35" s="1"/>
  <c r="N210" i="35"/>
  <c r="O210" i="35" s="1"/>
  <c r="N213" i="35"/>
  <c r="O213" i="35" s="1"/>
  <c r="J250" i="35"/>
  <c r="K250" i="35" s="1"/>
  <c r="J248" i="35"/>
  <c r="K248" i="35" s="1"/>
  <c r="N6" i="35"/>
  <c r="O6" i="35" s="1"/>
  <c r="N9" i="35"/>
  <c r="O9" i="35" s="1"/>
  <c r="N7" i="35"/>
  <c r="J7" i="35"/>
  <c r="K7" i="35" s="1"/>
  <c r="F9" i="35"/>
  <c r="G9" i="35" s="1"/>
  <c r="F12" i="35"/>
  <c r="G12" i="35" s="1"/>
  <c r="F15" i="35"/>
  <c r="G15" i="35" s="1"/>
  <c r="F13" i="35"/>
  <c r="G13" i="35" s="1"/>
  <c r="T12" i="35"/>
  <c r="F20" i="35"/>
  <c r="G20" i="35" s="1"/>
  <c r="F18" i="35"/>
  <c r="G18" i="35" s="1"/>
  <c r="T20" i="35"/>
  <c r="R21" i="35"/>
  <c r="S21" i="35" s="1"/>
  <c r="F25" i="35"/>
  <c r="G25" i="35" s="1"/>
  <c r="J27" i="35"/>
  <c r="K27" i="35" s="1"/>
  <c r="T31" i="35"/>
  <c r="J33" i="35"/>
  <c r="K33" i="35" s="1"/>
  <c r="F34" i="35"/>
  <c r="G34" i="35" s="1"/>
  <c r="J38" i="35"/>
  <c r="K38" i="35" s="1"/>
  <c r="J44" i="35"/>
  <c r="K44" i="35" s="1"/>
  <c r="N52" i="35"/>
  <c r="O52" i="35" s="1"/>
  <c r="T49" i="35"/>
  <c r="J52" i="35"/>
  <c r="K52" i="35" s="1"/>
  <c r="F57" i="35"/>
  <c r="G57" i="35" s="1"/>
  <c r="T57" i="35"/>
  <c r="T58" i="35"/>
  <c r="F62" i="35"/>
  <c r="G62" i="35" s="1"/>
  <c r="F64" i="35"/>
  <c r="G64" i="35" s="1"/>
  <c r="R66" i="35"/>
  <c r="S66" i="35" s="1"/>
  <c r="R67" i="35"/>
  <c r="S67" i="35" s="1"/>
  <c r="R76" i="35"/>
  <c r="S76" i="35" s="1"/>
  <c r="R75" i="35"/>
  <c r="S75" i="35" s="1"/>
  <c r="R72" i="35"/>
  <c r="S72" i="35" s="1"/>
  <c r="R74" i="35"/>
  <c r="S74" i="35" s="1"/>
  <c r="F78" i="35"/>
  <c r="G78" i="35" s="1"/>
  <c r="F81" i="35"/>
  <c r="G81" i="35" s="1"/>
  <c r="F80" i="35"/>
  <c r="G80" i="35" s="1"/>
  <c r="T78" i="35"/>
  <c r="T81" i="35"/>
  <c r="R88" i="35"/>
  <c r="S88" i="35" s="1"/>
  <c r="R93" i="35"/>
  <c r="S93" i="35" s="1"/>
  <c r="N100" i="35"/>
  <c r="O100" i="35" s="1"/>
  <c r="N96" i="35"/>
  <c r="R6" i="35"/>
  <c r="S6" i="35" s="1"/>
  <c r="F7" i="35"/>
  <c r="G7" i="35" s="1"/>
  <c r="J9" i="35"/>
  <c r="K9" i="35" s="1"/>
  <c r="R9" i="35"/>
  <c r="S9" i="35" s="1"/>
  <c r="J12" i="35"/>
  <c r="K12" i="35" s="1"/>
  <c r="J14" i="35"/>
  <c r="K14" i="35" s="1"/>
  <c r="R14" i="35"/>
  <c r="S14" i="35" s="1"/>
  <c r="R12" i="35"/>
  <c r="F16" i="35"/>
  <c r="G16" i="35" s="1"/>
  <c r="R22" i="35"/>
  <c r="S22" i="35" s="1"/>
  <c r="F21" i="35"/>
  <c r="G21" i="35" s="1"/>
  <c r="N21" i="35"/>
  <c r="O21" i="35" s="1"/>
  <c r="F22" i="35"/>
  <c r="G22" i="35" s="1"/>
  <c r="N22" i="35"/>
  <c r="O22" i="35" s="1"/>
  <c r="T22" i="35"/>
  <c r="F24" i="35"/>
  <c r="G24" i="35" s="1"/>
  <c r="N24" i="35"/>
  <c r="O24" i="35" s="1"/>
  <c r="N27" i="35"/>
  <c r="O27" i="35" s="1"/>
  <c r="N25" i="35"/>
  <c r="O25" i="35" s="1"/>
  <c r="R25" i="35"/>
  <c r="S25" i="35" s="1"/>
  <c r="F30" i="35"/>
  <c r="G30" i="35" s="1"/>
  <c r="J31" i="35"/>
  <c r="K31" i="35" s="1"/>
  <c r="F32" i="35"/>
  <c r="G32" i="35" s="1"/>
  <c r="N32" i="35"/>
  <c r="O32" i="35" s="1"/>
  <c r="N30" i="35"/>
  <c r="O30" i="35" s="1"/>
  <c r="F33" i="35"/>
  <c r="N33" i="35"/>
  <c r="O33" i="35" s="1"/>
  <c r="T33" i="35"/>
  <c r="F36" i="35"/>
  <c r="G36" i="35" s="1"/>
  <c r="F39" i="35"/>
  <c r="G39" i="35" s="1"/>
  <c r="F37" i="35"/>
  <c r="G37" i="35" s="1"/>
  <c r="N36" i="35"/>
  <c r="O36" i="35" s="1"/>
  <c r="T36" i="35"/>
  <c r="F38" i="35"/>
  <c r="G38" i="35" s="1"/>
  <c r="J40" i="35"/>
  <c r="K40" i="35" s="1"/>
  <c r="F42" i="35"/>
  <c r="G42" i="35" s="1"/>
  <c r="F45" i="35"/>
  <c r="G45" i="35" s="1"/>
  <c r="F43" i="35"/>
  <c r="G43" i="35" s="1"/>
  <c r="N42" i="35"/>
  <c r="O42" i="35" s="1"/>
  <c r="T42" i="35"/>
  <c r="F44" i="35"/>
  <c r="G44" i="35" s="1"/>
  <c r="J51" i="35"/>
  <c r="K51" i="35" s="1"/>
  <c r="T48" i="35"/>
  <c r="F58" i="35"/>
  <c r="G58" i="35" s="1"/>
  <c r="T54" i="35"/>
  <c r="F56" i="35"/>
  <c r="G56" i="35" s="1"/>
  <c r="F55" i="35"/>
  <c r="G55" i="35" s="1"/>
  <c r="J55" i="35"/>
  <c r="K55" i="35" s="1"/>
  <c r="R56" i="35"/>
  <c r="S56" i="35" s="1"/>
  <c r="J57" i="35"/>
  <c r="K57" i="35" s="1"/>
  <c r="R57" i="35"/>
  <c r="S57" i="35" s="1"/>
  <c r="J60" i="35"/>
  <c r="K60" i="35" s="1"/>
  <c r="J63" i="35"/>
  <c r="K63" i="35" s="1"/>
  <c r="R61" i="35"/>
  <c r="S61" i="35" s="1"/>
  <c r="J62" i="35"/>
  <c r="K62" i="35" s="1"/>
  <c r="R62" i="35"/>
  <c r="S62" i="35" s="1"/>
  <c r="F69" i="35"/>
  <c r="G69" i="35" s="1"/>
  <c r="T69" i="35"/>
  <c r="J78" i="35"/>
  <c r="K78" i="35" s="1"/>
  <c r="N81" i="35"/>
  <c r="R82" i="35"/>
  <c r="S82" i="35" s="1"/>
  <c r="R79" i="35"/>
  <c r="S79" i="35" s="1"/>
  <c r="N84" i="35"/>
  <c r="O84" i="35" s="1"/>
  <c r="N85" i="35"/>
  <c r="O85" i="35" s="1"/>
  <c r="F86" i="35"/>
  <c r="G86" i="35" s="1"/>
  <c r="N88" i="35"/>
  <c r="T92" i="35"/>
  <c r="T94" i="35"/>
  <c r="R96" i="35"/>
  <c r="S96" i="35" s="1"/>
  <c r="N98" i="35"/>
  <c r="R97" i="35"/>
  <c r="S97" i="35" s="1"/>
  <c r="J100" i="35"/>
  <c r="K100" i="35" s="1"/>
  <c r="J112" i="35"/>
  <c r="K112" i="35" s="1"/>
  <c r="T112" i="35"/>
  <c r="F114" i="35"/>
  <c r="G114" i="35" s="1"/>
  <c r="R120" i="35"/>
  <c r="S120" i="35" s="1"/>
  <c r="R123" i="35"/>
  <c r="S123" i="35" s="1"/>
  <c r="R121" i="35"/>
  <c r="S121" i="35" s="1"/>
  <c r="T121" i="35"/>
  <c r="R128" i="35"/>
  <c r="S128" i="35" s="1"/>
  <c r="R126" i="35"/>
  <c r="S126" i="35" s="1"/>
  <c r="R127" i="35"/>
  <c r="S127" i="35" s="1"/>
  <c r="R134" i="35"/>
  <c r="S134" i="35" s="1"/>
  <c r="R133" i="35"/>
  <c r="S133" i="35" s="1"/>
  <c r="N135" i="35"/>
  <c r="N132" i="35"/>
  <c r="R138" i="35"/>
  <c r="S138" i="35" s="1"/>
  <c r="R141" i="35"/>
  <c r="S141" i="35" s="1"/>
  <c r="R139" i="35"/>
  <c r="S139" i="35" s="1"/>
  <c r="T139" i="35"/>
  <c r="N165" i="35"/>
  <c r="O165" i="35" s="1"/>
  <c r="J208" i="35"/>
  <c r="K208" i="35" s="1"/>
  <c r="J18" i="35"/>
  <c r="K18" i="35" s="1"/>
  <c r="J21" i="35"/>
  <c r="K21" i="35" s="1"/>
  <c r="J19" i="35"/>
  <c r="K19" i="35" s="1"/>
  <c r="J26" i="35"/>
  <c r="K26" i="35" s="1"/>
  <c r="J24" i="35"/>
  <c r="K24" i="35" s="1"/>
  <c r="J37" i="35"/>
  <c r="K37" i="35" s="1"/>
  <c r="F68" i="35"/>
  <c r="G68" i="35" s="1"/>
  <c r="T68" i="35"/>
  <c r="F85" i="35"/>
  <c r="G85" i="35" s="1"/>
  <c r="T85" i="35"/>
  <c r="R87" i="35"/>
  <c r="S87" i="35" s="1"/>
  <c r="F98" i="35"/>
  <c r="G98" i="35" s="1"/>
  <c r="F96" i="35"/>
  <c r="G96" i="35" s="1"/>
  <c r="F99" i="35"/>
  <c r="G99" i="35" s="1"/>
  <c r="R103" i="35"/>
  <c r="S103" i="35" s="1"/>
  <c r="R102" i="35"/>
  <c r="S102" i="35" s="1"/>
  <c r="N195" i="35"/>
  <c r="O195" i="35" s="1"/>
  <c r="T195" i="35"/>
  <c r="N194" i="35"/>
  <c r="O194" i="35" s="1"/>
  <c r="N192" i="35"/>
  <c r="O192" i="35" s="1"/>
  <c r="N196" i="35"/>
  <c r="O196" i="35" s="1"/>
  <c r="J16" i="35"/>
  <c r="N19" i="35"/>
  <c r="O19" i="35" s="1"/>
  <c r="N20" i="35"/>
  <c r="O20" i="35" s="1"/>
  <c r="R24" i="35"/>
  <c r="S24" i="35" s="1"/>
  <c r="R27" i="35"/>
  <c r="S27" i="35" s="1"/>
  <c r="R30" i="35"/>
  <c r="S30" i="35" s="1"/>
  <c r="R33" i="35"/>
  <c r="S33" i="35" s="1"/>
  <c r="R31" i="35"/>
  <c r="S31" i="35" s="1"/>
  <c r="R38" i="35"/>
  <c r="S38" i="35" s="1"/>
  <c r="R36" i="35"/>
  <c r="S36" i="35" s="1"/>
  <c r="F40" i="35"/>
  <c r="J42" i="35"/>
  <c r="K42" i="35" s="1"/>
  <c r="R44" i="35"/>
  <c r="S44" i="35" s="1"/>
  <c r="R42" i="35"/>
  <c r="S42" i="35" s="1"/>
  <c r="F46" i="35"/>
  <c r="G46" i="35" s="1"/>
  <c r="N60" i="35"/>
  <c r="O60" i="35" s="1"/>
  <c r="F66" i="35"/>
  <c r="G66" i="35" s="1"/>
  <c r="R68" i="35"/>
  <c r="S68" i="35" s="1"/>
  <c r="J76" i="35"/>
  <c r="K76" i="35" s="1"/>
  <c r="J72" i="35"/>
  <c r="K72" i="35" s="1"/>
  <c r="J74" i="35"/>
  <c r="K74" i="35" s="1"/>
  <c r="T73" i="35"/>
  <c r="J75" i="35"/>
  <c r="K75" i="35" s="1"/>
  <c r="R84" i="35"/>
  <c r="S84" i="35" s="1"/>
  <c r="R85" i="35"/>
  <c r="S85" i="35" s="1"/>
  <c r="N97" i="35"/>
  <c r="F104" i="35"/>
  <c r="G104" i="35" s="1"/>
  <c r="F102" i="35"/>
  <c r="G102" i="35" s="1"/>
  <c r="F105" i="35"/>
  <c r="G105" i="35" s="1"/>
  <c r="R114" i="35"/>
  <c r="S114" i="35" s="1"/>
  <c r="N116" i="35"/>
  <c r="O116" i="35" s="1"/>
  <c r="J132" i="35"/>
  <c r="K132" i="35" s="1"/>
  <c r="J135" i="35"/>
  <c r="K135" i="35" s="1"/>
  <c r="J133" i="35"/>
  <c r="K133" i="35" s="1"/>
  <c r="J136" i="35"/>
  <c r="T136" i="35"/>
  <c r="F136" i="35"/>
  <c r="G136" i="35" s="1"/>
  <c r="F133" i="35"/>
  <c r="G133" i="35" s="1"/>
  <c r="N152" i="35"/>
  <c r="O152" i="35" s="1"/>
  <c r="N154" i="35"/>
  <c r="O154" i="35" s="1"/>
  <c r="N163" i="35"/>
  <c r="O163" i="35" s="1"/>
  <c r="N162" i="35"/>
  <c r="O162" i="35" s="1"/>
  <c r="N166" i="35"/>
  <c r="N164" i="35"/>
  <c r="O164" i="35" s="1"/>
  <c r="J207" i="35"/>
  <c r="K207" i="35" s="1"/>
  <c r="J204" i="35"/>
  <c r="K204" i="35" s="1"/>
  <c r="N219" i="35"/>
  <c r="N220" i="35"/>
  <c r="O220" i="35" s="1"/>
  <c r="J8" i="35"/>
  <c r="K8" i="35" s="1"/>
  <c r="J6" i="35"/>
  <c r="K6" i="35" s="1"/>
  <c r="T10" i="35"/>
  <c r="J13" i="35"/>
  <c r="K13" i="35" s="1"/>
  <c r="R13" i="35"/>
  <c r="S13" i="35" s="1"/>
  <c r="T15" i="35"/>
  <c r="T18" i="35"/>
  <c r="T21" i="35"/>
  <c r="F28" i="35"/>
  <c r="G28" i="35" s="1"/>
  <c r="T26" i="35"/>
  <c r="J28" i="35"/>
  <c r="K28" i="35" s="1"/>
  <c r="T32" i="35"/>
  <c r="N40" i="35"/>
  <c r="T37" i="35"/>
  <c r="J39" i="35"/>
  <c r="K39" i="35" s="1"/>
  <c r="R39" i="35"/>
  <c r="S39" i="35" s="1"/>
  <c r="N44" i="35"/>
  <c r="T43" i="35"/>
  <c r="J45" i="35"/>
  <c r="K45" i="35" s="1"/>
  <c r="R45" i="35"/>
  <c r="S45" i="35" s="1"/>
  <c r="F48" i="35"/>
  <c r="G48" i="35" s="1"/>
  <c r="F51" i="35"/>
  <c r="G51" i="35" s="1"/>
  <c r="F49" i="35"/>
  <c r="G49" i="35" s="1"/>
  <c r="N48" i="35"/>
  <c r="O48" i="35" s="1"/>
  <c r="N49" i="35"/>
  <c r="O49" i="35" s="1"/>
  <c r="T50" i="35"/>
  <c r="N51" i="35"/>
  <c r="O51" i="35" s="1"/>
  <c r="J54" i="35"/>
  <c r="K54" i="35" s="1"/>
  <c r="J58" i="35"/>
  <c r="K58" i="35" s="1"/>
  <c r="F60" i="35"/>
  <c r="G60" i="35" s="1"/>
  <c r="F61" i="35"/>
  <c r="G61" i="35" s="1"/>
  <c r="T61" i="35"/>
  <c r="J64" i="35"/>
  <c r="K64" i="35" s="1"/>
  <c r="J68" i="35"/>
  <c r="K68" i="35" s="1"/>
  <c r="N69" i="35"/>
  <c r="O69" i="35" s="1"/>
  <c r="N67" i="35"/>
  <c r="O67" i="35" s="1"/>
  <c r="F70" i="35"/>
  <c r="G70" i="35" s="1"/>
  <c r="N74" i="35"/>
  <c r="O74" i="35" s="1"/>
  <c r="J73" i="35"/>
  <c r="K73" i="35" s="1"/>
  <c r="R73" i="35"/>
  <c r="S73" i="35" s="1"/>
  <c r="T76" i="35"/>
  <c r="R78" i="35"/>
  <c r="S78" i="35" s="1"/>
  <c r="F79" i="35"/>
  <c r="G79" i="35" s="1"/>
  <c r="N80" i="35"/>
  <c r="O80" i="35" s="1"/>
  <c r="F82" i="35"/>
  <c r="G82" i="35" s="1"/>
  <c r="T82" i="35"/>
  <c r="F84" i="35"/>
  <c r="G84" i="35" s="1"/>
  <c r="T84" i="35"/>
  <c r="T86" i="35"/>
  <c r="F87" i="35"/>
  <c r="G87" i="35" s="1"/>
  <c r="T87" i="35"/>
  <c r="T88" i="35"/>
  <c r="N94" i="35"/>
  <c r="T90" i="35"/>
  <c r="J93" i="35"/>
  <c r="K93" i="35" s="1"/>
  <c r="J92" i="35"/>
  <c r="K92" i="35" s="1"/>
  <c r="J90" i="35"/>
  <c r="K90" i="35" s="1"/>
  <c r="F97" i="35"/>
  <c r="G97" i="35" s="1"/>
  <c r="T98" i="35"/>
  <c r="N106" i="35"/>
  <c r="T116" i="35"/>
  <c r="J117" i="35"/>
  <c r="K117" i="35" s="1"/>
  <c r="T117" i="35"/>
  <c r="F122" i="35"/>
  <c r="G122" i="35" s="1"/>
  <c r="F120" i="35"/>
  <c r="G120" i="35" s="1"/>
  <c r="F124" i="35"/>
  <c r="G124" i="35" s="1"/>
  <c r="R124" i="35"/>
  <c r="S124" i="35" s="1"/>
  <c r="J130" i="35"/>
  <c r="K130" i="35" s="1"/>
  <c r="N126" i="35"/>
  <c r="O126" i="35" s="1"/>
  <c r="N129" i="35"/>
  <c r="O129" i="35" s="1"/>
  <c r="R129" i="35"/>
  <c r="S129" i="35" s="1"/>
  <c r="F140" i="35"/>
  <c r="G140" i="35" s="1"/>
  <c r="F138" i="35"/>
  <c r="G138" i="35" s="1"/>
  <c r="F142" i="35"/>
  <c r="G142" i="35" s="1"/>
  <c r="R142" i="35"/>
  <c r="S142" i="35" s="1"/>
  <c r="N144" i="35"/>
  <c r="N147" i="35"/>
  <c r="O147" i="35" s="1"/>
  <c r="F146" i="35"/>
  <c r="G146" i="35" s="1"/>
  <c r="T146" i="35"/>
  <c r="R146" i="35"/>
  <c r="S146" i="35" s="1"/>
  <c r="R144" i="35"/>
  <c r="S144" i="35" s="1"/>
  <c r="R145" i="35"/>
  <c r="S145" i="35" s="1"/>
  <c r="R147" i="35"/>
  <c r="S147" i="35" s="1"/>
  <c r="T163" i="35"/>
  <c r="N169" i="35"/>
  <c r="O169" i="35" s="1"/>
  <c r="N171" i="35"/>
  <c r="J199" i="35"/>
  <c r="K199" i="35" s="1"/>
  <c r="T199" i="35"/>
  <c r="J198" i="35"/>
  <c r="K198" i="35" s="1"/>
  <c r="N216" i="35"/>
  <c r="O216" i="35" s="1"/>
  <c r="J150" i="35"/>
  <c r="K150" i="35" s="1"/>
  <c r="J153" i="35"/>
  <c r="K153" i="35" s="1"/>
  <c r="J151" i="35"/>
  <c r="K151" i="35" s="1"/>
  <c r="F169" i="35"/>
  <c r="G169" i="35" s="1"/>
  <c r="T169" i="35"/>
  <c r="T181" i="35"/>
  <c r="T6" i="35"/>
  <c r="F8" i="35"/>
  <c r="G8" i="35" s="1"/>
  <c r="N14" i="35"/>
  <c r="R20" i="35"/>
  <c r="S20" i="35" s="1"/>
  <c r="T24" i="35"/>
  <c r="F26" i="35"/>
  <c r="G26" i="35" s="1"/>
  <c r="J32" i="35"/>
  <c r="K32" i="35" s="1"/>
  <c r="N38" i="35"/>
  <c r="O38" i="35" s="1"/>
  <c r="F50" i="35"/>
  <c r="G50" i="35" s="1"/>
  <c r="R50" i="35"/>
  <c r="S50" i="35" s="1"/>
  <c r="N57" i="35"/>
  <c r="O57" i="35" s="1"/>
  <c r="R60" i="35"/>
  <c r="S60" i="35" s="1"/>
  <c r="T64" i="35"/>
  <c r="N68" i="35"/>
  <c r="O68" i="35" s="1"/>
  <c r="F72" i="35"/>
  <c r="G72" i="35" s="1"/>
  <c r="N73" i="35"/>
  <c r="O73" i="35" s="1"/>
  <c r="F75" i="35"/>
  <c r="G75" i="35" s="1"/>
  <c r="F76" i="35"/>
  <c r="G76" i="35" s="1"/>
  <c r="T79" i="35"/>
  <c r="N82" i="35"/>
  <c r="O82" i="35" s="1"/>
  <c r="J87" i="35"/>
  <c r="K87" i="35" s="1"/>
  <c r="R92" i="35"/>
  <c r="S92" i="35" s="1"/>
  <c r="R90" i="35"/>
  <c r="S90" i="35" s="1"/>
  <c r="R98" i="35"/>
  <c r="S98" i="35" s="1"/>
  <c r="N99" i="35"/>
  <c r="F100" i="35"/>
  <c r="G100" i="35" s="1"/>
  <c r="J102" i="35"/>
  <c r="K102" i="35" s="1"/>
  <c r="J105" i="35"/>
  <c r="K105" i="35" s="1"/>
  <c r="J103" i="35"/>
  <c r="K103" i="35" s="1"/>
  <c r="T103" i="35"/>
  <c r="R112" i="35"/>
  <c r="S112" i="35" s="1"/>
  <c r="T109" i="35"/>
  <c r="J110" i="35"/>
  <c r="K110" i="35" s="1"/>
  <c r="J108" i="35"/>
  <c r="R110" i="35"/>
  <c r="S110" i="35" s="1"/>
  <c r="T115" i="35"/>
  <c r="J116" i="35"/>
  <c r="K116" i="35" s="1"/>
  <c r="J114" i="35"/>
  <c r="K114" i="35" s="1"/>
  <c r="T118" i="35"/>
  <c r="J124" i="35"/>
  <c r="K124" i="35" s="1"/>
  <c r="T124" i="35"/>
  <c r="J127" i="35"/>
  <c r="K127" i="35" s="1"/>
  <c r="T129" i="35"/>
  <c r="T132" i="35"/>
  <c r="T135" i="35"/>
  <c r="J142" i="35"/>
  <c r="K142" i="35" s="1"/>
  <c r="T142" i="35"/>
  <c r="J145" i="35"/>
  <c r="K145" i="35" s="1"/>
  <c r="T147" i="35"/>
  <c r="T150" i="35"/>
  <c r="F157" i="35"/>
  <c r="G157" i="35" s="1"/>
  <c r="T157" i="35"/>
  <c r="J166" i="35"/>
  <c r="K166" i="35" s="1"/>
  <c r="T170" i="35"/>
  <c r="F171" i="35"/>
  <c r="G171" i="35" s="1"/>
  <c r="T171" i="35"/>
  <c r="R176" i="35"/>
  <c r="S176" i="35" s="1"/>
  <c r="R177" i="35"/>
  <c r="S177" i="35" s="1"/>
  <c r="J180" i="35"/>
  <c r="K180" i="35" s="1"/>
  <c r="T180" i="35"/>
  <c r="J186" i="35"/>
  <c r="K186" i="35" s="1"/>
  <c r="J187" i="35"/>
  <c r="K187" i="35" s="1"/>
  <c r="F187" i="35"/>
  <c r="G187" i="35" s="1"/>
  <c r="J188" i="35"/>
  <c r="K188" i="35" s="1"/>
  <c r="R204" i="35"/>
  <c r="S204" i="35" s="1"/>
  <c r="R207" i="35"/>
  <c r="S207" i="35" s="1"/>
  <c r="R205" i="35"/>
  <c r="S205" i="35" s="1"/>
  <c r="R206" i="35"/>
  <c r="S206" i="35" s="1"/>
  <c r="F230" i="35"/>
  <c r="G230" i="35" s="1"/>
  <c r="T230" i="35"/>
  <c r="T156" i="35"/>
  <c r="F159" i="35"/>
  <c r="G159" i="35" s="1"/>
  <c r="T159" i="35"/>
  <c r="F168" i="35"/>
  <c r="G168" i="35" s="1"/>
  <c r="R171" i="35"/>
  <c r="S171" i="35" s="1"/>
  <c r="J175" i="35"/>
  <c r="K175" i="35" s="1"/>
  <c r="N181" i="35"/>
  <c r="O181" i="35" s="1"/>
  <c r="N184" i="35"/>
  <c r="N182" i="35"/>
  <c r="O182" i="35" s="1"/>
  <c r="T190" i="35"/>
  <c r="F190" i="35"/>
  <c r="G190" i="35" s="1"/>
  <c r="R195" i="35"/>
  <c r="S195" i="35" s="1"/>
  <c r="R193" i="35"/>
  <c r="S193" i="35" s="1"/>
  <c r="J205" i="35"/>
  <c r="K205" i="35" s="1"/>
  <c r="T219" i="35"/>
  <c r="N226" i="35"/>
  <c r="O226" i="35" s="1"/>
  <c r="T226" i="35"/>
  <c r="F238" i="35"/>
  <c r="F235" i="35"/>
  <c r="G235" i="35" s="1"/>
  <c r="T238" i="35"/>
  <c r="F237" i="35"/>
  <c r="G237" i="35" s="1"/>
  <c r="N240" i="35"/>
  <c r="O240" i="35" s="1"/>
  <c r="N242" i="35"/>
  <c r="O242" i="35" s="1"/>
  <c r="R246" i="35"/>
  <c r="S246" i="35" s="1"/>
  <c r="R247" i="35"/>
  <c r="S247" i="35" s="1"/>
  <c r="R248" i="35"/>
  <c r="S248" i="35" s="1"/>
  <c r="F52" i="35"/>
  <c r="G52" i="35" s="1"/>
  <c r="N54" i="35"/>
  <c r="O54" i="35" s="1"/>
  <c r="R55" i="35"/>
  <c r="S55" i="35" s="1"/>
  <c r="T56" i="35"/>
  <c r="N62" i="35"/>
  <c r="O62" i="35" s="1"/>
  <c r="N66" i="35"/>
  <c r="O66" i="35" s="1"/>
  <c r="F67" i="35"/>
  <c r="G67" i="35" s="1"/>
  <c r="N70" i="35"/>
  <c r="O70" i="35" s="1"/>
  <c r="F73" i="35"/>
  <c r="G73" i="35" s="1"/>
  <c r="J79" i="35"/>
  <c r="K79" i="35" s="1"/>
  <c r="R80" i="35"/>
  <c r="S80" i="35" s="1"/>
  <c r="N86" i="35"/>
  <c r="O86" i="35" s="1"/>
  <c r="J91" i="35"/>
  <c r="K91" i="35" s="1"/>
  <c r="R91" i="35"/>
  <c r="S91" i="35" s="1"/>
  <c r="T93" i="35"/>
  <c r="T96" i="35"/>
  <c r="T99" i="35"/>
  <c r="R106" i="35"/>
  <c r="S106" i="35" s="1"/>
  <c r="N105" i="35"/>
  <c r="O105" i="35" s="1"/>
  <c r="F106" i="35"/>
  <c r="G106" i="35" s="1"/>
  <c r="T106" i="35"/>
  <c r="N108" i="35"/>
  <c r="O108" i="35" s="1"/>
  <c r="N111" i="35"/>
  <c r="O111" i="35" s="1"/>
  <c r="N109" i="35"/>
  <c r="O109" i="35" s="1"/>
  <c r="J109" i="35"/>
  <c r="K109" i="35" s="1"/>
  <c r="R109" i="35"/>
  <c r="S109" i="35" s="1"/>
  <c r="N114" i="35"/>
  <c r="O114" i="35" s="1"/>
  <c r="N117" i="35"/>
  <c r="N115" i="35"/>
  <c r="O115" i="35" s="1"/>
  <c r="J115" i="35"/>
  <c r="K115" i="35" s="1"/>
  <c r="R115" i="35"/>
  <c r="S115" i="35" s="1"/>
  <c r="N122" i="35"/>
  <c r="O122" i="35" s="1"/>
  <c r="N120" i="35"/>
  <c r="O120" i="35" s="1"/>
  <c r="F123" i="35"/>
  <c r="G123" i="35" s="1"/>
  <c r="N123" i="35"/>
  <c r="O123" i="35" s="1"/>
  <c r="T123" i="35"/>
  <c r="F126" i="35"/>
  <c r="G126" i="35" s="1"/>
  <c r="F129" i="35"/>
  <c r="G129" i="35" s="1"/>
  <c r="F127" i="35"/>
  <c r="G127" i="35" s="1"/>
  <c r="T126" i="35"/>
  <c r="R130" i="35"/>
  <c r="S130" i="35" s="1"/>
  <c r="N136" i="35"/>
  <c r="O136" i="35" s="1"/>
  <c r="N133" i="35"/>
  <c r="F134" i="35"/>
  <c r="G134" i="35" s="1"/>
  <c r="F132" i="35"/>
  <c r="G132" i="35" s="1"/>
  <c r="N134" i="35"/>
  <c r="T134" i="35"/>
  <c r="N140" i="35"/>
  <c r="O140" i="35" s="1"/>
  <c r="N138" i="35"/>
  <c r="O138" i="35" s="1"/>
  <c r="F141" i="35"/>
  <c r="G141" i="35" s="1"/>
  <c r="N141" i="35"/>
  <c r="T141" i="35"/>
  <c r="F144" i="35"/>
  <c r="G144" i="35" s="1"/>
  <c r="F147" i="35"/>
  <c r="G147" i="35" s="1"/>
  <c r="F145" i="35"/>
  <c r="G145" i="35" s="1"/>
  <c r="T144" i="35"/>
  <c r="R148" i="35"/>
  <c r="S148" i="35" s="1"/>
  <c r="N151" i="35"/>
  <c r="O151" i="35" s="1"/>
  <c r="F152" i="35"/>
  <c r="G152" i="35" s="1"/>
  <c r="F150" i="35"/>
  <c r="G150" i="35" s="1"/>
  <c r="T152" i="35"/>
  <c r="J154" i="35"/>
  <c r="K154" i="35" s="1"/>
  <c r="N157" i="35"/>
  <c r="O157" i="35" s="1"/>
  <c r="F158" i="35"/>
  <c r="G158" i="35" s="1"/>
  <c r="F160" i="35"/>
  <c r="G160" i="35" s="1"/>
  <c r="N160" i="35"/>
  <c r="O160" i="35" s="1"/>
  <c r="J162" i="35"/>
  <c r="K162" i="35" s="1"/>
  <c r="J164" i="35"/>
  <c r="K164" i="35" s="1"/>
  <c r="J168" i="35"/>
  <c r="K168" i="35" s="1"/>
  <c r="J172" i="35"/>
  <c r="K172" i="35" s="1"/>
  <c r="J171" i="35"/>
  <c r="K171" i="35" s="1"/>
  <c r="R169" i="35"/>
  <c r="S169" i="35" s="1"/>
  <c r="J170" i="35"/>
  <c r="K170" i="35" s="1"/>
  <c r="J174" i="35"/>
  <c r="K174" i="35" s="1"/>
  <c r="N175" i="35"/>
  <c r="O175" i="35" s="1"/>
  <c r="N174" i="35"/>
  <c r="O174" i="35" s="1"/>
  <c r="T176" i="35"/>
  <c r="N178" i="35"/>
  <c r="O178" i="35" s="1"/>
  <c r="J184" i="35"/>
  <c r="K184" i="35" s="1"/>
  <c r="T186" i="35"/>
  <c r="R188" i="35"/>
  <c r="S188" i="35" s="1"/>
  <c r="R212" i="35"/>
  <c r="S212" i="35" s="1"/>
  <c r="R210" i="35"/>
  <c r="S210" i="35" s="1"/>
  <c r="R213" i="35"/>
  <c r="S213" i="35" s="1"/>
  <c r="R211" i="35"/>
  <c r="S211" i="35" s="1"/>
  <c r="F229" i="35"/>
  <c r="G229" i="35" s="1"/>
  <c r="R229" i="35"/>
  <c r="S229" i="35" s="1"/>
  <c r="R231" i="35"/>
  <c r="S231" i="35" s="1"/>
  <c r="N92" i="35"/>
  <c r="O92" i="35" s="1"/>
  <c r="R104" i="35"/>
  <c r="S104" i="35" s="1"/>
  <c r="T108" i="35"/>
  <c r="F110" i="35"/>
  <c r="G110" i="35" s="1"/>
  <c r="T114" i="35"/>
  <c r="F116" i="35"/>
  <c r="G116" i="35" s="1"/>
  <c r="J122" i="35"/>
  <c r="K122" i="35" s="1"/>
  <c r="N128" i="35"/>
  <c r="O128" i="35" s="1"/>
  <c r="J140" i="35"/>
  <c r="K140" i="35" s="1"/>
  <c r="N146" i="35"/>
  <c r="O146" i="35" s="1"/>
  <c r="F154" i="35"/>
  <c r="G154" i="35" s="1"/>
  <c r="T154" i="35"/>
  <c r="R156" i="35"/>
  <c r="S156" i="35" s="1"/>
  <c r="J159" i="35"/>
  <c r="K159" i="35" s="1"/>
  <c r="J163" i="35"/>
  <c r="K163" i="35" s="1"/>
  <c r="R164" i="35"/>
  <c r="S164" i="35" s="1"/>
  <c r="T165" i="35"/>
  <c r="R165" i="35"/>
  <c r="S165" i="35" s="1"/>
  <c r="R168" i="35"/>
  <c r="S168" i="35" s="1"/>
  <c r="R172" i="35"/>
  <c r="S172" i="35" s="1"/>
  <c r="F174" i="35"/>
  <c r="G174" i="35" s="1"/>
  <c r="T174" i="35"/>
  <c r="F176" i="35"/>
  <c r="G176" i="35" s="1"/>
  <c r="N176" i="35"/>
  <c r="O176" i="35" s="1"/>
  <c r="R178" i="35"/>
  <c r="S178" i="35" s="1"/>
  <c r="N180" i="35"/>
  <c r="O180" i="35" s="1"/>
  <c r="J182" i="35"/>
  <c r="K182" i="35" s="1"/>
  <c r="F188" i="35"/>
  <c r="G188" i="35" s="1"/>
  <c r="F186" i="35"/>
  <c r="G186" i="35" s="1"/>
  <c r="T188" i="35"/>
  <c r="T189" i="35"/>
  <c r="J190" i="35"/>
  <c r="K190" i="35" s="1"/>
  <c r="T193" i="35"/>
  <c r="F194" i="35"/>
  <c r="G194" i="35" s="1"/>
  <c r="T194" i="35"/>
  <c r="R202" i="35"/>
  <c r="S202" i="35" s="1"/>
  <c r="R198" i="35"/>
  <c r="S198" i="35" s="1"/>
  <c r="F208" i="35"/>
  <c r="R208" i="35"/>
  <c r="S208" i="35" s="1"/>
  <c r="J211" i="35"/>
  <c r="K211" i="35" s="1"/>
  <c r="N218" i="35"/>
  <c r="F220" i="35"/>
  <c r="G220" i="35" s="1"/>
  <c r="F217" i="35"/>
  <c r="G217" i="35" s="1"/>
  <c r="J238" i="35"/>
  <c r="K238" i="35" s="1"/>
  <c r="J236" i="35"/>
  <c r="K236" i="35" s="1"/>
  <c r="R154" i="35"/>
  <c r="S154" i="35" s="1"/>
  <c r="N158" i="35"/>
  <c r="O158" i="35" s="1"/>
  <c r="F162" i="35"/>
  <c r="G162" i="35" s="1"/>
  <c r="J165" i="35"/>
  <c r="K165" i="35" s="1"/>
  <c r="R166" i="35"/>
  <c r="S166" i="35" s="1"/>
  <c r="N170" i="35"/>
  <c r="T175" i="35"/>
  <c r="J177" i="35"/>
  <c r="K177" i="35" s="1"/>
  <c r="N189" i="35"/>
  <c r="O189" i="35" s="1"/>
  <c r="R190" i="35"/>
  <c r="S190" i="35" s="1"/>
  <c r="F198" i="35"/>
  <c r="G198" i="35" s="1"/>
  <c r="F202" i="35"/>
  <c r="G202" i="35" s="1"/>
  <c r="T198" i="35"/>
  <c r="J202" i="35"/>
  <c r="K202" i="35" s="1"/>
  <c r="J212" i="35"/>
  <c r="K212" i="35" s="1"/>
  <c r="N222" i="35"/>
  <c r="O222" i="35" s="1"/>
  <c r="N225" i="35"/>
  <c r="O225" i="35" s="1"/>
  <c r="N223" i="35"/>
  <c r="O223" i="35" s="1"/>
  <c r="T223" i="35"/>
  <c r="T240" i="35"/>
  <c r="J242" i="35"/>
  <c r="K242" i="35" s="1"/>
  <c r="J244" i="35"/>
  <c r="K244" i="35" s="1"/>
  <c r="J241" i="35"/>
  <c r="K241" i="35" s="1"/>
  <c r="N244" i="35"/>
  <c r="F175" i="35"/>
  <c r="G175" i="35" s="1"/>
  <c r="F177" i="35"/>
  <c r="G177" i="35" s="1"/>
  <c r="J181" i="35"/>
  <c r="K181" i="35" s="1"/>
  <c r="R182" i="35"/>
  <c r="S182" i="35" s="1"/>
  <c r="T183" i="35"/>
  <c r="N186" i="35"/>
  <c r="O186" i="35" s="1"/>
  <c r="N188" i="35"/>
  <c r="O188" i="35" s="1"/>
  <c r="T192" i="35"/>
  <c r="R192" i="35"/>
  <c r="S192" i="35" s="1"/>
  <c r="F196" i="35"/>
  <c r="G196" i="35" s="1"/>
  <c r="N198" i="35"/>
  <c r="O198" i="35" s="1"/>
  <c r="R199" i="35"/>
  <c r="S199" i="35" s="1"/>
  <c r="T200" i="35"/>
  <c r="F204" i="35"/>
  <c r="G204" i="35" s="1"/>
  <c r="F206" i="35"/>
  <c r="G206" i="35" s="1"/>
  <c r="N206" i="35"/>
  <c r="O206" i="35" s="1"/>
  <c r="N204" i="35"/>
  <c r="O204" i="35" s="1"/>
  <c r="F207" i="35"/>
  <c r="G207" i="35" s="1"/>
  <c r="N207" i="35"/>
  <c r="T207" i="35"/>
  <c r="F210" i="35"/>
  <c r="G210" i="35" s="1"/>
  <c r="F213" i="35"/>
  <c r="G213" i="35" s="1"/>
  <c r="F211" i="35"/>
  <c r="G211" i="35" s="1"/>
  <c r="T210" i="35"/>
  <c r="F212" i="35"/>
  <c r="G212" i="35" s="1"/>
  <c r="R214" i="35"/>
  <c r="S214" i="35" s="1"/>
  <c r="N217" i="35"/>
  <c r="F218" i="35"/>
  <c r="G218" i="35" s="1"/>
  <c r="F216" i="35"/>
  <c r="G216" i="35" s="1"/>
  <c r="T218" i="35"/>
  <c r="J226" i="35"/>
  <c r="K226" i="35" s="1"/>
  <c r="F223" i="35"/>
  <c r="G223" i="35" s="1"/>
  <c r="R225" i="35"/>
  <c r="S225" i="35" s="1"/>
  <c r="F228" i="35"/>
  <c r="G228" i="35" s="1"/>
  <c r="F231" i="35"/>
  <c r="G231" i="35" s="1"/>
  <c r="T228" i="35"/>
  <c r="N229" i="35"/>
  <c r="O229" i="35" s="1"/>
  <c r="J243" i="35"/>
  <c r="K243" i="35" s="1"/>
  <c r="J247" i="35"/>
  <c r="K247" i="35" s="1"/>
  <c r="J183" i="35"/>
  <c r="K183" i="35" s="1"/>
  <c r="R184" i="35"/>
  <c r="S184" i="35" s="1"/>
  <c r="T187" i="35"/>
  <c r="F189" i="35"/>
  <c r="G189" i="35" s="1"/>
  <c r="J192" i="35"/>
  <c r="K192" i="35" s="1"/>
  <c r="N193" i="35"/>
  <c r="O193" i="35" s="1"/>
  <c r="J200" i="35"/>
  <c r="K200" i="35" s="1"/>
  <c r="R201" i="35"/>
  <c r="S201" i="35" s="1"/>
  <c r="T202" i="35"/>
  <c r="T206" i="35"/>
  <c r="N214" i="35"/>
  <c r="T211" i="35"/>
  <c r="J213" i="35"/>
  <c r="K213" i="35" s="1"/>
  <c r="J216" i="35"/>
  <c r="K216" i="35" s="1"/>
  <c r="J219" i="35"/>
  <c r="K219" i="35" s="1"/>
  <c r="J217" i="35"/>
  <c r="K217" i="35" s="1"/>
  <c r="T217" i="35"/>
  <c r="R226" i="35"/>
  <c r="S226" i="35" s="1"/>
  <c r="J224" i="35"/>
  <c r="K224" i="35" s="1"/>
  <c r="J222" i="35"/>
  <c r="K222" i="35" s="1"/>
  <c r="R224" i="35"/>
  <c r="S224" i="35" s="1"/>
  <c r="N232" i="35"/>
  <c r="O232" i="35" s="1"/>
  <c r="F234" i="35"/>
  <c r="G234" i="35" s="1"/>
  <c r="R234" i="35"/>
  <c r="S234" i="35" s="1"/>
  <c r="R237" i="35"/>
  <c r="S237" i="35" s="1"/>
  <c r="R241" i="35"/>
  <c r="S241" i="35" s="1"/>
  <c r="R240" i="35"/>
  <c r="S240" i="35" s="1"/>
  <c r="R249" i="35"/>
  <c r="S249" i="35" s="1"/>
  <c r="R250" i="35"/>
  <c r="S250" i="35" s="1"/>
  <c r="J206" i="35"/>
  <c r="K206" i="35" s="1"/>
  <c r="N212" i="35"/>
  <c r="O212" i="35" s="1"/>
  <c r="R218" i="35"/>
  <c r="S218" i="35" s="1"/>
  <c r="T222" i="35"/>
  <c r="F224" i="35"/>
  <c r="G224" i="35" s="1"/>
  <c r="T229" i="35"/>
  <c r="R232" i="35"/>
  <c r="S232" i="35" s="1"/>
  <c r="N235" i="35"/>
  <c r="O235" i="35" s="1"/>
  <c r="F236" i="35"/>
  <c r="G236" i="35" s="1"/>
  <c r="T236" i="35"/>
  <c r="J237" i="35"/>
  <c r="K237" i="35" s="1"/>
  <c r="R238" i="35"/>
  <c r="S238" i="35" s="1"/>
  <c r="J240" i="35"/>
  <c r="K240" i="35" s="1"/>
  <c r="N241" i="35"/>
  <c r="O241" i="35" s="1"/>
  <c r="R244" i="35"/>
  <c r="S244" i="35" s="1"/>
  <c r="N247" i="35"/>
  <c r="O247" i="35" s="1"/>
  <c r="T248" i="35"/>
  <c r="N249" i="35"/>
  <c r="O249" i="35" s="1"/>
  <c r="N250" i="35"/>
  <c r="O250" i="35" s="1"/>
  <c r="J229" i="35"/>
  <c r="K229" i="35" s="1"/>
  <c r="R230" i="35"/>
  <c r="S230" i="35" s="1"/>
  <c r="N231" i="35"/>
  <c r="O231" i="35" s="1"/>
  <c r="F232" i="35"/>
  <c r="G232" i="35" s="1"/>
  <c r="J234" i="35"/>
  <c r="K234" i="35" s="1"/>
  <c r="T235" i="35"/>
  <c r="T241" i="35"/>
  <c r="R242" i="35"/>
  <c r="S242" i="35" s="1"/>
  <c r="N243" i="35"/>
  <c r="O243" i="35" s="1"/>
  <c r="F244" i="35"/>
  <c r="G244" i="35" s="1"/>
  <c r="J249" i="35"/>
  <c r="K249" i="35" s="1"/>
  <c r="J246" i="35"/>
  <c r="K246" i="35" s="1"/>
  <c r="T247" i="35"/>
  <c r="T249" i="35"/>
  <c r="T234" i="35"/>
  <c r="T246" i="35"/>
  <c r="F250" i="35"/>
  <c r="G250" i="35" s="1"/>
  <c r="T250" i="35"/>
  <c r="O227" i="35" l="1"/>
  <c r="O233" i="35"/>
  <c r="K35" i="35"/>
  <c r="G245" i="35"/>
  <c r="O17" i="35"/>
  <c r="O77" i="35"/>
  <c r="S53" i="35"/>
  <c r="S23" i="35"/>
  <c r="S161" i="35"/>
  <c r="S191" i="35"/>
  <c r="S95" i="35"/>
  <c r="S65" i="35"/>
  <c r="S89" i="35"/>
  <c r="O95" i="35"/>
  <c r="O143" i="35"/>
  <c r="O125" i="35"/>
  <c r="O149" i="35"/>
  <c r="O107" i="35"/>
  <c r="O137" i="35"/>
  <c r="K89" i="35"/>
  <c r="K125" i="35"/>
  <c r="K59" i="35"/>
  <c r="K41" i="35"/>
  <c r="K143" i="35"/>
  <c r="K107" i="35"/>
  <c r="K233" i="35"/>
  <c r="K197" i="35"/>
  <c r="O83" i="35"/>
  <c r="K215" i="35"/>
  <c r="K53" i="35"/>
  <c r="K239" i="35"/>
  <c r="S221" i="35"/>
  <c r="S227" i="35"/>
  <c r="K221" i="35"/>
  <c r="O203" i="35"/>
  <c r="V192" i="35"/>
  <c r="K161" i="35"/>
  <c r="S113" i="35"/>
  <c r="K149" i="35"/>
  <c r="O173" i="35"/>
  <c r="K209" i="35"/>
  <c r="O167" i="35"/>
  <c r="S119" i="35"/>
  <c r="O23" i="35"/>
  <c r="S59" i="35"/>
  <c r="G59" i="35"/>
  <c r="S155" i="35"/>
  <c r="S167" i="35"/>
  <c r="K131" i="35"/>
  <c r="K119" i="35"/>
  <c r="O251" i="35"/>
  <c r="O239" i="35"/>
  <c r="S185" i="35"/>
  <c r="S233" i="35"/>
  <c r="S179" i="35"/>
  <c r="K71" i="35"/>
  <c r="S107" i="35"/>
  <c r="S137" i="35"/>
  <c r="O101" i="35"/>
  <c r="G161" i="35"/>
  <c r="V240" i="35"/>
  <c r="G11" i="35"/>
  <c r="G185" i="35"/>
  <c r="G251" i="35"/>
  <c r="V108" i="35"/>
  <c r="U162" i="35"/>
  <c r="U13" i="35"/>
  <c r="V6" i="35"/>
  <c r="U201" i="35"/>
  <c r="U247" i="35"/>
  <c r="S239" i="35"/>
  <c r="U228" i="35"/>
  <c r="U210" i="35"/>
  <c r="U192" i="35"/>
  <c r="S203" i="35"/>
  <c r="G191" i="35"/>
  <c r="V186" i="35"/>
  <c r="G179" i="35"/>
  <c r="V174" i="35"/>
  <c r="U114" i="35"/>
  <c r="U176" i="35"/>
  <c r="U152" i="35"/>
  <c r="G149" i="35"/>
  <c r="V144" i="35"/>
  <c r="U106" i="35"/>
  <c r="U219" i="35"/>
  <c r="U159" i="35"/>
  <c r="V246" i="35"/>
  <c r="U182" i="35"/>
  <c r="U168" i="35"/>
  <c r="U129" i="35"/>
  <c r="U158" i="35"/>
  <c r="U88" i="35"/>
  <c r="V48" i="35"/>
  <c r="G53" i="35"/>
  <c r="O197" i="35"/>
  <c r="U68" i="35"/>
  <c r="U94" i="35"/>
  <c r="V54" i="35"/>
  <c r="V42" i="35"/>
  <c r="G47" i="35"/>
  <c r="O41" i="35"/>
  <c r="V24" i="35"/>
  <c r="G29" i="35"/>
  <c r="S17" i="35"/>
  <c r="G83" i="35"/>
  <c r="V78" i="35"/>
  <c r="U20" i="35"/>
  <c r="U111" i="35"/>
  <c r="U60" i="35"/>
  <c r="U34" i="35"/>
  <c r="U104" i="35"/>
  <c r="U246" i="35"/>
  <c r="K251" i="35"/>
  <c r="U213" i="35"/>
  <c r="U154" i="35"/>
  <c r="U205" i="35"/>
  <c r="O179" i="35"/>
  <c r="V150" i="35"/>
  <c r="G155" i="35"/>
  <c r="U141" i="35"/>
  <c r="U123" i="35"/>
  <c r="U56" i="35"/>
  <c r="U214" i="35"/>
  <c r="U171" i="35"/>
  <c r="U150" i="35"/>
  <c r="K113" i="35"/>
  <c r="G77" i="35"/>
  <c r="V72" i="35"/>
  <c r="D18" i="26" s="1"/>
  <c r="O221" i="35"/>
  <c r="U98" i="35"/>
  <c r="U87" i="35"/>
  <c r="U32" i="35"/>
  <c r="U225" i="35"/>
  <c r="G107" i="35"/>
  <c r="V102" i="35"/>
  <c r="O65" i="35"/>
  <c r="S29" i="35"/>
  <c r="U178" i="35"/>
  <c r="U67" i="35"/>
  <c r="U48" i="35"/>
  <c r="U22" i="35"/>
  <c r="U70" i="35"/>
  <c r="U27" i="35"/>
  <c r="U250" i="35"/>
  <c r="U249" i="35"/>
  <c r="U235" i="35"/>
  <c r="U248" i="35"/>
  <c r="K245" i="35"/>
  <c r="U187" i="35"/>
  <c r="G221" i="35"/>
  <c r="V216" i="35"/>
  <c r="G215" i="35"/>
  <c r="V210" i="35"/>
  <c r="O209" i="35"/>
  <c r="U200" i="35"/>
  <c r="S197" i="35"/>
  <c r="U183" i="35"/>
  <c r="U240" i="35"/>
  <c r="U231" i="35"/>
  <c r="U188" i="35"/>
  <c r="O185" i="35"/>
  <c r="U174" i="35"/>
  <c r="U232" i="35"/>
  <c r="G197" i="35"/>
  <c r="K179" i="35"/>
  <c r="O113" i="35"/>
  <c r="O71" i="35"/>
  <c r="O59" i="35"/>
  <c r="U224" i="35"/>
  <c r="U196" i="35"/>
  <c r="U190" i="35"/>
  <c r="U160" i="35"/>
  <c r="U156" i="35"/>
  <c r="K191" i="35"/>
  <c r="U170" i="35"/>
  <c r="U157" i="35"/>
  <c r="U132" i="35"/>
  <c r="U115" i="35"/>
  <c r="U109" i="35"/>
  <c r="U64" i="35"/>
  <c r="U24" i="35"/>
  <c r="U243" i="35"/>
  <c r="U172" i="35"/>
  <c r="U208" i="35"/>
  <c r="U237" i="35"/>
  <c r="U130" i="35"/>
  <c r="U133" i="35"/>
  <c r="U6" i="35"/>
  <c r="K155" i="35"/>
  <c r="U199" i="35"/>
  <c r="U163" i="35"/>
  <c r="S149" i="35"/>
  <c r="V138" i="35"/>
  <c r="G143" i="35"/>
  <c r="O131" i="35"/>
  <c r="V120" i="35"/>
  <c r="G125" i="35"/>
  <c r="U116" i="35"/>
  <c r="K95" i="35"/>
  <c r="U86" i="35"/>
  <c r="U76" i="35"/>
  <c r="U43" i="35"/>
  <c r="U37" i="35"/>
  <c r="U26" i="35"/>
  <c r="U15" i="35"/>
  <c r="K11" i="35"/>
  <c r="U151" i="35"/>
  <c r="U136" i="35"/>
  <c r="K137" i="35"/>
  <c r="G113" i="35"/>
  <c r="U73" i="35"/>
  <c r="S47" i="35"/>
  <c r="S41" i="35"/>
  <c r="S35" i="35"/>
  <c r="V156" i="35"/>
  <c r="U120" i="35"/>
  <c r="G101" i="35"/>
  <c r="V96" i="35"/>
  <c r="U45" i="35"/>
  <c r="K29" i="35"/>
  <c r="K23" i="35"/>
  <c r="U216" i="35"/>
  <c r="S143" i="35"/>
  <c r="S125" i="35"/>
  <c r="S101" i="35"/>
  <c r="U69" i="35"/>
  <c r="K65" i="35"/>
  <c r="U54" i="35"/>
  <c r="U36" i="35"/>
  <c r="V36" i="35"/>
  <c r="G41" i="35"/>
  <c r="O35" i="35"/>
  <c r="V30" i="35"/>
  <c r="G35" i="35"/>
  <c r="O29" i="35"/>
  <c r="K17" i="35"/>
  <c r="S11" i="35"/>
  <c r="S71" i="35"/>
  <c r="U57" i="35"/>
  <c r="U12" i="35"/>
  <c r="O11" i="35"/>
  <c r="O215" i="35"/>
  <c r="O155" i="35"/>
  <c r="U128" i="35"/>
  <c r="U72" i="35"/>
  <c r="U46" i="35"/>
  <c r="U148" i="35"/>
  <c r="U55" i="35"/>
  <c r="U122" i="35"/>
  <c r="U52" i="35"/>
  <c r="U7" i="35"/>
  <c r="U222" i="35"/>
  <c r="U206" i="35"/>
  <c r="V222" i="35"/>
  <c r="U207" i="35"/>
  <c r="U198" i="35"/>
  <c r="U193" i="35"/>
  <c r="U165" i="35"/>
  <c r="U212" i="35"/>
  <c r="K173" i="35"/>
  <c r="G137" i="35"/>
  <c r="V132" i="35"/>
  <c r="G131" i="35"/>
  <c r="V126" i="35"/>
  <c r="U99" i="35"/>
  <c r="O245" i="35"/>
  <c r="U184" i="35"/>
  <c r="U220" i="35"/>
  <c r="U142" i="35"/>
  <c r="U118" i="35"/>
  <c r="U181" i="35"/>
  <c r="U242" i="35"/>
  <c r="U84" i="35"/>
  <c r="U61" i="35"/>
  <c r="V66" i="35"/>
  <c r="D17" i="26" s="1"/>
  <c r="G71" i="35"/>
  <c r="U145" i="35"/>
  <c r="U39" i="35"/>
  <c r="U139" i="35"/>
  <c r="U121" i="35"/>
  <c r="V114" i="35"/>
  <c r="G119" i="35"/>
  <c r="U42" i="35"/>
  <c r="U33" i="35"/>
  <c r="U81" i="35"/>
  <c r="U31" i="35"/>
  <c r="U153" i="35"/>
  <c r="U25" i="35"/>
  <c r="U19" i="35"/>
  <c r="U105" i="35"/>
  <c r="U40" i="35"/>
  <c r="S245" i="35"/>
  <c r="U217" i="35"/>
  <c r="U202" i="35"/>
  <c r="U223" i="35"/>
  <c r="G227" i="35"/>
  <c r="U186" i="35"/>
  <c r="U144" i="35"/>
  <c r="U126" i="35"/>
  <c r="U96" i="35"/>
  <c r="U226" i="35"/>
  <c r="S209" i="35"/>
  <c r="U180" i="35"/>
  <c r="U103" i="35"/>
  <c r="U79" i="35"/>
  <c r="U166" i="35"/>
  <c r="U146" i="35"/>
  <c r="U117" i="35"/>
  <c r="V84" i="35"/>
  <c r="G89" i="35"/>
  <c r="O53" i="35"/>
  <c r="U21" i="35"/>
  <c r="K77" i="35"/>
  <c r="K47" i="35"/>
  <c r="U138" i="35"/>
  <c r="U8" i="35"/>
  <c r="S131" i="35"/>
  <c r="U112" i="35"/>
  <c r="U92" i="35"/>
  <c r="O47" i="35"/>
  <c r="U78" i="35"/>
  <c r="G23" i="35"/>
  <c r="V18" i="35"/>
  <c r="U110" i="35"/>
  <c r="U66" i="35"/>
  <c r="U14" i="35"/>
  <c r="U38" i="35"/>
  <c r="U75" i="35"/>
  <c r="U97" i="35"/>
  <c r="U74" i="35"/>
  <c r="U44" i="35"/>
  <c r="U234" i="35"/>
  <c r="U241" i="35"/>
  <c r="U236" i="35"/>
  <c r="U229" i="35"/>
  <c r="G239" i="35"/>
  <c r="V234" i="35"/>
  <c r="K227" i="35"/>
  <c r="U211" i="35"/>
  <c r="G233" i="35"/>
  <c r="V228" i="35"/>
  <c r="U218" i="35"/>
  <c r="V204" i="35"/>
  <c r="G209" i="35"/>
  <c r="O191" i="35"/>
  <c r="G203" i="35"/>
  <c r="V198" i="35"/>
  <c r="U175" i="35"/>
  <c r="G167" i="35"/>
  <c r="V162" i="35"/>
  <c r="U194" i="35"/>
  <c r="U189" i="35"/>
  <c r="S173" i="35"/>
  <c r="U108" i="35"/>
  <c r="U244" i="35"/>
  <c r="S215" i="35"/>
  <c r="K167" i="35"/>
  <c r="U134" i="35"/>
  <c r="O119" i="35"/>
  <c r="U93" i="35"/>
  <c r="S251" i="35"/>
  <c r="U238" i="35"/>
  <c r="V168" i="35"/>
  <c r="G173" i="35"/>
  <c r="U230" i="35"/>
  <c r="U204" i="35"/>
  <c r="K185" i="35"/>
  <c r="V180" i="35"/>
  <c r="U164" i="35"/>
  <c r="U147" i="35"/>
  <c r="U135" i="35"/>
  <c r="U124" i="35"/>
  <c r="U169" i="35"/>
  <c r="K203" i="35"/>
  <c r="U177" i="35"/>
  <c r="U90" i="35"/>
  <c r="U82" i="35"/>
  <c r="S83" i="35"/>
  <c r="V60" i="35"/>
  <c r="G65" i="35"/>
  <c r="U50" i="35"/>
  <c r="U18" i="35"/>
  <c r="U10" i="35"/>
  <c r="U195" i="35"/>
  <c r="U127" i="35"/>
  <c r="U85" i="35"/>
  <c r="U62" i="35"/>
  <c r="U28" i="35"/>
  <c r="U91" i="35"/>
  <c r="O89" i="35"/>
  <c r="K83" i="35"/>
  <c r="S77" i="35"/>
  <c r="U58" i="35"/>
  <c r="U49" i="35"/>
  <c r="G17" i="35"/>
  <c r="V12" i="35"/>
  <c r="O161" i="35"/>
  <c r="U102" i="35"/>
  <c r="K101" i="35"/>
  <c r="G95" i="35"/>
  <c r="V90" i="35"/>
  <c r="U63" i="35"/>
  <c r="U9" i="35"/>
  <c r="U100" i="35"/>
  <c r="U51" i="35"/>
  <c r="U16" i="35"/>
  <c r="U80" i="35"/>
  <c r="U140" i="35"/>
  <c r="U30" i="35"/>
  <c r="M7" i="32"/>
  <c r="M8" i="32"/>
  <c r="M9" i="32"/>
  <c r="M10" i="32"/>
  <c r="M12" i="32"/>
  <c r="M13" i="32"/>
  <c r="M14" i="32"/>
  <c r="M15" i="32"/>
  <c r="M16" i="32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40" i="32"/>
  <c r="M42" i="32"/>
  <c r="M43" i="32"/>
  <c r="M44" i="32"/>
  <c r="M45" i="32"/>
  <c r="M46" i="32"/>
  <c r="M48" i="32"/>
  <c r="M49" i="32"/>
  <c r="M50" i="32"/>
  <c r="M51" i="32"/>
  <c r="M52" i="32"/>
  <c r="M54" i="32"/>
  <c r="M55" i="32"/>
  <c r="M56" i="32"/>
  <c r="M57" i="32"/>
  <c r="M58" i="32"/>
  <c r="M60" i="32"/>
  <c r="M61" i="32"/>
  <c r="M62" i="32"/>
  <c r="M63" i="32"/>
  <c r="M64" i="32"/>
  <c r="M66" i="32"/>
  <c r="M67" i="32"/>
  <c r="M68" i="32"/>
  <c r="M69" i="32"/>
  <c r="M70" i="32"/>
  <c r="M72" i="32"/>
  <c r="M73" i="32"/>
  <c r="M74" i="32"/>
  <c r="M75" i="32"/>
  <c r="M76" i="32"/>
  <c r="M78" i="32"/>
  <c r="M79" i="32"/>
  <c r="M80" i="32"/>
  <c r="M81" i="32"/>
  <c r="M82" i="32"/>
  <c r="M84" i="32"/>
  <c r="M85" i="32"/>
  <c r="M86" i="32"/>
  <c r="M87" i="32"/>
  <c r="M88" i="32"/>
  <c r="M90" i="32"/>
  <c r="M91" i="32"/>
  <c r="M92" i="32"/>
  <c r="M93" i="32"/>
  <c r="M94" i="32"/>
  <c r="M96" i="32"/>
  <c r="M97" i="32"/>
  <c r="M98" i="32"/>
  <c r="M99" i="32"/>
  <c r="M100" i="32"/>
  <c r="M102" i="32"/>
  <c r="M103" i="32"/>
  <c r="M104" i="32"/>
  <c r="M105" i="32"/>
  <c r="M106" i="32"/>
  <c r="M108" i="32"/>
  <c r="M109" i="32"/>
  <c r="M110" i="32"/>
  <c r="M111" i="32"/>
  <c r="M112" i="32"/>
  <c r="M114" i="32"/>
  <c r="M115" i="32"/>
  <c r="M116" i="32"/>
  <c r="M117" i="32"/>
  <c r="M118" i="32"/>
  <c r="M120" i="32"/>
  <c r="M121" i="32"/>
  <c r="M122" i="32"/>
  <c r="M123" i="32"/>
  <c r="M124" i="32"/>
  <c r="M126" i="32"/>
  <c r="M127" i="32"/>
  <c r="M128" i="32"/>
  <c r="M129" i="32"/>
  <c r="M130" i="32"/>
  <c r="M132" i="32"/>
  <c r="M133" i="32"/>
  <c r="M134" i="32"/>
  <c r="M135" i="32"/>
  <c r="M136" i="32"/>
  <c r="M138" i="32"/>
  <c r="M139" i="32"/>
  <c r="M140" i="32"/>
  <c r="M141" i="32"/>
  <c r="M142" i="32"/>
  <c r="M144" i="32"/>
  <c r="M145" i="32"/>
  <c r="M146" i="32"/>
  <c r="M147" i="32"/>
  <c r="M148" i="32"/>
  <c r="M150" i="32"/>
  <c r="M151" i="32"/>
  <c r="M152" i="32"/>
  <c r="M153" i="32"/>
  <c r="M154" i="32"/>
  <c r="M156" i="32"/>
  <c r="M157" i="32"/>
  <c r="M158" i="32"/>
  <c r="M159" i="32"/>
  <c r="M160" i="32"/>
  <c r="M162" i="32"/>
  <c r="M163" i="32"/>
  <c r="M164" i="32"/>
  <c r="M165" i="32"/>
  <c r="M166" i="32"/>
  <c r="M168" i="32"/>
  <c r="M169" i="32"/>
  <c r="M170" i="32"/>
  <c r="M171" i="32"/>
  <c r="M172" i="32"/>
  <c r="M174" i="32"/>
  <c r="M175" i="32"/>
  <c r="M176" i="32"/>
  <c r="M177" i="32"/>
  <c r="M178" i="32"/>
  <c r="M180" i="32"/>
  <c r="M181" i="32"/>
  <c r="M182" i="32"/>
  <c r="M183" i="32"/>
  <c r="M184" i="32"/>
  <c r="M186" i="32"/>
  <c r="M187" i="32"/>
  <c r="M188" i="32"/>
  <c r="M189" i="32"/>
  <c r="M190" i="32"/>
  <c r="M192" i="32"/>
  <c r="M193" i="32"/>
  <c r="M194" i="32"/>
  <c r="M195" i="32"/>
  <c r="M196" i="32"/>
  <c r="M198" i="32"/>
  <c r="M199" i="32"/>
  <c r="M200" i="32"/>
  <c r="M201" i="32"/>
  <c r="M202" i="32"/>
  <c r="M204" i="32"/>
  <c r="M205" i="32"/>
  <c r="M206" i="32"/>
  <c r="M207" i="32"/>
  <c r="M208" i="32"/>
  <c r="M210" i="32"/>
  <c r="M211" i="32"/>
  <c r="M212" i="32"/>
  <c r="M213" i="32"/>
  <c r="M214" i="32"/>
  <c r="M216" i="32"/>
  <c r="M217" i="32"/>
  <c r="M218" i="32"/>
  <c r="M219" i="32"/>
  <c r="M220" i="32"/>
  <c r="M222" i="32"/>
  <c r="M223" i="32"/>
  <c r="M224" i="32"/>
  <c r="M225" i="32"/>
  <c r="M226" i="32"/>
  <c r="M228" i="32"/>
  <c r="M229" i="32"/>
  <c r="M230" i="32"/>
  <c r="M231" i="32"/>
  <c r="M232" i="32"/>
  <c r="M234" i="32"/>
  <c r="M235" i="32"/>
  <c r="M236" i="32"/>
  <c r="M237" i="32"/>
  <c r="M238" i="32"/>
  <c r="M240" i="32"/>
  <c r="M241" i="32"/>
  <c r="M242" i="32"/>
  <c r="M243" i="32"/>
  <c r="M244" i="32"/>
  <c r="M246" i="32"/>
  <c r="M247" i="32"/>
  <c r="M248" i="32"/>
  <c r="M249" i="32"/>
  <c r="M250" i="32"/>
  <c r="M6" i="32"/>
  <c r="E46" i="26" l="1"/>
  <c r="E42" i="26"/>
  <c r="E38" i="26"/>
  <c r="E34" i="26"/>
  <c r="E30" i="26"/>
  <c r="E26" i="26"/>
  <c r="E22" i="26"/>
  <c r="E17" i="26"/>
  <c r="E13" i="26"/>
  <c r="E9" i="26"/>
  <c r="E41" i="26"/>
  <c r="E37" i="26"/>
  <c r="E33" i="26"/>
  <c r="E29" i="26"/>
  <c r="E25" i="26"/>
  <c r="E21" i="26"/>
  <c r="E16" i="26"/>
  <c r="E8" i="26"/>
  <c r="E45" i="26"/>
  <c r="E20" i="26"/>
  <c r="E44" i="26"/>
  <c r="E40" i="26"/>
  <c r="E36" i="26"/>
  <c r="E32" i="26"/>
  <c r="E28" i="26"/>
  <c r="E24" i="26"/>
  <c r="E19" i="26"/>
  <c r="E15" i="26"/>
  <c r="E11" i="26"/>
  <c r="E7" i="26"/>
  <c r="E43" i="26"/>
  <c r="E39" i="26"/>
  <c r="E35" i="26"/>
  <c r="E31" i="26"/>
  <c r="E27" i="26"/>
  <c r="E23" i="26"/>
  <c r="E18" i="26"/>
  <c r="E14" i="26"/>
  <c r="E10" i="26"/>
  <c r="E12" i="26"/>
  <c r="E47" i="26"/>
  <c r="W108" i="35"/>
  <c r="W192" i="35"/>
  <c r="W240" i="35"/>
  <c r="W6" i="35"/>
  <c r="W60" i="35"/>
  <c r="X60" i="35"/>
  <c r="W168" i="35"/>
  <c r="X168" i="35"/>
  <c r="X228" i="35"/>
  <c r="W228" i="35"/>
  <c r="W84" i="35"/>
  <c r="X84" i="35"/>
  <c r="W222" i="35"/>
  <c r="X222" i="35"/>
  <c r="X210" i="35"/>
  <c r="W210" i="35"/>
  <c r="X78" i="35"/>
  <c r="W78" i="35"/>
  <c r="W24" i="35"/>
  <c r="X24" i="35"/>
  <c r="W54" i="35"/>
  <c r="X54" i="35"/>
  <c r="W174" i="35"/>
  <c r="X174" i="35"/>
  <c r="X240" i="35"/>
  <c r="W198" i="35"/>
  <c r="X198" i="35"/>
  <c r="X234" i="35"/>
  <c r="W234" i="35"/>
  <c r="W30" i="35"/>
  <c r="X30" i="35"/>
  <c r="X6" i="35"/>
  <c r="W90" i="35"/>
  <c r="X90" i="35"/>
  <c r="W12" i="35"/>
  <c r="X12" i="35"/>
  <c r="W180" i="35"/>
  <c r="X180" i="35"/>
  <c r="X132" i="35"/>
  <c r="W132" i="35"/>
  <c r="W156" i="35"/>
  <c r="X156" i="35"/>
  <c r="X102" i="35"/>
  <c r="W102" i="35"/>
  <c r="X42" i="35"/>
  <c r="W42" i="35"/>
  <c r="X246" i="35"/>
  <c r="W246" i="35"/>
  <c r="W144" i="35"/>
  <c r="X144" i="35"/>
  <c r="X108" i="35"/>
  <c r="W114" i="35"/>
  <c r="X114" i="35"/>
  <c r="X36" i="35"/>
  <c r="W36" i="35"/>
  <c r="X96" i="35"/>
  <c r="W96" i="35"/>
  <c r="X150" i="35"/>
  <c r="W150" i="35"/>
  <c r="W126" i="35"/>
  <c r="X126" i="35"/>
  <c r="W138" i="35"/>
  <c r="X138" i="35"/>
  <c r="X48" i="35"/>
  <c r="W48" i="35"/>
  <c r="W162" i="35"/>
  <c r="X162" i="35"/>
  <c r="W204" i="35"/>
  <c r="X204" i="35"/>
  <c r="X18" i="35"/>
  <c r="W18" i="35"/>
  <c r="W66" i="35"/>
  <c r="X66" i="35"/>
  <c r="W120" i="35"/>
  <c r="X120" i="35"/>
  <c r="X216" i="35"/>
  <c r="W216" i="35"/>
  <c r="W72" i="35"/>
  <c r="X72" i="35"/>
  <c r="X186" i="35"/>
  <c r="W186" i="35"/>
  <c r="X192" i="35"/>
  <c r="T167" i="32"/>
  <c r="Q7" i="32"/>
  <c r="Q8" i="32"/>
  <c r="Q9" i="32"/>
  <c r="Q10" i="32"/>
  <c r="Q12" i="32"/>
  <c r="Q13" i="32"/>
  <c r="Q14" i="32"/>
  <c r="Q15" i="32"/>
  <c r="Q16" i="32"/>
  <c r="Q18" i="32"/>
  <c r="Q19" i="32"/>
  <c r="Q20" i="32"/>
  <c r="Q21" i="32"/>
  <c r="Q22" i="32"/>
  <c r="Q24" i="32"/>
  <c r="Q25" i="32"/>
  <c r="Q26" i="32"/>
  <c r="Q27" i="32"/>
  <c r="Q28" i="32"/>
  <c r="Q30" i="32"/>
  <c r="Q31" i="32"/>
  <c r="Q32" i="32"/>
  <c r="Q33" i="32"/>
  <c r="Q34" i="32"/>
  <c r="Q36" i="32"/>
  <c r="Q37" i="32"/>
  <c r="Q38" i="32"/>
  <c r="Q39" i="32"/>
  <c r="Q40" i="32"/>
  <c r="Q42" i="32"/>
  <c r="Q43" i="32"/>
  <c r="Q44" i="32"/>
  <c r="Q45" i="32"/>
  <c r="Q46" i="32"/>
  <c r="Q48" i="32"/>
  <c r="Q49" i="32"/>
  <c r="Q50" i="32"/>
  <c r="Q51" i="32"/>
  <c r="Q52" i="32"/>
  <c r="Q54" i="32"/>
  <c r="Q55" i="32"/>
  <c r="Q56" i="32"/>
  <c r="Q57" i="32"/>
  <c r="Q58" i="32"/>
  <c r="Q60" i="32"/>
  <c r="Q61" i="32"/>
  <c r="Q62" i="32"/>
  <c r="Q63" i="32"/>
  <c r="Q64" i="32"/>
  <c r="Q66" i="32"/>
  <c r="Q67" i="32"/>
  <c r="Q68" i="32"/>
  <c r="Q69" i="32"/>
  <c r="Q70" i="32"/>
  <c r="Q72" i="32"/>
  <c r="Q73" i="32"/>
  <c r="Q74" i="32"/>
  <c r="Q75" i="32"/>
  <c r="Q76" i="32"/>
  <c r="Q78" i="32"/>
  <c r="Q79" i="32"/>
  <c r="Q80" i="32"/>
  <c r="Q81" i="32"/>
  <c r="Q82" i="32"/>
  <c r="Q84" i="32"/>
  <c r="Q85" i="32"/>
  <c r="Q86" i="32"/>
  <c r="Q87" i="32"/>
  <c r="Q88" i="32"/>
  <c r="Q90" i="32"/>
  <c r="Q91" i="32"/>
  <c r="Q92" i="32"/>
  <c r="Q93" i="32"/>
  <c r="Q94" i="32"/>
  <c r="Q96" i="32"/>
  <c r="Q97" i="32"/>
  <c r="Q98" i="32"/>
  <c r="Q99" i="32"/>
  <c r="Q100" i="32"/>
  <c r="Q102" i="32"/>
  <c r="Q103" i="32"/>
  <c r="Q104" i="32"/>
  <c r="Q105" i="32"/>
  <c r="Q106" i="32"/>
  <c r="Q108" i="32"/>
  <c r="Q109" i="32"/>
  <c r="Q110" i="32"/>
  <c r="Q111" i="32"/>
  <c r="Q112" i="32"/>
  <c r="Q114" i="32"/>
  <c r="Q115" i="32"/>
  <c r="Q116" i="32"/>
  <c r="Q117" i="32"/>
  <c r="Q118" i="32"/>
  <c r="Q120" i="32"/>
  <c r="Q121" i="32"/>
  <c r="Q122" i="32"/>
  <c r="Q123" i="32"/>
  <c r="Q124" i="32"/>
  <c r="Q126" i="32"/>
  <c r="Q127" i="32"/>
  <c r="Q128" i="32"/>
  <c r="Q129" i="32"/>
  <c r="Q130" i="32"/>
  <c r="Q132" i="32"/>
  <c r="Q133" i="32"/>
  <c r="Q134" i="32"/>
  <c r="Q135" i="32"/>
  <c r="Q136" i="32"/>
  <c r="Q138" i="32"/>
  <c r="Q139" i="32"/>
  <c r="Q140" i="32"/>
  <c r="Q141" i="32"/>
  <c r="Q142" i="32"/>
  <c r="Q144" i="32"/>
  <c r="Q145" i="32"/>
  <c r="Q146" i="32"/>
  <c r="Q147" i="32"/>
  <c r="Q148" i="32"/>
  <c r="Q150" i="32"/>
  <c r="Q151" i="32"/>
  <c r="Q152" i="32"/>
  <c r="Q153" i="32"/>
  <c r="Q154" i="32"/>
  <c r="Q156" i="32"/>
  <c r="Q157" i="32"/>
  <c r="Q158" i="32"/>
  <c r="Q159" i="32"/>
  <c r="Q160" i="32"/>
  <c r="Q162" i="32"/>
  <c r="Q163" i="32"/>
  <c r="Q164" i="32"/>
  <c r="Q165" i="32"/>
  <c r="Q166" i="32"/>
  <c r="Q168" i="32"/>
  <c r="Q169" i="32"/>
  <c r="Q170" i="32"/>
  <c r="Q171" i="32"/>
  <c r="Q172" i="32"/>
  <c r="Q174" i="32"/>
  <c r="Q175" i="32"/>
  <c r="Q176" i="32"/>
  <c r="Q177" i="32"/>
  <c r="Q178" i="32"/>
  <c r="Q180" i="32"/>
  <c r="Q181" i="32"/>
  <c r="Q182" i="32"/>
  <c r="Q183" i="32"/>
  <c r="Q184" i="32"/>
  <c r="Q186" i="32"/>
  <c r="Q187" i="32"/>
  <c r="Q188" i="32"/>
  <c r="Q189" i="32"/>
  <c r="Q190" i="32"/>
  <c r="Q192" i="32"/>
  <c r="Q193" i="32"/>
  <c r="Q194" i="32"/>
  <c r="Q195" i="32"/>
  <c r="Q196" i="32"/>
  <c r="Q198" i="32"/>
  <c r="Q199" i="32"/>
  <c r="Q200" i="32"/>
  <c r="Q201" i="32"/>
  <c r="Q202" i="32"/>
  <c r="Q204" i="32"/>
  <c r="Q205" i="32"/>
  <c r="Q206" i="32"/>
  <c r="Q207" i="32"/>
  <c r="Q208" i="32"/>
  <c r="Q210" i="32"/>
  <c r="Q211" i="32"/>
  <c r="Q212" i="32"/>
  <c r="Q213" i="32"/>
  <c r="Q214" i="32"/>
  <c r="Q216" i="32"/>
  <c r="Q217" i="32"/>
  <c r="Q218" i="32"/>
  <c r="Q219" i="32"/>
  <c r="Q220" i="32"/>
  <c r="Q222" i="32"/>
  <c r="Q223" i="32"/>
  <c r="Q224" i="32"/>
  <c r="Q225" i="32"/>
  <c r="Q226" i="32"/>
  <c r="Q228" i="32"/>
  <c r="Q229" i="32"/>
  <c r="Q230" i="32"/>
  <c r="Q231" i="32"/>
  <c r="Q232" i="32"/>
  <c r="Q234" i="32"/>
  <c r="Q235" i="32"/>
  <c r="Q236" i="32"/>
  <c r="Q237" i="32"/>
  <c r="Q238" i="32"/>
  <c r="Q240" i="32"/>
  <c r="Q241" i="32"/>
  <c r="Q242" i="32"/>
  <c r="Q243" i="32"/>
  <c r="Q244" i="32"/>
  <c r="Q246" i="32"/>
  <c r="Q247" i="32"/>
  <c r="Q248" i="32"/>
  <c r="Q249" i="32"/>
  <c r="Q250" i="32"/>
  <c r="Q6" i="32"/>
  <c r="I6" i="32"/>
  <c r="I7" i="32"/>
  <c r="I8" i="32"/>
  <c r="I9" i="32"/>
  <c r="I10" i="32"/>
  <c r="I12" i="32"/>
  <c r="I13" i="32"/>
  <c r="I14" i="32"/>
  <c r="I15" i="32"/>
  <c r="I16" i="32"/>
  <c r="I18" i="32"/>
  <c r="I19" i="32"/>
  <c r="I20" i="32"/>
  <c r="I21" i="32"/>
  <c r="I22" i="32"/>
  <c r="I24" i="32"/>
  <c r="I25" i="32"/>
  <c r="I26" i="32"/>
  <c r="I27" i="32"/>
  <c r="I28" i="32"/>
  <c r="I30" i="32"/>
  <c r="I31" i="32"/>
  <c r="I32" i="32"/>
  <c r="I33" i="32"/>
  <c r="I34" i="32"/>
  <c r="I36" i="32"/>
  <c r="I37" i="32"/>
  <c r="I38" i="32"/>
  <c r="I39" i="32"/>
  <c r="I40" i="32"/>
  <c r="I42" i="32"/>
  <c r="I43" i="32"/>
  <c r="I44" i="32"/>
  <c r="I45" i="32"/>
  <c r="I46" i="32"/>
  <c r="I48" i="32"/>
  <c r="I49" i="32"/>
  <c r="I50" i="32"/>
  <c r="I51" i="32"/>
  <c r="I52" i="32"/>
  <c r="I54" i="32"/>
  <c r="I55" i="32"/>
  <c r="I56" i="32"/>
  <c r="I57" i="32"/>
  <c r="I58" i="32"/>
  <c r="I60" i="32"/>
  <c r="I61" i="32"/>
  <c r="I62" i="32"/>
  <c r="I63" i="32"/>
  <c r="I64" i="32"/>
  <c r="I66" i="32"/>
  <c r="I67" i="32"/>
  <c r="I68" i="32"/>
  <c r="I69" i="32"/>
  <c r="I70" i="32"/>
  <c r="I72" i="32"/>
  <c r="I73" i="32"/>
  <c r="I74" i="32"/>
  <c r="I75" i="32"/>
  <c r="I76" i="32"/>
  <c r="I78" i="32"/>
  <c r="I79" i="32"/>
  <c r="I80" i="32"/>
  <c r="I81" i="32"/>
  <c r="I82" i="32"/>
  <c r="I84" i="32"/>
  <c r="I85" i="32"/>
  <c r="I86" i="32"/>
  <c r="I87" i="32"/>
  <c r="I88" i="32"/>
  <c r="I90" i="32"/>
  <c r="I91" i="32"/>
  <c r="I92" i="32"/>
  <c r="I93" i="32"/>
  <c r="I94" i="32"/>
  <c r="I96" i="32"/>
  <c r="I97" i="32"/>
  <c r="I98" i="32"/>
  <c r="I99" i="32"/>
  <c r="I100" i="32"/>
  <c r="I102" i="32"/>
  <c r="I103" i="32"/>
  <c r="I104" i="32"/>
  <c r="I105" i="32"/>
  <c r="I106" i="32"/>
  <c r="I108" i="32"/>
  <c r="I109" i="32"/>
  <c r="I110" i="32"/>
  <c r="I111" i="32"/>
  <c r="I112" i="32"/>
  <c r="I114" i="32"/>
  <c r="I115" i="32"/>
  <c r="I116" i="32"/>
  <c r="I117" i="32"/>
  <c r="I118" i="32"/>
  <c r="I120" i="32"/>
  <c r="I121" i="32"/>
  <c r="I122" i="32"/>
  <c r="I123" i="32"/>
  <c r="I124" i="32"/>
  <c r="I126" i="32"/>
  <c r="I127" i="32"/>
  <c r="I128" i="32"/>
  <c r="I129" i="32"/>
  <c r="I130" i="32"/>
  <c r="I132" i="32"/>
  <c r="I133" i="32"/>
  <c r="I134" i="32"/>
  <c r="I135" i="32"/>
  <c r="I136" i="32"/>
  <c r="I138" i="32"/>
  <c r="I139" i="32"/>
  <c r="I140" i="32"/>
  <c r="I141" i="32"/>
  <c r="I142" i="32"/>
  <c r="I144" i="32"/>
  <c r="I145" i="32"/>
  <c r="I146" i="32"/>
  <c r="I147" i="32"/>
  <c r="I148" i="32"/>
  <c r="I150" i="32"/>
  <c r="I151" i="32"/>
  <c r="I152" i="32"/>
  <c r="I153" i="32"/>
  <c r="I154" i="32"/>
  <c r="I156" i="32"/>
  <c r="I157" i="32"/>
  <c r="I158" i="32"/>
  <c r="I159" i="32"/>
  <c r="I160" i="32"/>
  <c r="I162" i="32"/>
  <c r="I163" i="32"/>
  <c r="I164" i="32"/>
  <c r="I165" i="32"/>
  <c r="I166" i="32"/>
  <c r="I168" i="32"/>
  <c r="I169" i="32"/>
  <c r="I170" i="32"/>
  <c r="I171" i="32"/>
  <c r="I172" i="32"/>
  <c r="I174" i="32"/>
  <c r="I175" i="32"/>
  <c r="I176" i="32"/>
  <c r="I177" i="32"/>
  <c r="I178" i="32"/>
  <c r="I180" i="32"/>
  <c r="I181" i="32"/>
  <c r="I182" i="32"/>
  <c r="I183" i="32"/>
  <c r="I184" i="32"/>
  <c r="I186" i="32"/>
  <c r="I187" i="32"/>
  <c r="I188" i="32"/>
  <c r="I189" i="32"/>
  <c r="I190" i="32"/>
  <c r="I192" i="32"/>
  <c r="I193" i="32"/>
  <c r="I194" i="32"/>
  <c r="I195" i="32"/>
  <c r="I196" i="32"/>
  <c r="I198" i="32"/>
  <c r="I199" i="32"/>
  <c r="I200" i="32"/>
  <c r="I201" i="32"/>
  <c r="I202" i="32"/>
  <c r="I204" i="32"/>
  <c r="I205" i="32"/>
  <c r="I206" i="32"/>
  <c r="I207" i="32"/>
  <c r="I208" i="32"/>
  <c r="I210" i="32"/>
  <c r="I211" i="32"/>
  <c r="I212" i="32"/>
  <c r="I213" i="32"/>
  <c r="I214" i="32"/>
  <c r="I216" i="32"/>
  <c r="I217" i="32"/>
  <c r="I218" i="32"/>
  <c r="I219" i="32"/>
  <c r="I222" i="32"/>
  <c r="I223" i="32"/>
  <c r="I224" i="32"/>
  <c r="I225" i="32"/>
  <c r="I226" i="32"/>
  <c r="I228" i="32"/>
  <c r="I229" i="32"/>
  <c r="I230" i="32"/>
  <c r="I231" i="32"/>
  <c r="I232" i="32"/>
  <c r="I234" i="32"/>
  <c r="I235" i="32"/>
  <c r="I236" i="32"/>
  <c r="I237" i="32"/>
  <c r="I238" i="32"/>
  <c r="I240" i="32"/>
  <c r="I241" i="32"/>
  <c r="I242" i="32"/>
  <c r="I243" i="32"/>
  <c r="I244" i="32"/>
  <c r="I246" i="32"/>
  <c r="I247" i="32"/>
  <c r="I248" i="32"/>
  <c r="I249" i="32"/>
  <c r="I250" i="32"/>
  <c r="E6" i="32"/>
  <c r="E7" i="32"/>
  <c r="E8" i="32"/>
  <c r="E9" i="32"/>
  <c r="E10" i="32"/>
  <c r="E12" i="32"/>
  <c r="E13" i="32"/>
  <c r="E14" i="32"/>
  <c r="E15" i="32"/>
  <c r="E16" i="32"/>
  <c r="E18" i="32"/>
  <c r="E19" i="32"/>
  <c r="E20" i="32"/>
  <c r="E21" i="32"/>
  <c r="E22" i="32"/>
  <c r="E24" i="32"/>
  <c r="E25" i="32"/>
  <c r="E26" i="32"/>
  <c r="E27" i="32"/>
  <c r="E28" i="32"/>
  <c r="E30" i="32"/>
  <c r="E31" i="32"/>
  <c r="E32" i="32"/>
  <c r="E33" i="32"/>
  <c r="E34" i="32"/>
  <c r="E36" i="32"/>
  <c r="E37" i="32"/>
  <c r="E38" i="32"/>
  <c r="E39" i="32"/>
  <c r="E40" i="32"/>
  <c r="E42" i="32"/>
  <c r="E43" i="32"/>
  <c r="E44" i="32"/>
  <c r="E45" i="32"/>
  <c r="E46" i="32"/>
  <c r="E48" i="32"/>
  <c r="E49" i="32"/>
  <c r="E50" i="32"/>
  <c r="E51" i="32"/>
  <c r="E52" i="32"/>
  <c r="E54" i="32"/>
  <c r="E55" i="32"/>
  <c r="E56" i="32"/>
  <c r="E57" i="32"/>
  <c r="E58" i="32"/>
  <c r="E60" i="32"/>
  <c r="E61" i="32"/>
  <c r="E62" i="32"/>
  <c r="E63" i="32"/>
  <c r="E64" i="32"/>
  <c r="E66" i="32"/>
  <c r="E67" i="32"/>
  <c r="E68" i="32"/>
  <c r="E69" i="32"/>
  <c r="E70" i="32"/>
  <c r="E72" i="32"/>
  <c r="E73" i="32"/>
  <c r="E74" i="32"/>
  <c r="E75" i="32"/>
  <c r="E76" i="32"/>
  <c r="E78" i="32"/>
  <c r="E79" i="32"/>
  <c r="E80" i="32"/>
  <c r="E81" i="32"/>
  <c r="E82" i="32"/>
  <c r="E84" i="32"/>
  <c r="E85" i="32"/>
  <c r="E86" i="32"/>
  <c r="E87" i="32"/>
  <c r="E88" i="32"/>
  <c r="E90" i="32"/>
  <c r="E91" i="32"/>
  <c r="E92" i="32"/>
  <c r="E93" i="32"/>
  <c r="E94" i="32"/>
  <c r="E96" i="32"/>
  <c r="E97" i="32"/>
  <c r="E98" i="32"/>
  <c r="E99" i="32"/>
  <c r="E100" i="32"/>
  <c r="E102" i="32"/>
  <c r="E103" i="32"/>
  <c r="E104" i="32"/>
  <c r="E105" i="32"/>
  <c r="E106" i="32"/>
  <c r="E108" i="32"/>
  <c r="E109" i="32"/>
  <c r="E110" i="32"/>
  <c r="E111" i="32"/>
  <c r="E112" i="32"/>
  <c r="E114" i="32"/>
  <c r="E115" i="32"/>
  <c r="E116" i="32"/>
  <c r="E117" i="32"/>
  <c r="E118" i="32"/>
  <c r="E120" i="32"/>
  <c r="E121" i="32"/>
  <c r="E122" i="32"/>
  <c r="E123" i="32"/>
  <c r="E124" i="32"/>
  <c r="E126" i="32"/>
  <c r="E127" i="32"/>
  <c r="E128" i="32"/>
  <c r="E129" i="32"/>
  <c r="E130" i="32"/>
  <c r="E132" i="32"/>
  <c r="E133" i="32"/>
  <c r="E134" i="32"/>
  <c r="E135" i="32"/>
  <c r="E136" i="32"/>
  <c r="E138" i="32"/>
  <c r="E139" i="32"/>
  <c r="E140" i="32"/>
  <c r="E141" i="32"/>
  <c r="E142" i="32"/>
  <c r="E144" i="32"/>
  <c r="E145" i="32"/>
  <c r="E146" i="32"/>
  <c r="E147" i="32"/>
  <c r="E148" i="32"/>
  <c r="E150" i="32"/>
  <c r="E151" i="32"/>
  <c r="E152" i="32"/>
  <c r="E153" i="32"/>
  <c r="E154" i="32"/>
  <c r="E156" i="32"/>
  <c r="E157" i="32"/>
  <c r="E158" i="32"/>
  <c r="E159" i="32"/>
  <c r="E160" i="32"/>
  <c r="E162" i="32"/>
  <c r="E163" i="32"/>
  <c r="E164" i="32"/>
  <c r="E165" i="32"/>
  <c r="E166" i="32"/>
  <c r="E168" i="32"/>
  <c r="E169" i="32"/>
  <c r="E170" i="32"/>
  <c r="E171" i="32"/>
  <c r="E172" i="32"/>
  <c r="E174" i="32"/>
  <c r="E175" i="32"/>
  <c r="E176" i="32"/>
  <c r="E177" i="32"/>
  <c r="E178" i="32"/>
  <c r="E180" i="32"/>
  <c r="E181" i="32"/>
  <c r="E182" i="32"/>
  <c r="E183" i="32"/>
  <c r="E184" i="32"/>
  <c r="E186" i="32"/>
  <c r="E187" i="32"/>
  <c r="E188" i="32"/>
  <c r="E189" i="32"/>
  <c r="E190" i="32"/>
  <c r="E192" i="32"/>
  <c r="E193" i="32"/>
  <c r="E194" i="32"/>
  <c r="E195" i="32"/>
  <c r="E196" i="32"/>
  <c r="E198" i="32"/>
  <c r="E199" i="32"/>
  <c r="E200" i="32"/>
  <c r="E201" i="32"/>
  <c r="E202" i="32"/>
  <c r="E204" i="32"/>
  <c r="E205" i="32"/>
  <c r="E206" i="32"/>
  <c r="E207" i="32"/>
  <c r="E208" i="32"/>
  <c r="E210" i="32"/>
  <c r="E211" i="32"/>
  <c r="E212" i="32"/>
  <c r="E213" i="32"/>
  <c r="E214" i="32"/>
  <c r="E216" i="32"/>
  <c r="E217" i="32"/>
  <c r="E218" i="32"/>
  <c r="E219" i="32"/>
  <c r="E220" i="32"/>
  <c r="E222" i="32"/>
  <c r="E223" i="32"/>
  <c r="E224" i="32"/>
  <c r="E225" i="32"/>
  <c r="E226" i="32"/>
  <c r="E228" i="32"/>
  <c r="E229" i="32"/>
  <c r="E230" i="32"/>
  <c r="E231" i="32"/>
  <c r="E232" i="32"/>
  <c r="E234" i="32"/>
  <c r="E235" i="32"/>
  <c r="E236" i="32"/>
  <c r="E237" i="32"/>
  <c r="E238" i="32"/>
  <c r="E240" i="32"/>
  <c r="E241" i="32"/>
  <c r="E242" i="32"/>
  <c r="E243" i="32"/>
  <c r="E244" i="32"/>
  <c r="E246" i="32"/>
  <c r="E247" i="32"/>
  <c r="E248" i="32"/>
  <c r="E249" i="32"/>
  <c r="E250" i="32"/>
  <c r="T250" i="32" l="1"/>
  <c r="T246" i="32"/>
  <c r="T241" i="32"/>
  <c r="T236" i="32"/>
  <c r="T231" i="32"/>
  <c r="T226" i="32"/>
  <c r="T222" i="32"/>
  <c r="T217" i="32"/>
  <c r="T212" i="32"/>
  <c r="T207" i="32"/>
  <c r="T202" i="32"/>
  <c r="T198" i="32"/>
  <c r="T193" i="32"/>
  <c r="T188" i="32"/>
  <c r="T183" i="32"/>
  <c r="T178" i="32"/>
  <c r="T174" i="32"/>
  <c r="T169" i="32"/>
  <c r="T164" i="32"/>
  <c r="T159" i="32"/>
  <c r="T154" i="32"/>
  <c r="T150" i="32"/>
  <c r="T145" i="32"/>
  <c r="T140" i="32"/>
  <c r="T135" i="32"/>
  <c r="T130" i="32"/>
  <c r="T126" i="32"/>
  <c r="T121" i="32"/>
  <c r="T116" i="32"/>
  <c r="T111" i="32"/>
  <c r="T106" i="32"/>
  <c r="T102" i="32"/>
  <c r="T97" i="32"/>
  <c r="T92" i="32"/>
  <c r="T87" i="32"/>
  <c r="T82" i="32"/>
  <c r="T78" i="32"/>
  <c r="T73" i="32"/>
  <c r="T68" i="32"/>
  <c r="T63" i="32"/>
  <c r="T58" i="32"/>
  <c r="T54" i="32"/>
  <c r="T49" i="32"/>
  <c r="T44" i="32"/>
  <c r="T39" i="32"/>
  <c r="T34" i="32"/>
  <c r="T30" i="32"/>
  <c r="T25" i="32"/>
  <c r="T20" i="32"/>
  <c r="T15" i="32"/>
  <c r="T10" i="32"/>
  <c r="T6" i="32"/>
  <c r="T247" i="32"/>
  <c r="T242" i="32"/>
  <c r="T237" i="32"/>
  <c r="T232" i="32"/>
  <c r="T228" i="32"/>
  <c r="T223" i="32"/>
  <c r="T218" i="32"/>
  <c r="T213" i="32"/>
  <c r="T208" i="32"/>
  <c r="T204" i="32"/>
  <c r="T199" i="32"/>
  <c r="T194" i="32"/>
  <c r="T189" i="32"/>
  <c r="T184" i="32"/>
  <c r="T180" i="32"/>
  <c r="T175" i="32"/>
  <c r="T170" i="32"/>
  <c r="T165" i="32"/>
  <c r="T160" i="32"/>
  <c r="T156" i="32"/>
  <c r="T151" i="32"/>
  <c r="T146" i="32"/>
  <c r="T141" i="32"/>
  <c r="T136" i="32"/>
  <c r="T132" i="32"/>
  <c r="T127" i="32"/>
  <c r="T122" i="32"/>
  <c r="T117" i="32"/>
  <c r="T112" i="32"/>
  <c r="T108" i="32"/>
  <c r="T103" i="32"/>
  <c r="T98" i="32"/>
  <c r="T93" i="32"/>
  <c r="T88" i="32"/>
  <c r="T84" i="32"/>
  <c r="T79" i="32"/>
  <c r="T74" i="32"/>
  <c r="T69" i="32"/>
  <c r="T64" i="32"/>
  <c r="T60" i="32"/>
  <c r="T55" i="32"/>
  <c r="T50" i="32"/>
  <c r="T45" i="32"/>
  <c r="T40" i="32"/>
  <c r="T36" i="32"/>
  <c r="T31" i="32"/>
  <c r="T26" i="32"/>
  <c r="T21" i="32"/>
  <c r="T16" i="32"/>
  <c r="T12" i="32"/>
  <c r="T7" i="32"/>
  <c r="T249" i="32"/>
  <c r="T244" i="32"/>
  <c r="T240" i="32"/>
  <c r="T235" i="32"/>
  <c r="T230" i="32"/>
  <c r="T225" i="32"/>
  <c r="T220" i="32"/>
  <c r="T216" i="32"/>
  <c r="T211" i="32"/>
  <c r="T206" i="32"/>
  <c r="T201" i="32"/>
  <c r="T196" i="32"/>
  <c r="T192" i="32"/>
  <c r="T187" i="32"/>
  <c r="T182" i="32"/>
  <c r="T177" i="32"/>
  <c r="T172" i="32"/>
  <c r="T168" i="32"/>
  <c r="T163" i="32"/>
  <c r="T158" i="32"/>
  <c r="T153" i="32"/>
  <c r="T148" i="32"/>
  <c r="T144" i="32"/>
  <c r="T139" i="32"/>
  <c r="T134" i="32"/>
  <c r="T129" i="32"/>
  <c r="T124" i="32"/>
  <c r="T120" i="32"/>
  <c r="T115" i="32"/>
  <c r="T110" i="32"/>
  <c r="T105" i="32"/>
  <c r="T100" i="32"/>
  <c r="T96" i="32"/>
  <c r="T91" i="32"/>
  <c r="T86" i="32"/>
  <c r="T81" i="32"/>
  <c r="T76" i="32"/>
  <c r="T72" i="32"/>
  <c r="T67" i="32"/>
  <c r="T62" i="32"/>
  <c r="T57" i="32"/>
  <c r="T52" i="32"/>
  <c r="T48" i="32"/>
  <c r="T43" i="32"/>
  <c r="T38" i="32"/>
  <c r="T33" i="32"/>
  <c r="T28" i="32"/>
  <c r="T24" i="32"/>
  <c r="T19" i="32"/>
  <c r="T14" i="32"/>
  <c r="T9" i="32"/>
  <c r="T248" i="32"/>
  <c r="T243" i="32"/>
  <c r="T238" i="32"/>
  <c r="T234" i="32"/>
  <c r="T229" i="32"/>
  <c r="T224" i="32"/>
  <c r="T219" i="32"/>
  <c r="T214" i="32"/>
  <c r="T210" i="32"/>
  <c r="T205" i="32"/>
  <c r="T200" i="32"/>
  <c r="T195" i="32"/>
  <c r="T190" i="32"/>
  <c r="T186" i="32"/>
  <c r="T181" i="32"/>
  <c r="T176" i="32"/>
  <c r="T171" i="32"/>
  <c r="T166" i="32"/>
  <c r="T162" i="32"/>
  <c r="T157" i="32"/>
  <c r="T152" i="32"/>
  <c r="T147" i="32"/>
  <c r="T142" i="32"/>
  <c r="T138" i="32"/>
  <c r="T133" i="32"/>
  <c r="T128" i="32"/>
  <c r="T123" i="32"/>
  <c r="T118" i="32"/>
  <c r="T114" i="32"/>
  <c r="T109" i="32"/>
  <c r="T104" i="32"/>
  <c r="T99" i="32"/>
  <c r="T94" i="32"/>
  <c r="T90" i="32"/>
  <c r="T85" i="32"/>
  <c r="T80" i="32"/>
  <c r="T75" i="32"/>
  <c r="T70" i="32"/>
  <c r="T66" i="32"/>
  <c r="T61" i="32"/>
  <c r="T56" i="32"/>
  <c r="T51" i="32"/>
  <c r="T46" i="32"/>
  <c r="T42" i="32"/>
  <c r="T37" i="32"/>
  <c r="T32" i="32"/>
  <c r="T27" i="32"/>
  <c r="T22" i="32"/>
  <c r="T18" i="32"/>
  <c r="T13" i="32"/>
  <c r="T8" i="32"/>
  <c r="F10" i="32"/>
  <c r="U167" i="32" l="1"/>
  <c r="R124" i="32" l="1"/>
  <c r="S124" i="32" s="1"/>
  <c r="J153" i="32"/>
  <c r="K153" i="32" s="1"/>
  <c r="R15" i="32"/>
  <c r="S15" i="32" s="1"/>
  <c r="J181" i="32"/>
  <c r="K181" i="32" s="1"/>
  <c r="J7" i="32"/>
  <c r="K7" i="32" s="1"/>
  <c r="J69" i="32"/>
  <c r="K69" i="32" s="1"/>
  <c r="R67" i="32"/>
  <c r="S67" i="32" s="1"/>
  <c r="F90" i="32"/>
  <c r="G90" i="32" s="1"/>
  <c r="J117" i="32"/>
  <c r="K117" i="32" s="1"/>
  <c r="F124" i="32"/>
  <c r="G124" i="32" s="1"/>
  <c r="N121" i="32"/>
  <c r="O121" i="32" s="1"/>
  <c r="R182" i="32"/>
  <c r="S182" i="32" s="1"/>
  <c r="J187" i="32"/>
  <c r="K187" i="32" s="1"/>
  <c r="N249" i="32"/>
  <c r="O249" i="32" s="1"/>
  <c r="G10" i="32"/>
  <c r="N201" i="32"/>
  <c r="R104" i="32"/>
  <c r="S104" i="32" s="1"/>
  <c r="N170" i="32"/>
  <c r="O170" i="32" s="1"/>
  <c r="F249" i="32"/>
  <c r="G249" i="32" s="1"/>
  <c r="N30" i="32"/>
  <c r="O30" i="32" s="1"/>
  <c r="N76" i="32"/>
  <c r="O76" i="32" s="1"/>
  <c r="F96" i="32"/>
  <c r="J111" i="32"/>
  <c r="K111" i="32" s="1"/>
  <c r="R117" i="32"/>
  <c r="S117" i="32" s="1"/>
  <c r="N226" i="32"/>
  <c r="O226" i="32" s="1"/>
  <c r="R74" i="32"/>
  <c r="S74" i="32" s="1"/>
  <c r="R153" i="32"/>
  <c r="S153" i="32" s="1"/>
  <c r="F188" i="32"/>
  <c r="G188" i="32" s="1"/>
  <c r="F208" i="32"/>
  <c r="G208" i="32" s="1"/>
  <c r="F201" i="32"/>
  <c r="G201" i="32" s="1"/>
  <c r="R122" i="32"/>
  <c r="S122" i="32" s="1"/>
  <c r="R120" i="32"/>
  <c r="S120" i="32" s="1"/>
  <c r="R111" i="32"/>
  <c r="S111" i="32" s="1"/>
  <c r="N120" i="32"/>
  <c r="R129" i="32"/>
  <c r="S129" i="32" s="1"/>
  <c r="J150" i="32"/>
  <c r="K150" i="32" s="1"/>
  <c r="F20" i="32"/>
  <c r="G20" i="32" s="1"/>
  <c r="R30" i="32"/>
  <c r="S30" i="32" s="1"/>
  <c r="F48" i="32"/>
  <c r="G48" i="32" s="1"/>
  <c r="F146" i="32"/>
  <c r="G146" i="32" s="1"/>
  <c r="R211" i="32"/>
  <c r="S211" i="32" s="1"/>
  <c r="F202" i="32"/>
  <c r="G202" i="32" s="1"/>
  <c r="R210" i="32"/>
  <c r="S210" i="32" s="1"/>
  <c r="R214" i="32"/>
  <c r="S214" i="32" s="1"/>
  <c r="F232" i="32"/>
  <c r="G232" i="32" s="1"/>
  <c r="F147" i="32"/>
  <c r="G147" i="32" s="1"/>
  <c r="F144" i="32"/>
  <c r="G144" i="32" s="1"/>
  <c r="F200" i="32"/>
  <c r="G200" i="32" s="1"/>
  <c r="R121" i="32"/>
  <c r="S121" i="32" s="1"/>
  <c r="N123" i="32"/>
  <c r="O123" i="32" s="1"/>
  <c r="N124" i="32"/>
  <c r="O124" i="32" s="1"/>
  <c r="F58" i="32"/>
  <c r="G58" i="32" s="1"/>
  <c r="J151" i="32"/>
  <c r="K151" i="32" s="1"/>
  <c r="J152" i="32"/>
  <c r="K152" i="32" s="1"/>
  <c r="J154" i="32"/>
  <c r="K154" i="32" s="1"/>
  <c r="F228" i="32"/>
  <c r="G228" i="32" s="1"/>
  <c r="N122" i="32"/>
  <c r="O122" i="32" s="1"/>
  <c r="R123" i="32"/>
  <c r="S123" i="32" s="1"/>
  <c r="F145" i="32"/>
  <c r="G145" i="32" s="1"/>
  <c r="F148" i="32"/>
  <c r="G148" i="32" s="1"/>
  <c r="F230" i="32"/>
  <c r="G230" i="32" s="1"/>
  <c r="R88" i="32"/>
  <c r="S88" i="32" s="1"/>
  <c r="R90" i="32"/>
  <c r="S90" i="32" s="1"/>
  <c r="J98" i="32"/>
  <c r="K98" i="32" s="1"/>
  <c r="R100" i="32"/>
  <c r="S100" i="32" s="1"/>
  <c r="F118" i="32"/>
  <c r="G118" i="32" s="1"/>
  <c r="R212" i="32"/>
  <c r="S212" i="32" s="1"/>
  <c r="F198" i="32"/>
  <c r="G198" i="32" s="1"/>
  <c r="F199" i="32"/>
  <c r="G199" i="32" s="1"/>
  <c r="F229" i="32"/>
  <c r="G229" i="32" s="1"/>
  <c r="F246" i="32"/>
  <c r="G246" i="32" s="1"/>
  <c r="F250" i="32"/>
  <c r="G250" i="32" s="1"/>
  <c r="F231" i="32"/>
  <c r="G231" i="32" s="1"/>
  <c r="R213" i="32"/>
  <c r="S213" i="32" s="1"/>
  <c r="N218" i="32"/>
  <c r="O218" i="32" s="1"/>
  <c r="J230" i="32"/>
  <c r="K230" i="32" s="1"/>
  <c r="J248" i="32"/>
  <c r="K248" i="32" s="1"/>
  <c r="F247" i="32"/>
  <c r="G247" i="32" s="1"/>
  <c r="F248" i="32"/>
  <c r="G248" i="32" s="1"/>
  <c r="F240" i="32" l="1"/>
  <c r="G240" i="32" s="1"/>
  <c r="R20" i="32"/>
  <c r="S20" i="32" s="1"/>
  <c r="J163" i="32"/>
  <c r="K163" i="32" s="1"/>
  <c r="J74" i="32"/>
  <c r="K74" i="32" s="1"/>
  <c r="F8" i="32"/>
  <c r="G8" i="32" s="1"/>
  <c r="R103" i="32"/>
  <c r="S103" i="32" s="1"/>
  <c r="N222" i="32"/>
  <c r="O222" i="32" s="1"/>
  <c r="N224" i="32"/>
  <c r="O224" i="32" s="1"/>
  <c r="R60" i="32"/>
  <c r="S60" i="32" s="1"/>
  <c r="F105" i="32"/>
  <c r="G105" i="32" s="1"/>
  <c r="F157" i="32"/>
  <c r="G157" i="32" s="1"/>
  <c r="F7" i="32"/>
  <c r="G7" i="32" s="1"/>
  <c r="F140" i="32"/>
  <c r="G140" i="32" s="1"/>
  <c r="N202" i="32"/>
  <c r="O202" i="32" s="1"/>
  <c r="R37" i="32"/>
  <c r="S37" i="32" s="1"/>
  <c r="R202" i="32"/>
  <c r="S202" i="32" s="1"/>
  <c r="N162" i="32"/>
  <c r="O162" i="32" s="1"/>
  <c r="N93" i="32"/>
  <c r="O93" i="32" s="1"/>
  <c r="R181" i="32"/>
  <c r="S181" i="32" s="1"/>
  <c r="J27" i="32"/>
  <c r="K27" i="32" s="1"/>
  <c r="J67" i="32"/>
  <c r="K67" i="32" s="1"/>
  <c r="R51" i="32"/>
  <c r="S51" i="32" s="1"/>
  <c r="R248" i="32"/>
  <c r="S248" i="32" s="1"/>
  <c r="R200" i="32"/>
  <c r="S200" i="32" s="1"/>
  <c r="R81" i="32"/>
  <c r="S81" i="32" s="1"/>
  <c r="R27" i="32"/>
  <c r="S27" i="32" s="1"/>
  <c r="R9" i="32"/>
  <c r="S9" i="32" s="1"/>
  <c r="R180" i="32"/>
  <c r="S180" i="32" s="1"/>
  <c r="R184" i="32"/>
  <c r="S184" i="32" s="1"/>
  <c r="R183" i="32"/>
  <c r="S183" i="32" s="1"/>
  <c r="R50" i="32"/>
  <c r="S50" i="32" s="1"/>
  <c r="N223" i="32"/>
  <c r="O223" i="32" s="1"/>
  <c r="N194" i="32"/>
  <c r="O194" i="32" s="1"/>
  <c r="N73" i="32"/>
  <c r="O73" i="32" s="1"/>
  <c r="N22" i="32"/>
  <c r="O22" i="32" s="1"/>
  <c r="N142" i="32"/>
  <c r="N132" i="32"/>
  <c r="O132" i="32" s="1"/>
  <c r="N98" i="32"/>
  <c r="O98" i="32" s="1"/>
  <c r="N250" i="32"/>
  <c r="O250" i="32" s="1"/>
  <c r="N225" i="32"/>
  <c r="O225" i="32" s="1"/>
  <c r="N74" i="32"/>
  <c r="O74" i="32" s="1"/>
  <c r="N165" i="32"/>
  <c r="O165" i="32" s="1"/>
  <c r="N103" i="32"/>
  <c r="O103" i="32" s="1"/>
  <c r="J66" i="32"/>
  <c r="K66" i="32" s="1"/>
  <c r="J34" i="32"/>
  <c r="K34" i="32" s="1"/>
  <c r="J72" i="32"/>
  <c r="K72" i="32" s="1"/>
  <c r="J147" i="32"/>
  <c r="K147" i="32" s="1"/>
  <c r="J49" i="32"/>
  <c r="K49" i="32" s="1"/>
  <c r="J200" i="32"/>
  <c r="K200" i="32" s="1"/>
  <c r="F160" i="32"/>
  <c r="G160" i="32" s="1"/>
  <c r="J133" i="32"/>
  <c r="K133" i="32" s="1"/>
  <c r="R222" i="32"/>
  <c r="S222" i="32" s="1"/>
  <c r="F139" i="32"/>
  <c r="G139" i="32" s="1"/>
  <c r="R201" i="32"/>
  <c r="S201" i="32" s="1"/>
  <c r="N69" i="32"/>
  <c r="O69" i="32" s="1"/>
  <c r="J37" i="32"/>
  <c r="K37" i="32" s="1"/>
  <c r="R174" i="32"/>
  <c r="S174" i="32" s="1"/>
  <c r="N241" i="32"/>
  <c r="O241" i="32" s="1"/>
  <c r="R188" i="32"/>
  <c r="S188" i="32" s="1"/>
  <c r="N18" i="32"/>
  <c r="O18" i="32" s="1"/>
  <c r="J22" i="32"/>
  <c r="K22" i="32" s="1"/>
  <c r="J189" i="32"/>
  <c r="K189" i="32" s="1"/>
  <c r="J190" i="32"/>
  <c r="K190" i="32" s="1"/>
  <c r="N164" i="32"/>
  <c r="O164" i="32" s="1"/>
  <c r="J249" i="32"/>
  <c r="K249" i="32" s="1"/>
  <c r="J183" i="32"/>
  <c r="K183" i="32" s="1"/>
  <c r="R147" i="32"/>
  <c r="S147" i="32" s="1"/>
  <c r="F102" i="32"/>
  <c r="G102" i="32" s="1"/>
  <c r="F97" i="32"/>
  <c r="G97" i="32" s="1"/>
  <c r="F91" i="32"/>
  <c r="G91" i="32" s="1"/>
  <c r="R244" i="32"/>
  <c r="S244" i="32" s="1"/>
  <c r="N19" i="32"/>
  <c r="O19" i="32" s="1"/>
  <c r="J207" i="32"/>
  <c r="K207" i="32" s="1"/>
  <c r="R193" i="32"/>
  <c r="S193" i="32" s="1"/>
  <c r="N33" i="32"/>
  <c r="O33" i="32" s="1"/>
  <c r="N31" i="32"/>
  <c r="O31" i="32" s="1"/>
  <c r="J6" i="32"/>
  <c r="K6" i="32" s="1"/>
  <c r="R73" i="32"/>
  <c r="S73" i="32" s="1"/>
  <c r="N34" i="32"/>
  <c r="O34" i="32" s="1"/>
  <c r="J184" i="32"/>
  <c r="N56" i="32"/>
  <c r="O56" i="32" s="1"/>
  <c r="R190" i="32"/>
  <c r="S190" i="32" s="1"/>
  <c r="N195" i="32"/>
  <c r="O195" i="32" s="1"/>
  <c r="J244" i="32"/>
  <c r="K244" i="32" s="1"/>
  <c r="R162" i="32"/>
  <c r="S162" i="32" s="1"/>
  <c r="J112" i="32"/>
  <c r="K112" i="32" s="1"/>
  <c r="N28" i="32"/>
  <c r="O28" i="32" s="1"/>
  <c r="N139" i="32"/>
  <c r="O139" i="32" s="1"/>
  <c r="N32" i="32"/>
  <c r="O32" i="32" s="1"/>
  <c r="N52" i="32"/>
  <c r="O52" i="32" s="1"/>
  <c r="N43" i="32"/>
  <c r="O43" i="32" s="1"/>
  <c r="J180" i="32"/>
  <c r="K180" i="32" s="1"/>
  <c r="R10" i="32"/>
  <c r="S10" i="32" s="1"/>
  <c r="J166" i="32"/>
  <c r="K166" i="32" s="1"/>
  <c r="R55" i="32"/>
  <c r="S55" i="32" s="1"/>
  <c r="J194" i="32"/>
  <c r="K194" i="32" s="1"/>
  <c r="R115" i="32"/>
  <c r="S115" i="32" s="1"/>
  <c r="F80" i="32"/>
  <c r="G80" i="32" s="1"/>
  <c r="N55" i="32"/>
  <c r="O55" i="32" s="1"/>
  <c r="F224" i="32"/>
  <c r="G224" i="32" s="1"/>
  <c r="J110" i="32"/>
  <c r="K110" i="32" s="1"/>
  <c r="N126" i="32"/>
  <c r="O126" i="32" s="1"/>
  <c r="N115" i="32"/>
  <c r="N12" i="32"/>
  <c r="O12" i="32" s="1"/>
  <c r="R6" i="32"/>
  <c r="S6" i="32" s="1"/>
  <c r="N156" i="32"/>
  <c r="O156" i="32" s="1"/>
  <c r="J192" i="32"/>
  <c r="K192" i="32" s="1"/>
  <c r="F192" i="32"/>
  <c r="G192" i="32" s="1"/>
  <c r="N154" i="32"/>
  <c r="O154" i="32" s="1"/>
  <c r="J138" i="32"/>
  <c r="K138" i="32" s="1"/>
  <c r="J90" i="32"/>
  <c r="K90" i="32" s="1"/>
  <c r="N84" i="32"/>
  <c r="N79" i="32"/>
  <c r="O79" i="32" s="1"/>
  <c r="N64" i="32"/>
  <c r="O64" i="32" s="1"/>
  <c r="F205" i="32"/>
  <c r="G205" i="32" s="1"/>
  <c r="J100" i="32"/>
  <c r="K100" i="32" s="1"/>
  <c r="N54" i="32"/>
  <c r="O54" i="32" s="1"/>
  <c r="F92" i="32"/>
  <c r="G92" i="32" s="1"/>
  <c r="F204" i="32"/>
  <c r="G204" i="32" s="1"/>
  <c r="F186" i="32"/>
  <c r="G186" i="32" s="1"/>
  <c r="F190" i="32"/>
  <c r="G190" i="32" s="1"/>
  <c r="J45" i="32"/>
  <c r="K45" i="32" s="1"/>
  <c r="J10" i="32"/>
  <c r="K10" i="32" s="1"/>
  <c r="J8" i="32"/>
  <c r="K8" i="32" s="1"/>
  <c r="R24" i="32"/>
  <c r="S24" i="32" s="1"/>
  <c r="R106" i="32"/>
  <c r="S106" i="32" s="1"/>
  <c r="J120" i="32"/>
  <c r="K120" i="32" s="1"/>
  <c r="J144" i="32"/>
  <c r="K144" i="32" s="1"/>
  <c r="J135" i="32"/>
  <c r="K135" i="32" s="1"/>
  <c r="F86" i="32"/>
  <c r="G86" i="32" s="1"/>
  <c r="J73" i="32"/>
  <c r="K73" i="32" s="1"/>
  <c r="R26" i="32"/>
  <c r="S26" i="32" s="1"/>
  <c r="R199" i="32"/>
  <c r="S199" i="32" s="1"/>
  <c r="J130" i="32"/>
  <c r="K130" i="32" s="1"/>
  <c r="J124" i="32"/>
  <c r="K124" i="32" s="1"/>
  <c r="R52" i="32"/>
  <c r="S52" i="32" s="1"/>
  <c r="J50" i="32"/>
  <c r="K50" i="32" s="1"/>
  <c r="N211" i="32"/>
  <c r="O211" i="32" s="1"/>
  <c r="N175" i="32"/>
  <c r="O175" i="32" s="1"/>
  <c r="F106" i="32"/>
  <c r="G106" i="32" s="1"/>
  <c r="N94" i="32"/>
  <c r="J109" i="32"/>
  <c r="K109" i="32" s="1"/>
  <c r="F236" i="32"/>
  <c r="R225" i="32"/>
  <c r="S225" i="32" s="1"/>
  <c r="F189" i="32"/>
  <c r="G189" i="32" s="1"/>
  <c r="F63" i="32"/>
  <c r="G63" i="32" s="1"/>
  <c r="F182" i="32"/>
  <c r="G182" i="32" s="1"/>
  <c r="J28" i="32"/>
  <c r="K28" i="32" s="1"/>
  <c r="F207" i="32"/>
  <c r="G207" i="32" s="1"/>
  <c r="F206" i="32"/>
  <c r="G206" i="32" s="1"/>
  <c r="J108" i="32"/>
  <c r="K108" i="32" s="1"/>
  <c r="J55" i="32"/>
  <c r="K55" i="32" s="1"/>
  <c r="R105" i="32"/>
  <c r="S105" i="32" s="1"/>
  <c r="R43" i="32"/>
  <c r="S43" i="32" s="1"/>
  <c r="R116" i="32"/>
  <c r="S116" i="32" s="1"/>
  <c r="F138" i="32"/>
  <c r="G138" i="32" s="1"/>
  <c r="N15" i="32"/>
  <c r="O15" i="32" s="1"/>
  <c r="J9" i="32"/>
  <c r="K9" i="32" s="1"/>
  <c r="F141" i="32"/>
  <c r="G141" i="32" s="1"/>
  <c r="R243" i="32"/>
  <c r="S243" i="32" s="1"/>
  <c r="N186" i="32"/>
  <c r="O186" i="32" s="1"/>
  <c r="R175" i="32"/>
  <c r="S175" i="32" s="1"/>
  <c r="R132" i="32"/>
  <c r="S132" i="32" s="1"/>
  <c r="N228" i="32"/>
  <c r="O228" i="32" s="1"/>
  <c r="N207" i="32"/>
  <c r="O207" i="32" s="1"/>
  <c r="F135" i="32"/>
  <c r="G135" i="32" s="1"/>
  <c r="J60" i="32"/>
  <c r="K60" i="32" s="1"/>
  <c r="J219" i="32"/>
  <c r="K219" i="32" s="1"/>
  <c r="J12" i="32"/>
  <c r="K12" i="32" s="1"/>
  <c r="R241" i="32"/>
  <c r="S241" i="32" s="1"/>
  <c r="R152" i="32"/>
  <c r="S152" i="32" s="1"/>
  <c r="R42" i="32"/>
  <c r="S42" i="32" s="1"/>
  <c r="R204" i="32"/>
  <c r="S204" i="32" s="1"/>
  <c r="R164" i="32"/>
  <c r="S164" i="32" s="1"/>
  <c r="R242" i="32"/>
  <c r="S242" i="32" s="1"/>
  <c r="R169" i="32"/>
  <c r="S169" i="32" s="1"/>
  <c r="R85" i="32"/>
  <c r="S85" i="32" s="1"/>
  <c r="R64" i="32"/>
  <c r="S64" i="32" s="1"/>
  <c r="R8" i="32"/>
  <c r="S8" i="32" s="1"/>
  <c r="R44" i="32"/>
  <c r="S44" i="32" s="1"/>
  <c r="R134" i="32"/>
  <c r="S134" i="32" s="1"/>
  <c r="R80" i="32"/>
  <c r="S80" i="32" s="1"/>
  <c r="R62" i="32"/>
  <c r="S62" i="32" s="1"/>
  <c r="R118" i="32"/>
  <c r="S118" i="32" s="1"/>
  <c r="R19" i="32"/>
  <c r="S19" i="32" s="1"/>
  <c r="R159" i="32"/>
  <c r="S159" i="32" s="1"/>
  <c r="R220" i="32"/>
  <c r="S220" i="32" s="1"/>
  <c r="R224" i="32"/>
  <c r="S224" i="32" s="1"/>
  <c r="R205" i="32"/>
  <c r="S205" i="32" s="1"/>
  <c r="R246" i="32"/>
  <c r="S246" i="32" s="1"/>
  <c r="R114" i="32"/>
  <c r="S114" i="32" s="1"/>
  <c r="R102" i="32"/>
  <c r="S102" i="32" s="1"/>
  <c r="R25" i="32"/>
  <c r="S25" i="32" s="1"/>
  <c r="R187" i="32"/>
  <c r="S187" i="32" s="1"/>
  <c r="R192" i="32"/>
  <c r="S192" i="32" s="1"/>
  <c r="N214" i="32"/>
  <c r="O214" i="32" s="1"/>
  <c r="N151" i="32"/>
  <c r="O151" i="32" s="1"/>
  <c r="N235" i="32"/>
  <c r="O235" i="32" s="1"/>
  <c r="N246" i="32"/>
  <c r="O246" i="32" s="1"/>
  <c r="N248" i="32"/>
  <c r="O248" i="32" s="1"/>
  <c r="N206" i="32"/>
  <c r="O206" i="32" s="1"/>
  <c r="N182" i="32"/>
  <c r="O182" i="32" s="1"/>
  <c r="N220" i="32"/>
  <c r="O220" i="32" s="1"/>
  <c r="N166" i="32"/>
  <c r="O166" i="32" s="1"/>
  <c r="N128" i="32"/>
  <c r="O128" i="32" s="1"/>
  <c r="N100" i="32"/>
  <c r="O100" i="32" s="1"/>
  <c r="N78" i="32"/>
  <c r="O78" i="32" s="1"/>
  <c r="N200" i="32"/>
  <c r="O200" i="32" s="1"/>
  <c r="N189" i="32"/>
  <c r="O189" i="32" s="1"/>
  <c r="N129" i="32"/>
  <c r="O129" i="32" s="1"/>
  <c r="N66" i="32"/>
  <c r="O66" i="32" s="1"/>
  <c r="N212" i="32"/>
  <c r="O212" i="32" s="1"/>
  <c r="N13" i="32"/>
  <c r="O13" i="32" s="1"/>
  <c r="N134" i="32"/>
  <c r="O134" i="32" s="1"/>
  <c r="N102" i="32"/>
  <c r="O102" i="32" s="1"/>
  <c r="N240" i="32"/>
  <c r="O240" i="32" s="1"/>
  <c r="N196" i="32"/>
  <c r="O196" i="32" s="1"/>
  <c r="N110" i="32"/>
  <c r="O110" i="32" s="1"/>
  <c r="N67" i="32"/>
  <c r="O67" i="32" s="1"/>
  <c r="N92" i="32"/>
  <c r="O92" i="32" s="1"/>
  <c r="N247" i="32"/>
  <c r="O247" i="32" s="1"/>
  <c r="N213" i="32"/>
  <c r="O213" i="32" s="1"/>
  <c r="N198" i="32"/>
  <c r="O198" i="32" s="1"/>
  <c r="N146" i="32"/>
  <c r="O146" i="32" s="1"/>
  <c r="N192" i="32"/>
  <c r="O192" i="32" s="1"/>
  <c r="N136" i="32"/>
  <c r="O136" i="32" s="1"/>
  <c r="N82" i="32"/>
  <c r="O82" i="32" s="1"/>
  <c r="N199" i="32"/>
  <c r="O199" i="32" s="1"/>
  <c r="N163" i="32"/>
  <c r="O163" i="32" s="1"/>
  <c r="N133" i="32"/>
  <c r="O133" i="32" s="1"/>
  <c r="N210" i="32"/>
  <c r="O210" i="32" s="1"/>
  <c r="N20" i="32"/>
  <c r="O20" i="32" s="1"/>
  <c r="N16" i="32"/>
  <c r="O16" i="32" s="1"/>
  <c r="N48" i="32"/>
  <c r="O48" i="32" s="1"/>
  <c r="N242" i="32"/>
  <c r="O242" i="32" s="1"/>
  <c r="N21" i="32"/>
  <c r="N87" i="32"/>
  <c r="O87" i="32" s="1"/>
  <c r="N229" i="32"/>
  <c r="O229" i="32" s="1"/>
  <c r="N7" i="32"/>
  <c r="O7" i="32" s="1"/>
  <c r="N10" i="32"/>
  <c r="O10" i="32" s="1"/>
  <c r="J52" i="32"/>
  <c r="K52" i="32" s="1"/>
  <c r="J103" i="32"/>
  <c r="K103" i="32" s="1"/>
  <c r="J92" i="32"/>
  <c r="K92" i="32" s="1"/>
  <c r="J235" i="32"/>
  <c r="K235" i="32" s="1"/>
  <c r="J157" i="32"/>
  <c r="K157" i="32" s="1"/>
  <c r="J134" i="32"/>
  <c r="K134" i="32" s="1"/>
  <c r="J105" i="32"/>
  <c r="K105" i="32" s="1"/>
  <c r="J68" i="32"/>
  <c r="K68" i="32" s="1"/>
  <c r="J146" i="32"/>
  <c r="K146" i="32" s="1"/>
  <c r="J247" i="32"/>
  <c r="K247" i="32" s="1"/>
  <c r="J48" i="32"/>
  <c r="K48" i="32" s="1"/>
  <c r="J24" i="32"/>
  <c r="K24" i="32" s="1"/>
  <c r="J76" i="32"/>
  <c r="K76" i="32" s="1"/>
  <c r="J26" i="32"/>
  <c r="K26" i="32" s="1"/>
  <c r="J25" i="32"/>
  <c r="K25" i="32" s="1"/>
  <c r="J162" i="32"/>
  <c r="K162" i="32" s="1"/>
  <c r="J126" i="32"/>
  <c r="K126" i="32" s="1"/>
  <c r="J164" i="32"/>
  <c r="K164" i="32" s="1"/>
  <c r="J21" i="32"/>
  <c r="K21" i="32" s="1"/>
  <c r="J220" i="32"/>
  <c r="K220" i="32" s="1"/>
  <c r="J186" i="32"/>
  <c r="K186" i="32" s="1"/>
  <c r="J188" i="32"/>
  <c r="K188" i="32" s="1"/>
  <c r="J123" i="32"/>
  <c r="K123" i="32" s="1"/>
  <c r="J51" i="32"/>
  <c r="K51" i="32" s="1"/>
  <c r="J148" i="32"/>
  <c r="K148" i="32" s="1"/>
  <c r="J115" i="32"/>
  <c r="K115" i="32" s="1"/>
  <c r="J118" i="32"/>
  <c r="K118" i="32" s="1"/>
  <c r="J70" i="32"/>
  <c r="K70" i="32" s="1"/>
  <c r="J102" i="32"/>
  <c r="K102" i="32" s="1"/>
  <c r="J18" i="32"/>
  <c r="K18" i="32" s="1"/>
  <c r="J122" i="32"/>
  <c r="K122" i="32" s="1"/>
  <c r="J196" i="32"/>
  <c r="K196" i="32" s="1"/>
  <c r="J145" i="32"/>
  <c r="K145" i="32" s="1"/>
  <c r="J208" i="32"/>
  <c r="K208" i="32" s="1"/>
  <c r="J64" i="32"/>
  <c r="K64" i="32" s="1"/>
  <c r="J75" i="32"/>
  <c r="K75" i="32" s="1"/>
  <c r="F85" i="32"/>
  <c r="G85" i="32" s="1"/>
  <c r="F237" i="32"/>
  <c r="F9" i="32"/>
  <c r="G9" i="32" s="1"/>
  <c r="F37" i="32"/>
  <c r="G37" i="32" s="1"/>
  <c r="F16" i="32"/>
  <c r="G16" i="32" s="1"/>
  <c r="F30" i="32"/>
  <c r="G30" i="32" s="1"/>
  <c r="F142" i="32"/>
  <c r="G142" i="32" s="1"/>
  <c r="F181" i="32"/>
  <c r="G181" i="32" s="1"/>
  <c r="F158" i="32"/>
  <c r="G158" i="32" s="1"/>
  <c r="F43" i="32"/>
  <c r="G43" i="32" s="1"/>
  <c r="F235" i="32"/>
  <c r="G235" i="32" s="1"/>
  <c r="F104" i="32"/>
  <c r="G104" i="32" s="1"/>
  <c r="F67" i="32"/>
  <c r="G67" i="32" s="1"/>
  <c r="F134" i="32"/>
  <c r="G134" i="32" s="1"/>
  <c r="F84" i="32"/>
  <c r="G84" i="32" s="1"/>
  <c r="F57" i="32"/>
  <c r="G57" i="32" s="1"/>
  <c r="F244" i="32"/>
  <c r="G244" i="32" s="1"/>
  <c r="F61" i="32"/>
  <c r="G61" i="32" s="1"/>
  <c r="F164" i="32"/>
  <c r="G164" i="32" s="1"/>
  <c r="F98" i="32"/>
  <c r="G98" i="32" s="1"/>
  <c r="F40" i="32"/>
  <c r="G40" i="32" s="1"/>
  <c r="F120" i="32"/>
  <c r="G120" i="32" s="1"/>
  <c r="F176" i="32"/>
  <c r="G176" i="32" s="1"/>
  <c r="F177" i="32"/>
  <c r="G177" i="32" s="1"/>
  <c r="F93" i="32"/>
  <c r="G93" i="32" s="1"/>
  <c r="F108" i="32"/>
  <c r="G108" i="32" s="1"/>
  <c r="F222" i="32"/>
  <c r="G222" i="32" s="1"/>
  <c r="F103" i="32"/>
  <c r="G103" i="32" s="1"/>
  <c r="F100" i="32"/>
  <c r="G100" i="32" s="1"/>
  <c r="F39" i="32"/>
  <c r="G39" i="32" s="1"/>
  <c r="F162" i="32"/>
  <c r="G162" i="32" s="1"/>
  <c r="F180" i="32"/>
  <c r="G180" i="32" s="1"/>
  <c r="F14" i="32"/>
  <c r="G14" i="32" s="1"/>
  <c r="F6" i="32"/>
  <c r="G6" i="32" s="1"/>
  <c r="F44" i="32"/>
  <c r="G44" i="32" s="1"/>
  <c r="F13" i="32"/>
  <c r="G13" i="32" s="1"/>
  <c r="F15" i="32"/>
  <c r="G15" i="32" s="1"/>
  <c r="F129" i="32"/>
  <c r="G129" i="32" s="1"/>
  <c r="F238" i="32"/>
  <c r="F99" i="32"/>
  <c r="G99" i="32" s="1"/>
  <c r="F87" i="32"/>
  <c r="F88" i="32"/>
  <c r="G88" i="32" s="1"/>
  <c r="F18" i="32"/>
  <c r="G18" i="32" s="1"/>
  <c r="F34" i="32"/>
  <c r="G34" i="32" s="1"/>
  <c r="F33" i="32"/>
  <c r="G33" i="32" s="1"/>
  <c r="F166" i="32"/>
  <c r="G166" i="32" s="1"/>
  <c r="F195" i="32"/>
  <c r="G195" i="32" s="1"/>
  <c r="F219" i="32"/>
  <c r="G219" i="32" s="1"/>
  <c r="F60" i="32"/>
  <c r="G60" i="32" s="1"/>
  <c r="F111" i="32"/>
  <c r="G111" i="32" s="1"/>
  <c r="F74" i="32"/>
  <c r="G74" i="32" s="1"/>
  <c r="F121" i="32"/>
  <c r="G121" i="32" s="1"/>
  <c r="F94" i="32"/>
  <c r="G94" i="32" s="1"/>
  <c r="J217" i="32"/>
  <c r="K217" i="32" s="1"/>
  <c r="J46" i="32"/>
  <c r="K46" i="32" s="1"/>
  <c r="J193" i="32"/>
  <c r="K193" i="32" s="1"/>
  <c r="F174" i="32"/>
  <c r="G174" i="32" s="1"/>
  <c r="J236" i="32"/>
  <c r="K236" i="32" s="1"/>
  <c r="N244" i="32"/>
  <c r="O244" i="32" s="1"/>
  <c r="N232" i="32"/>
  <c r="O232" i="32" s="1"/>
  <c r="J218" i="32"/>
  <c r="K218" i="32" s="1"/>
  <c r="J237" i="32"/>
  <c r="K237" i="32" s="1"/>
  <c r="R196" i="32"/>
  <c r="S196" i="32" s="1"/>
  <c r="F178" i="32"/>
  <c r="G178" i="32" s="1"/>
  <c r="R186" i="32"/>
  <c r="S186" i="32" s="1"/>
  <c r="R151" i="32"/>
  <c r="S151" i="32" s="1"/>
  <c r="N147" i="32"/>
  <c r="O147" i="32" s="1"/>
  <c r="N141" i="32"/>
  <c r="O141" i="32" s="1"/>
  <c r="N150" i="32"/>
  <c r="O150" i="32" s="1"/>
  <c r="F76" i="32"/>
  <c r="G76" i="32" s="1"/>
  <c r="F32" i="32"/>
  <c r="G32" i="32" s="1"/>
  <c r="F175" i="32"/>
  <c r="G175" i="32" s="1"/>
  <c r="N130" i="32"/>
  <c r="O130" i="32" s="1"/>
  <c r="R21" i="32"/>
  <c r="S21" i="32" s="1"/>
  <c r="R12" i="32"/>
  <c r="S12" i="32" s="1"/>
  <c r="R70" i="32"/>
  <c r="S70" i="32" s="1"/>
  <c r="N14" i="32"/>
  <c r="O14" i="32" s="1"/>
  <c r="N8" i="32"/>
  <c r="O8" i="32" s="1"/>
  <c r="R72" i="32"/>
  <c r="S72" i="32" s="1"/>
  <c r="F73" i="32"/>
  <c r="G73" i="32" s="1"/>
  <c r="F75" i="32"/>
  <c r="G75" i="32" s="1"/>
  <c r="J62" i="32"/>
  <c r="K62" i="32" s="1"/>
  <c r="F46" i="32"/>
  <c r="G46" i="32" s="1"/>
  <c r="R18" i="32"/>
  <c r="S18" i="32" s="1"/>
  <c r="R79" i="32"/>
  <c r="S79" i="32" s="1"/>
  <c r="N190" i="32"/>
  <c r="O190" i="32" s="1"/>
  <c r="J104" i="32"/>
  <c r="K104" i="32" s="1"/>
  <c r="N138" i="32"/>
  <c r="O138" i="32" s="1"/>
  <c r="R69" i="32"/>
  <c r="S69" i="32" s="1"/>
  <c r="F156" i="32"/>
  <c r="G156" i="32" s="1"/>
  <c r="N75" i="32"/>
  <c r="O75" i="32" s="1"/>
  <c r="R207" i="32"/>
  <c r="S207" i="32" s="1"/>
  <c r="F159" i="32"/>
  <c r="G159" i="32" s="1"/>
  <c r="F241" i="32"/>
  <c r="G241" i="32" s="1"/>
  <c r="J222" i="32"/>
  <c r="K222" i="32" s="1"/>
  <c r="F216" i="32"/>
  <c r="G216" i="32" s="1"/>
  <c r="F243" i="32"/>
  <c r="G243" i="32" s="1"/>
  <c r="R249" i="32"/>
  <c r="S249" i="32" s="1"/>
  <c r="J234" i="32"/>
  <c r="K234" i="32" s="1"/>
  <c r="J212" i="32"/>
  <c r="K212" i="32" s="1"/>
  <c r="J176" i="32"/>
  <c r="K176" i="32" s="1"/>
  <c r="F225" i="32"/>
  <c r="G225" i="32" s="1"/>
  <c r="J229" i="32"/>
  <c r="K229" i="32" s="1"/>
  <c r="N187" i="32"/>
  <c r="O187" i="32" s="1"/>
  <c r="N171" i="32"/>
  <c r="O171" i="32" s="1"/>
  <c r="J250" i="32"/>
  <c r="K250" i="32" s="1"/>
  <c r="N243" i="32"/>
  <c r="O243" i="32" s="1"/>
  <c r="R160" i="32"/>
  <c r="S160" i="32" s="1"/>
  <c r="F187" i="32"/>
  <c r="G187" i="32" s="1"/>
  <c r="R154" i="32"/>
  <c r="S154" i="32" s="1"/>
  <c r="N145" i="32"/>
  <c r="O145" i="32" s="1"/>
  <c r="N118" i="32"/>
  <c r="R110" i="32"/>
  <c r="S110" i="32" s="1"/>
  <c r="N99" i="32"/>
  <c r="O99" i="32" s="1"/>
  <c r="N90" i="32"/>
  <c r="O90" i="32" s="1"/>
  <c r="J182" i="32"/>
  <c r="K182" i="32" s="1"/>
  <c r="J142" i="32"/>
  <c r="K142" i="32" s="1"/>
  <c r="J136" i="32"/>
  <c r="K136" i="32" s="1"/>
  <c r="N72" i="32"/>
  <c r="O72" i="32" s="1"/>
  <c r="R66" i="32"/>
  <c r="S66" i="32" s="1"/>
  <c r="R57" i="32"/>
  <c r="S57" i="32" s="1"/>
  <c r="J39" i="32"/>
  <c r="K39" i="32" s="1"/>
  <c r="J20" i="32"/>
  <c r="K20" i="32" s="1"/>
  <c r="N188" i="32"/>
  <c r="O188" i="32" s="1"/>
  <c r="R136" i="32"/>
  <c r="N127" i="32"/>
  <c r="O127" i="32" s="1"/>
  <c r="R87" i="32"/>
  <c r="S87" i="32" s="1"/>
  <c r="R63" i="32"/>
  <c r="S63" i="32" s="1"/>
  <c r="N26" i="32"/>
  <c r="O26" i="32" s="1"/>
  <c r="J216" i="32"/>
  <c r="K216" i="32" s="1"/>
  <c r="F128" i="32"/>
  <c r="G128" i="32" s="1"/>
  <c r="F72" i="32"/>
  <c r="G72" i="32" s="1"/>
  <c r="S215" i="32"/>
  <c r="F123" i="32"/>
  <c r="G123" i="32" s="1"/>
  <c r="F54" i="32"/>
  <c r="G54" i="32" s="1"/>
  <c r="N193" i="32"/>
  <c r="O193" i="32" s="1"/>
  <c r="J170" i="32"/>
  <c r="K170" i="32" s="1"/>
  <c r="R163" i="32"/>
  <c r="S163" i="32" s="1"/>
  <c r="F132" i="32"/>
  <c r="G132" i="32" s="1"/>
  <c r="J121" i="32"/>
  <c r="K121" i="32" s="1"/>
  <c r="J165" i="32"/>
  <c r="K165" i="32" s="1"/>
  <c r="R133" i="32"/>
  <c r="S133" i="32" s="1"/>
  <c r="J116" i="32"/>
  <c r="K116" i="32" s="1"/>
  <c r="R108" i="32"/>
  <c r="S108" i="32" s="1"/>
  <c r="F234" i="32"/>
  <c r="G234" i="32" s="1"/>
  <c r="F223" i="32"/>
  <c r="G223" i="32" s="1"/>
  <c r="R76" i="32"/>
  <c r="S76" i="32" s="1"/>
  <c r="J61" i="32"/>
  <c r="K61" i="32" s="1"/>
  <c r="R32" i="32"/>
  <c r="S32" i="32" s="1"/>
  <c r="J13" i="32"/>
  <c r="K13" i="32" s="1"/>
  <c r="R49" i="32"/>
  <c r="S49" i="32" s="1"/>
  <c r="R28" i="32"/>
  <c r="S28" i="32" s="1"/>
  <c r="R14" i="32"/>
  <c r="S14" i="32" s="1"/>
  <c r="J128" i="32"/>
  <c r="K128" i="32" s="1"/>
  <c r="J38" i="32"/>
  <c r="K38" i="32" s="1"/>
  <c r="N9" i="32"/>
  <c r="O9" i="32" s="1"/>
  <c r="J106" i="32"/>
  <c r="K106" i="32" s="1"/>
  <c r="F12" i="32"/>
  <c r="G12" i="32" s="1"/>
  <c r="F81" i="32"/>
  <c r="G81" i="32" s="1"/>
  <c r="R48" i="32"/>
  <c r="S48" i="32" s="1"/>
  <c r="F42" i="32"/>
  <c r="G42" i="32" s="1"/>
  <c r="R78" i="32"/>
  <c r="S78" i="32" s="1"/>
  <c r="J240" i="32"/>
  <c r="K240" i="32" s="1"/>
  <c r="R198" i="32"/>
  <c r="S198" i="32" s="1"/>
  <c r="R135" i="32"/>
  <c r="S135" i="32" s="1"/>
  <c r="N144" i="32"/>
  <c r="O144" i="32" s="1"/>
  <c r="R75" i="32"/>
  <c r="S75" i="32" s="1"/>
  <c r="R13" i="32"/>
  <c r="S13" i="32" s="1"/>
  <c r="N6" i="32"/>
  <c r="O6" i="32" s="1"/>
  <c r="J114" i="32"/>
  <c r="K114" i="32" s="1"/>
  <c r="R247" i="32"/>
  <c r="S247" i="32" s="1"/>
  <c r="N230" i="32"/>
  <c r="O230" i="32" s="1"/>
  <c r="R208" i="32"/>
  <c r="S208" i="32" s="1"/>
  <c r="F168" i="32"/>
  <c r="G168" i="32" s="1"/>
  <c r="R206" i="32"/>
  <c r="S206" i="32" s="1"/>
  <c r="J205" i="32"/>
  <c r="K205" i="32" s="1"/>
  <c r="J195" i="32"/>
  <c r="K195" i="32" s="1"/>
  <c r="N168" i="32"/>
  <c r="O168" i="32" s="1"/>
  <c r="R68" i="32"/>
  <c r="S68" i="32" s="1"/>
  <c r="J57" i="32"/>
  <c r="K57" i="32" s="1"/>
  <c r="N140" i="32"/>
  <c r="O140" i="32" s="1"/>
  <c r="J63" i="32"/>
  <c r="K63" i="32" s="1"/>
  <c r="R22" i="32"/>
  <c r="S22" i="32" s="1"/>
  <c r="R45" i="32"/>
  <c r="S45" i="32" s="1"/>
  <c r="F31" i="32"/>
  <c r="G31" i="32" s="1"/>
  <c r="R16" i="32"/>
  <c r="S16" i="32" s="1"/>
  <c r="F242" i="32"/>
  <c r="G242" i="32" s="1"/>
  <c r="J242" i="32"/>
  <c r="K242" i="32" s="1"/>
  <c r="J232" i="32"/>
  <c r="K232" i="32" s="1"/>
  <c r="J241" i="32"/>
  <c r="K241" i="32" s="1"/>
  <c r="N231" i="32"/>
  <c r="O231" i="32" s="1"/>
  <c r="R176" i="32"/>
  <c r="S176" i="32" s="1"/>
  <c r="J238" i="32"/>
  <c r="K238" i="32" s="1"/>
  <c r="R189" i="32"/>
  <c r="S189" i="32" s="1"/>
  <c r="F183" i="32"/>
  <c r="G183" i="32" s="1"/>
  <c r="N172" i="32"/>
  <c r="O172" i="32" s="1"/>
  <c r="R156" i="32"/>
  <c r="S156" i="32" s="1"/>
  <c r="R171" i="32"/>
  <c r="S171" i="32" s="1"/>
  <c r="N117" i="32"/>
  <c r="F226" i="32"/>
  <c r="G226" i="32" s="1"/>
  <c r="N148" i="32"/>
  <c r="F122" i="32"/>
  <c r="G122" i="32" s="1"/>
  <c r="F112" i="32"/>
  <c r="G112" i="32" s="1"/>
  <c r="N91" i="32"/>
  <c r="O91" i="32" s="1"/>
  <c r="N169" i="32"/>
  <c r="O169" i="32" s="1"/>
  <c r="R150" i="32"/>
  <c r="S150" i="32" s="1"/>
  <c r="J139" i="32"/>
  <c r="K139" i="32" s="1"/>
  <c r="J81" i="32"/>
  <c r="K81" i="32" s="1"/>
  <c r="R39" i="32"/>
  <c r="R130" i="32"/>
  <c r="S130" i="32" s="1"/>
  <c r="R109" i="32"/>
  <c r="S109" i="32" s="1"/>
  <c r="R34" i="32"/>
  <c r="S34" i="32" s="1"/>
  <c r="F184" i="32"/>
  <c r="R226" i="32"/>
  <c r="S226" i="32" s="1"/>
  <c r="J129" i="32"/>
  <c r="K129" i="32" s="1"/>
  <c r="R112" i="32"/>
  <c r="S112" i="32" s="1"/>
  <c r="N36" i="32"/>
  <c r="O36" i="32" s="1"/>
  <c r="J30" i="32"/>
  <c r="K30" i="32" s="1"/>
  <c r="J206" i="32"/>
  <c r="K206" i="32" s="1"/>
  <c r="N174" i="32"/>
  <c r="O174" i="32" s="1"/>
  <c r="N135" i="32"/>
  <c r="O135" i="32" s="1"/>
  <c r="F133" i="32"/>
  <c r="G133" i="32" s="1"/>
  <c r="R82" i="32"/>
  <c r="S82" i="32" s="1"/>
  <c r="J15" i="32"/>
  <c r="K15" i="32" s="1"/>
  <c r="R7" i="32"/>
  <c r="S7" i="32" s="1"/>
  <c r="R61" i="32"/>
  <c r="S61" i="32" s="1"/>
  <c r="R36" i="32"/>
  <c r="S36" i="32" s="1"/>
  <c r="J14" i="32"/>
  <c r="K14" i="32" s="1"/>
  <c r="N58" i="32"/>
  <c r="O58" i="32" s="1"/>
  <c r="J44" i="32"/>
  <c r="K44" i="32" s="1"/>
  <c r="R38" i="32"/>
  <c r="S38" i="32" s="1"/>
  <c r="F45" i="32"/>
  <c r="G45" i="32" s="1"/>
  <c r="J132" i="32"/>
  <c r="K132" i="32" s="1"/>
  <c r="R240" i="32"/>
  <c r="S240" i="32" s="1"/>
  <c r="N97" i="32"/>
  <c r="O97" i="32" s="1"/>
  <c r="J16" i="32"/>
  <c r="K16" i="32" s="1"/>
  <c r="N96" i="32"/>
  <c r="O96" i="32" s="1"/>
  <c r="J243" i="32"/>
  <c r="K243" i="32" s="1"/>
  <c r="R236" i="32"/>
  <c r="S236" i="32" s="1"/>
  <c r="R235" i="32"/>
  <c r="S235" i="32" s="1"/>
  <c r="R230" i="32"/>
  <c r="S230" i="32" s="1"/>
  <c r="R229" i="32"/>
  <c r="S229" i="32" s="1"/>
  <c r="F210" i="32"/>
  <c r="G210" i="32" s="1"/>
  <c r="F212" i="32"/>
  <c r="G212" i="32" s="1"/>
  <c r="J198" i="32"/>
  <c r="K198" i="32" s="1"/>
  <c r="J201" i="32"/>
  <c r="K201" i="32" s="1"/>
  <c r="N183" i="32"/>
  <c r="O183" i="32" s="1"/>
  <c r="R138" i="32"/>
  <c r="S138" i="32" s="1"/>
  <c r="R140" i="32"/>
  <c r="S140" i="32" s="1"/>
  <c r="J87" i="32"/>
  <c r="K87" i="32" s="1"/>
  <c r="J84" i="32"/>
  <c r="K84" i="32" s="1"/>
  <c r="F28" i="32"/>
  <c r="G28" i="32" s="1"/>
  <c r="F194" i="32"/>
  <c r="G194" i="32" s="1"/>
  <c r="F69" i="32"/>
  <c r="G69" i="32" s="1"/>
  <c r="F163" i="32"/>
  <c r="G163" i="32" s="1"/>
  <c r="G203" i="32"/>
  <c r="F154" i="32"/>
  <c r="G154" i="32" s="1"/>
  <c r="R97" i="32"/>
  <c r="S97" i="32" s="1"/>
  <c r="R98" i="32"/>
  <c r="S98" i="32" s="1"/>
  <c r="F55" i="32"/>
  <c r="G55" i="32" s="1"/>
  <c r="F22" i="32"/>
  <c r="G22" i="32" s="1"/>
  <c r="F127" i="32"/>
  <c r="G127" i="32" s="1"/>
  <c r="N157" i="32"/>
  <c r="O157" i="32" s="1"/>
  <c r="R170" i="32"/>
  <c r="S170" i="32" s="1"/>
  <c r="R94" i="32"/>
  <c r="S94" i="32" s="1"/>
  <c r="R92" i="32"/>
  <c r="S92" i="32" s="1"/>
  <c r="R139" i="32"/>
  <c r="S139" i="32" s="1"/>
  <c r="N160" i="32"/>
  <c r="O160" i="32" s="1"/>
  <c r="N44" i="32"/>
  <c r="O44" i="32" s="1"/>
  <c r="J33" i="32"/>
  <c r="K33" i="32" s="1"/>
  <c r="N237" i="32"/>
  <c r="O237" i="32" s="1"/>
  <c r="F220" i="32"/>
  <c r="G220" i="32" s="1"/>
  <c r="N177" i="32"/>
  <c r="O177" i="32" s="1"/>
  <c r="J178" i="32"/>
  <c r="K178" i="32" s="1"/>
  <c r="J96" i="32"/>
  <c r="K96" i="32" s="1"/>
  <c r="J82" i="32"/>
  <c r="K82" i="32" s="1"/>
  <c r="N184" i="32"/>
  <c r="N62" i="32"/>
  <c r="O62" i="32" s="1"/>
  <c r="F170" i="32"/>
  <c r="G170" i="32" s="1"/>
  <c r="F50" i="32"/>
  <c r="G50" i="32" s="1"/>
  <c r="F26" i="32"/>
  <c r="G26" i="32" s="1"/>
  <c r="J199" i="32"/>
  <c r="K199" i="32" s="1"/>
  <c r="J177" i="32"/>
  <c r="K177" i="32" s="1"/>
  <c r="J171" i="32"/>
  <c r="K171" i="32" s="1"/>
  <c r="J158" i="32"/>
  <c r="K158" i="32" s="1"/>
  <c r="R146" i="32"/>
  <c r="S146" i="32" s="1"/>
  <c r="J86" i="32"/>
  <c r="K86" i="32" s="1"/>
  <c r="N39" i="32"/>
  <c r="N25" i="32"/>
  <c r="O25" i="32" s="1"/>
  <c r="N180" i="32"/>
  <c r="O180" i="32" s="1"/>
  <c r="J79" i="32"/>
  <c r="K79" i="32" s="1"/>
  <c r="J54" i="32"/>
  <c r="K54" i="32" s="1"/>
  <c r="J231" i="32"/>
  <c r="K231" i="32" s="1"/>
  <c r="N219" i="32"/>
  <c r="O219" i="32" s="1"/>
  <c r="F211" i="32"/>
  <c r="G211" i="32" s="1"/>
  <c r="R238" i="32"/>
  <c r="S238" i="32" s="1"/>
  <c r="J228" i="32"/>
  <c r="K228" i="32" s="1"/>
  <c r="F214" i="32"/>
  <c r="G214" i="32" s="1"/>
  <c r="J246" i="32"/>
  <c r="K246" i="32" s="1"/>
  <c r="J224" i="32"/>
  <c r="K224" i="32" s="1"/>
  <c r="R237" i="32"/>
  <c r="S237" i="32" s="1"/>
  <c r="J210" i="32"/>
  <c r="K210" i="32" s="1"/>
  <c r="N204" i="32"/>
  <c r="O204" i="32" s="1"/>
  <c r="J159" i="32"/>
  <c r="K159" i="32" s="1"/>
  <c r="J168" i="32"/>
  <c r="K168" i="32" s="1"/>
  <c r="N158" i="32"/>
  <c r="O158" i="32" s="1"/>
  <c r="N152" i="32"/>
  <c r="O152" i="32" s="1"/>
  <c r="R126" i="32"/>
  <c r="S126" i="32" s="1"/>
  <c r="N114" i="32"/>
  <c r="O114" i="32" s="1"/>
  <c r="F109" i="32"/>
  <c r="G109" i="32" s="1"/>
  <c r="N104" i="32"/>
  <c r="O104" i="32" s="1"/>
  <c r="R96" i="32"/>
  <c r="S96" i="32" s="1"/>
  <c r="R158" i="32"/>
  <c r="S158" i="32" s="1"/>
  <c r="J31" i="32"/>
  <c r="K31" i="32" s="1"/>
  <c r="R217" i="32"/>
  <c r="S217" i="32" s="1"/>
  <c r="N205" i="32"/>
  <c r="O205" i="32" s="1"/>
  <c r="R148" i="32"/>
  <c r="R145" i="32"/>
  <c r="S145" i="32" s="1"/>
  <c r="N116" i="32"/>
  <c r="J99" i="32"/>
  <c r="K99" i="32" s="1"/>
  <c r="J91" i="32"/>
  <c r="K91" i="32" s="1"/>
  <c r="R84" i="32"/>
  <c r="S84" i="32" s="1"/>
  <c r="N40" i="32"/>
  <c r="O40" i="32" s="1"/>
  <c r="F169" i="32"/>
  <c r="G169" i="32" s="1"/>
  <c r="J202" i="32"/>
  <c r="K202" i="32" s="1"/>
  <c r="R177" i="32"/>
  <c r="S177" i="32" s="1"/>
  <c r="J172" i="32"/>
  <c r="K172" i="32" s="1"/>
  <c r="F114" i="32"/>
  <c r="G114" i="32" s="1"/>
  <c r="J93" i="32"/>
  <c r="K93" i="32" s="1"/>
  <c r="K155" i="32"/>
  <c r="F196" i="32"/>
  <c r="F171" i="32"/>
  <c r="G171" i="32" s="1"/>
  <c r="F152" i="32"/>
  <c r="G152" i="32" s="1"/>
  <c r="N38" i="32"/>
  <c r="N70" i="32"/>
  <c r="O70" i="32" s="1"/>
  <c r="R58" i="32"/>
  <c r="S58" i="32" s="1"/>
  <c r="R46" i="32"/>
  <c r="S46" i="32" s="1"/>
  <c r="N37" i="32"/>
  <c r="O37" i="32" s="1"/>
  <c r="N27" i="32"/>
  <c r="O27" i="32" s="1"/>
  <c r="N153" i="32"/>
  <c r="O153" i="32" s="1"/>
  <c r="J97" i="32"/>
  <c r="K97" i="32" s="1"/>
  <c r="F68" i="32"/>
  <c r="G68" i="32" s="1"/>
  <c r="N46" i="32"/>
  <c r="O46" i="32" s="1"/>
  <c r="N42" i="32"/>
  <c r="O42" i="32" s="1"/>
  <c r="N81" i="32"/>
  <c r="O81" i="32" s="1"/>
  <c r="N45" i="32"/>
  <c r="R40" i="32"/>
  <c r="S40" i="32" s="1"/>
  <c r="F27" i="32"/>
  <c r="G27" i="32" s="1"/>
  <c r="F126" i="32"/>
  <c r="G126" i="32" s="1"/>
  <c r="F24" i="32"/>
  <c r="G24" i="32" s="1"/>
  <c r="J78" i="32"/>
  <c r="K78" i="32" s="1"/>
  <c r="J56" i="32"/>
  <c r="K56" i="32" s="1"/>
  <c r="R54" i="32"/>
  <c r="S54" i="32" s="1"/>
  <c r="F172" i="32"/>
  <c r="G172" i="32" s="1"/>
  <c r="G233" i="32"/>
  <c r="N112" i="32"/>
  <c r="O112" i="32" s="1"/>
  <c r="F52" i="32"/>
  <c r="G52" i="32" s="1"/>
  <c r="N234" i="32"/>
  <c r="O234" i="32" s="1"/>
  <c r="F218" i="32"/>
  <c r="G218" i="32" s="1"/>
  <c r="J211" i="32"/>
  <c r="K211" i="32" s="1"/>
  <c r="J214" i="32"/>
  <c r="K214" i="32" s="1"/>
  <c r="F116" i="32"/>
  <c r="G116" i="32" s="1"/>
  <c r="F117" i="32"/>
  <c r="G117" i="32" s="1"/>
  <c r="F79" i="32"/>
  <c r="G79" i="32" s="1"/>
  <c r="N105" i="32"/>
  <c r="O105" i="32" s="1"/>
  <c r="N208" i="32"/>
  <c r="R165" i="32"/>
  <c r="S165" i="32" s="1"/>
  <c r="R166" i="32"/>
  <c r="S166" i="32" s="1"/>
  <c r="G251" i="32"/>
  <c r="F110" i="32"/>
  <c r="G110" i="32" s="1"/>
  <c r="N85" i="32"/>
  <c r="O85" i="32" s="1"/>
  <c r="N86" i="32"/>
  <c r="O86" i="32" s="1"/>
  <c r="F136" i="32"/>
  <c r="G136" i="32" s="1"/>
  <c r="F64" i="32"/>
  <c r="G64" i="32" s="1"/>
  <c r="G149" i="32"/>
  <c r="F36" i="32"/>
  <c r="G36" i="32" s="1"/>
  <c r="R216" i="32"/>
  <c r="S216" i="32" s="1"/>
  <c r="R232" i="32"/>
  <c r="S232" i="32" s="1"/>
  <c r="N159" i="32"/>
  <c r="O159" i="32" s="1"/>
  <c r="R141" i="32"/>
  <c r="S141" i="32" s="1"/>
  <c r="R142" i="32"/>
  <c r="S142" i="32" s="1"/>
  <c r="O125" i="32"/>
  <c r="N60" i="32"/>
  <c r="O60" i="32" s="1"/>
  <c r="S125" i="32"/>
  <c r="N181" i="32"/>
  <c r="O181" i="32" s="1"/>
  <c r="F25" i="32"/>
  <c r="G25" i="32" s="1"/>
  <c r="R234" i="32"/>
  <c r="R172" i="32"/>
  <c r="S172" i="32" s="1"/>
  <c r="J88" i="32"/>
  <c r="K88" i="32" s="1"/>
  <c r="R144" i="32"/>
  <c r="S144" i="32" s="1"/>
  <c r="R91" i="32"/>
  <c r="S91" i="32" s="1"/>
  <c r="J213" i="32"/>
  <c r="K213" i="32" s="1"/>
  <c r="J175" i="32"/>
  <c r="K175" i="32" s="1"/>
  <c r="F213" i="32"/>
  <c r="G213" i="32" s="1"/>
  <c r="N61" i="32"/>
  <c r="O61" i="32" s="1"/>
  <c r="J36" i="32"/>
  <c r="K36" i="32" s="1"/>
  <c r="J58" i="32"/>
  <c r="K58" i="32" s="1"/>
  <c r="N24" i="32"/>
  <c r="O24" i="32" s="1"/>
  <c r="N63" i="32"/>
  <c r="O63" i="32" s="1"/>
  <c r="F51" i="32"/>
  <c r="G51" i="32" s="1"/>
  <c r="N238" i="32"/>
  <c r="O238" i="32" s="1"/>
  <c r="N236" i="32"/>
  <c r="O236" i="32" s="1"/>
  <c r="R231" i="32"/>
  <c r="S231" i="32" s="1"/>
  <c r="J223" i="32"/>
  <c r="K223" i="32" s="1"/>
  <c r="R228" i="32"/>
  <c r="S228" i="32" s="1"/>
  <c r="J226" i="32"/>
  <c r="K226" i="32" s="1"/>
  <c r="J204" i="32"/>
  <c r="K204" i="32" s="1"/>
  <c r="N178" i="32"/>
  <c r="O178" i="32" s="1"/>
  <c r="N176" i="32"/>
  <c r="O176" i="32" s="1"/>
  <c r="F193" i="32"/>
  <c r="G193" i="32" s="1"/>
  <c r="F217" i="32"/>
  <c r="G217" i="32" s="1"/>
  <c r="J160" i="32"/>
  <c r="K160" i="32" s="1"/>
  <c r="F153" i="32"/>
  <c r="G153" i="32" s="1"/>
  <c r="J140" i="32"/>
  <c r="K140" i="32" s="1"/>
  <c r="R93" i="32"/>
  <c r="S93" i="32" s="1"/>
  <c r="R219" i="32"/>
  <c r="S219" i="32" s="1"/>
  <c r="R168" i="32"/>
  <c r="S168" i="32" s="1"/>
  <c r="J94" i="32"/>
  <c r="K94" i="32" s="1"/>
  <c r="N80" i="32"/>
  <c r="O80" i="32" s="1"/>
  <c r="N50" i="32"/>
  <c r="O50" i="32" s="1"/>
  <c r="R31" i="32"/>
  <c r="S31" i="32" s="1"/>
  <c r="R218" i="32"/>
  <c r="S218" i="32" s="1"/>
  <c r="N216" i="32"/>
  <c r="O216" i="32" s="1"/>
  <c r="R178" i="32"/>
  <c r="R157" i="32"/>
  <c r="S157" i="32" s="1"/>
  <c r="F150" i="32"/>
  <c r="G150" i="32" s="1"/>
  <c r="J141" i="32"/>
  <c r="K141" i="32" s="1"/>
  <c r="R127" i="32"/>
  <c r="S127" i="32" s="1"/>
  <c r="N108" i="32"/>
  <c r="O108" i="32" s="1"/>
  <c r="R99" i="32"/>
  <c r="S99" i="32" s="1"/>
  <c r="J85" i="32"/>
  <c r="K85" i="32" s="1"/>
  <c r="N49" i="32"/>
  <c r="O49" i="32" s="1"/>
  <c r="F115" i="32"/>
  <c r="G115" i="32" s="1"/>
  <c r="F56" i="32"/>
  <c r="G56" i="32" s="1"/>
  <c r="F165" i="32"/>
  <c r="F151" i="32"/>
  <c r="G151" i="32" s="1"/>
  <c r="F78" i="32"/>
  <c r="G78" i="32" s="1"/>
  <c r="F62" i="32"/>
  <c r="G62" i="32" s="1"/>
  <c r="F49" i="32"/>
  <c r="G49" i="32" s="1"/>
  <c r="R250" i="32"/>
  <c r="S250" i="32" s="1"/>
  <c r="J225" i="32"/>
  <c r="K225" i="32" s="1"/>
  <c r="R194" i="32"/>
  <c r="S194" i="32" s="1"/>
  <c r="J174" i="32"/>
  <c r="K174" i="32" s="1"/>
  <c r="N111" i="32"/>
  <c r="O111" i="32" s="1"/>
  <c r="N88" i="32"/>
  <c r="F66" i="32"/>
  <c r="G66" i="32" s="1"/>
  <c r="R223" i="32"/>
  <c r="S223" i="32" s="1"/>
  <c r="R195" i="32"/>
  <c r="S195" i="32" s="1"/>
  <c r="J169" i="32"/>
  <c r="K169" i="32" s="1"/>
  <c r="J156" i="32"/>
  <c r="K156" i="32" s="1"/>
  <c r="J127" i="32"/>
  <c r="K127" i="32" s="1"/>
  <c r="N106" i="32"/>
  <c r="O106" i="32" s="1"/>
  <c r="N68" i="32"/>
  <c r="O68" i="32" s="1"/>
  <c r="R33" i="32"/>
  <c r="S33" i="32" s="1"/>
  <c r="J19" i="32"/>
  <c r="K19" i="32" s="1"/>
  <c r="R128" i="32"/>
  <c r="S128" i="32" s="1"/>
  <c r="J40" i="32"/>
  <c r="K40" i="32" s="1"/>
  <c r="N217" i="32"/>
  <c r="O217" i="32" s="1"/>
  <c r="N109" i="32"/>
  <c r="O109" i="32" s="1"/>
  <c r="J43" i="32"/>
  <c r="K43" i="32" s="1"/>
  <c r="R86" i="32"/>
  <c r="S86" i="32" s="1"/>
  <c r="N57" i="32"/>
  <c r="O57" i="32" s="1"/>
  <c r="J42" i="32"/>
  <c r="K42" i="32" s="1"/>
  <c r="J32" i="32"/>
  <c r="K32" i="32" s="1"/>
  <c r="F130" i="32"/>
  <c r="G130" i="32" s="1"/>
  <c r="F82" i="32"/>
  <c r="G82" i="32" s="1"/>
  <c r="F38" i="32"/>
  <c r="G38" i="32" s="1"/>
  <c r="F21" i="32"/>
  <c r="G21" i="32" s="1"/>
  <c r="F19" i="32"/>
  <c r="G19" i="32" s="1"/>
  <c r="F70" i="32"/>
  <c r="G70" i="32" s="1"/>
  <c r="J80" i="32"/>
  <c r="K80" i="32" s="1"/>
  <c r="R56" i="32"/>
  <c r="S56" i="32" s="1"/>
  <c r="N51" i="32"/>
  <c r="U6" i="32" l="1"/>
  <c r="U7" i="32"/>
  <c r="U205" i="32"/>
  <c r="U121" i="32"/>
  <c r="S107" i="32"/>
  <c r="O77" i="32"/>
  <c r="S185" i="32"/>
  <c r="S209" i="32"/>
  <c r="K77" i="32"/>
  <c r="K29" i="32"/>
  <c r="S155" i="32"/>
  <c r="K113" i="32"/>
  <c r="K11" i="32"/>
  <c r="G209" i="32"/>
  <c r="O143" i="32"/>
  <c r="O251" i="32"/>
  <c r="O227" i="32"/>
  <c r="S53" i="32"/>
  <c r="O197" i="32"/>
  <c r="O35" i="32"/>
  <c r="O29" i="32"/>
  <c r="O23" i="32"/>
  <c r="S29" i="32"/>
  <c r="G227" i="32"/>
  <c r="G191" i="32"/>
  <c r="G143" i="32"/>
  <c r="K149" i="32"/>
  <c r="S149" i="32"/>
  <c r="O245" i="32"/>
  <c r="S203" i="32"/>
  <c r="K185" i="32"/>
  <c r="G245" i="32"/>
  <c r="S191" i="32"/>
  <c r="K197" i="32"/>
  <c r="O137" i="32"/>
  <c r="O215" i="32"/>
  <c r="O203" i="32"/>
  <c r="O167" i="32"/>
  <c r="S119" i="32"/>
  <c r="S233" i="32"/>
  <c r="S167" i="32"/>
  <c r="S83" i="32"/>
  <c r="S77" i="32"/>
  <c r="S65" i="32"/>
  <c r="S71" i="32"/>
  <c r="K53" i="32"/>
  <c r="S35" i="32"/>
  <c r="K131" i="32"/>
  <c r="S227" i="32"/>
  <c r="O101" i="32"/>
  <c r="O59" i="32"/>
  <c r="S11" i="32"/>
  <c r="S23" i="32"/>
  <c r="K71" i="32"/>
  <c r="K167" i="32"/>
  <c r="K107" i="32"/>
  <c r="S47" i="32"/>
  <c r="O173" i="32"/>
  <c r="O17" i="32"/>
  <c r="G107" i="32"/>
  <c r="S137" i="32"/>
  <c r="S179" i="32"/>
  <c r="S239" i="32"/>
  <c r="S245" i="32"/>
  <c r="S59" i="32"/>
  <c r="S41" i="32"/>
  <c r="O89" i="32"/>
  <c r="O71" i="32"/>
  <c r="O65" i="32"/>
  <c r="O83" i="32"/>
  <c r="O179" i="32"/>
  <c r="O41" i="32"/>
  <c r="O155" i="32"/>
  <c r="O185" i="32"/>
  <c r="O149" i="32"/>
  <c r="V186" i="32"/>
  <c r="V138" i="32"/>
  <c r="K23" i="32"/>
  <c r="K209" i="32"/>
  <c r="K227" i="32"/>
  <c r="K251" i="32"/>
  <c r="K137" i="32"/>
  <c r="K245" i="32"/>
  <c r="K119" i="32"/>
  <c r="K47" i="32"/>
  <c r="K191" i="32"/>
  <c r="K65" i="32"/>
  <c r="K125" i="32"/>
  <c r="V174" i="32"/>
  <c r="G53" i="32"/>
  <c r="V240" i="32"/>
  <c r="G35" i="32"/>
  <c r="G101" i="32"/>
  <c r="G17" i="32"/>
  <c r="G11" i="32"/>
  <c r="V6" i="32"/>
  <c r="G197" i="32"/>
  <c r="G185" i="32"/>
  <c r="G77" i="32"/>
  <c r="G47" i="32"/>
  <c r="G89" i="32"/>
  <c r="G125" i="32"/>
  <c r="G137" i="32"/>
  <c r="V120" i="32"/>
  <c r="G113" i="32"/>
  <c r="G239" i="32"/>
  <c r="G161" i="32"/>
  <c r="V234" i="32"/>
  <c r="G95" i="32"/>
  <c r="U120" i="32"/>
  <c r="G65" i="32"/>
  <c r="G23" i="32"/>
  <c r="U31" i="32"/>
  <c r="G179" i="32"/>
  <c r="V246" i="32"/>
  <c r="O53" i="32"/>
  <c r="V156" i="32"/>
  <c r="S95" i="32"/>
  <c r="S221" i="32"/>
  <c r="V72" i="32"/>
  <c r="I18" i="26" s="1"/>
  <c r="V42" i="32"/>
  <c r="O107" i="32"/>
  <c r="K233" i="32"/>
  <c r="O161" i="32"/>
  <c r="S113" i="32"/>
  <c r="O191" i="32"/>
  <c r="U160" i="32"/>
  <c r="S173" i="32"/>
  <c r="V192" i="32"/>
  <c r="V12" i="32"/>
  <c r="V132" i="32"/>
  <c r="V168" i="32"/>
  <c r="V54" i="32"/>
  <c r="G167" i="32"/>
  <c r="V162" i="32"/>
  <c r="V108" i="32"/>
  <c r="O233" i="32"/>
  <c r="K221" i="32"/>
  <c r="O131" i="32"/>
  <c r="O95" i="32"/>
  <c r="O11" i="32"/>
  <c r="V18" i="32"/>
  <c r="S197" i="32"/>
  <c r="V60" i="32"/>
  <c r="G221" i="32"/>
  <c r="V90" i="32"/>
  <c r="K35" i="32"/>
  <c r="S161" i="32"/>
  <c r="V96" i="32"/>
  <c r="K17" i="32"/>
  <c r="K239" i="32"/>
  <c r="S17" i="32"/>
  <c r="G41" i="32"/>
  <c r="V36" i="32"/>
  <c r="U22" i="32"/>
  <c r="U74" i="32"/>
  <c r="U96" i="32"/>
  <c r="U241" i="32"/>
  <c r="U51" i="32"/>
  <c r="U132" i="32"/>
  <c r="U34" i="32"/>
  <c r="U116" i="32"/>
  <c r="U109" i="32"/>
  <c r="U217" i="32"/>
  <c r="G119" i="32"/>
  <c r="V114" i="32"/>
  <c r="G71" i="32"/>
  <c r="V66" i="32"/>
  <c r="G215" i="32"/>
  <c r="V210" i="32"/>
  <c r="U169" i="32"/>
  <c r="O221" i="32"/>
  <c r="K143" i="32"/>
  <c r="U176" i="32"/>
  <c r="U8" i="32"/>
  <c r="U50" i="32"/>
  <c r="U114" i="32"/>
  <c r="U103" i="32"/>
  <c r="U90" i="32"/>
  <c r="U224" i="32"/>
  <c r="K215" i="32"/>
  <c r="U212" i="32"/>
  <c r="U237" i="32"/>
  <c r="U158" i="32"/>
  <c r="U229" i="32"/>
  <c r="U247" i="32"/>
  <c r="U164" i="32"/>
  <c r="U141" i="32"/>
  <c r="U194" i="32"/>
  <c r="K89" i="32"/>
  <c r="V216" i="32"/>
  <c r="U57" i="32"/>
  <c r="U142" i="32"/>
  <c r="K95" i="32"/>
  <c r="U219" i="32"/>
  <c r="U152" i="32"/>
  <c r="U111" i="32"/>
  <c r="U20" i="32"/>
  <c r="U66" i="32"/>
  <c r="U148" i="32"/>
  <c r="U36" i="32"/>
  <c r="U64" i="32"/>
  <c r="U208" i="32"/>
  <c r="U117" i="32"/>
  <c r="O239" i="32"/>
  <c r="U21" i="32"/>
  <c r="U78" i="32"/>
  <c r="U232" i="32"/>
  <c r="U84" i="32"/>
  <c r="S131" i="32"/>
  <c r="U178" i="32"/>
  <c r="U122" i="32"/>
  <c r="U159" i="32"/>
  <c r="U244" i="32"/>
  <c r="U14" i="32"/>
  <c r="U88" i="32"/>
  <c r="U87" i="32"/>
  <c r="U207" i="32"/>
  <c r="G59" i="32"/>
  <c r="U28" i="32"/>
  <c r="S143" i="32"/>
  <c r="K203" i="32"/>
  <c r="U25" i="32"/>
  <c r="U133" i="32"/>
  <c r="U195" i="32"/>
  <c r="O113" i="32"/>
  <c r="U145" i="32"/>
  <c r="U190" i="32"/>
  <c r="U236" i="32"/>
  <c r="S251" i="32"/>
  <c r="U206" i="32"/>
  <c r="U225" i="32"/>
  <c r="U240" i="32"/>
  <c r="U138" i="32"/>
  <c r="U189" i="32"/>
  <c r="U238" i="32"/>
  <c r="U48" i="32"/>
  <c r="U40" i="32"/>
  <c r="U202" i="32"/>
  <c r="U188" i="32"/>
  <c r="U146" i="32"/>
  <c r="U85" i="32"/>
  <c r="U250" i="32"/>
  <c r="U246" i="32"/>
  <c r="V84" i="32"/>
  <c r="V144" i="32"/>
  <c r="U136" i="32"/>
  <c r="U110" i="32"/>
  <c r="U234" i="32"/>
  <c r="U112" i="32"/>
  <c r="V102" i="32"/>
  <c r="U172" i="32"/>
  <c r="U45" i="32"/>
  <c r="K83" i="32"/>
  <c r="U70" i="32"/>
  <c r="U19" i="32"/>
  <c r="U82" i="32"/>
  <c r="O47" i="32"/>
  <c r="U62" i="32"/>
  <c r="U151" i="32"/>
  <c r="U204" i="32"/>
  <c r="U72" i="32"/>
  <c r="U147" i="32"/>
  <c r="U144" i="32"/>
  <c r="U139" i="32"/>
  <c r="S101" i="32"/>
  <c r="O119" i="32"/>
  <c r="K173" i="32"/>
  <c r="U174" i="32"/>
  <c r="K59" i="32"/>
  <c r="U73" i="32"/>
  <c r="U196" i="32"/>
  <c r="U43" i="32"/>
  <c r="U135" i="32"/>
  <c r="U150" i="32"/>
  <c r="K101" i="32"/>
  <c r="U216" i="32"/>
  <c r="U46" i="32"/>
  <c r="U140" i="32"/>
  <c r="U223" i="32"/>
  <c r="U54" i="32"/>
  <c r="U67" i="32"/>
  <c r="U170" i="32"/>
  <c r="V30" i="32"/>
  <c r="U127" i="32"/>
  <c r="U55" i="32"/>
  <c r="V198" i="32"/>
  <c r="U68" i="32"/>
  <c r="V48" i="32"/>
  <c r="G173" i="32"/>
  <c r="G131" i="32"/>
  <c r="V126" i="32"/>
  <c r="G83" i="32"/>
  <c r="V78" i="32"/>
  <c r="V150" i="32"/>
  <c r="G155" i="32"/>
  <c r="V24" i="32"/>
  <c r="G29" i="32"/>
  <c r="U91" i="32"/>
  <c r="U242" i="32"/>
  <c r="U118" i="32"/>
  <c r="U214" i="32"/>
  <c r="U37" i="32"/>
  <c r="U124" i="32"/>
  <c r="U157" i="32"/>
  <c r="U16" i="32"/>
  <c r="U32" i="32"/>
  <c r="U33" i="32"/>
  <c r="U115" i="32"/>
  <c r="U94" i="32"/>
  <c r="U177" i="32"/>
  <c r="U201" i="32"/>
  <c r="U108" i="32"/>
  <c r="U222" i="32"/>
  <c r="U44" i="32"/>
  <c r="U199" i="32"/>
  <c r="U92" i="32"/>
  <c r="U249" i="32"/>
  <c r="V222" i="32"/>
  <c r="U163" i="32"/>
  <c r="U69" i="32"/>
  <c r="U183" i="32"/>
  <c r="U134" i="32"/>
  <c r="U24" i="32"/>
  <c r="U106" i="32"/>
  <c r="U235" i="32"/>
  <c r="U81" i="32"/>
  <c r="U130" i="32"/>
  <c r="U76" i="32"/>
  <c r="U128" i="32"/>
  <c r="U193" i="32"/>
  <c r="U79" i="32"/>
  <c r="U218" i="32"/>
  <c r="U12" i="32"/>
  <c r="U165" i="32"/>
  <c r="U93" i="32"/>
  <c r="S89" i="32"/>
  <c r="U99" i="32"/>
  <c r="O209" i="32"/>
  <c r="U243" i="32"/>
  <c r="U60" i="32"/>
  <c r="U86" i="32"/>
  <c r="U13" i="32"/>
  <c r="U9" i="32"/>
  <c r="U75" i="32"/>
  <c r="U181" i="32"/>
  <c r="U39" i="32"/>
  <c r="U162" i="32"/>
  <c r="U175" i="32"/>
  <c r="K161" i="32"/>
  <c r="U27" i="32"/>
  <c r="K179" i="32"/>
  <c r="U182" i="32"/>
  <c r="U226" i="32"/>
  <c r="U231" i="32"/>
  <c r="U211" i="32"/>
  <c r="U248" i="32"/>
  <c r="U126" i="32"/>
  <c r="K41" i="32"/>
  <c r="U168" i="32"/>
  <c r="U100" i="32"/>
  <c r="U42" i="32"/>
  <c r="U61" i="32"/>
  <c r="U166" i="32"/>
  <c r="U80" i="32"/>
  <c r="U200" i="32"/>
  <c r="U220" i="32"/>
  <c r="V204" i="32"/>
  <c r="V180" i="32"/>
  <c r="U105" i="32"/>
  <c r="U52" i="32"/>
  <c r="V228" i="32"/>
  <c r="U58" i="32"/>
  <c r="U10" i="32"/>
  <c r="U38" i="32"/>
  <c r="U213" i="32"/>
  <c r="U63" i="32"/>
  <c r="U49" i="32"/>
  <c r="U123" i="32"/>
  <c r="U186" i="32"/>
  <c r="U56" i="32"/>
  <c r="U98" i="32"/>
  <c r="U129" i="32"/>
  <c r="U187" i="32"/>
  <c r="U102" i="32"/>
  <c r="U180" i="32"/>
  <c r="U192" i="32"/>
  <c r="U30" i="32"/>
  <c r="U171" i="32"/>
  <c r="U104" i="32"/>
  <c r="U156" i="32"/>
  <c r="U230" i="32"/>
  <c r="U198" i="32"/>
  <c r="U228" i="32"/>
  <c r="U15" i="32"/>
  <c r="U18" i="32"/>
  <c r="U26" i="32"/>
  <c r="U184" i="32"/>
  <c r="U97" i="32"/>
  <c r="U154" i="32"/>
  <c r="U210" i="32"/>
  <c r="U153" i="32"/>
  <c r="W54" i="32" l="1"/>
  <c r="W192" i="32"/>
  <c r="W138" i="32"/>
  <c r="W18" i="32"/>
  <c r="W96" i="32"/>
  <c r="W246" i="32"/>
  <c r="W6" i="32"/>
  <c r="W240" i="32"/>
  <c r="W72" i="32"/>
  <c r="W156" i="32"/>
  <c r="W174" i="32"/>
  <c r="W186" i="32"/>
  <c r="W162" i="32"/>
  <c r="W132" i="32"/>
  <c r="W90" i="32"/>
  <c r="W60" i="32"/>
  <c r="W108" i="32"/>
  <c r="W168" i="32"/>
  <c r="W12" i="32"/>
  <c r="W42" i="32"/>
  <c r="W234" i="32"/>
  <c r="W120" i="32"/>
  <c r="X6" i="32"/>
  <c r="X90" i="32"/>
  <c r="W144" i="32"/>
  <c r="X144" i="32"/>
  <c r="W126" i="32"/>
  <c r="X126" i="32"/>
  <c r="W198" i="32"/>
  <c r="X198" i="32"/>
  <c r="W216" i="32"/>
  <c r="X216" i="32"/>
  <c r="X66" i="32"/>
  <c r="W66" i="32"/>
  <c r="X204" i="32"/>
  <c r="W204" i="32"/>
  <c r="X24" i="32"/>
  <c r="W24" i="32"/>
  <c r="W30" i="32"/>
  <c r="X30" i="32"/>
  <c r="X246" i="32"/>
  <c r="X18" i="32"/>
  <c r="X168" i="32"/>
  <c r="X192" i="32"/>
  <c r="X108" i="32"/>
  <c r="X234" i="32"/>
  <c r="X240" i="32"/>
  <c r="X120" i="32"/>
  <c r="X72" i="32"/>
  <c r="X42" i="32"/>
  <c r="X138" i="32"/>
  <c r="X174" i="32"/>
  <c r="X132" i="32"/>
  <c r="X156" i="32"/>
  <c r="X96" i="32"/>
  <c r="X60" i="32"/>
  <c r="X150" i="32"/>
  <c r="W150" i="32"/>
  <c r="X48" i="32"/>
  <c r="W48" i="32"/>
  <c r="W102" i="32"/>
  <c r="X102" i="32"/>
  <c r="X228" i="32"/>
  <c r="W228" i="32"/>
  <c r="W180" i="32"/>
  <c r="X180" i="32"/>
  <c r="W222" i="32"/>
  <c r="X222" i="32"/>
  <c r="W78" i="32"/>
  <c r="X78" i="32"/>
  <c r="W84" i="32"/>
  <c r="X84" i="32"/>
  <c r="W210" i="32"/>
  <c r="X210" i="32"/>
  <c r="W114" i="32"/>
  <c r="X114" i="32"/>
  <c r="X36" i="32"/>
  <c r="W36" i="32"/>
  <c r="X12" i="32"/>
  <c r="X162" i="32"/>
  <c r="X186" i="32"/>
  <c r="X54" i="32"/>
  <c r="J26" i="26" l="1"/>
  <c r="J13" i="26"/>
  <c r="J9" i="26"/>
  <c r="J34" i="26"/>
  <c r="J45" i="26"/>
  <c r="J28" i="26"/>
  <c r="J18" i="26"/>
  <c r="J41" i="26"/>
  <c r="J36" i="26"/>
  <c r="J20" i="26"/>
  <c r="J33" i="26"/>
  <c r="J14" i="26"/>
  <c r="J7" i="26"/>
  <c r="J38" i="26"/>
  <c r="J44" i="26"/>
  <c r="J32" i="26"/>
  <c r="J22" i="26"/>
  <c r="J11" i="26"/>
  <c r="J21" i="26"/>
  <c r="J47" i="26"/>
  <c r="J19" i="26"/>
  <c r="J43" i="26"/>
  <c r="J25" i="26"/>
  <c r="J8" i="26"/>
  <c r="J31" i="26"/>
  <c r="J30" i="26"/>
  <c r="J23" i="26"/>
  <c r="J16" i="26"/>
  <c r="J46" i="26"/>
  <c r="J12" i="26"/>
  <c r="J39" i="26"/>
  <c r="J37" i="26"/>
  <c r="J27" i="26"/>
  <c r="J42" i="26"/>
  <c r="J17" i="26"/>
  <c r="J24" i="26"/>
  <c r="J15" i="26"/>
  <c r="J40" i="26"/>
  <c r="J29" i="26"/>
  <c r="J35" i="26"/>
  <c r="J10" i="26"/>
</calcChain>
</file>

<file path=xl/sharedStrings.xml><?xml version="1.0" encoding="utf-8"?>
<sst xmlns="http://schemas.openxmlformats.org/spreadsheetml/2006/main" count="836" uniqueCount="54">
  <si>
    <t xml:space="preserve">Фамилия имя  </t>
  </si>
  <si>
    <t>очки</t>
  </si>
  <si>
    <t>рез.</t>
  </si>
  <si>
    <t>МЕСТО</t>
  </si>
  <si>
    <t>Школа</t>
  </si>
  <si>
    <t>школа</t>
  </si>
  <si>
    <t>гибкость</t>
  </si>
  <si>
    <t>прыжок в длину</t>
  </si>
  <si>
    <t>№ п/п</t>
  </si>
  <si>
    <t>результат</t>
  </si>
  <si>
    <t>место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</si>
  <si>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</si>
  <si>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</si>
  <si>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</si>
  <si>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</si>
  <si>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</si>
  <si>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</si>
  <si>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</si>
  <si>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ДЕВОЧКИ</t>
  </si>
  <si>
    <t>МАЛЬЧИКИ</t>
  </si>
  <si>
    <t>челночный бег 3х10м.</t>
  </si>
  <si>
    <t>СУММА ОЧКОВ УЧАСТНИКА</t>
  </si>
  <si>
    <t>пожтягивание</t>
  </si>
  <si>
    <t>подтягивание</t>
  </si>
  <si>
    <t>Итоговый протокол тестирования муниципального этапа спортивных соревнований школьников                          "Президентские состязания" среди 9 классов</t>
  </si>
  <si>
    <t xml:space="preserve"> </t>
  </si>
  <si>
    <t>-</t>
  </si>
  <si>
    <t>Юноши</t>
  </si>
  <si>
    <t>Девушки</t>
  </si>
  <si>
    <t>Прыжок в длину с/м</t>
  </si>
  <si>
    <t>Наклон вперёд</t>
  </si>
  <si>
    <t>Сгибание и разгибание рук в упоре лёжа</t>
  </si>
  <si>
    <t>Челночный бег 3х10м</t>
  </si>
  <si>
    <t>Подтягивание</t>
  </si>
  <si>
    <t>Подъём туловища за 1 мин .</t>
  </si>
  <si>
    <t xml:space="preserve">отжимание </t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</si>
  <si>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9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</si>
  <si>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9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</si>
  <si>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t>ЛИЧНИКИ</t>
  </si>
  <si>
    <t>фамилия , имя</t>
  </si>
  <si>
    <t xml:space="preserve"> МЕСТО ПРОВЕДЕНИЯ:  шк. №     (22.01.21г.)</t>
  </si>
  <si>
    <t xml:space="preserve"> МЕСТО ПРОВЕДЕНИЯ:  шк. №    (22.01.21г.)</t>
  </si>
  <si>
    <t>C</t>
  </si>
  <si>
    <t>=</t>
  </si>
  <si>
    <t>'ЮНОШИ (ТЕСТ)'!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</si>
  <si>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    (22.01.21г.)</t>
    </r>
  </si>
  <si>
    <t xml:space="preserve">ДАТА: 22.01.2021г. </t>
  </si>
  <si>
    <t xml:space="preserve">МЕСТО ПРОВЕДЕНИЯ:  ШКОЛА № </t>
  </si>
  <si>
    <t>КОТ ЕКА</t>
  </si>
  <si>
    <t>ЮРЬ ЮЛИ</t>
  </si>
  <si>
    <t>ЛЕО АЛЕ</t>
  </si>
  <si>
    <t>ЯКО МАК</t>
  </si>
  <si>
    <t>ШЕП НИК</t>
  </si>
  <si>
    <t>ПАН 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</si>
</sst>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/>
    <xf numFmtId="0" fontId="19" fillId="11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18" fillId="15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0" fillId="0" borderId="29" xfId="0" applyBorder="1"/>
    <xf numFmtId="0" fontId="0" fillId="0" borderId="0" xfId="0" applyBorder="1"/>
    <xf numFmtId="0" fontId="19" fillId="11" borderId="2" xfId="0" applyFont="1" applyFill="1" applyBorder="1" applyAlignment="1">
      <alignment horizontal="center" vertical="center" textRotation="90" wrapText="1"/>
    </xf>
    <xf numFmtId="0" fontId="19" fillId="11" borderId="2" xfId="0" applyFont="1" applyFill="1" applyBorder="1" applyAlignment="1">
      <alignment horizontal="center" vertical="center" textRotation="255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19" fillId="12" borderId="2" xfId="0" applyFont="1" applyFill="1" applyBorder="1" applyAlignment="1">
      <alignment horizontal="center" vertical="center" textRotation="255" wrapText="1"/>
    </xf>
    <xf numFmtId="0" fontId="19" fillId="13" borderId="2" xfId="0" applyFont="1" applyFill="1" applyBorder="1" applyAlignment="1">
      <alignment horizontal="center" vertical="center" textRotation="90" wrapText="1"/>
    </xf>
    <xf numFmtId="0" fontId="19" fillId="13" borderId="2" xfId="0" applyFont="1" applyFill="1" applyBorder="1" applyAlignment="1">
      <alignment horizontal="center" vertical="center" textRotation="255" wrapText="1"/>
    </xf>
    <xf numFmtId="0" fontId="19" fillId="14" borderId="13" xfId="0" applyFont="1" applyFill="1" applyBorder="1" applyAlignment="1">
      <alignment horizontal="center" vertical="center" textRotation="90" wrapText="1"/>
    </xf>
    <xf numFmtId="0" fontId="19" fillId="14" borderId="2" xfId="0" applyFont="1" applyFill="1" applyBorder="1" applyAlignment="1">
      <alignment horizontal="center" vertical="center" textRotation="255" wrapText="1"/>
    </xf>
    <xf numFmtId="0" fontId="19" fillId="15" borderId="2" xfId="0" applyFont="1" applyFill="1" applyBorder="1" applyAlignment="1">
      <alignment horizontal="center" vertical="center" textRotation="90" wrapText="1"/>
    </xf>
    <xf numFmtId="0" fontId="19" fillId="15" borderId="2" xfId="0" applyFont="1" applyFill="1" applyBorder="1" applyAlignment="1">
      <alignment horizontal="center" vertical="center" textRotation="255" wrapText="1"/>
    </xf>
    <xf numFmtId="164" fontId="18" fillId="11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164" fontId="18" fillId="11" borderId="2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textRotation="255" wrapText="1"/>
    </xf>
    <xf numFmtId="0" fontId="19" fillId="6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left" vertical="center"/>
    </xf>
    <xf numFmtId="0" fontId="1" fillId="13" borderId="11" xfId="0" applyNumberFormat="1" applyFont="1" applyFill="1" applyBorder="1" applyAlignment="1">
      <alignment horizontal="center" vertical="center"/>
    </xf>
    <xf numFmtId="0" fontId="16" fillId="17" borderId="2" xfId="0" applyNumberFormat="1" applyFont="1" applyFill="1" applyBorder="1" applyAlignment="1">
      <alignment horizontal="center" vertical="center"/>
    </xf>
    <xf numFmtId="0" fontId="1" fillId="17" borderId="2" xfId="0" applyNumberFormat="1" applyFont="1" applyFill="1" applyBorder="1" applyAlignment="1">
      <alignment horizontal="left" vertical="center"/>
    </xf>
    <xf numFmtId="0" fontId="1" fillId="17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0" fillId="0" borderId="0" xfId="0" quotePrefix="1"/>
    <xf numFmtId="0" fontId="1" fillId="0" borderId="0" xfId="0" applyFont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21" xfId="0" applyBorder="1"/>
    <xf numFmtId="0" fontId="0" fillId="0" borderId="23" xfId="0" applyBorder="1"/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textRotation="90"/>
      <protection locked="0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6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0" fillId="16" borderId="25" xfId="0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E251"/>
  <sheetViews>
    <sheetView zoomScale="60" zoomScaleNormal="60" workbookViewId="0">
      <selection activeCell="B6" sqref="B6:B251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 t="s">
        <v>40</v>
      </c>
      <c r="V1" s="115"/>
      <c r="W1" s="115"/>
      <c r="X1" s="115"/>
    </row>
    <row r="2" spans="1:31" ht="24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>
        <v>-100</v>
      </c>
      <c r="Q2" s="75"/>
      <c r="R2" s="75"/>
      <c r="S2" s="75"/>
      <c r="T2" s="75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3">
      <c r="A4" s="116" t="s">
        <v>8</v>
      </c>
      <c r="B4" s="118" t="s">
        <v>0</v>
      </c>
      <c r="C4" s="120" t="s">
        <v>4</v>
      </c>
      <c r="D4" s="11" t="s">
        <v>20</v>
      </c>
      <c r="E4" s="4" t="s">
        <v>20</v>
      </c>
      <c r="F4" s="112" t="s">
        <v>13</v>
      </c>
      <c r="G4" s="112" t="s">
        <v>12</v>
      </c>
      <c r="H4" s="14" t="s">
        <v>7</v>
      </c>
      <c r="I4" s="4" t="s">
        <v>7</v>
      </c>
      <c r="J4" s="112" t="s">
        <v>13</v>
      </c>
      <c r="K4" s="112" t="s">
        <v>12</v>
      </c>
      <c r="L4" s="47" t="s">
        <v>35</v>
      </c>
      <c r="M4" s="4" t="s">
        <v>35</v>
      </c>
      <c r="N4" s="112" t="s">
        <v>13</v>
      </c>
      <c r="O4" s="112" t="s">
        <v>12</v>
      </c>
      <c r="P4" s="16" t="s">
        <v>6</v>
      </c>
      <c r="Q4" s="4" t="s">
        <v>6</v>
      </c>
      <c r="R4" s="112" t="s">
        <v>13</v>
      </c>
      <c r="S4" s="112" t="s">
        <v>12</v>
      </c>
      <c r="T4" s="106" t="s">
        <v>21</v>
      </c>
      <c r="U4" s="106" t="s">
        <v>3</v>
      </c>
      <c r="V4" s="106" t="s">
        <v>14</v>
      </c>
      <c r="W4" s="45"/>
      <c r="X4" s="106" t="s">
        <v>16</v>
      </c>
    </row>
    <row r="5" spans="1:31" ht="17.25" customHeight="1" thickBot="1" x14ac:dyDescent="0.3">
      <c r="A5" s="117"/>
      <c r="B5" s="119"/>
      <c r="C5" s="121"/>
      <c r="D5" s="12" t="s">
        <v>2</v>
      </c>
      <c r="E5" s="5" t="s">
        <v>1</v>
      </c>
      <c r="F5" s="113"/>
      <c r="G5" s="113"/>
      <c r="H5" s="13" t="s">
        <v>2</v>
      </c>
      <c r="I5" s="5" t="s">
        <v>1</v>
      </c>
      <c r="J5" s="113"/>
      <c r="K5" s="113"/>
      <c r="L5" s="17" t="s">
        <v>2</v>
      </c>
      <c r="M5" s="5" t="s">
        <v>1</v>
      </c>
      <c r="N5" s="113"/>
      <c r="O5" s="113"/>
      <c r="P5" s="17" t="s">
        <v>2</v>
      </c>
      <c r="Q5" s="5" t="s">
        <v>1</v>
      </c>
      <c r="R5" s="113"/>
      <c r="S5" s="113"/>
      <c r="T5" s="107"/>
      <c r="U5" s="107"/>
      <c r="V5" s="107"/>
      <c r="W5" s="46"/>
      <c r="X5" s="107"/>
    </row>
    <row r="6" spans="1:31" ht="15" customHeight="1" x14ac:dyDescent="0.25">
      <c r="A6" s="37">
        <v>1</v>
      </c>
      <c r="B6" s="40"/>
      <c r="C6" s="42">
        <v>5</v>
      </c>
      <c r="D6" s="38">
        <v>8.4</v>
      </c>
      <c r="E6" s="39">
        <f>IFERROR(VLOOKUP(D6,таблица!$L$6:$M$96,2,FALSE),0)</f>
        <v>20</v>
      </c>
      <c r="F6" s="22">
        <f>IF(E6="","",RANK(E6,E6:E10,0))</f>
        <v>4</v>
      </c>
      <c r="G6" s="22">
        <f>IF(F6&lt;5,E6,"")</f>
        <v>20</v>
      </c>
      <c r="H6" s="18">
        <v>195</v>
      </c>
      <c r="I6" s="39">
        <f>IFERROR(VLOOKUP(H6,таблица!$P$6:$Q$165,2,FALSE),0)</f>
        <v>35</v>
      </c>
      <c r="J6" s="22">
        <f>IF(I6="","",RANK(I6,I6:I10,0))</f>
        <v>1</v>
      </c>
      <c r="K6" s="22">
        <f>IF(J6&lt;5,I6,"")</f>
        <v>35</v>
      </c>
      <c r="L6" s="18">
        <v>11</v>
      </c>
      <c r="M6" s="39">
        <f>IFERROR(VLOOKUP(L6,таблица!$N$6:$O$126,2,FALSE),0)</f>
        <v>9</v>
      </c>
      <c r="N6" s="22">
        <f>IF(M6="","",RANK(M6,M6:M10,0))</f>
        <v>3</v>
      </c>
      <c r="O6" s="22">
        <f>IF(N6&lt;5,M6,"")</f>
        <v>9</v>
      </c>
      <c r="P6" s="48">
        <v>23</v>
      </c>
      <c r="Q6" s="39">
        <f>IFERROR(VLOOKUP(P6,таблица!$T$6:$U$96,2,FALSE),0)</f>
        <v>54</v>
      </c>
      <c r="R6" s="22">
        <f>IF(Q6="","",RANK(Q6,Q6:Q10,0))</f>
        <v>1</v>
      </c>
      <c r="S6" s="22">
        <f>IF(R6&lt;5,Q6,"")</f>
        <v>54</v>
      </c>
      <c r="T6" s="3">
        <f>E6+I6+M6+Q6</f>
        <v>118</v>
      </c>
      <c r="U6" s="3">
        <f>IF(ISNUMBER(T6),RANK(T6,$T$6:$T$251,0),"")</f>
        <v>68</v>
      </c>
      <c r="V6" s="105">
        <f>SUM(G6:G10,K6:K10,O6:O10,S6:S10)</f>
        <v>464</v>
      </c>
      <c r="W6" s="105">
        <f>V6</f>
        <v>464</v>
      </c>
      <c r="X6" s="103">
        <f>IF(ISNUMBER(V6),RANK(V6,$V$6:$V$251,0),"")</f>
        <v>18</v>
      </c>
    </row>
    <row r="7" spans="1:31" ht="15" customHeight="1" x14ac:dyDescent="0.25">
      <c r="A7" s="19">
        <v>2</v>
      </c>
      <c r="B7" s="41"/>
      <c r="C7" s="43">
        <v>5</v>
      </c>
      <c r="D7" s="38">
        <v>8</v>
      </c>
      <c r="E7" s="39">
        <f>IFERROR(VLOOKUP(D7,таблица!$L$6:$M$96,2,FALSE),0)</f>
        <v>32</v>
      </c>
      <c r="F7" s="20">
        <f>IF(E7="","",RANK(E7,E6:E10,0))</f>
        <v>1</v>
      </c>
      <c r="G7" s="20">
        <f>IF(F7&lt;5,E7,"")</f>
        <v>32</v>
      </c>
      <c r="H7" s="18">
        <v>175</v>
      </c>
      <c r="I7" s="39">
        <f>IFERROR(VLOOKUP(H7,таблица!$P$6:$Q$165,2,FALSE),0)</f>
        <v>25</v>
      </c>
      <c r="J7" s="22">
        <f>IF(I7="","",RANK(I7,I6:I10,0))</f>
        <v>5</v>
      </c>
      <c r="K7" s="22" t="str">
        <f>IF(J7&lt;5,I7,"")</f>
        <v/>
      </c>
      <c r="L7" s="18">
        <v>1</v>
      </c>
      <c r="M7" s="39">
        <f>IFERROR(VLOOKUP(L7,таблица!$N$6:$O$126,2,FALSE),0)</f>
        <v>0</v>
      </c>
      <c r="N7" s="20">
        <f>IF(M7="","",RANK(M7,M6:M10,0))</f>
        <v>4</v>
      </c>
      <c r="O7" s="20"/>
      <c r="P7" s="48">
        <v>15</v>
      </c>
      <c r="Q7" s="39">
        <f>IFERROR(VLOOKUP(P7,таблица!$T$6:$U$96,2,FALSE),0)</f>
        <v>32</v>
      </c>
      <c r="R7" s="20">
        <f>IF(Q7="","",RANK(Q7,Q6:Q10,0))</f>
        <v>5</v>
      </c>
      <c r="S7" s="20" t="str">
        <f t="shared" ref="S7:S10" si="0">IF(R7&lt;5,Q7,"")</f>
        <v/>
      </c>
      <c r="T7" s="3">
        <f t="shared" ref="T7:T70" si="1">E7+I7+M7+Q7</f>
        <v>89</v>
      </c>
      <c r="U7" s="3">
        <f>IF(ISNUMBER(T7),RANK(T7,$T$6:$T$251,0),"")</f>
        <v>108</v>
      </c>
      <c r="V7" s="100"/>
      <c r="W7" s="108"/>
      <c r="X7" s="103"/>
    </row>
    <row r="8" spans="1:31" ht="15" customHeight="1" x14ac:dyDescent="0.25">
      <c r="A8" s="19">
        <v>3</v>
      </c>
      <c r="B8" s="41"/>
      <c r="C8" s="43">
        <v>5</v>
      </c>
      <c r="D8" s="38">
        <v>8.5</v>
      </c>
      <c r="E8" s="39">
        <f>IFERROR(VLOOKUP(D8,таблица!$L$6:$M$96,2,FALSE),0)</f>
        <v>17</v>
      </c>
      <c r="F8" s="20">
        <f>IF(E8="","",RANK(E8,E6:E10,0))</f>
        <v>5</v>
      </c>
      <c r="G8" s="20" t="str">
        <f>IF(F8&lt;5,E8,"")</f>
        <v/>
      </c>
      <c r="H8" s="18">
        <v>176</v>
      </c>
      <c r="I8" s="39">
        <f>IFERROR(VLOOKUP(H8,таблица!$P$6:$Q$165,2,FALSE),0)</f>
        <v>26</v>
      </c>
      <c r="J8" s="22">
        <f>IF(I8="","",RANK(I8,I6:I10,0))</f>
        <v>4</v>
      </c>
      <c r="K8" s="22">
        <f t="shared" ref="K8:K10" si="2">IF(J8&lt;5,I8,"")</f>
        <v>26</v>
      </c>
      <c r="L8" s="18">
        <v>2</v>
      </c>
      <c r="M8" s="39">
        <f>IFERROR(VLOOKUP(L8,таблица!$N$6:$O$126,2,FALSE),0)</f>
        <v>0</v>
      </c>
      <c r="N8" s="20">
        <f>IF(M8="","",RANK(M8,M6:M10,0))</f>
        <v>4</v>
      </c>
      <c r="O8" s="20">
        <f t="shared" ref="O8:O10" si="3">IF(N8&lt;5,M8,"")</f>
        <v>0</v>
      </c>
      <c r="P8" s="48">
        <v>22</v>
      </c>
      <c r="Q8" s="39">
        <f>IFERROR(VLOOKUP(P8,таблица!$T$6:$U$96,2,FALSE),0)</f>
        <v>52</v>
      </c>
      <c r="R8" s="20">
        <f>IF(Q8="","",RANK(Q8,Q6:Q10,0))</f>
        <v>2</v>
      </c>
      <c r="S8" s="20">
        <f t="shared" si="0"/>
        <v>52</v>
      </c>
      <c r="T8" s="3">
        <f t="shared" si="1"/>
        <v>95</v>
      </c>
      <c r="U8" s="3">
        <f>IF(ISNUMBER(T8),RANK(T8,$T$6:$T$251,0),"")</f>
        <v>99</v>
      </c>
      <c r="V8" s="100"/>
      <c r="W8" s="108"/>
      <c r="X8" s="103"/>
    </row>
    <row r="9" spans="1:31" ht="15" customHeight="1" x14ac:dyDescent="0.25">
      <c r="A9" s="19">
        <v>4</v>
      </c>
      <c r="B9" s="41"/>
      <c r="C9" s="43">
        <v>5</v>
      </c>
      <c r="D9" s="38">
        <v>8</v>
      </c>
      <c r="E9" s="39">
        <f>IFERROR(VLOOKUP(D9,таблица!$L$6:$M$96,2,FALSE),0)</f>
        <v>32</v>
      </c>
      <c r="F9" s="20">
        <f>IF(E9="","",RANK(E9,E6:E10,0))</f>
        <v>1</v>
      </c>
      <c r="G9" s="20">
        <f>IF(F9&lt;5,E9,"")</f>
        <v>32</v>
      </c>
      <c r="H9" s="18">
        <v>187</v>
      </c>
      <c r="I9" s="39">
        <f>IFERROR(VLOOKUP(H9,таблица!$P$6:$Q$165,2,FALSE),0)</f>
        <v>31</v>
      </c>
      <c r="J9" s="22">
        <f>IF(I9="","",RANK(I9,I6:I10,0))</f>
        <v>2</v>
      </c>
      <c r="K9" s="22">
        <f t="shared" si="2"/>
        <v>31</v>
      </c>
      <c r="L9" s="18">
        <v>13</v>
      </c>
      <c r="M9" s="39">
        <f>IFERROR(VLOOKUP(L9,таблица!$N$6:$O$126,2,FALSE),0)</f>
        <v>12</v>
      </c>
      <c r="N9" s="20">
        <f>IF(M9="","",RANK(M9,M6:M10,0))</f>
        <v>1</v>
      </c>
      <c r="O9" s="20">
        <f t="shared" si="3"/>
        <v>12</v>
      </c>
      <c r="P9" s="48">
        <v>18</v>
      </c>
      <c r="Q9" s="39">
        <f>IFERROR(VLOOKUP(P9,таблица!$T$6:$U$96,2,FALSE),0)</f>
        <v>41</v>
      </c>
      <c r="R9" s="20">
        <f>IF(Q9="","",RANK(Q9,Q6:Q10,0))</f>
        <v>4</v>
      </c>
      <c r="S9" s="20">
        <f t="shared" si="0"/>
        <v>41</v>
      </c>
      <c r="T9" s="3">
        <f t="shared" si="1"/>
        <v>116</v>
      </c>
      <c r="U9" s="3">
        <f>IF(ISNUMBER(T9),RANK(T9,$T$6:$T$251,0),"")</f>
        <v>70</v>
      </c>
      <c r="V9" s="100"/>
      <c r="W9" s="108"/>
      <c r="X9" s="103"/>
      <c r="Z9" s="50"/>
    </row>
    <row r="10" spans="1:31" ht="15" customHeight="1" x14ac:dyDescent="0.25">
      <c r="A10" s="19">
        <v>5</v>
      </c>
      <c r="B10" s="41"/>
      <c r="C10" s="43">
        <v>5</v>
      </c>
      <c r="D10" s="38">
        <v>8</v>
      </c>
      <c r="E10" s="39">
        <f>IFERROR(VLOOKUP(D10,таблица!$L$6:$M$96,2,FALSE),0)</f>
        <v>32</v>
      </c>
      <c r="F10" s="20">
        <f>IF(E10="","",RANK(E10,E6:E10,0))</f>
        <v>1</v>
      </c>
      <c r="G10" s="20">
        <f>IF(F10&lt;5,E10,"")</f>
        <v>32</v>
      </c>
      <c r="H10" s="18">
        <v>186</v>
      </c>
      <c r="I10" s="39">
        <f>IFERROR(VLOOKUP(H10,таблица!$P$6:$Q$165,2,FALSE),0)</f>
        <v>31</v>
      </c>
      <c r="J10" s="22">
        <f>IF(I10="","",RANK(I10,I6:I10,0))</f>
        <v>2</v>
      </c>
      <c r="K10" s="22">
        <f t="shared" si="2"/>
        <v>31</v>
      </c>
      <c r="L10" s="18">
        <v>12</v>
      </c>
      <c r="M10" s="39">
        <f>IFERROR(VLOOKUP(L10,таблица!$N$6:$O$126,2,FALSE),0)</f>
        <v>10</v>
      </c>
      <c r="N10" s="20">
        <f>IF(M10="","",RANK(M10,M6:M10,0))</f>
        <v>2</v>
      </c>
      <c r="O10" s="20">
        <f t="shared" si="3"/>
        <v>10</v>
      </c>
      <c r="P10" s="48">
        <v>20</v>
      </c>
      <c r="Q10" s="39">
        <f>IFERROR(VLOOKUP(P10,таблица!$T$6:$U$96,2,FALSE),0)</f>
        <v>47</v>
      </c>
      <c r="R10" s="20">
        <f>IF(Q10="","",RANK(Q10,Q6:Q10,0))</f>
        <v>3</v>
      </c>
      <c r="S10" s="20">
        <f t="shared" si="0"/>
        <v>47</v>
      </c>
      <c r="T10" s="3">
        <f t="shared" si="1"/>
        <v>120</v>
      </c>
      <c r="U10" s="33">
        <f>IF(ISNUMBER(T10),RANK(T10,$T$6:$T$251,0),"")</f>
        <v>66</v>
      </c>
      <c r="V10" s="101"/>
      <c r="W10" s="109"/>
      <c r="X10" s="103"/>
    </row>
    <row r="11" spans="1:31" ht="26.25" customHeight="1" thickBot="1" x14ac:dyDescent="0.3">
      <c r="A11" s="19"/>
      <c r="B11" s="41"/>
      <c r="C11" s="44">
        <v>5</v>
      </c>
      <c r="D11" s="38"/>
      <c r="E11" s="39"/>
      <c r="F11" s="24" t="s">
        <v>15</v>
      </c>
      <c r="G11" s="25">
        <f>SUM(G6:G10)</f>
        <v>116</v>
      </c>
      <c r="H11" s="18"/>
      <c r="I11" s="39"/>
      <c r="J11" s="24" t="s">
        <v>15</v>
      </c>
      <c r="K11" s="26">
        <f>SUM(K6:K10)</f>
        <v>123</v>
      </c>
      <c r="L11" s="18"/>
      <c r="M11" s="39"/>
      <c r="N11" s="24" t="s">
        <v>15</v>
      </c>
      <c r="O11" s="25">
        <f>SUM(O6:O10)</f>
        <v>31</v>
      </c>
      <c r="P11" s="48"/>
      <c r="Q11" s="39"/>
      <c r="R11" s="24" t="s">
        <v>15</v>
      </c>
      <c r="S11" s="25">
        <f>SUM(S6:S10)</f>
        <v>194</v>
      </c>
      <c r="T11" s="3"/>
      <c r="U11" s="3"/>
      <c r="V11" s="23"/>
      <c r="W11" s="23"/>
      <c r="X11" s="104"/>
    </row>
    <row r="12" spans="1:31" ht="15" customHeight="1" x14ac:dyDescent="0.25">
      <c r="A12" s="19">
        <v>1</v>
      </c>
      <c r="B12" s="41"/>
      <c r="C12" s="43">
        <v>7</v>
      </c>
      <c r="D12" s="38">
        <v>7.9</v>
      </c>
      <c r="E12" s="39">
        <f>IFERROR(VLOOKUP(D12,таблица!$L$6:$M$96,2,FALSE),0)</f>
        <v>35</v>
      </c>
      <c r="F12" s="20">
        <f>IF(E12="","",RANK(E12,E12:E16,0))</f>
        <v>1</v>
      </c>
      <c r="G12" s="20">
        <f>IF(F12&lt;5,E12,"")</f>
        <v>35</v>
      </c>
      <c r="H12" s="18">
        <v>193</v>
      </c>
      <c r="I12" s="39">
        <f>IFERROR(VLOOKUP(H12,таблица!$P$6:$Q$165,2,FALSE),0)</f>
        <v>34</v>
      </c>
      <c r="J12" s="22">
        <f>IF(I12="","",RANK(I12,I12:I16,0))</f>
        <v>4</v>
      </c>
      <c r="K12" s="22">
        <f>IF(J12&lt;5,I12,"")</f>
        <v>34</v>
      </c>
      <c r="L12" s="18">
        <v>24</v>
      </c>
      <c r="M12" s="39">
        <f>IFERROR(VLOOKUP(L12,таблица!$N$6:$O$126,2,FALSE),0)</f>
        <v>34</v>
      </c>
      <c r="N12" s="20">
        <f>IF(M12="","",RANK(M12,M12:M16,0))</f>
        <v>2</v>
      </c>
      <c r="O12" s="20">
        <f>IF(N12&lt;5,M12,"")</f>
        <v>34</v>
      </c>
      <c r="P12" s="48">
        <v>18</v>
      </c>
      <c r="Q12" s="39">
        <f>IFERROR(VLOOKUP(P12,таблица!$T$6:$U$96,2,FALSE),0)</f>
        <v>41</v>
      </c>
      <c r="R12" s="20">
        <f>IF(Q12="","",RANK(Q12,Q12:Q16,0))</f>
        <v>4</v>
      </c>
      <c r="S12" s="20"/>
      <c r="T12" s="3">
        <f t="shared" si="1"/>
        <v>144</v>
      </c>
      <c r="U12" s="3">
        <f>IF(ISNUMBER(T12),RANK(T12,$T$6:$T$251,0),"")</f>
        <v>33</v>
      </c>
      <c r="V12" s="99">
        <f>SUM(G12:G16,K12:K16,O12:O16,S12:S16)</f>
        <v>677</v>
      </c>
      <c r="W12" s="105">
        <f>V12</f>
        <v>677</v>
      </c>
      <c r="X12" s="102">
        <f>IF(ISNUMBER(V12),RANK(V12,$V$6:$V$251,0),"")</f>
        <v>5</v>
      </c>
    </row>
    <row r="13" spans="1:31" ht="15" customHeight="1" x14ac:dyDescent="0.25">
      <c r="A13" s="19">
        <v>2</v>
      </c>
      <c r="B13" s="41"/>
      <c r="C13" s="43">
        <v>7</v>
      </c>
      <c r="D13" s="38">
        <v>8</v>
      </c>
      <c r="E13" s="39">
        <f>IFERROR(VLOOKUP(D13,таблица!$L$6:$M$96,2,FALSE),0)</f>
        <v>32</v>
      </c>
      <c r="F13" s="20">
        <f>IF(E13="","",RANK(E13,E12:E16,0))</f>
        <v>2</v>
      </c>
      <c r="G13" s="20">
        <f>IF(F13&lt;5,E13,"")</f>
        <v>32</v>
      </c>
      <c r="H13" s="18">
        <v>216</v>
      </c>
      <c r="I13" s="39">
        <f>IFERROR(VLOOKUP(H13,таблица!$P$6:$Q$165,2,FALSE),0)</f>
        <v>53</v>
      </c>
      <c r="J13" s="22">
        <f>IF(I13="","",RANK(I13,I12:I16,0))</f>
        <v>2</v>
      </c>
      <c r="K13" s="22">
        <f t="shared" ref="K13:K15" si="4">IF(J13&lt;5,I13,"")</f>
        <v>53</v>
      </c>
      <c r="L13" s="18">
        <v>17</v>
      </c>
      <c r="M13" s="39">
        <f>IFERROR(VLOOKUP(L13,таблица!$N$6:$O$126,2,FALSE),0)</f>
        <v>20</v>
      </c>
      <c r="N13" s="20">
        <f>IF(M13="","",RANK(M13,M12:M16,0))</f>
        <v>4</v>
      </c>
      <c r="O13" s="20">
        <f t="shared" ref="O13:O16" si="5">IF(N13&lt;5,M13,"")</f>
        <v>20</v>
      </c>
      <c r="P13" s="48">
        <v>22</v>
      </c>
      <c r="Q13" s="39">
        <f>IFERROR(VLOOKUP(P13,таблица!$T$6:$U$96,2,FALSE),0)</f>
        <v>52</v>
      </c>
      <c r="R13" s="20">
        <f>IF(Q13="","",RANK(Q13,Q12:Q16,0))</f>
        <v>3</v>
      </c>
      <c r="S13" s="20">
        <f t="shared" ref="S13:S16" si="6">IF(R13&lt;5,Q13,"")</f>
        <v>52</v>
      </c>
      <c r="T13" s="3">
        <f t="shared" si="1"/>
        <v>157</v>
      </c>
      <c r="U13" s="3">
        <f>IF(ISNUMBER(T13),RANK(T13,$T$6:$T$251,0),"")</f>
        <v>20</v>
      </c>
      <c r="V13" s="100"/>
      <c r="W13" s="100"/>
      <c r="X13" s="110"/>
    </row>
    <row r="14" spans="1:31" ht="15" customHeight="1" x14ac:dyDescent="0.25">
      <c r="A14" s="19">
        <v>3</v>
      </c>
      <c r="B14" s="41"/>
      <c r="C14" s="43">
        <v>7</v>
      </c>
      <c r="D14" s="38">
        <v>8.1999999999999993</v>
      </c>
      <c r="E14" s="39">
        <f>IFERROR(VLOOKUP(D14,таблица!$L$6:$M$96,2,FALSE),0)</f>
        <v>26</v>
      </c>
      <c r="F14" s="20">
        <f>IF(E14="","",RANK(E14,E12:E16,0))</f>
        <v>3</v>
      </c>
      <c r="G14" s="20">
        <f>IF(F14&lt;5,E14,"")</f>
        <v>26</v>
      </c>
      <c r="H14" s="18">
        <v>233</v>
      </c>
      <c r="I14" s="39">
        <f>IFERROR(VLOOKUP(H14,таблица!$P$6:$Q$165,2,FALSE),0)</f>
        <v>61</v>
      </c>
      <c r="J14" s="22">
        <f>IF(I14="","",RANK(I14,I12:I16,0))</f>
        <v>1</v>
      </c>
      <c r="K14" s="22">
        <f t="shared" si="4"/>
        <v>61</v>
      </c>
      <c r="L14" s="18">
        <v>22</v>
      </c>
      <c r="M14" s="39">
        <f>IFERROR(VLOOKUP(L14,таблица!$N$6:$O$126,2,FALSE),0)</f>
        <v>30</v>
      </c>
      <c r="N14" s="20">
        <f>IF(M14="","",RANK(M14,M12:M16,0))</f>
        <v>3</v>
      </c>
      <c r="O14" s="20">
        <f t="shared" si="5"/>
        <v>30</v>
      </c>
      <c r="P14" s="48">
        <v>18</v>
      </c>
      <c r="Q14" s="39">
        <f>IFERROR(VLOOKUP(P14,таблица!$T$6:$U$96,2,FALSE),0)</f>
        <v>41</v>
      </c>
      <c r="R14" s="20">
        <f>IF(Q14="","",RANK(Q14,Q12:Q16,0))</f>
        <v>4</v>
      </c>
      <c r="S14" s="20">
        <f t="shared" si="6"/>
        <v>41</v>
      </c>
      <c r="T14" s="3">
        <f t="shared" si="1"/>
        <v>158</v>
      </c>
      <c r="U14" s="3">
        <f>IF(ISNUMBER(T14),RANK(T14,$T$6:$T$251,0),"")</f>
        <v>19</v>
      </c>
      <c r="V14" s="100"/>
      <c r="W14" s="100"/>
      <c r="X14" s="110"/>
      <c r="Z14" s="50"/>
      <c r="AA14" s="50"/>
      <c r="AB14" s="50"/>
      <c r="AC14" s="50"/>
      <c r="AD14" s="50"/>
      <c r="AE14" s="50"/>
    </row>
    <row r="15" spans="1:31" ht="15" customHeight="1" x14ac:dyDescent="0.25">
      <c r="A15" s="19">
        <v>4</v>
      </c>
      <c r="B15" s="41"/>
      <c r="C15" s="43">
        <v>7</v>
      </c>
      <c r="D15" s="38">
        <v>8.3000000000000007</v>
      </c>
      <c r="E15" s="39">
        <f>IFERROR(VLOOKUP(D15,таблица!$L$6:$M$96,2,FALSE),0)</f>
        <v>23</v>
      </c>
      <c r="F15" s="20">
        <f>IF(E15="","",RANK(E15,E12:E16,0))</f>
        <v>4</v>
      </c>
      <c r="G15" s="20">
        <f>IF(F15&lt;5,E15,"")</f>
        <v>23</v>
      </c>
      <c r="H15" s="18">
        <v>210</v>
      </c>
      <c r="I15" s="39">
        <f>IFERROR(VLOOKUP(H15,таблица!$P$6:$Q$165,2,FALSE),0)</f>
        <v>50</v>
      </c>
      <c r="J15" s="22">
        <f>IF(I15="","",RANK(I15,I12:I16,0))</f>
        <v>3</v>
      </c>
      <c r="K15" s="22">
        <f t="shared" si="4"/>
        <v>50</v>
      </c>
      <c r="L15" s="18">
        <v>14</v>
      </c>
      <c r="M15" s="39">
        <f>IFERROR(VLOOKUP(L15,таблица!$N$6:$O$126,2,FALSE),0)</f>
        <v>14</v>
      </c>
      <c r="N15" s="20">
        <f>IF(M15="","",RANK(M15,M12:M16,0))</f>
        <v>5</v>
      </c>
      <c r="O15" s="20" t="str">
        <f t="shared" si="5"/>
        <v/>
      </c>
      <c r="P15" s="48">
        <v>28</v>
      </c>
      <c r="Q15" s="39">
        <f>IFERROR(VLOOKUP(P15,таблица!$T$6:$U$96,2,FALSE),0)</f>
        <v>63</v>
      </c>
      <c r="R15" s="20">
        <f>IF(Q15="","",RANK(Q15,Q12:Q16,0))</f>
        <v>1</v>
      </c>
      <c r="S15" s="20">
        <f t="shared" si="6"/>
        <v>63</v>
      </c>
      <c r="T15" s="3">
        <f t="shared" si="1"/>
        <v>150</v>
      </c>
      <c r="U15" s="3">
        <f>IF(ISNUMBER(T15),RANK(T15,$T$6:$T$251,0),"")</f>
        <v>26</v>
      </c>
      <c r="V15" s="100"/>
      <c r="W15" s="100"/>
      <c r="X15" s="110"/>
    </row>
    <row r="16" spans="1:31" ht="15" customHeight="1" x14ac:dyDescent="0.25">
      <c r="A16" s="19">
        <v>5</v>
      </c>
      <c r="B16" s="41"/>
      <c r="C16" s="43">
        <v>7</v>
      </c>
      <c r="D16" s="38">
        <v>8.6</v>
      </c>
      <c r="E16" s="39">
        <f>IFERROR(VLOOKUP(D16,таблица!$L$6:$M$96,2,FALSE),0)</f>
        <v>15</v>
      </c>
      <c r="F16" s="20">
        <f>IF(E16="","",RANK(E16,E12:E16,0))</f>
        <v>5</v>
      </c>
      <c r="G16" s="20" t="str">
        <f>IF(F16&lt;5,E16,"")</f>
        <v/>
      </c>
      <c r="H16" s="18">
        <v>185</v>
      </c>
      <c r="I16" s="39">
        <f>IFERROR(VLOOKUP(H16,таблица!$P$6:$Q$165,2,FALSE),0)</f>
        <v>30</v>
      </c>
      <c r="J16" s="22">
        <f>IF(I16="","",RANK(I16,I12:I16,0))</f>
        <v>5</v>
      </c>
      <c r="K16" s="22"/>
      <c r="L16" s="18">
        <v>55</v>
      </c>
      <c r="M16" s="39">
        <f>IFERROR(VLOOKUP(L16,таблица!$N$6:$O$126,2,FALSE),0)</f>
        <v>67</v>
      </c>
      <c r="N16" s="20">
        <f>IF(M16="","",RANK(M16,M12:M16,0))</f>
        <v>1</v>
      </c>
      <c r="O16" s="20">
        <f t="shared" si="5"/>
        <v>67</v>
      </c>
      <c r="P16" s="48">
        <v>24</v>
      </c>
      <c r="Q16" s="39">
        <f>IFERROR(VLOOKUP(P16,таблица!$T$6:$U$96,2,FALSE),0)</f>
        <v>56</v>
      </c>
      <c r="R16" s="20">
        <f>IF(Q16="","",RANK(Q16,Q12:Q16,0))</f>
        <v>2</v>
      </c>
      <c r="S16" s="20">
        <f t="shared" si="6"/>
        <v>56</v>
      </c>
      <c r="T16" s="3">
        <f t="shared" si="1"/>
        <v>168</v>
      </c>
      <c r="U16" s="3">
        <f>IF(ISNUMBER(T16),RANK(T16,$T$6:$T$251,0),"")</f>
        <v>13</v>
      </c>
      <c r="V16" s="101"/>
      <c r="W16" s="101"/>
      <c r="X16" s="110"/>
    </row>
    <row r="17" spans="1:31" ht="26.25" customHeight="1" thickBot="1" x14ac:dyDescent="0.3">
      <c r="A17" s="19"/>
      <c r="B17" s="41"/>
      <c r="C17" s="44">
        <v>7</v>
      </c>
      <c r="D17" s="38"/>
      <c r="E17" s="39"/>
      <c r="F17" s="24" t="s">
        <v>15</v>
      </c>
      <c r="G17" s="25">
        <f>SUM(G12:G16)</f>
        <v>116</v>
      </c>
      <c r="H17" s="18"/>
      <c r="I17" s="39"/>
      <c r="J17" s="24" t="s">
        <v>15</v>
      </c>
      <c r="K17" s="26">
        <f>SUM(K12:K16)</f>
        <v>198</v>
      </c>
      <c r="L17" s="18"/>
      <c r="M17" s="39"/>
      <c r="N17" s="24" t="s">
        <v>15</v>
      </c>
      <c r="O17" s="25">
        <f>SUM(O12:O16)</f>
        <v>151</v>
      </c>
      <c r="P17" s="48"/>
      <c r="Q17" s="39"/>
      <c r="R17" s="24" t="s">
        <v>15</v>
      </c>
      <c r="S17" s="25">
        <f>SUM(S12:S16)</f>
        <v>212</v>
      </c>
      <c r="T17" s="3"/>
      <c r="U17" s="3"/>
      <c r="V17" s="23"/>
      <c r="W17" s="23"/>
      <c r="X17" s="111"/>
    </row>
    <row r="18" spans="1:31" ht="15" customHeight="1" x14ac:dyDescent="0.25">
      <c r="A18" s="19">
        <v>1</v>
      </c>
      <c r="B18" s="41"/>
      <c r="C18" s="43">
        <v>9</v>
      </c>
      <c r="D18" s="38">
        <v>7.4</v>
      </c>
      <c r="E18" s="39">
        <f>IFERROR(VLOOKUP(D18,таблица!$L$6:$M$96,2,FALSE),0)</f>
        <v>53</v>
      </c>
      <c r="F18" s="20">
        <f>IF(E18="","",RANK(E18,E18:E22,0))</f>
        <v>2</v>
      </c>
      <c r="G18" s="20">
        <f>IF(F18&lt;5,E18,"")</f>
        <v>53</v>
      </c>
      <c r="H18" s="18">
        <v>202</v>
      </c>
      <c r="I18" s="39">
        <f>IFERROR(VLOOKUP(H18,таблица!$P$6:$Q$165,2,FALSE),0)</f>
        <v>42</v>
      </c>
      <c r="J18" s="22">
        <f>IF(I18="","",RANK(I18,I18:I22,0))</f>
        <v>3</v>
      </c>
      <c r="K18" s="22">
        <f>IF(J18&lt;5,I18,"")</f>
        <v>42</v>
      </c>
      <c r="L18" s="18">
        <v>31</v>
      </c>
      <c r="M18" s="39">
        <f>IFERROR(VLOOKUP(L18,таблица!$N$6:$O$126,2,FALSE),0)</f>
        <v>50</v>
      </c>
      <c r="N18" s="20">
        <f>IF(M18="","",RANK(M18,M18:M22,0))</f>
        <v>2</v>
      </c>
      <c r="O18" s="20">
        <f>IF(N18&lt;5,M18,"")</f>
        <v>50</v>
      </c>
      <c r="P18" s="48">
        <v>23</v>
      </c>
      <c r="Q18" s="39">
        <f>IFERROR(VLOOKUP(P18,таблица!$T$6:$U$96,2,FALSE),0)</f>
        <v>54</v>
      </c>
      <c r="R18" s="20">
        <f>IF(Q18="","",RANK(Q18,Q18:Q22,0))</f>
        <v>1</v>
      </c>
      <c r="S18" s="20">
        <f>IF(R18&lt;5,Q18,"")</f>
        <v>54</v>
      </c>
      <c r="T18" s="3">
        <f t="shared" si="1"/>
        <v>199</v>
      </c>
      <c r="U18" s="3">
        <f>IF(ISNUMBER(T18),RANK(T18,$T$6:$T$251,0),"")</f>
        <v>2</v>
      </c>
      <c r="V18" s="99">
        <f>SUM(G18:G22,K18:K22,O18:O22,S18:S22)</f>
        <v>739</v>
      </c>
      <c r="W18" s="105">
        <f t="shared" ref="W18" si="7">V18</f>
        <v>739</v>
      </c>
      <c r="X18" s="102">
        <f>IF(ISNUMBER(V18),RANK(V18,$V$6:$V$251,0),"")</f>
        <v>1</v>
      </c>
    </row>
    <row r="19" spans="1:31" ht="15" customHeight="1" x14ac:dyDescent="0.25">
      <c r="A19" s="19">
        <v>2</v>
      </c>
      <c r="B19" s="41"/>
      <c r="C19" s="43">
        <v>9</v>
      </c>
      <c r="D19" s="38">
        <v>7.4</v>
      </c>
      <c r="E19" s="39">
        <f>IFERROR(VLOOKUP(D19,таблица!$L$6:$M$96,2,FALSE),0)</f>
        <v>53</v>
      </c>
      <c r="F19" s="20">
        <f>IF(E19="","",RANK(E19,E18:E22,0))</f>
        <v>2</v>
      </c>
      <c r="G19" s="20">
        <f>IF(F19&lt;5,E19,"")</f>
        <v>53</v>
      </c>
      <c r="H19" s="18">
        <v>212</v>
      </c>
      <c r="I19" s="39">
        <f>IFERROR(VLOOKUP(H19,таблица!$P$6:$Q$165,2,FALSE),0)</f>
        <v>51</v>
      </c>
      <c r="J19" s="22">
        <f>IF(I19="","",RANK(I19,I18:I22,0))</f>
        <v>2</v>
      </c>
      <c r="K19" s="22">
        <f t="shared" ref="K19:K22" si="8">IF(J19&lt;5,I19,"")</f>
        <v>51</v>
      </c>
      <c r="L19" s="18">
        <v>6</v>
      </c>
      <c r="M19" s="39">
        <f>IFERROR(VLOOKUP(L19,таблица!$N$6:$O$126,2,FALSE),0)</f>
        <v>4</v>
      </c>
      <c r="N19" s="20">
        <f>IF(M19="","",RANK(M19,M18:M22,0))</f>
        <v>5</v>
      </c>
      <c r="O19" s="20" t="str">
        <f t="shared" ref="O19:O22" si="9">IF(N19&lt;5,M19,"")</f>
        <v/>
      </c>
      <c r="P19" s="48">
        <v>22</v>
      </c>
      <c r="Q19" s="39">
        <f>IFERROR(VLOOKUP(P19,таблица!$T$6:$U$96,2,FALSE),0)</f>
        <v>52</v>
      </c>
      <c r="R19" s="20">
        <f>IF(Q19="","",RANK(Q19,Q18:Q22,0))</f>
        <v>3</v>
      </c>
      <c r="S19" s="20">
        <f t="shared" ref="S19:S22" si="10">IF(R19&lt;5,Q19,"")</f>
        <v>52</v>
      </c>
      <c r="T19" s="3">
        <f t="shared" si="1"/>
        <v>160</v>
      </c>
      <c r="U19" s="3">
        <f>IF(ISNUMBER(T19),RANK(T19,$T$6:$T$251,0),"")</f>
        <v>17</v>
      </c>
      <c r="V19" s="100"/>
      <c r="W19" s="100"/>
      <c r="X19" s="103"/>
    </row>
    <row r="20" spans="1:31" ht="15" customHeight="1" x14ac:dyDescent="0.25">
      <c r="A20" s="19">
        <v>3</v>
      </c>
      <c r="B20" s="41"/>
      <c r="C20" s="43">
        <v>9</v>
      </c>
      <c r="D20" s="38">
        <v>7.3</v>
      </c>
      <c r="E20" s="39">
        <f>IFERROR(VLOOKUP(D20,таблица!$L$6:$M$96,2,FALSE),0)</f>
        <v>56</v>
      </c>
      <c r="F20" s="20">
        <f>IF(E20="","",RANK(E20,E18:E22,0))</f>
        <v>1</v>
      </c>
      <c r="G20" s="20">
        <f>IF(F20&lt;5,E20,"")</f>
        <v>56</v>
      </c>
      <c r="H20" s="18">
        <v>214</v>
      </c>
      <c r="I20" s="39">
        <f>IFERROR(VLOOKUP(H20,таблица!$P$6:$Q$165,2,FALSE),0)</f>
        <v>52</v>
      </c>
      <c r="J20" s="22">
        <f>IF(I20="","",RANK(I20,I18:I22,0))</f>
        <v>1</v>
      </c>
      <c r="K20" s="22">
        <f t="shared" si="8"/>
        <v>52</v>
      </c>
      <c r="L20" s="18">
        <v>22</v>
      </c>
      <c r="M20" s="39">
        <f>IFERROR(VLOOKUP(L20,таблица!$N$6:$O$126,2,FALSE),0)</f>
        <v>30</v>
      </c>
      <c r="N20" s="20">
        <f>IF(M20="","",RANK(M20,M18:M22,0))</f>
        <v>3</v>
      </c>
      <c r="O20" s="20">
        <f t="shared" si="9"/>
        <v>30</v>
      </c>
      <c r="P20" s="48">
        <v>17</v>
      </c>
      <c r="Q20" s="39">
        <f>IFERROR(VLOOKUP(P20,таблица!$T$6:$U$96,2,FALSE),0)</f>
        <v>38</v>
      </c>
      <c r="R20" s="20">
        <f>IF(Q20="","",RANK(Q20,Q18:Q22,0))</f>
        <v>4</v>
      </c>
      <c r="S20" s="20">
        <f t="shared" si="10"/>
        <v>38</v>
      </c>
      <c r="T20" s="3">
        <f t="shared" si="1"/>
        <v>176</v>
      </c>
      <c r="U20" s="33">
        <f>IF(ISNUMBER(T20),RANK(T20,$T$6:$T$251,0),"")</f>
        <v>8</v>
      </c>
      <c r="V20" s="100"/>
      <c r="W20" s="100"/>
      <c r="X20" s="103"/>
      <c r="Z20" s="50"/>
      <c r="AB20" s="50"/>
      <c r="AC20" s="50"/>
      <c r="AD20" s="50"/>
      <c r="AE20" s="50"/>
    </row>
    <row r="21" spans="1:31" ht="15" customHeight="1" x14ac:dyDescent="0.25">
      <c r="A21" s="19">
        <v>4</v>
      </c>
      <c r="B21" s="41"/>
      <c r="C21" s="43">
        <v>9</v>
      </c>
      <c r="D21" s="38">
        <v>7.8</v>
      </c>
      <c r="E21" s="39">
        <f>IFERROR(VLOOKUP(D21,таблица!$L$6:$M$96,2,FALSE),0)</f>
        <v>38</v>
      </c>
      <c r="F21" s="20">
        <f>IF(E21="","",RANK(E21,E18:E22,0))</f>
        <v>4</v>
      </c>
      <c r="G21" s="20">
        <f>IF(F21&lt;5,E21,"")</f>
        <v>38</v>
      </c>
      <c r="H21" s="18">
        <v>201</v>
      </c>
      <c r="I21" s="39">
        <f>IFERROR(VLOOKUP(H21,таблица!$P$6:$Q$165,2,FALSE),0)</f>
        <v>41</v>
      </c>
      <c r="J21" s="22">
        <f>IF(I21="","",RANK(I21,I18:I22,0))</f>
        <v>4</v>
      </c>
      <c r="K21" s="22">
        <f t="shared" si="8"/>
        <v>41</v>
      </c>
      <c r="L21" s="18">
        <v>50</v>
      </c>
      <c r="M21" s="39">
        <f>IFERROR(VLOOKUP(L21,таблица!$N$6:$O$126,2,FALSE),0)</f>
        <v>65</v>
      </c>
      <c r="N21" s="20">
        <f>IF(M21="","",RANK(M21,M18:M22,0))</f>
        <v>1</v>
      </c>
      <c r="O21" s="20">
        <f t="shared" si="9"/>
        <v>65</v>
      </c>
      <c r="P21" s="48">
        <v>16</v>
      </c>
      <c r="Q21" s="39">
        <f>IFERROR(VLOOKUP(P21,таблица!$T$6:$U$96,2,FALSE),0)</f>
        <v>35</v>
      </c>
      <c r="R21" s="20">
        <f>IF(Q21="","",RANK(Q21,Q18:Q22,0))</f>
        <v>5</v>
      </c>
      <c r="S21" s="20" t="str">
        <f t="shared" si="10"/>
        <v/>
      </c>
      <c r="T21" s="3">
        <f t="shared" si="1"/>
        <v>179</v>
      </c>
      <c r="U21" s="3">
        <f>IF(ISNUMBER(T21),RANK(T21,$T$6:$T$251,0),"")</f>
        <v>6</v>
      </c>
      <c r="V21" s="100"/>
      <c r="W21" s="100"/>
      <c r="X21" s="103"/>
    </row>
    <row r="22" spans="1:31" ht="15" customHeight="1" x14ac:dyDescent="0.25">
      <c r="A22" s="19">
        <v>5</v>
      </c>
      <c r="B22" s="41"/>
      <c r="C22" s="43">
        <v>9</v>
      </c>
      <c r="D22" s="38"/>
      <c r="E22" s="39">
        <f>IFERROR(VLOOKUP(D22,таблица!$L$6:$M$96,2,FALSE),0)</f>
        <v>0</v>
      </c>
      <c r="F22" s="20">
        <f>IF(E22="","",RANK(E22,E18:E22,0))</f>
        <v>5</v>
      </c>
      <c r="G22" s="20" t="str">
        <f>IF(F22&lt;5,E22,"")</f>
        <v/>
      </c>
      <c r="H22" s="18">
        <v>172</v>
      </c>
      <c r="I22" s="39">
        <f>IFERROR(VLOOKUP(H22,таблица!$P$6:$Q$165,2,FALSE),0)</f>
        <v>24</v>
      </c>
      <c r="J22" s="22">
        <f>IF(I22="","",RANK(I22,I18:I22,0))</f>
        <v>5</v>
      </c>
      <c r="K22" s="22" t="str">
        <f t="shared" si="8"/>
        <v/>
      </c>
      <c r="L22" s="18">
        <v>12</v>
      </c>
      <c r="M22" s="39">
        <f>IFERROR(VLOOKUP(L22,таблица!$N$6:$O$126,2,FALSE),0)</f>
        <v>10</v>
      </c>
      <c r="N22" s="20">
        <f>IF(M22="","",RANK(M22,M18:M22,0))</f>
        <v>4</v>
      </c>
      <c r="O22" s="20">
        <f t="shared" si="9"/>
        <v>10</v>
      </c>
      <c r="P22" s="48">
        <v>23</v>
      </c>
      <c r="Q22" s="39">
        <f>IFERROR(VLOOKUP(P22,таблица!$T$6:$U$96,2,FALSE),0)</f>
        <v>54</v>
      </c>
      <c r="R22" s="20">
        <f>IF(Q22="","",RANK(Q22,Q18:Q22,0))</f>
        <v>1</v>
      </c>
      <c r="S22" s="20">
        <f t="shared" si="10"/>
        <v>54</v>
      </c>
      <c r="T22" s="3">
        <f t="shared" si="1"/>
        <v>88</v>
      </c>
      <c r="U22" s="3">
        <f>IF(ISNUMBER(T22),RANK(T22,$T$6:$T$251,0),"")</f>
        <v>109</v>
      </c>
      <c r="V22" s="101"/>
      <c r="W22" s="101"/>
      <c r="X22" s="103"/>
    </row>
    <row r="23" spans="1:31" ht="26.25" customHeight="1" x14ac:dyDescent="0.25">
      <c r="A23" s="19"/>
      <c r="B23" s="41"/>
      <c r="C23" s="44">
        <v>9</v>
      </c>
      <c r="D23" s="38"/>
      <c r="E23" s="39"/>
      <c r="F23" s="24" t="s">
        <v>15</v>
      </c>
      <c r="G23" s="25">
        <f>SUM(G18:G22)</f>
        <v>200</v>
      </c>
      <c r="H23" s="18"/>
      <c r="I23" s="39"/>
      <c r="J23" s="24" t="s">
        <v>15</v>
      </c>
      <c r="K23" s="26">
        <f>SUM(K18:K22)</f>
        <v>186</v>
      </c>
      <c r="L23" s="18"/>
      <c r="M23" s="39"/>
      <c r="N23" s="24" t="s">
        <v>15</v>
      </c>
      <c r="O23" s="25">
        <f>SUM(O18:O22)</f>
        <v>155</v>
      </c>
      <c r="P23" s="48"/>
      <c r="Q23" s="39"/>
      <c r="R23" s="24" t="s">
        <v>15</v>
      </c>
      <c r="S23" s="25">
        <f>SUM(S18:S22)</f>
        <v>198</v>
      </c>
      <c r="T23" s="3"/>
      <c r="U23" s="3"/>
      <c r="V23" s="23"/>
      <c r="W23" s="23"/>
      <c r="X23" s="104"/>
    </row>
    <row r="24" spans="1:31" ht="15" customHeight="1" x14ac:dyDescent="0.25">
      <c r="A24" s="19">
        <v>1</v>
      </c>
      <c r="B24" s="41"/>
      <c r="C24" s="43">
        <v>11</v>
      </c>
      <c r="D24" s="38"/>
      <c r="E24" s="39">
        <f>IFERROR(VLOOKUP(D24,таблица!$L$6:$M$96,2,FALSE),0)</f>
        <v>0</v>
      </c>
      <c r="F24" s="20">
        <f>IF(E24="","",RANK(E24,E24:E28,0))</f>
        <v>1</v>
      </c>
      <c r="G24" s="20">
        <f>IF(F24&lt;5,E24,"")</f>
        <v>0</v>
      </c>
      <c r="H24" s="18"/>
      <c r="I24" s="39">
        <f>IFERROR(VLOOKUP(H24,таблица!$P$6:$Q$165,2,FALSE),0)</f>
        <v>0</v>
      </c>
      <c r="J24" s="22">
        <f>IF(I24="","",RANK(I24,I24:I28,0))</f>
        <v>1</v>
      </c>
      <c r="K24" s="22">
        <f>IF(J24&lt;5,I24,"")</f>
        <v>0</v>
      </c>
      <c r="L24" s="18"/>
      <c r="M24" s="39">
        <f>IFERROR(VLOOKUP(L24,таблица!$N$6:$O$126,2,FALSE),0)</f>
        <v>0</v>
      </c>
      <c r="N24" s="20">
        <f>IF(M24="","",RANK(M24,M24:M28,0))</f>
        <v>1</v>
      </c>
      <c r="O24" s="20">
        <f>IF(N24&lt;5,M24,"")</f>
        <v>0</v>
      </c>
      <c r="P24" s="90">
        <v>-100</v>
      </c>
      <c r="Q24" s="39">
        <f>IFERROR(VLOOKUP(P24,таблица!$T$6:$U$96,2,FALSE),0)</f>
        <v>0</v>
      </c>
      <c r="R24" s="20">
        <f>IF(Q24="","",RANK(Q24,Q24:Q28,0))</f>
        <v>1</v>
      </c>
      <c r="S24" s="20">
        <f>IF(R24&lt;5,Q24,"")</f>
        <v>0</v>
      </c>
      <c r="T24" s="3">
        <f t="shared" si="1"/>
        <v>0</v>
      </c>
      <c r="U24" s="3">
        <f>IF(ISNUMBER(T24),RANK(T24,$T$6:$T$251,0),"")</f>
        <v>164</v>
      </c>
      <c r="V24" s="99">
        <f>SUM(G24:G28,K24:K28,O24:O28,S24:S28)</f>
        <v>0</v>
      </c>
      <c r="W24" s="34">
        <f t="shared" ref="W24" si="11">V24</f>
        <v>0</v>
      </c>
      <c r="X24" s="102">
        <f>IF(ISNUMBER(V24),RANK(V24,$V$6:$V$251,0),"")</f>
        <v>35</v>
      </c>
    </row>
    <row r="25" spans="1:31" ht="15" customHeight="1" x14ac:dyDescent="0.25">
      <c r="A25" s="19">
        <v>2</v>
      </c>
      <c r="B25" s="41"/>
      <c r="C25" s="43">
        <v>11</v>
      </c>
      <c r="D25" s="38"/>
      <c r="E25" s="39">
        <f>IFERROR(VLOOKUP(D25,таблица!$L$6:$M$96,2,FALSE),0)</f>
        <v>0</v>
      </c>
      <c r="F25" s="20">
        <f>IF(E25="","",RANK(E25,E24:E28,0))</f>
        <v>1</v>
      </c>
      <c r="G25" s="20">
        <f>IF(F25&lt;5,E25,"")</f>
        <v>0</v>
      </c>
      <c r="H25" s="18"/>
      <c r="I25" s="39">
        <f>IFERROR(VLOOKUP(H25,таблица!$P$6:$Q$165,2,FALSE),0)</f>
        <v>0</v>
      </c>
      <c r="J25" s="22">
        <f>IF(I25="","",RANK(I25,I24:I28,0))</f>
        <v>1</v>
      </c>
      <c r="K25" s="22">
        <f t="shared" ref="K25:K28" si="12">IF(J25&lt;5,I25,"")</f>
        <v>0</v>
      </c>
      <c r="L25" s="18"/>
      <c r="M25" s="39">
        <f>IFERROR(VLOOKUP(L25,таблица!$N$6:$O$126,2,FALSE),0)</f>
        <v>0</v>
      </c>
      <c r="N25" s="20">
        <f>IF(M25="","",RANK(M25,M24:M28,0))</f>
        <v>1</v>
      </c>
      <c r="O25" s="20">
        <f t="shared" ref="O25:O28" si="13">IF(N25&lt;5,M25,"")</f>
        <v>0</v>
      </c>
      <c r="P25" s="90">
        <v>-100</v>
      </c>
      <c r="Q25" s="39">
        <f>IFERROR(VLOOKUP(P25,таблица!$T$6:$U$96,2,FALSE),0)</f>
        <v>0</v>
      </c>
      <c r="R25" s="20">
        <f>IF(Q25="","",RANK(Q25,Q24:Q28,0))</f>
        <v>1</v>
      </c>
      <c r="S25" s="20">
        <f t="shared" ref="S25:S28" si="14">IF(R25&lt;5,Q25,"")</f>
        <v>0</v>
      </c>
      <c r="T25" s="3">
        <f t="shared" si="1"/>
        <v>0</v>
      </c>
      <c r="U25" s="3">
        <f>IF(ISNUMBER(T25),RANK(T25,$T$6:$T$251,0),"")</f>
        <v>164</v>
      </c>
      <c r="V25" s="100"/>
      <c r="W25" s="34"/>
      <c r="X25" s="103"/>
    </row>
    <row r="26" spans="1:31" ht="15" customHeight="1" x14ac:dyDescent="0.25">
      <c r="A26" s="19">
        <v>3</v>
      </c>
      <c r="B26" s="41"/>
      <c r="C26" s="43">
        <v>11</v>
      </c>
      <c r="D26" s="38"/>
      <c r="E26" s="39">
        <f>IFERROR(VLOOKUP(D26,таблица!$L$6:$M$96,2,FALSE),0)</f>
        <v>0</v>
      </c>
      <c r="F26" s="20">
        <f>IF(E26="","",RANK(E26,E24:E28,0))</f>
        <v>1</v>
      </c>
      <c r="G26" s="20">
        <f>IF(F26&lt;5,E26,"")</f>
        <v>0</v>
      </c>
      <c r="H26" s="18"/>
      <c r="I26" s="39">
        <f>IFERROR(VLOOKUP(H26,таблица!$P$6:$Q$165,2,FALSE),0)</f>
        <v>0</v>
      </c>
      <c r="J26" s="22">
        <f>IF(I26="","",RANK(I26,I24:I28,0))</f>
        <v>1</v>
      </c>
      <c r="K26" s="22">
        <f t="shared" si="12"/>
        <v>0</v>
      </c>
      <c r="L26" s="18"/>
      <c r="M26" s="39">
        <f>IFERROR(VLOOKUP(L26,таблица!$N$6:$O$126,2,FALSE),0)</f>
        <v>0</v>
      </c>
      <c r="N26" s="20">
        <f>IF(M26="","",RANK(M26,M24:M28,0))</f>
        <v>1</v>
      </c>
      <c r="O26" s="20">
        <f t="shared" si="13"/>
        <v>0</v>
      </c>
      <c r="P26" s="90">
        <v>-100</v>
      </c>
      <c r="Q26" s="39">
        <f>IFERROR(VLOOKUP(P26,таблица!$T$6:$U$96,2,FALSE),0)</f>
        <v>0</v>
      </c>
      <c r="R26" s="20">
        <f>IF(Q26="","",RANK(Q26,Q24:Q28,0))</f>
        <v>1</v>
      </c>
      <c r="S26" s="20">
        <f t="shared" si="14"/>
        <v>0</v>
      </c>
      <c r="T26" s="3">
        <f t="shared" si="1"/>
        <v>0</v>
      </c>
      <c r="U26" s="3">
        <f>IF(ISNUMBER(T26),RANK(T26,$T$6:$T$251,0),"")</f>
        <v>164</v>
      </c>
      <c r="V26" s="100"/>
      <c r="W26" s="34"/>
      <c r="X26" s="103"/>
    </row>
    <row r="27" spans="1:31" ht="15" customHeight="1" x14ac:dyDescent="0.25">
      <c r="A27" s="19">
        <v>4</v>
      </c>
      <c r="B27" s="41"/>
      <c r="C27" s="43">
        <v>11</v>
      </c>
      <c r="D27" s="38"/>
      <c r="E27" s="39">
        <f>IFERROR(VLOOKUP(D27,таблица!$L$6:$M$96,2,FALSE),0)</f>
        <v>0</v>
      </c>
      <c r="F27" s="20">
        <f>IF(E27="","",RANK(E27,E24:E28,0))</f>
        <v>1</v>
      </c>
      <c r="G27" s="20">
        <f>IF(F27&lt;5,E27,"")</f>
        <v>0</v>
      </c>
      <c r="H27" s="18"/>
      <c r="I27" s="39">
        <f>IFERROR(VLOOKUP(H27,таблица!$P$6:$Q$165,2,FALSE),0)</f>
        <v>0</v>
      </c>
      <c r="J27" s="22">
        <f>IF(I27="","",RANK(I27,I24:I28,0))</f>
        <v>1</v>
      </c>
      <c r="K27" s="22">
        <f t="shared" si="12"/>
        <v>0</v>
      </c>
      <c r="L27" s="18"/>
      <c r="M27" s="39">
        <f>IFERROR(VLOOKUP(L27,таблица!$N$6:$O$126,2,FALSE),0)</f>
        <v>0</v>
      </c>
      <c r="N27" s="20">
        <f>IF(M27="","",RANK(M27,M24:M28,0))</f>
        <v>1</v>
      </c>
      <c r="O27" s="20">
        <f t="shared" si="13"/>
        <v>0</v>
      </c>
      <c r="P27" s="90">
        <v>-100</v>
      </c>
      <c r="Q27" s="39">
        <f>IFERROR(VLOOKUP(P27,таблица!$T$6:$U$96,2,FALSE),0)</f>
        <v>0</v>
      </c>
      <c r="R27" s="20">
        <f>IF(Q27="","",RANK(Q27,Q24:Q28,0))</f>
        <v>1</v>
      </c>
      <c r="S27" s="20">
        <f t="shared" si="14"/>
        <v>0</v>
      </c>
      <c r="T27" s="3">
        <f t="shared" si="1"/>
        <v>0</v>
      </c>
      <c r="U27" s="3">
        <f>IF(ISNUMBER(T27),RANK(T27,$T$6:$T$251,0),"")</f>
        <v>164</v>
      </c>
      <c r="V27" s="100"/>
      <c r="W27" s="34"/>
      <c r="X27" s="103"/>
    </row>
    <row r="28" spans="1:31" ht="15" customHeight="1" x14ac:dyDescent="0.25">
      <c r="A28" s="19">
        <v>5</v>
      </c>
      <c r="B28" s="41"/>
      <c r="C28" s="43">
        <v>11</v>
      </c>
      <c r="D28" s="38"/>
      <c r="E28" s="39">
        <f>IFERROR(VLOOKUP(D28,таблица!$L$6:$M$96,2,FALSE),0)</f>
        <v>0</v>
      </c>
      <c r="F28" s="20">
        <f>IF(E28="","",RANK(E28,E24:E28,0))</f>
        <v>1</v>
      </c>
      <c r="G28" s="20">
        <f>IF(F28&lt;5,E28,"")</f>
        <v>0</v>
      </c>
      <c r="H28" s="18"/>
      <c r="I28" s="39">
        <f>IFERROR(VLOOKUP(H28,таблица!$P$6:$Q$165,2,FALSE),0)</f>
        <v>0</v>
      </c>
      <c r="J28" s="22">
        <f>IF(I28="","",RANK(I28,I24:I28,0))</f>
        <v>1</v>
      </c>
      <c r="K28" s="22">
        <f t="shared" si="12"/>
        <v>0</v>
      </c>
      <c r="L28" s="18"/>
      <c r="M28" s="39">
        <f>IFERROR(VLOOKUP(L28,таблица!$N$6:$O$126,2,FALSE),0)</f>
        <v>0</v>
      </c>
      <c r="N28" s="20">
        <f>IF(M28="","",RANK(M28,M24:M28,0))</f>
        <v>1</v>
      </c>
      <c r="O28" s="20">
        <f t="shared" si="13"/>
        <v>0</v>
      </c>
      <c r="P28" s="90">
        <v>-100</v>
      </c>
      <c r="Q28" s="39">
        <f>IFERROR(VLOOKUP(P28,таблица!$T$6:$U$96,2,FALSE),0)</f>
        <v>0</v>
      </c>
      <c r="R28" s="20">
        <f>IF(Q28="","",RANK(Q28,Q24:Q28,0))</f>
        <v>1</v>
      </c>
      <c r="S28" s="20">
        <f t="shared" si="14"/>
        <v>0</v>
      </c>
      <c r="T28" s="3">
        <f t="shared" si="1"/>
        <v>0</v>
      </c>
      <c r="U28" s="3">
        <f>IF(ISNUMBER(T28),RANK(T28,$T$6:$T$251,0),"")</f>
        <v>164</v>
      </c>
      <c r="V28" s="101"/>
      <c r="W28" s="34"/>
      <c r="X28" s="103"/>
    </row>
    <row r="29" spans="1:31" ht="26.25" customHeight="1" x14ac:dyDescent="0.25">
      <c r="A29" s="19"/>
      <c r="B29" s="41"/>
      <c r="C29" s="44">
        <v>10</v>
      </c>
      <c r="D29" s="38"/>
      <c r="E29" s="39"/>
      <c r="F29" s="24" t="s">
        <v>15</v>
      </c>
      <c r="G29" s="25">
        <f>SUM(G24:G28)</f>
        <v>0</v>
      </c>
      <c r="H29" s="18"/>
      <c r="I29" s="39"/>
      <c r="J29" s="24" t="s">
        <v>15</v>
      </c>
      <c r="K29" s="26">
        <f>SUM(K24:K28)</f>
        <v>0</v>
      </c>
      <c r="L29" s="18"/>
      <c r="M29" s="39"/>
      <c r="N29" s="24" t="s">
        <v>15</v>
      </c>
      <c r="O29" s="25">
        <f>SUM(O24:O28)</f>
        <v>0</v>
      </c>
      <c r="P29" s="48"/>
      <c r="Q29" s="39"/>
      <c r="R29" s="24" t="s">
        <v>15</v>
      </c>
      <c r="S29" s="25">
        <f>SUM(S24:S28)</f>
        <v>0</v>
      </c>
      <c r="T29" s="3"/>
      <c r="U29" s="3"/>
      <c r="V29" s="23"/>
      <c r="W29" s="23"/>
      <c r="X29" s="104"/>
    </row>
    <row r="30" spans="1:31" ht="15" customHeight="1" x14ac:dyDescent="0.25">
      <c r="A30" s="19">
        <v>1</v>
      </c>
      <c r="B30" s="41"/>
      <c r="C30" s="43">
        <v>12</v>
      </c>
      <c r="D30" s="38">
        <v>8.4</v>
      </c>
      <c r="E30" s="39">
        <f>IFERROR(VLOOKUP(D30,таблица!$L$6:$M$96,2,FALSE),0)</f>
        <v>20</v>
      </c>
      <c r="F30" s="20">
        <f>IF(E30="","",RANK(E30,E30:E34,0))</f>
        <v>4</v>
      </c>
      <c r="G30" s="20">
        <f>IF(F30&lt;5,E30,"")</f>
        <v>20</v>
      </c>
      <c r="H30" s="18">
        <v>183</v>
      </c>
      <c r="I30" s="39">
        <f>IFERROR(VLOOKUP(H30,таблица!$P$6:$Q$165,2,FALSE),0)</f>
        <v>29</v>
      </c>
      <c r="J30" s="22">
        <f>IF(I30="","",RANK(I30,I30:I34,0))</f>
        <v>3</v>
      </c>
      <c r="K30" s="22">
        <f>IF(J30&lt;5,I30,"")</f>
        <v>29</v>
      </c>
      <c r="L30" s="18">
        <v>1</v>
      </c>
      <c r="M30" s="39">
        <f>IFERROR(VLOOKUP(L30,таблица!$N$6:$O$126,2,FALSE),0)</f>
        <v>0</v>
      </c>
      <c r="N30" s="20">
        <f>IF(M30="","",RANK(M30,M30:M34,0))</f>
        <v>5</v>
      </c>
      <c r="O30" s="20" t="str">
        <f>IF(N30&lt;5,M30,"")</f>
        <v/>
      </c>
      <c r="P30" s="48">
        <v>27</v>
      </c>
      <c r="Q30" s="39">
        <f>IFERROR(VLOOKUP(P30,таблица!$T$6:$U$96,2,FALSE),0)</f>
        <v>62</v>
      </c>
      <c r="R30" s="20">
        <f>IF(Q30="","",RANK(Q30,Q30:Q34,0))</f>
        <v>1</v>
      </c>
      <c r="S30" s="20">
        <f>IF(R30&lt;5,Q30,"")</f>
        <v>62</v>
      </c>
      <c r="T30" s="3">
        <f t="shared" si="1"/>
        <v>111</v>
      </c>
      <c r="U30" s="3">
        <f>IF(ISNUMBER(T30),RANK(T30,$T$6:$T$251,0),"")</f>
        <v>75</v>
      </c>
      <c r="V30" s="99">
        <f>SUM(G30:G34,K30:K34,O30:O34,S30:S34)</f>
        <v>486</v>
      </c>
      <c r="W30" s="34">
        <f t="shared" ref="W30" si="15">V30</f>
        <v>486</v>
      </c>
      <c r="X30" s="102">
        <f>IF(ISNUMBER(V30),RANK(V30,$V$6:$V$251,0),"")</f>
        <v>14</v>
      </c>
    </row>
    <row r="31" spans="1:31" ht="15" customHeight="1" x14ac:dyDescent="0.25">
      <c r="A31" s="19">
        <v>2</v>
      </c>
      <c r="B31" s="41"/>
      <c r="C31" s="43">
        <v>12</v>
      </c>
      <c r="D31" s="38">
        <v>8.3000000000000007</v>
      </c>
      <c r="E31" s="39">
        <f>IFERROR(VLOOKUP(D31,таблица!$L$6:$M$96,2,FALSE),0)</f>
        <v>23</v>
      </c>
      <c r="F31" s="20">
        <f>IF(E31="","",RANK(E31,E30:E34,0))</f>
        <v>3</v>
      </c>
      <c r="G31" s="20">
        <f>IF(F31&lt;5,E31,"")</f>
        <v>23</v>
      </c>
      <c r="H31" s="18">
        <v>179</v>
      </c>
      <c r="I31" s="39">
        <f>IFERROR(VLOOKUP(H31,таблица!$P$6:$Q$165,2,FALSE),0)</f>
        <v>27</v>
      </c>
      <c r="J31" s="22">
        <f>IF(I31="","",RANK(I31,I30:I34,0))</f>
        <v>4</v>
      </c>
      <c r="K31" s="22">
        <f>IF(J31&lt;5,I31,"")</f>
        <v>27</v>
      </c>
      <c r="L31" s="18">
        <v>5</v>
      </c>
      <c r="M31" s="39">
        <f>IFERROR(VLOOKUP(L31,таблица!$N$6:$O$126,2,FALSE),0)</f>
        <v>3</v>
      </c>
      <c r="N31" s="20">
        <f>IF(M31="","",RANK(M31,M30:M34,0))</f>
        <v>3</v>
      </c>
      <c r="O31" s="20">
        <f t="shared" ref="O31:O34" si="16">IF(N31&lt;5,M31,"")</f>
        <v>3</v>
      </c>
      <c r="P31" s="48">
        <v>16</v>
      </c>
      <c r="Q31" s="39">
        <f>IFERROR(VLOOKUP(P31,таблица!$T$6:$U$96,2,FALSE),0)</f>
        <v>35</v>
      </c>
      <c r="R31" s="20">
        <f>IF(Q31="","",RANK(Q31,Q30:Q34,0))</f>
        <v>4</v>
      </c>
      <c r="S31" s="20">
        <f t="shared" ref="S31:S34" si="17">IF(R31&lt;5,Q31,"")</f>
        <v>35</v>
      </c>
      <c r="T31" s="3">
        <f t="shared" si="1"/>
        <v>88</v>
      </c>
      <c r="U31" s="3">
        <f>IF(ISNUMBER(T31),RANK(T31,$T$6:$T$251,0),"")</f>
        <v>109</v>
      </c>
      <c r="V31" s="100"/>
      <c r="W31" s="34"/>
      <c r="X31" s="103"/>
    </row>
    <row r="32" spans="1:31" ht="15" customHeight="1" x14ac:dyDescent="0.25">
      <c r="A32" s="19">
        <v>3</v>
      </c>
      <c r="B32" s="41"/>
      <c r="C32" s="43">
        <v>12</v>
      </c>
      <c r="D32" s="38">
        <v>8</v>
      </c>
      <c r="E32" s="39">
        <f>IFERROR(VLOOKUP(D32,таблица!$L$6:$M$96,2,FALSE),0)</f>
        <v>32</v>
      </c>
      <c r="F32" s="20">
        <f>IF(E32="","",RANK(E32,E30:E34,0))</f>
        <v>1</v>
      </c>
      <c r="G32" s="20">
        <f>IF(F32&lt;5,E32,"")</f>
        <v>32</v>
      </c>
      <c r="H32" s="18">
        <v>202</v>
      </c>
      <c r="I32" s="39">
        <f>IFERROR(VLOOKUP(H32,таблица!$P$6:$Q$165,2,FALSE),0)</f>
        <v>42</v>
      </c>
      <c r="J32" s="22">
        <f>IF(I32="","",RANK(I32,I30:I34,0))</f>
        <v>1</v>
      </c>
      <c r="K32" s="22">
        <f t="shared" ref="K32:K34" si="18">IF(J32&lt;5,I32,"")</f>
        <v>42</v>
      </c>
      <c r="L32" s="18">
        <v>20</v>
      </c>
      <c r="M32" s="39">
        <f>IFERROR(VLOOKUP(L32,таблица!$N$6:$O$126,2,FALSE),0)</f>
        <v>26</v>
      </c>
      <c r="N32" s="20">
        <f>IF(M32="","",RANK(M32,M30:M34,0))</f>
        <v>1</v>
      </c>
      <c r="O32" s="20">
        <f t="shared" si="16"/>
        <v>26</v>
      </c>
      <c r="P32" s="48">
        <v>26</v>
      </c>
      <c r="Q32" s="39">
        <f>IFERROR(VLOOKUP(P32,таблица!$T$6:$U$96,2,FALSE),0)</f>
        <v>60</v>
      </c>
      <c r="R32" s="20">
        <f>IF(Q32="","",RANK(Q32,Q30:Q34,0))</f>
        <v>2</v>
      </c>
      <c r="S32" s="20">
        <f t="shared" si="17"/>
        <v>60</v>
      </c>
      <c r="T32" s="3">
        <f t="shared" si="1"/>
        <v>160</v>
      </c>
      <c r="U32" s="3">
        <f>IF(ISNUMBER(T32),RANK(T32,$T$6:$T$251,0),"")</f>
        <v>17</v>
      </c>
      <c r="V32" s="100"/>
      <c r="W32" s="34"/>
      <c r="X32" s="103"/>
    </row>
    <row r="33" spans="1:24" ht="15" customHeight="1" x14ac:dyDescent="0.25">
      <c r="A33" s="19">
        <v>4</v>
      </c>
      <c r="B33" s="41"/>
      <c r="C33" s="43">
        <v>12</v>
      </c>
      <c r="D33" s="38">
        <v>8.4</v>
      </c>
      <c r="E33" s="39">
        <f>IFERROR(VLOOKUP(D33,таблица!$L$6:$M$96,2,FALSE),0)</f>
        <v>20</v>
      </c>
      <c r="F33" s="20">
        <f>IF(E33="","",RANK(E33,E30:E34,0))</f>
        <v>4</v>
      </c>
      <c r="G33" s="20"/>
      <c r="H33" s="18">
        <v>173</v>
      </c>
      <c r="I33" s="39">
        <f>IFERROR(VLOOKUP(H33,таблица!$P$6:$Q$165,2,FALSE),0)</f>
        <v>24</v>
      </c>
      <c r="J33" s="22">
        <f>IF(I33="","",RANK(I33,I30:I34,0))</f>
        <v>5</v>
      </c>
      <c r="K33" s="22" t="str">
        <f t="shared" si="18"/>
        <v/>
      </c>
      <c r="L33" s="18">
        <v>8</v>
      </c>
      <c r="M33" s="39">
        <f>IFERROR(VLOOKUP(L33,таблица!$N$6:$O$126,2,FALSE),0)</f>
        <v>6</v>
      </c>
      <c r="N33" s="20">
        <f>IF(M33="","",RANK(M33,M30:M34,0))</f>
        <v>2</v>
      </c>
      <c r="O33" s="20">
        <f t="shared" si="16"/>
        <v>6</v>
      </c>
      <c r="P33" s="48">
        <v>15</v>
      </c>
      <c r="Q33" s="39">
        <f>IFERROR(VLOOKUP(P33,таблица!$T$6:$U$96,2,FALSE),0)</f>
        <v>32</v>
      </c>
      <c r="R33" s="20">
        <f>IF(Q33="","",RANK(Q33,Q30:Q34,0))</f>
        <v>5</v>
      </c>
      <c r="S33" s="20" t="str">
        <f t="shared" si="17"/>
        <v/>
      </c>
      <c r="T33" s="3">
        <f t="shared" si="1"/>
        <v>82</v>
      </c>
      <c r="U33" s="3">
        <f>IF(ISNUMBER(T33),RANK(T33,$T$6:$T$251,0),"")</f>
        <v>118</v>
      </c>
      <c r="V33" s="100"/>
      <c r="W33" s="34"/>
      <c r="X33" s="103"/>
    </row>
    <row r="34" spans="1:24" ht="15" customHeight="1" x14ac:dyDescent="0.25">
      <c r="A34" s="19">
        <v>5</v>
      </c>
      <c r="B34" s="41"/>
      <c r="C34" s="43">
        <v>12</v>
      </c>
      <c r="D34" s="38">
        <v>8.1</v>
      </c>
      <c r="E34" s="39">
        <f>IFERROR(VLOOKUP(D34,таблица!$L$6:$M$96,2,FALSE),0)</f>
        <v>29</v>
      </c>
      <c r="F34" s="20">
        <f>IF(E34="","",RANK(E34,E30:E34,0))</f>
        <v>2</v>
      </c>
      <c r="G34" s="20">
        <f>IF(F34&lt;5,E34,"")</f>
        <v>29</v>
      </c>
      <c r="H34" s="18">
        <v>193</v>
      </c>
      <c r="I34" s="39">
        <f>IFERROR(VLOOKUP(H34,таблица!$P$6:$Q$165,2,FALSE),0)</f>
        <v>34</v>
      </c>
      <c r="J34" s="22">
        <f>IF(I34="","",RANK(I34,I30:I34,0))</f>
        <v>2</v>
      </c>
      <c r="K34" s="22">
        <f t="shared" si="18"/>
        <v>34</v>
      </c>
      <c r="L34" s="18">
        <v>4</v>
      </c>
      <c r="M34" s="39">
        <f>IFERROR(VLOOKUP(L34,таблица!$N$6:$O$126,2,FALSE),0)</f>
        <v>2</v>
      </c>
      <c r="N34" s="20">
        <f>IF(M34="","",RANK(M34,M30:M34,0))</f>
        <v>4</v>
      </c>
      <c r="O34" s="20">
        <f t="shared" si="16"/>
        <v>2</v>
      </c>
      <c r="P34" s="48">
        <v>24</v>
      </c>
      <c r="Q34" s="39">
        <f>IFERROR(VLOOKUP(P34,таблица!$T$6:$U$96,2,FALSE),0)</f>
        <v>56</v>
      </c>
      <c r="R34" s="20">
        <f>IF(Q34="","",RANK(Q34,Q30:Q34,0))</f>
        <v>3</v>
      </c>
      <c r="S34" s="20">
        <f t="shared" si="17"/>
        <v>56</v>
      </c>
      <c r="T34" s="3">
        <f t="shared" si="1"/>
        <v>121</v>
      </c>
      <c r="U34" s="3">
        <f>IF(ISNUMBER(T34),RANK(T34,$T$6:$T$251,0),"")</f>
        <v>65</v>
      </c>
      <c r="V34" s="101"/>
      <c r="W34" s="34"/>
      <c r="X34" s="103"/>
    </row>
    <row r="35" spans="1:24" ht="26.25" customHeight="1" x14ac:dyDescent="0.25">
      <c r="A35" s="19"/>
      <c r="B35" s="41"/>
      <c r="C35" s="44">
        <v>11</v>
      </c>
      <c r="D35" s="38"/>
      <c r="E35" s="39"/>
      <c r="F35" s="24" t="s">
        <v>15</v>
      </c>
      <c r="G35" s="25">
        <f>SUM(G30:G34)</f>
        <v>104</v>
      </c>
      <c r="H35" s="18"/>
      <c r="I35" s="39"/>
      <c r="J35" s="24" t="s">
        <v>15</v>
      </c>
      <c r="K35" s="26">
        <f>SUM(K30:K34)</f>
        <v>132</v>
      </c>
      <c r="L35" s="18"/>
      <c r="M35" s="39"/>
      <c r="N35" s="24" t="s">
        <v>15</v>
      </c>
      <c r="O35" s="25">
        <f>SUM(O30:O34)</f>
        <v>37</v>
      </c>
      <c r="P35" s="48"/>
      <c r="Q35" s="39"/>
      <c r="R35" s="24" t="s">
        <v>15</v>
      </c>
      <c r="S35" s="25">
        <f>SUM(S30:S34)</f>
        <v>213</v>
      </c>
      <c r="T35" s="3"/>
      <c r="U35" s="3"/>
      <c r="V35" s="23"/>
      <c r="W35" s="23"/>
      <c r="X35" s="104"/>
    </row>
    <row r="36" spans="1:24" ht="15" customHeight="1" x14ac:dyDescent="0.25">
      <c r="A36" s="19">
        <v>1</v>
      </c>
      <c r="B36" s="41"/>
      <c r="C36" s="43">
        <v>17</v>
      </c>
      <c r="D36" s="38">
        <v>9.3000000000000007</v>
      </c>
      <c r="E36" s="39">
        <f>IFERROR(VLOOKUP(D36,таблица!$L$6:$M$96,2,FALSE),0)</f>
        <v>3</v>
      </c>
      <c r="F36" s="20">
        <f>IF(E36="","",RANK(E36,E36:E40,0))</f>
        <v>3</v>
      </c>
      <c r="G36" s="20">
        <f>IF(F36&lt;5,E36,"")</f>
        <v>3</v>
      </c>
      <c r="H36" s="18">
        <v>142</v>
      </c>
      <c r="I36" s="39">
        <f>IFERROR(VLOOKUP(H36,таблица!$P$6:$Q$165,2,FALSE),0)</f>
        <v>9</v>
      </c>
      <c r="J36" s="22">
        <f>IF(I36="","",RANK(I36,I36:I40,0))</f>
        <v>3</v>
      </c>
      <c r="K36" s="22">
        <f>IF(J36&lt;5,I36,"")</f>
        <v>9</v>
      </c>
      <c r="L36" s="18">
        <v>0</v>
      </c>
      <c r="M36" s="39">
        <f>IFERROR(VLOOKUP(L36,таблица!$N$6:$O$126,2,FALSE),0)</f>
        <v>0</v>
      </c>
      <c r="N36" s="20">
        <f>IF(M36="","",RANK(M36,M36:M40,0))</f>
        <v>3</v>
      </c>
      <c r="O36" s="20">
        <f>IF(N36&lt;5,M36,"")</f>
        <v>0</v>
      </c>
      <c r="P36" s="48">
        <v>20</v>
      </c>
      <c r="Q36" s="39">
        <f>IFERROR(VLOOKUP(P36,таблица!$T$6:$U$96,2,FALSE),0)</f>
        <v>47</v>
      </c>
      <c r="R36" s="20">
        <f>IF(Q36="","",RANK(Q36,Q36:Q40,0))</f>
        <v>1</v>
      </c>
      <c r="S36" s="20">
        <f>IF(R36&lt;5,Q36,"")</f>
        <v>47</v>
      </c>
      <c r="T36" s="3">
        <f t="shared" si="1"/>
        <v>59</v>
      </c>
      <c r="U36" s="3">
        <f>IF(ISNUMBER(T36),RANK(T36,$T$6:$T$251,0),"")</f>
        <v>149</v>
      </c>
      <c r="V36" s="99">
        <f>SUM(G36:G40,K36:K40,O36:O40,S36:S40)</f>
        <v>264</v>
      </c>
      <c r="W36" s="34">
        <f t="shared" ref="W36" si="19">V36</f>
        <v>264</v>
      </c>
      <c r="X36" s="102">
        <f>IF(ISNUMBER(V36),RANK(V36,$V$6:$V$251,0),"")</f>
        <v>33</v>
      </c>
    </row>
    <row r="37" spans="1:24" ht="15" customHeight="1" x14ac:dyDescent="0.25">
      <c r="A37" s="19">
        <v>2</v>
      </c>
      <c r="B37" s="41"/>
      <c r="C37" s="43">
        <v>17</v>
      </c>
      <c r="D37" s="38">
        <v>8.5</v>
      </c>
      <c r="E37" s="39">
        <f>IFERROR(VLOOKUP(D37,таблица!$L$6:$M$96,2,FALSE),0)</f>
        <v>17</v>
      </c>
      <c r="F37" s="20">
        <f>IF(E37="","",RANK(E37,E36:E40,0))</f>
        <v>1</v>
      </c>
      <c r="G37" s="20">
        <f>IF(F37&lt;5,E37,"")</f>
        <v>17</v>
      </c>
      <c r="H37" s="18">
        <v>183</v>
      </c>
      <c r="I37" s="39">
        <f>IFERROR(VLOOKUP(H37,таблица!$P$6:$Q$165,2,FALSE),0)</f>
        <v>29</v>
      </c>
      <c r="J37" s="22">
        <f>IF(I37="","",RANK(I37,I36:I40,0))</f>
        <v>1</v>
      </c>
      <c r="K37" s="22">
        <f t="shared" ref="K37:K40" si="20">IF(J37&lt;5,I37,"")</f>
        <v>29</v>
      </c>
      <c r="L37" s="18">
        <v>7</v>
      </c>
      <c r="M37" s="39">
        <f>IFERROR(VLOOKUP(L37,таблица!$N$6:$O$126,2,FALSE),0)</f>
        <v>5</v>
      </c>
      <c r="N37" s="20">
        <f>IF(M37="","",RANK(M37,M36:M40,0))</f>
        <v>2</v>
      </c>
      <c r="O37" s="20">
        <f t="shared" ref="O37:O39" si="21">IF(N37&lt;5,M37,"")</f>
        <v>5</v>
      </c>
      <c r="P37" s="48">
        <v>7</v>
      </c>
      <c r="Q37" s="39">
        <f>IFERROR(VLOOKUP(P37,таблица!$T$6:$U$96,2,FALSE),0)</f>
        <v>14</v>
      </c>
      <c r="R37" s="20">
        <f>IF(Q37="","",RANK(Q37,Q36:Q40,0))</f>
        <v>4</v>
      </c>
      <c r="S37" s="20">
        <f t="shared" ref="S37:S40" si="22">IF(R37&lt;5,Q37,"")</f>
        <v>14</v>
      </c>
      <c r="T37" s="3">
        <f t="shared" si="1"/>
        <v>65</v>
      </c>
      <c r="U37" s="3">
        <f>IF(ISNUMBER(T37),RANK(T37,$T$6:$T$251,0),"")</f>
        <v>144</v>
      </c>
      <c r="V37" s="100"/>
      <c r="W37" s="34"/>
      <c r="X37" s="103"/>
    </row>
    <row r="38" spans="1:24" ht="15" customHeight="1" x14ac:dyDescent="0.25">
      <c r="A38" s="19">
        <v>3</v>
      </c>
      <c r="B38" s="41"/>
      <c r="C38" s="43">
        <v>17</v>
      </c>
      <c r="D38" s="38">
        <v>9.6999999999999993</v>
      </c>
      <c r="E38" s="39">
        <f>IFERROR(VLOOKUP(D38,таблица!$L$6:$M$96,2,FALSE),0)</f>
        <v>0</v>
      </c>
      <c r="F38" s="20">
        <f>IF(E38="","",RANK(E38,E36:E40,0))</f>
        <v>4</v>
      </c>
      <c r="G38" s="20">
        <f>IF(F38&lt;5,E38,"")</f>
        <v>0</v>
      </c>
      <c r="H38" s="18">
        <v>162</v>
      </c>
      <c r="I38" s="39">
        <f>IFERROR(VLOOKUP(H38,таблица!$P$6:$Q$165,2,FALSE),0)</f>
        <v>19</v>
      </c>
      <c r="J38" s="22">
        <f>IF(I38="","",RANK(I38,I36:I40,0))</f>
        <v>2</v>
      </c>
      <c r="K38" s="22">
        <f t="shared" si="20"/>
        <v>19</v>
      </c>
      <c r="L38" s="18">
        <v>1</v>
      </c>
      <c r="M38" s="39">
        <f>IFERROR(VLOOKUP(L38,таблица!$N$6:$O$126,2,FALSE),0)</f>
        <v>0</v>
      </c>
      <c r="N38" s="20">
        <f>IF(M38="","",RANK(M38,M36:M40,0))</f>
        <v>3</v>
      </c>
      <c r="O38" s="20">
        <f t="shared" si="21"/>
        <v>0</v>
      </c>
      <c r="P38" s="48">
        <v>18</v>
      </c>
      <c r="Q38" s="39">
        <f>IFERROR(VLOOKUP(P38,таблица!$T$6:$U$96,2,FALSE),0)</f>
        <v>41</v>
      </c>
      <c r="R38" s="20">
        <f>IF(Q38="","",RANK(Q38,Q36:Q40,0))</f>
        <v>2</v>
      </c>
      <c r="S38" s="20">
        <f t="shared" si="22"/>
        <v>41</v>
      </c>
      <c r="T38" s="3">
        <f t="shared" si="1"/>
        <v>60</v>
      </c>
      <c r="U38" s="3">
        <f>IF(ISNUMBER(T38),RANK(T38,$T$6:$T$251,0),"")</f>
        <v>147</v>
      </c>
      <c r="V38" s="100"/>
      <c r="W38" s="34"/>
      <c r="X38" s="103"/>
    </row>
    <row r="39" spans="1:24" ht="15" customHeight="1" x14ac:dyDescent="0.25">
      <c r="A39" s="19">
        <v>4</v>
      </c>
      <c r="B39" s="41"/>
      <c r="C39" s="43">
        <v>17</v>
      </c>
      <c r="D39" s="38">
        <v>8.6</v>
      </c>
      <c r="E39" s="39">
        <f>IFERROR(VLOOKUP(D39,таблица!$L$6:$M$96,2,FALSE),0)</f>
        <v>15</v>
      </c>
      <c r="F39" s="20">
        <f>IF(E39="","",RANK(E39,E36:E40,0))</f>
        <v>2</v>
      </c>
      <c r="G39" s="20">
        <f>IF(F39&lt;5,E39,"")</f>
        <v>15</v>
      </c>
      <c r="H39" s="18">
        <v>128</v>
      </c>
      <c r="I39" s="39">
        <f>IFERROR(VLOOKUP(H39,таблица!$P$6:$Q$165,2,FALSE),0)</f>
        <v>5</v>
      </c>
      <c r="J39" s="22">
        <f>IF(I39="","",RANK(I39,I36:I40,0))</f>
        <v>4</v>
      </c>
      <c r="K39" s="22">
        <f t="shared" si="20"/>
        <v>5</v>
      </c>
      <c r="L39" s="18">
        <v>24</v>
      </c>
      <c r="M39" s="39">
        <f>IFERROR(VLOOKUP(L39,таблица!$N$6:$O$126,2,FALSE),0)</f>
        <v>34</v>
      </c>
      <c r="N39" s="20">
        <f>IF(M39="","",RANK(M39,M36:M40,0))</f>
        <v>1</v>
      </c>
      <c r="O39" s="20">
        <f t="shared" si="21"/>
        <v>34</v>
      </c>
      <c r="P39" s="48">
        <v>13</v>
      </c>
      <c r="Q39" s="39">
        <f>IFERROR(VLOOKUP(P39,таблица!$T$6:$U$96,2,FALSE),0)</f>
        <v>26</v>
      </c>
      <c r="R39" s="20">
        <f>IF(Q39="","",RANK(Q39,Q36:Q40,0))</f>
        <v>3</v>
      </c>
      <c r="S39" s="20">
        <f t="shared" si="22"/>
        <v>26</v>
      </c>
      <c r="T39" s="3">
        <f t="shared" si="1"/>
        <v>80</v>
      </c>
      <c r="U39" s="3">
        <f>IF(ISNUMBER(T39),RANK(T39,$T$6:$T$251,0),"")</f>
        <v>121</v>
      </c>
      <c r="V39" s="100"/>
      <c r="W39" s="34"/>
      <c r="X39" s="103"/>
    </row>
    <row r="40" spans="1:24" ht="15" customHeight="1" x14ac:dyDescent="0.25">
      <c r="A40" s="19">
        <v>5</v>
      </c>
      <c r="B40" s="41"/>
      <c r="C40" s="43">
        <v>17</v>
      </c>
      <c r="D40" s="38"/>
      <c r="E40" s="39">
        <f>IFERROR(VLOOKUP(D40,таблица!$L$6:$M$96,2,FALSE),0)</f>
        <v>0</v>
      </c>
      <c r="F40" s="20">
        <f>IF(E40="","",RANK(E40,E36:E40,0))</f>
        <v>4</v>
      </c>
      <c r="G40" s="20"/>
      <c r="H40" s="18"/>
      <c r="I40" s="39">
        <f>IFERROR(VLOOKUP(H40,таблица!$P$6:$Q$165,2,FALSE),0)</f>
        <v>0</v>
      </c>
      <c r="J40" s="22">
        <f>IF(I40="","",RANK(I40,I36:I40,0))</f>
        <v>5</v>
      </c>
      <c r="K40" s="22" t="str">
        <f t="shared" si="20"/>
        <v/>
      </c>
      <c r="L40" s="18"/>
      <c r="M40" s="39">
        <f>IFERROR(VLOOKUP(L40,таблица!$N$6:$O$126,2,FALSE),0)</f>
        <v>0</v>
      </c>
      <c r="N40" s="20">
        <f>IF(M40="","",RANK(M40,M36:M40,0))</f>
        <v>3</v>
      </c>
      <c r="O40" s="20"/>
      <c r="P40" s="90">
        <v>-100</v>
      </c>
      <c r="Q40" s="39">
        <f>IFERROR(VLOOKUP(P40,таблица!$T$6:$U$96,2,FALSE),0)</f>
        <v>0</v>
      </c>
      <c r="R40" s="20">
        <f>IF(Q40="","",RANK(Q40,Q36:Q40,0))</f>
        <v>5</v>
      </c>
      <c r="S40" s="20" t="str">
        <f t="shared" si="22"/>
        <v/>
      </c>
      <c r="T40" s="3">
        <f t="shared" si="1"/>
        <v>0</v>
      </c>
      <c r="U40" s="3">
        <f>IF(ISNUMBER(T40),RANK(T40,$T$6:$T$251,0),"")</f>
        <v>164</v>
      </c>
      <c r="V40" s="101"/>
      <c r="W40" s="34"/>
      <c r="X40" s="103"/>
    </row>
    <row r="41" spans="1:24" ht="26.25" customHeight="1" x14ac:dyDescent="0.25">
      <c r="A41" s="19"/>
      <c r="B41" s="41"/>
      <c r="C41" s="44">
        <v>12</v>
      </c>
      <c r="D41" s="38"/>
      <c r="E41" s="39"/>
      <c r="F41" s="24" t="s">
        <v>15</v>
      </c>
      <c r="G41" s="25">
        <f>SUM(G36:G40)</f>
        <v>35</v>
      </c>
      <c r="H41" s="18"/>
      <c r="I41" s="39"/>
      <c r="J41" s="24" t="s">
        <v>15</v>
      </c>
      <c r="K41" s="26">
        <f>SUM(K36:K40)</f>
        <v>62</v>
      </c>
      <c r="L41" s="18"/>
      <c r="M41" s="39"/>
      <c r="N41" s="24" t="s">
        <v>15</v>
      </c>
      <c r="O41" s="25">
        <f>SUM(O36:O40)</f>
        <v>39</v>
      </c>
      <c r="P41" s="48"/>
      <c r="Q41" s="39"/>
      <c r="R41" s="24" t="s">
        <v>15</v>
      </c>
      <c r="S41" s="25">
        <f>SUM(S36:S40)</f>
        <v>128</v>
      </c>
      <c r="T41" s="3"/>
      <c r="U41" s="3"/>
      <c r="V41" s="23"/>
      <c r="W41" s="23"/>
      <c r="X41" s="104"/>
    </row>
    <row r="42" spans="1:24" ht="15" customHeight="1" x14ac:dyDescent="0.25">
      <c r="A42" s="19">
        <v>1</v>
      </c>
      <c r="B42" s="41"/>
      <c r="C42" s="43">
        <v>19</v>
      </c>
      <c r="D42" s="38">
        <v>8</v>
      </c>
      <c r="E42" s="39">
        <f>IFERROR(VLOOKUP(D42,таблица!$L$6:$M$96,2,FALSE),0)</f>
        <v>32</v>
      </c>
      <c r="F42" s="20">
        <f>IF(E42="","",RANK(E42,E42:E46,0))</f>
        <v>4</v>
      </c>
      <c r="G42" s="20">
        <f>IF(F42&lt;5,E42,"")</f>
        <v>32</v>
      </c>
      <c r="H42" s="18">
        <v>188</v>
      </c>
      <c r="I42" s="39">
        <f>IFERROR(VLOOKUP(H42,таблица!$P$6:$Q$165,2,FALSE),0)</f>
        <v>32</v>
      </c>
      <c r="J42" s="22">
        <f>IF(I42="","",RANK(I42,I42:I46,0))</f>
        <v>5</v>
      </c>
      <c r="K42" s="22" t="str">
        <f>IF(J42&lt;5,I42,"")</f>
        <v/>
      </c>
      <c r="L42" s="18">
        <v>22</v>
      </c>
      <c r="M42" s="39">
        <f>IFERROR(VLOOKUP(L42,таблица!$N$6:$O$126,2,FALSE),0)</f>
        <v>30</v>
      </c>
      <c r="N42" s="20">
        <f>IF(M42="","",RANK(M42,M42:M46,0))</f>
        <v>2</v>
      </c>
      <c r="O42" s="20">
        <f>IF(N42&lt;5,M42,"")</f>
        <v>30</v>
      </c>
      <c r="P42" s="48">
        <v>26</v>
      </c>
      <c r="Q42" s="39">
        <f>IFERROR(VLOOKUP(P42,таблица!$T$6:$U$96,2,FALSE),0)</f>
        <v>60</v>
      </c>
      <c r="R42" s="20">
        <f>IF(Q42="","",RANK(Q42,Q42:Q46,0))</f>
        <v>3</v>
      </c>
      <c r="S42" s="20">
        <f>IF(R42&lt;5,Q42,"")</f>
        <v>60</v>
      </c>
      <c r="T42" s="3">
        <f t="shared" si="1"/>
        <v>154</v>
      </c>
      <c r="U42" s="3">
        <f>IF(ISNUMBER(T42),RANK(T42,$T$6:$T$251,0),"")</f>
        <v>21</v>
      </c>
      <c r="V42" s="99">
        <f>SUM(G42:G46,K42:K46,O42:O46,S42:S46)</f>
        <v>682</v>
      </c>
      <c r="W42" s="34">
        <f t="shared" ref="W42" si="23">V42</f>
        <v>682</v>
      </c>
      <c r="X42" s="102">
        <f>IF(ISNUMBER(V42),RANK(V42,$V$6:$V$251,0),"")</f>
        <v>4</v>
      </c>
    </row>
    <row r="43" spans="1:24" ht="15" customHeight="1" x14ac:dyDescent="0.25">
      <c r="A43" s="19">
        <v>2</v>
      </c>
      <c r="B43" s="41"/>
      <c r="C43" s="43">
        <v>19</v>
      </c>
      <c r="D43" s="38">
        <v>8.1</v>
      </c>
      <c r="E43" s="39">
        <f>IFERROR(VLOOKUP(D43,таблица!$L$6:$M$96,2,FALSE),0)</f>
        <v>29</v>
      </c>
      <c r="F43" s="20">
        <f>IF(E43="","",RANK(E43,E42:E46,0))</f>
        <v>5</v>
      </c>
      <c r="G43" s="20" t="str">
        <f>IF(F43&lt;5,E43,"")</f>
        <v/>
      </c>
      <c r="H43" s="18">
        <v>198</v>
      </c>
      <c r="I43" s="39">
        <f>IFERROR(VLOOKUP(H43,таблица!$P$6:$Q$165,2,FALSE),0)</f>
        <v>38</v>
      </c>
      <c r="J43" s="22">
        <f>IF(I43="","",RANK(I43,I42:I46,0))</f>
        <v>3</v>
      </c>
      <c r="K43" s="22">
        <f t="shared" ref="K43:K46" si="24">IF(J43&lt;5,I43,"")</f>
        <v>38</v>
      </c>
      <c r="L43" s="18">
        <v>15</v>
      </c>
      <c r="M43" s="39">
        <f>IFERROR(VLOOKUP(L43,таблица!$N$6:$O$126,2,FALSE),0)</f>
        <v>16</v>
      </c>
      <c r="N43" s="20">
        <f>IF(M43="","",RANK(M43,M42:M46,0))</f>
        <v>5</v>
      </c>
      <c r="O43" s="20" t="str">
        <f t="shared" ref="O43:O45" si="25">IF(N43&lt;5,M43,"")</f>
        <v/>
      </c>
      <c r="P43" s="48">
        <v>30</v>
      </c>
      <c r="Q43" s="39">
        <f>IFERROR(VLOOKUP(P43,таблица!$T$6:$U$96,2,FALSE),0)</f>
        <v>65</v>
      </c>
      <c r="R43" s="20">
        <f>IF(Q43="","",RANK(Q43,Q42:Q46,0))</f>
        <v>1</v>
      </c>
      <c r="S43" s="20">
        <f t="shared" ref="S43:S46" si="26">IF(R43&lt;5,Q43,"")</f>
        <v>65</v>
      </c>
      <c r="T43" s="3">
        <f t="shared" si="1"/>
        <v>148</v>
      </c>
      <c r="U43" s="3">
        <f>IF(ISNUMBER(T43),RANK(T43,$T$6:$T$251,0),"")</f>
        <v>30</v>
      </c>
      <c r="V43" s="100"/>
      <c r="W43" s="34"/>
      <c r="X43" s="103"/>
    </row>
    <row r="44" spans="1:24" ht="15" customHeight="1" x14ac:dyDescent="0.25">
      <c r="A44" s="19">
        <v>3</v>
      </c>
      <c r="B44" s="41"/>
      <c r="C44" s="43">
        <v>19</v>
      </c>
      <c r="D44" s="38">
        <v>7.6</v>
      </c>
      <c r="E44" s="39">
        <f>IFERROR(VLOOKUP(D44,таблица!$L$6:$M$96,2,FALSE),0)</f>
        <v>46</v>
      </c>
      <c r="F44" s="20">
        <f>IF(E44="","",RANK(E44,E42:E46,0))</f>
        <v>1</v>
      </c>
      <c r="G44" s="20">
        <f>IF(F44&lt;5,E44,"")</f>
        <v>46</v>
      </c>
      <c r="H44" s="18">
        <v>209</v>
      </c>
      <c r="I44" s="39">
        <f>IFERROR(VLOOKUP(H44,таблица!$P$6:$Q$165,2,FALSE),0)</f>
        <v>49</v>
      </c>
      <c r="J44" s="22">
        <f>IF(I44="","",RANK(I44,I42:I46,0))</f>
        <v>1</v>
      </c>
      <c r="K44" s="22">
        <f t="shared" si="24"/>
        <v>49</v>
      </c>
      <c r="L44" s="18">
        <v>20</v>
      </c>
      <c r="M44" s="39">
        <f>IFERROR(VLOOKUP(L44,таблица!$N$6:$O$126,2,FALSE),0)</f>
        <v>26</v>
      </c>
      <c r="N44" s="20">
        <f>IF(M44="","",RANK(M44,M42:M46,0))</f>
        <v>3</v>
      </c>
      <c r="O44" s="20">
        <f t="shared" si="25"/>
        <v>26</v>
      </c>
      <c r="P44" s="48">
        <v>28</v>
      </c>
      <c r="Q44" s="39">
        <f>IFERROR(VLOOKUP(P44,таблица!$T$6:$U$96,2,FALSE),0)</f>
        <v>63</v>
      </c>
      <c r="R44" s="20">
        <f>IF(Q44="","",RANK(Q44,Q42:Q46,0))</f>
        <v>2</v>
      </c>
      <c r="S44" s="20">
        <f t="shared" si="26"/>
        <v>63</v>
      </c>
      <c r="T44" s="3">
        <f t="shared" si="1"/>
        <v>184</v>
      </c>
      <c r="U44" s="3">
        <f>IF(ISNUMBER(T44),RANK(T44,$T$6:$T$251,0),"")</f>
        <v>5</v>
      </c>
      <c r="V44" s="100"/>
      <c r="W44" s="34"/>
      <c r="X44" s="103"/>
    </row>
    <row r="45" spans="1:24" ht="15" customHeight="1" x14ac:dyDescent="0.25">
      <c r="A45" s="19">
        <v>4</v>
      </c>
      <c r="B45" s="41"/>
      <c r="C45" s="43">
        <v>19</v>
      </c>
      <c r="D45" s="38">
        <v>7.9</v>
      </c>
      <c r="E45" s="39">
        <f>IFERROR(VLOOKUP(D45,таблица!$L$6:$M$96,2,FALSE),0)</f>
        <v>35</v>
      </c>
      <c r="F45" s="20">
        <f>IF(E45="","",RANK(E45,E42:E46,0))</f>
        <v>2</v>
      </c>
      <c r="G45" s="20">
        <f>IF(F45&lt;5,E45,"")</f>
        <v>35</v>
      </c>
      <c r="H45" s="18">
        <v>198</v>
      </c>
      <c r="I45" s="39">
        <f>IFERROR(VLOOKUP(H45,таблица!$P$6:$Q$165,2,FALSE),0)</f>
        <v>38</v>
      </c>
      <c r="J45" s="22">
        <f>IF(I45="","",RANK(I45,I42:I46,0))</f>
        <v>3</v>
      </c>
      <c r="K45" s="22">
        <f t="shared" si="24"/>
        <v>38</v>
      </c>
      <c r="L45" s="18">
        <v>16</v>
      </c>
      <c r="M45" s="39">
        <f>IFERROR(VLOOKUP(L45,таблица!$N$6:$O$126,2,FALSE),0)</f>
        <v>18</v>
      </c>
      <c r="N45" s="20">
        <f>IF(M45="","",RANK(M45,M42:M46,0))</f>
        <v>4</v>
      </c>
      <c r="O45" s="20">
        <f t="shared" si="25"/>
        <v>18</v>
      </c>
      <c r="P45" s="48">
        <v>25</v>
      </c>
      <c r="Q45" s="39">
        <f>IFERROR(VLOOKUP(P45,таблица!$T$6:$U$96,2,FALSE),0)</f>
        <v>58</v>
      </c>
      <c r="R45" s="20">
        <f>IF(Q45="","",RANK(Q45,Q42:Q46,0))</f>
        <v>4</v>
      </c>
      <c r="S45" s="20">
        <f t="shared" si="26"/>
        <v>58</v>
      </c>
      <c r="T45" s="3">
        <f t="shared" si="1"/>
        <v>149</v>
      </c>
      <c r="U45" s="3">
        <f>IF(ISNUMBER(T45),RANK(T45,$T$6:$T$251,0),"")</f>
        <v>28</v>
      </c>
      <c r="V45" s="100"/>
      <c r="W45" s="34"/>
      <c r="X45" s="103"/>
    </row>
    <row r="46" spans="1:24" ht="15" customHeight="1" x14ac:dyDescent="0.25">
      <c r="A46" s="19">
        <v>5</v>
      </c>
      <c r="B46" s="41"/>
      <c r="C46" s="43">
        <v>19</v>
      </c>
      <c r="D46" s="38">
        <v>7.9</v>
      </c>
      <c r="E46" s="39">
        <f>IFERROR(VLOOKUP(D46,таблица!$L$6:$M$96,2,FALSE),0)</f>
        <v>35</v>
      </c>
      <c r="F46" s="20">
        <f>IF(E46="","",RANK(E46,E42:E46,0))</f>
        <v>2</v>
      </c>
      <c r="G46" s="20">
        <f>IF(F46&lt;5,E46,"")</f>
        <v>35</v>
      </c>
      <c r="H46" s="18">
        <v>202</v>
      </c>
      <c r="I46" s="39">
        <f>IFERROR(VLOOKUP(H46,таблица!$P$6:$Q$165,2,FALSE),0)</f>
        <v>42</v>
      </c>
      <c r="J46" s="22">
        <f>IF(I46="","",RANK(I46,I42:I46,0))</f>
        <v>2</v>
      </c>
      <c r="K46" s="22">
        <f t="shared" si="24"/>
        <v>42</v>
      </c>
      <c r="L46" s="18">
        <v>30</v>
      </c>
      <c r="M46" s="39">
        <f>IFERROR(VLOOKUP(L46,таблица!$N$6:$O$126,2,FALSE),0)</f>
        <v>47</v>
      </c>
      <c r="N46" s="20">
        <f>IF(M46="","",RANK(M46,M42:M46,0))</f>
        <v>1</v>
      </c>
      <c r="O46" s="20">
        <f t="shared" ref="O46" si="27">IF(N46&lt;5,M46,"")</f>
        <v>47</v>
      </c>
      <c r="P46" s="48">
        <v>21</v>
      </c>
      <c r="Q46" s="39">
        <f>IFERROR(VLOOKUP(P46,таблица!$T$6:$U$96,2,FALSE),0)</f>
        <v>50</v>
      </c>
      <c r="R46" s="20">
        <f>IF(Q46="","",RANK(Q46,Q42:Q46,0))</f>
        <v>5</v>
      </c>
      <c r="S46" s="20" t="str">
        <f t="shared" si="26"/>
        <v/>
      </c>
      <c r="T46" s="3">
        <f t="shared" si="1"/>
        <v>174</v>
      </c>
      <c r="U46" s="3">
        <f>IF(ISNUMBER(T46),RANK(T46,$T$6:$T$251,0),"")</f>
        <v>9</v>
      </c>
      <c r="V46" s="101"/>
      <c r="W46" s="34"/>
      <c r="X46" s="103"/>
    </row>
    <row r="47" spans="1:24" ht="26.25" customHeight="1" x14ac:dyDescent="0.25">
      <c r="A47" s="19"/>
      <c r="B47" s="41"/>
      <c r="C47" s="44">
        <v>14</v>
      </c>
      <c r="D47" s="38"/>
      <c r="E47" s="39"/>
      <c r="F47" s="24" t="s">
        <v>15</v>
      </c>
      <c r="G47" s="25">
        <f>SUM(G42:G46)</f>
        <v>148</v>
      </c>
      <c r="H47" s="18"/>
      <c r="I47" s="39"/>
      <c r="J47" s="24" t="s">
        <v>15</v>
      </c>
      <c r="K47" s="26">
        <f>SUM(K42:K46)</f>
        <v>167</v>
      </c>
      <c r="L47" s="18"/>
      <c r="M47" s="39"/>
      <c r="N47" s="24" t="s">
        <v>15</v>
      </c>
      <c r="O47" s="25">
        <f>SUM(O42:O46)</f>
        <v>121</v>
      </c>
      <c r="P47" s="48"/>
      <c r="Q47" s="39"/>
      <c r="R47" s="24" t="s">
        <v>15</v>
      </c>
      <c r="S47" s="25">
        <f>SUM(S42:S46)</f>
        <v>246</v>
      </c>
      <c r="T47" s="3"/>
      <c r="U47" s="3"/>
      <c r="V47" s="23"/>
      <c r="W47" s="23"/>
      <c r="X47" s="104"/>
    </row>
    <row r="48" spans="1:24" ht="15" customHeight="1" x14ac:dyDescent="0.25">
      <c r="A48" s="19">
        <v>1</v>
      </c>
      <c r="B48" s="41"/>
      <c r="C48" s="43">
        <v>20</v>
      </c>
      <c r="D48" s="38">
        <v>9.4</v>
      </c>
      <c r="E48" s="39">
        <f>IFERROR(VLOOKUP(D48,таблица!$L$6:$M$96,2,FALSE),0)</f>
        <v>2</v>
      </c>
      <c r="F48" s="20">
        <f>IF(E48="","",RANK(E48,E48:E52,0))</f>
        <v>4</v>
      </c>
      <c r="G48" s="20">
        <f>IF(F48&lt;5,E48,"")</f>
        <v>2</v>
      </c>
      <c r="H48" s="18">
        <v>135</v>
      </c>
      <c r="I48" s="39">
        <f>IFERROR(VLOOKUP(H48,таблица!$P$6:$Q$165,2,FALSE),0)</f>
        <v>7</v>
      </c>
      <c r="J48" s="22">
        <f>IF(I48="","",RANK(I48,I48:I52,0))</f>
        <v>5</v>
      </c>
      <c r="K48" s="22" t="str">
        <f>IF(J48&lt;5,I48,"")</f>
        <v/>
      </c>
      <c r="L48" s="18">
        <v>1</v>
      </c>
      <c r="M48" s="39">
        <f>IFERROR(VLOOKUP(L48,таблица!$N$6:$O$126,2,FALSE),0)</f>
        <v>0</v>
      </c>
      <c r="N48" s="20">
        <f>IF(M48="","",RANK(M48,M48:M52,0))</f>
        <v>5</v>
      </c>
      <c r="O48" s="20" t="str">
        <f>IF(N48&lt;5,M48,"")</f>
        <v/>
      </c>
      <c r="P48" s="48">
        <v>0</v>
      </c>
      <c r="Q48" s="39">
        <f>IFERROR(VLOOKUP(P48,таблица!$T$6:$U$96,2,FALSE),0)</f>
        <v>4</v>
      </c>
      <c r="R48" s="20">
        <f>IF(Q48="","",RANK(Q48,Q48:Q52,0))</f>
        <v>5</v>
      </c>
      <c r="S48" s="20" t="str">
        <f>IF(R48&lt;5,Q48,"")</f>
        <v/>
      </c>
      <c r="T48" s="3">
        <f t="shared" si="1"/>
        <v>13</v>
      </c>
      <c r="U48" s="3">
        <f>IF(ISNUMBER(T48),RANK(T48,$T$6:$T$251,0),"")</f>
        <v>163</v>
      </c>
      <c r="V48" s="99">
        <f>SUM(G48:G52,K48:K52,O48:O52,S48:S52)</f>
        <v>181</v>
      </c>
      <c r="W48" s="34">
        <f t="shared" ref="W48" si="28">V48</f>
        <v>181</v>
      </c>
      <c r="X48" s="102">
        <f>IF(ISNUMBER(V48),RANK(V48,$V$6:$V$251,0),"")</f>
        <v>34</v>
      </c>
    </row>
    <row r="49" spans="1:27" ht="15" customHeight="1" x14ac:dyDescent="0.25">
      <c r="A49" s="19">
        <v>2</v>
      </c>
      <c r="B49" s="41"/>
      <c r="C49" s="43">
        <v>20</v>
      </c>
      <c r="D49" s="38">
        <v>9</v>
      </c>
      <c r="E49" s="39">
        <f>IFERROR(VLOOKUP(D49,таблица!$L$6:$M$96,2,FALSE),0)</f>
        <v>7</v>
      </c>
      <c r="F49" s="20">
        <f>IF(E49="","",RANK(E49,E48:E52,0))</f>
        <v>1</v>
      </c>
      <c r="G49" s="20">
        <f>IF(F49&lt;5,E49,"")</f>
        <v>7</v>
      </c>
      <c r="H49" s="18">
        <v>155</v>
      </c>
      <c r="I49" s="39">
        <f>IFERROR(VLOOKUP(H49,таблица!$P$6:$Q$165,2,FALSE),0)</f>
        <v>15</v>
      </c>
      <c r="J49" s="22">
        <f>IF(I49="","",RANK(I49,I48:I52,0))</f>
        <v>2</v>
      </c>
      <c r="K49" s="22">
        <f t="shared" ref="K49:K52" si="29">IF(J49&lt;5,I49,"")</f>
        <v>15</v>
      </c>
      <c r="L49" s="18">
        <v>10</v>
      </c>
      <c r="M49" s="39">
        <f>IFERROR(VLOOKUP(L49,таблица!$N$6:$O$126,2,FALSE),0)</f>
        <v>8</v>
      </c>
      <c r="N49" s="20">
        <f>IF(M49="","",RANK(M49,M48:M52,0))</f>
        <v>1</v>
      </c>
      <c r="O49" s="20">
        <f t="shared" ref="O49:O52" si="30">IF(N49&lt;5,M49,"")</f>
        <v>8</v>
      </c>
      <c r="P49" s="48">
        <v>8</v>
      </c>
      <c r="Q49" s="39">
        <f>IFERROR(VLOOKUP(P49,таблица!$T$6:$U$96,2,FALSE),0)</f>
        <v>16</v>
      </c>
      <c r="R49" s="20">
        <f>IF(Q49="","",RANK(Q49,Q48:Q52,0))</f>
        <v>2</v>
      </c>
      <c r="S49" s="20">
        <f t="shared" ref="S49:S52" si="31">IF(R49&lt;5,Q49,"")</f>
        <v>16</v>
      </c>
      <c r="T49" s="3">
        <f t="shared" si="1"/>
        <v>46</v>
      </c>
      <c r="U49" s="3">
        <f>IF(ISNUMBER(T49),RANK(T49,$T$6:$T$251,0),"")</f>
        <v>157</v>
      </c>
      <c r="V49" s="100"/>
      <c r="W49" s="34"/>
      <c r="X49" s="103"/>
    </row>
    <row r="50" spans="1:27" ht="15" customHeight="1" x14ac:dyDescent="0.25">
      <c r="A50" s="19">
        <v>3</v>
      </c>
      <c r="B50" s="41"/>
      <c r="C50" s="43">
        <v>20</v>
      </c>
      <c r="D50" s="38">
        <v>9.1999999999999993</v>
      </c>
      <c r="E50" s="39">
        <f>IFERROR(VLOOKUP(D50,таблица!$L$6:$M$96,2,FALSE),0)</f>
        <v>4</v>
      </c>
      <c r="F50" s="20">
        <f>IF(E50="","",RANK(E50,E48:E52,0))</f>
        <v>2</v>
      </c>
      <c r="G50" s="20">
        <f>IF(F50&lt;5,E50,"")</f>
        <v>4</v>
      </c>
      <c r="H50" s="18">
        <v>163</v>
      </c>
      <c r="I50" s="39">
        <f>IFERROR(VLOOKUP(H50,таблица!$P$6:$Q$165,2,FALSE),0)</f>
        <v>19</v>
      </c>
      <c r="J50" s="22">
        <f>IF(I50="","",RANK(I50,I48:I52,0))</f>
        <v>1</v>
      </c>
      <c r="K50" s="22">
        <f t="shared" si="29"/>
        <v>19</v>
      </c>
      <c r="L50" s="18">
        <v>5</v>
      </c>
      <c r="M50" s="39">
        <f>IFERROR(VLOOKUP(L50,таблица!$N$6:$O$126,2,FALSE),0)</f>
        <v>3</v>
      </c>
      <c r="N50" s="20">
        <f>IF(M50="","",RANK(M50,M48:M52,0))</f>
        <v>4</v>
      </c>
      <c r="O50" s="20">
        <f t="shared" si="30"/>
        <v>3</v>
      </c>
      <c r="P50" s="48">
        <v>21</v>
      </c>
      <c r="Q50" s="39">
        <f>IFERROR(VLOOKUP(P50,таблица!$T$6:$U$96,2,FALSE),0)</f>
        <v>50</v>
      </c>
      <c r="R50" s="20">
        <f>IF(Q50="","",RANK(Q50,Q48:Q52,0))</f>
        <v>1</v>
      </c>
      <c r="S50" s="20">
        <f t="shared" si="31"/>
        <v>50</v>
      </c>
      <c r="T50" s="3">
        <f t="shared" si="1"/>
        <v>76</v>
      </c>
      <c r="U50" s="3">
        <f>IF(ISNUMBER(T50),RANK(T50,$T$6:$T$251,0),"")</f>
        <v>133</v>
      </c>
      <c r="V50" s="100"/>
      <c r="W50" s="34"/>
      <c r="X50" s="103"/>
    </row>
    <row r="51" spans="1:27" ht="15" customHeight="1" x14ac:dyDescent="0.25">
      <c r="A51" s="19">
        <v>4</v>
      </c>
      <c r="B51" s="41"/>
      <c r="C51" s="43">
        <v>20</v>
      </c>
      <c r="D51" s="38">
        <v>9.3000000000000007</v>
      </c>
      <c r="E51" s="39">
        <f>IFERROR(VLOOKUP(D51,таблица!$L$6:$M$96,2,FALSE),0)</f>
        <v>3</v>
      </c>
      <c r="F51" s="20">
        <f>IF(E51="","",RANK(E51,E48:E52,0))</f>
        <v>3</v>
      </c>
      <c r="G51" s="20">
        <f>IF(F51&lt;5,E51,"")</f>
        <v>3</v>
      </c>
      <c r="H51" s="18">
        <v>138</v>
      </c>
      <c r="I51" s="39">
        <f>IFERROR(VLOOKUP(H51,таблица!$P$6:$Q$165,2,FALSE),0)</f>
        <v>8</v>
      </c>
      <c r="J51" s="22">
        <f>IF(I51="","",RANK(I51,I48:I52,0))</f>
        <v>3</v>
      </c>
      <c r="K51" s="22">
        <f t="shared" si="29"/>
        <v>8</v>
      </c>
      <c r="L51" s="18">
        <v>8</v>
      </c>
      <c r="M51" s="39">
        <f>IFERROR(VLOOKUP(L51,таблица!$N$6:$O$126,2,FALSE),0)</f>
        <v>6</v>
      </c>
      <c r="N51" s="20">
        <f>IF(M51="","",RANK(M51,M48:M52,0))</f>
        <v>3</v>
      </c>
      <c r="O51" s="20">
        <f t="shared" si="30"/>
        <v>6</v>
      </c>
      <c r="P51" s="48">
        <v>6</v>
      </c>
      <c r="Q51" s="39">
        <f>IFERROR(VLOOKUP(P51,таблица!$T$6:$U$96,2,FALSE),0)</f>
        <v>12</v>
      </c>
      <c r="R51" s="20">
        <f>IF(Q51="","",RANK(Q51,Q48:Q52,0))</f>
        <v>3</v>
      </c>
      <c r="S51" s="20">
        <f t="shared" si="31"/>
        <v>12</v>
      </c>
      <c r="T51" s="3">
        <f t="shared" si="1"/>
        <v>29</v>
      </c>
      <c r="U51" s="3">
        <f>IF(ISNUMBER(T51),RANK(T51,$T$6:$T$251,0),"")</f>
        <v>161</v>
      </c>
      <c r="V51" s="100"/>
      <c r="W51" s="34"/>
      <c r="X51" s="103"/>
    </row>
    <row r="52" spans="1:27" ht="15" customHeight="1" x14ac:dyDescent="0.25">
      <c r="A52" s="19">
        <v>5</v>
      </c>
      <c r="B52" s="41"/>
      <c r="C52" s="43">
        <v>20</v>
      </c>
      <c r="D52" s="38">
        <v>11.1</v>
      </c>
      <c r="E52" s="39">
        <f>IFERROR(VLOOKUP(D52,таблица!$L$6:$M$96,2,FALSE),0)</f>
        <v>0</v>
      </c>
      <c r="F52" s="20">
        <f>IF(E52="","",RANK(E52,E48:E52,0))</f>
        <v>5</v>
      </c>
      <c r="G52" s="20" t="str">
        <f>IF(F52&lt;5,E52,"")</f>
        <v/>
      </c>
      <c r="H52" s="18">
        <v>138</v>
      </c>
      <c r="I52" s="39">
        <f>IFERROR(VLOOKUP(H52,таблица!$P$6:$Q$165,2,FALSE),0)</f>
        <v>8</v>
      </c>
      <c r="J52" s="22">
        <f>IF(I52="","",RANK(I52,I48:I52,0))</f>
        <v>3</v>
      </c>
      <c r="K52" s="22">
        <f t="shared" si="29"/>
        <v>8</v>
      </c>
      <c r="L52" s="18">
        <v>10</v>
      </c>
      <c r="M52" s="39">
        <f>IFERROR(VLOOKUP(L52,таблица!$N$6:$O$126,2,FALSE),0)</f>
        <v>8</v>
      </c>
      <c r="N52" s="20">
        <f>IF(M52="","",RANK(M52,M48:M52,0))</f>
        <v>1</v>
      </c>
      <c r="O52" s="20">
        <f t="shared" si="30"/>
        <v>8</v>
      </c>
      <c r="P52" s="48">
        <v>6</v>
      </c>
      <c r="Q52" s="39">
        <f>IFERROR(VLOOKUP(P52,таблица!$T$6:$U$96,2,FALSE),0)</f>
        <v>12</v>
      </c>
      <c r="R52" s="20">
        <f>IF(Q52="","",RANK(Q52,Q48:Q52,0))</f>
        <v>3</v>
      </c>
      <c r="S52" s="20">
        <f t="shared" si="31"/>
        <v>12</v>
      </c>
      <c r="T52" s="3">
        <f t="shared" si="1"/>
        <v>28</v>
      </c>
      <c r="U52" s="3">
        <f>IF(ISNUMBER(T52),RANK(T52,$T$6:$T$251,0),"")</f>
        <v>162</v>
      </c>
      <c r="V52" s="101"/>
      <c r="W52" s="34"/>
      <c r="X52" s="103"/>
    </row>
    <row r="53" spans="1:27" ht="26.25" customHeight="1" x14ac:dyDescent="0.25">
      <c r="A53" s="19"/>
      <c r="B53" s="41"/>
      <c r="C53" s="44">
        <v>17</v>
      </c>
      <c r="D53" s="38"/>
      <c r="E53" s="39"/>
      <c r="F53" s="24" t="s">
        <v>15</v>
      </c>
      <c r="G53" s="25">
        <f>SUM(G48:G52)</f>
        <v>16</v>
      </c>
      <c r="H53" s="18"/>
      <c r="I53" s="39"/>
      <c r="J53" s="24" t="s">
        <v>15</v>
      </c>
      <c r="K53" s="26">
        <f>SUM(K48:K52)</f>
        <v>50</v>
      </c>
      <c r="L53" s="18"/>
      <c r="M53" s="39"/>
      <c r="N53" s="24" t="s">
        <v>15</v>
      </c>
      <c r="O53" s="25">
        <f>SUM(O48:O52)</f>
        <v>25</v>
      </c>
      <c r="P53" s="48"/>
      <c r="Q53" s="39"/>
      <c r="R53" s="24" t="s">
        <v>15</v>
      </c>
      <c r="S53" s="25">
        <f>SUM(S48:S52)</f>
        <v>90</v>
      </c>
      <c r="T53" s="3"/>
      <c r="U53" s="3"/>
      <c r="V53" s="23"/>
      <c r="W53" s="23"/>
      <c r="X53" s="104"/>
    </row>
    <row r="54" spans="1:27" ht="15" customHeight="1" x14ac:dyDescent="0.25">
      <c r="A54" s="19">
        <v>1</v>
      </c>
      <c r="B54" s="41"/>
      <c r="C54" s="43">
        <v>22</v>
      </c>
      <c r="D54" s="38">
        <v>8.6999999999999993</v>
      </c>
      <c r="E54" s="39">
        <f>IFERROR(VLOOKUP(D54,таблица!$L$6:$M$96,2,FALSE),0)</f>
        <v>13</v>
      </c>
      <c r="F54" s="20">
        <f>IF(E54="","",RANK(E54,E54:E58,0))</f>
        <v>5</v>
      </c>
      <c r="G54" s="20" t="str">
        <f>IF(F54&lt;5,E54,"")</f>
        <v/>
      </c>
      <c r="H54" s="18">
        <v>185</v>
      </c>
      <c r="I54" s="39">
        <f>IFERROR(VLOOKUP(H54,таблица!$P$6:$Q$165,2,FALSE),0)</f>
        <v>30</v>
      </c>
      <c r="J54" s="22">
        <f>IF(I54="","",RANK(I54,I54:I58,0))</f>
        <v>2</v>
      </c>
      <c r="K54" s="22">
        <f>IF(J54&lt;5,I54,"")</f>
        <v>30</v>
      </c>
      <c r="L54" s="18">
        <v>25</v>
      </c>
      <c r="M54" s="39">
        <f>IFERROR(VLOOKUP(L54,таблица!$N$6:$O$126,2,FALSE),0)</f>
        <v>36</v>
      </c>
      <c r="N54" s="20">
        <f>IF(M54="","",RANK(M54,M54:M58,0))</f>
        <v>1</v>
      </c>
      <c r="O54" s="20">
        <f>IF(N54&lt;5,M54,"")</f>
        <v>36</v>
      </c>
      <c r="P54" s="48">
        <v>25</v>
      </c>
      <c r="Q54" s="39">
        <f>IFERROR(VLOOKUP(P54,таблица!$T$6:$U$96,2,FALSE),0)</f>
        <v>58</v>
      </c>
      <c r="R54" s="20">
        <f>IF(Q54="","",RANK(Q54,Q54:Q58,0))</f>
        <v>1</v>
      </c>
      <c r="S54" s="20">
        <f>IF(R54&lt;5,Q54,"")</f>
        <v>58</v>
      </c>
      <c r="T54" s="3">
        <f t="shared" si="1"/>
        <v>137</v>
      </c>
      <c r="U54" s="3">
        <f>IF(ISNUMBER(T54),RANK(T54,$T$6:$T$251,0),"")</f>
        <v>44</v>
      </c>
      <c r="V54" s="99">
        <f>SUM(G54:G58,K54:K58,O54:O58,S54:S58)</f>
        <v>503</v>
      </c>
      <c r="W54" s="34">
        <f t="shared" ref="W54" si="32">V54</f>
        <v>503</v>
      </c>
      <c r="X54" s="102">
        <f>IF(ISNUMBER(V54),RANK(V54,$V$6:$V$251,0),"")</f>
        <v>13</v>
      </c>
    </row>
    <row r="55" spans="1:27" ht="15" customHeight="1" x14ac:dyDescent="0.25">
      <c r="A55" s="19">
        <v>2</v>
      </c>
      <c r="B55" s="41"/>
      <c r="C55" s="43">
        <v>22</v>
      </c>
      <c r="D55" s="38">
        <v>8.1999999999999993</v>
      </c>
      <c r="E55" s="39">
        <f>IFERROR(VLOOKUP(D55,таблица!$L$6:$M$96,2,FALSE),0)</f>
        <v>26</v>
      </c>
      <c r="F55" s="20">
        <f>IF(E55="","",RANK(E55,E54:E58,0))</f>
        <v>2</v>
      </c>
      <c r="G55" s="20">
        <f>IF(F55&lt;5,E55,"")</f>
        <v>26</v>
      </c>
      <c r="H55" s="18">
        <v>180</v>
      </c>
      <c r="I55" s="39">
        <f>IFERROR(VLOOKUP(H55,таблица!$P$6:$Q$165,2,FALSE),0)</f>
        <v>28</v>
      </c>
      <c r="J55" s="22">
        <f>IF(I55="","",RANK(I55,I54:I58,0))</f>
        <v>3</v>
      </c>
      <c r="K55" s="22">
        <f t="shared" ref="K55:K58" si="33">IF(J55&lt;5,I55,"")</f>
        <v>28</v>
      </c>
      <c r="L55" s="18">
        <v>15</v>
      </c>
      <c r="M55" s="39">
        <f>IFERROR(VLOOKUP(L55,таблица!$N$6:$O$126,2,FALSE),0)</f>
        <v>16</v>
      </c>
      <c r="N55" s="20">
        <f>IF(M55="","",RANK(M55,M54:M58,0))</f>
        <v>3</v>
      </c>
      <c r="O55" s="20">
        <f t="shared" ref="O55:O58" si="34">IF(N55&lt;5,M55,"")</f>
        <v>16</v>
      </c>
      <c r="P55" s="48">
        <v>14</v>
      </c>
      <c r="Q55" s="39">
        <f>IFERROR(VLOOKUP(P55,таблица!$T$6:$U$96,2,FALSE),0)</f>
        <v>29</v>
      </c>
      <c r="R55" s="20">
        <f>IF(Q55="","",RANK(Q55,Q54:Q58,0))</f>
        <v>4</v>
      </c>
      <c r="S55" s="20">
        <f t="shared" ref="S55:S58" si="35">IF(R55&lt;5,Q55,"")</f>
        <v>29</v>
      </c>
      <c r="T55" s="3">
        <f t="shared" si="1"/>
        <v>99</v>
      </c>
      <c r="U55" s="3">
        <f>IF(ISNUMBER(T55),RANK(T55,$T$6:$T$251,0),"")</f>
        <v>92</v>
      </c>
      <c r="V55" s="100"/>
      <c r="W55" s="34"/>
      <c r="X55" s="103"/>
    </row>
    <row r="56" spans="1:27" ht="15" customHeight="1" x14ac:dyDescent="0.25">
      <c r="A56" s="19">
        <v>3</v>
      </c>
      <c r="B56" s="41"/>
      <c r="C56" s="43">
        <v>22</v>
      </c>
      <c r="D56" s="38">
        <v>8.6</v>
      </c>
      <c r="E56" s="39">
        <f>IFERROR(VLOOKUP(D56,таблица!$L$6:$M$96,2,FALSE),0)</f>
        <v>15</v>
      </c>
      <c r="F56" s="20">
        <f>IF(E56="","",RANK(E56,E54:E58,0))</f>
        <v>4</v>
      </c>
      <c r="G56" s="20">
        <f>IF(F56&lt;5,E56,"")</f>
        <v>15</v>
      </c>
      <c r="H56" s="18">
        <v>160</v>
      </c>
      <c r="I56" s="39">
        <f>IFERROR(VLOOKUP(H56,таблица!$P$6:$Q$165,2,FALSE),0)</f>
        <v>18</v>
      </c>
      <c r="J56" s="22">
        <f>IF(I56="","",RANK(I56,I54:I58,0))</f>
        <v>5</v>
      </c>
      <c r="K56" s="22" t="str">
        <f t="shared" si="33"/>
        <v/>
      </c>
      <c r="L56" s="18">
        <v>20</v>
      </c>
      <c r="M56" s="39">
        <f>IFERROR(VLOOKUP(L56,таблица!$N$6:$O$126,2,FALSE),0)</f>
        <v>26</v>
      </c>
      <c r="N56" s="20">
        <f>IF(M56="","",RANK(M56,M54:M58,0))</f>
        <v>2</v>
      </c>
      <c r="O56" s="20">
        <f t="shared" si="34"/>
        <v>26</v>
      </c>
      <c r="P56" s="48">
        <v>11</v>
      </c>
      <c r="Q56" s="39">
        <f>IFERROR(VLOOKUP(P56,таблица!$T$6:$U$96,2,FALSE),0)</f>
        <v>22</v>
      </c>
      <c r="R56" s="20">
        <f>IF(Q56="","",RANK(Q56,Q54:Q58,0))</f>
        <v>5</v>
      </c>
      <c r="S56" s="20" t="str">
        <f t="shared" si="35"/>
        <v/>
      </c>
      <c r="T56" s="3">
        <f t="shared" si="1"/>
        <v>81</v>
      </c>
      <c r="U56" s="3">
        <f>IF(ISNUMBER(T56),RANK(T56,$T$6:$T$251,0),"")</f>
        <v>119</v>
      </c>
      <c r="V56" s="100"/>
      <c r="W56" s="34"/>
      <c r="X56" s="103"/>
    </row>
    <row r="57" spans="1:27" ht="15" customHeight="1" x14ac:dyDescent="0.25">
      <c r="A57" s="19">
        <v>4</v>
      </c>
      <c r="B57" s="41"/>
      <c r="C57" s="43">
        <v>22</v>
      </c>
      <c r="D57" s="38">
        <v>8</v>
      </c>
      <c r="E57" s="39">
        <f>IFERROR(VLOOKUP(D57,таблица!$L$6:$M$96,2,FALSE),0)</f>
        <v>32</v>
      </c>
      <c r="F57" s="20">
        <f>IF(E57="","",RANK(E57,E54:E58,0))</f>
        <v>1</v>
      </c>
      <c r="G57" s="20">
        <f>IF(F57&lt;5,E57,"")</f>
        <v>32</v>
      </c>
      <c r="H57" s="18">
        <v>200</v>
      </c>
      <c r="I57" s="39">
        <f>IFERROR(VLOOKUP(H57,таблица!$P$6:$Q$165,2,FALSE),0)</f>
        <v>40</v>
      </c>
      <c r="J57" s="22">
        <f>IF(I57="","",RANK(I57,I54:I58,0))</f>
        <v>1</v>
      </c>
      <c r="K57" s="22">
        <f t="shared" si="33"/>
        <v>40</v>
      </c>
      <c r="L57" s="18">
        <v>6</v>
      </c>
      <c r="M57" s="39">
        <f>IFERROR(VLOOKUP(L57,таблица!$N$6:$O$126,2,FALSE),0)</f>
        <v>4</v>
      </c>
      <c r="N57" s="20">
        <f>IF(M57="","",RANK(M57,M54:M58,0))</f>
        <v>5</v>
      </c>
      <c r="O57" s="20" t="str">
        <f t="shared" si="34"/>
        <v/>
      </c>
      <c r="P57" s="48">
        <v>24</v>
      </c>
      <c r="Q57" s="39">
        <f>IFERROR(VLOOKUP(P57,таблица!$T$6:$U$96,2,FALSE),0)</f>
        <v>56</v>
      </c>
      <c r="R57" s="20">
        <f>IF(Q57="","",RANK(Q57,Q54:Q58,0))</f>
        <v>2</v>
      </c>
      <c r="S57" s="20">
        <f t="shared" si="35"/>
        <v>56</v>
      </c>
      <c r="T57" s="3">
        <f t="shared" si="1"/>
        <v>132</v>
      </c>
      <c r="U57" s="3">
        <f>IF(ISNUMBER(T57),RANK(T57,$T$6:$T$251,0),"")</f>
        <v>48</v>
      </c>
      <c r="V57" s="100"/>
      <c r="W57" s="34"/>
      <c r="X57" s="103"/>
    </row>
    <row r="58" spans="1:27" ht="15" customHeight="1" x14ac:dyDescent="0.25">
      <c r="A58" s="19">
        <v>5</v>
      </c>
      <c r="B58" s="41"/>
      <c r="C58" s="43">
        <v>22</v>
      </c>
      <c r="D58" s="38">
        <v>8.1999999999999993</v>
      </c>
      <c r="E58" s="39">
        <f>IFERROR(VLOOKUP(D58,таблица!$L$6:$M$96,2,FALSE),0)</f>
        <v>26</v>
      </c>
      <c r="F58" s="20">
        <f>IF(E58="","",RANK(E58,E54:E58,0))</f>
        <v>2</v>
      </c>
      <c r="G58" s="20">
        <f>IF(F58&lt;5,E58,"")</f>
        <v>26</v>
      </c>
      <c r="H58" s="18">
        <v>180</v>
      </c>
      <c r="I58" s="39">
        <f>IFERROR(VLOOKUP(H58,таблица!$P$6:$Q$165,2,FALSE),0)</f>
        <v>28</v>
      </c>
      <c r="J58" s="22">
        <f>IF(I58="","",RANK(I58,I54:I58,0))</f>
        <v>3</v>
      </c>
      <c r="K58" s="22">
        <f t="shared" si="33"/>
        <v>28</v>
      </c>
      <c r="L58" s="18">
        <v>15</v>
      </c>
      <c r="M58" s="39">
        <f>IFERROR(VLOOKUP(L58,таблица!$N$6:$O$126,2,FALSE),0)</f>
        <v>16</v>
      </c>
      <c r="N58" s="20">
        <f>IF(M58="","",RANK(M58,M54:M58,0))</f>
        <v>3</v>
      </c>
      <c r="O58" s="20">
        <f t="shared" si="34"/>
        <v>16</v>
      </c>
      <c r="P58" s="48">
        <v>18</v>
      </c>
      <c r="Q58" s="39">
        <f>IFERROR(VLOOKUP(P58,таблица!$T$6:$U$96,2,FALSE),0)</f>
        <v>41</v>
      </c>
      <c r="R58" s="20">
        <f>IF(Q58="","",RANK(Q58,Q54:Q58,0))</f>
        <v>3</v>
      </c>
      <c r="S58" s="20">
        <f t="shared" si="35"/>
        <v>41</v>
      </c>
      <c r="T58" s="3">
        <f t="shared" si="1"/>
        <v>111</v>
      </c>
      <c r="U58" s="3">
        <f>IF(ISNUMBER(T58),RANK(T58,$T$6:$T$251,0),"")</f>
        <v>75</v>
      </c>
      <c r="V58" s="101"/>
      <c r="W58" s="34"/>
      <c r="X58" s="103"/>
    </row>
    <row r="59" spans="1:27" ht="26.25" customHeight="1" x14ac:dyDescent="0.25">
      <c r="A59" s="19"/>
      <c r="B59" s="41"/>
      <c r="C59" s="44">
        <v>18</v>
      </c>
      <c r="D59" s="38"/>
      <c r="E59" s="39"/>
      <c r="F59" s="24" t="s">
        <v>15</v>
      </c>
      <c r="G59" s="25">
        <f>SUM(G54:G58)</f>
        <v>99</v>
      </c>
      <c r="H59" s="18"/>
      <c r="I59" s="39"/>
      <c r="J59" s="24" t="s">
        <v>15</v>
      </c>
      <c r="K59" s="26">
        <f>SUM(K54:K58)</f>
        <v>126</v>
      </c>
      <c r="L59" s="18"/>
      <c r="M59" s="39"/>
      <c r="N59" s="24" t="s">
        <v>15</v>
      </c>
      <c r="O59" s="25">
        <f>SUM(O54:O58)</f>
        <v>94</v>
      </c>
      <c r="P59" s="48"/>
      <c r="Q59" s="39"/>
      <c r="R59" s="24" t="s">
        <v>15</v>
      </c>
      <c r="S59" s="25">
        <f>SUM(S54:S58)</f>
        <v>184</v>
      </c>
      <c r="T59" s="3"/>
      <c r="U59" s="3"/>
      <c r="V59" s="23"/>
      <c r="W59" s="23"/>
      <c r="X59" s="104"/>
    </row>
    <row r="60" spans="1:27" ht="15" customHeight="1" x14ac:dyDescent="0.25">
      <c r="A60" s="19">
        <v>1</v>
      </c>
      <c r="B60" s="41"/>
      <c r="C60" s="43">
        <v>23</v>
      </c>
      <c r="D60" s="38">
        <v>9</v>
      </c>
      <c r="E60" s="39">
        <f>IFERROR(VLOOKUP(D60,таблица!$L$6:$M$96,2,FALSE),0)</f>
        <v>7</v>
      </c>
      <c r="F60" s="20">
        <f>IF(E60="","",RANK(E60,E60:E64,0))</f>
        <v>5</v>
      </c>
      <c r="G60" s="20" t="str">
        <f>IF(F60&lt;5,E60,"")</f>
        <v/>
      </c>
      <c r="H60" s="18">
        <v>185</v>
      </c>
      <c r="I60" s="39">
        <f>IFERROR(VLOOKUP(H60,таблица!$P$6:$Q$165,2,FALSE),0)</f>
        <v>30</v>
      </c>
      <c r="J60" s="22">
        <f>IF(I60="","",RANK(I60,I60:I64,0))</f>
        <v>3</v>
      </c>
      <c r="K60" s="22">
        <f>IF(J60&lt;5,I60,"")</f>
        <v>30</v>
      </c>
      <c r="L60" s="18">
        <v>18</v>
      </c>
      <c r="M60" s="39">
        <f>IFERROR(VLOOKUP(L60,таблица!$N$6:$O$126,2,FALSE),0)</f>
        <v>22</v>
      </c>
      <c r="N60" s="20">
        <f>IF(M60="","",RANK(M60,M60:M64,0))</f>
        <v>1</v>
      </c>
      <c r="O60" s="20">
        <f>IF(N60&lt;5,M60,"")</f>
        <v>22</v>
      </c>
      <c r="P60" s="48">
        <v>10</v>
      </c>
      <c r="Q60" s="39">
        <f>IFERROR(VLOOKUP(P60,таблица!$T$6:$U$96,2,FALSE),0)</f>
        <v>20</v>
      </c>
      <c r="R60" s="20">
        <f>IF(Q60="","",RANK(Q60,Q60:Q64,0))</f>
        <v>5</v>
      </c>
      <c r="S60" s="20" t="str">
        <f>IF(R60&lt;5,Q60,"")</f>
        <v/>
      </c>
      <c r="T60" s="3">
        <f t="shared" si="1"/>
        <v>79</v>
      </c>
      <c r="U60" s="3">
        <f>IF(ISNUMBER(T60),RANK(T60,$T$6:$T$251,0),"")</f>
        <v>124</v>
      </c>
      <c r="V60" s="99">
        <f>SUM(G60:G64,K60:K64,O60:O64,S60:S64)</f>
        <v>443</v>
      </c>
      <c r="W60" s="34">
        <f t="shared" ref="W60" si="36">V60</f>
        <v>443</v>
      </c>
      <c r="X60" s="102">
        <f>IF(ISNUMBER(V60),RANK(V60,$V$6:$V$251,0),"")</f>
        <v>20</v>
      </c>
    </row>
    <row r="61" spans="1:27" ht="15" customHeight="1" x14ac:dyDescent="0.25">
      <c r="A61" s="19">
        <v>2</v>
      </c>
      <c r="B61" s="41"/>
      <c r="C61" s="43">
        <v>23</v>
      </c>
      <c r="D61" s="38">
        <v>8.3000000000000007</v>
      </c>
      <c r="E61" s="39">
        <f>IFERROR(VLOOKUP(D61,таблица!$L$6:$M$96,2,FALSE),0)</f>
        <v>23</v>
      </c>
      <c r="F61" s="20">
        <f>IF(E61="","",RANK(E61,E60:E64,0))</f>
        <v>2</v>
      </c>
      <c r="G61" s="20">
        <f>IF(F61&lt;5,E61,"")</f>
        <v>23</v>
      </c>
      <c r="H61" s="18">
        <v>188</v>
      </c>
      <c r="I61" s="39">
        <f>IFERROR(VLOOKUP(H61,таблица!$P$6:$Q$165,2,FALSE),0)</f>
        <v>32</v>
      </c>
      <c r="J61" s="22">
        <f>IF(I61="","",RANK(I61,I60:I64,0))</f>
        <v>2</v>
      </c>
      <c r="K61" s="22">
        <f t="shared" ref="K61:K64" si="37">IF(J61&lt;5,I61,"")</f>
        <v>32</v>
      </c>
      <c r="L61" s="18">
        <v>6</v>
      </c>
      <c r="M61" s="39">
        <f>IFERROR(VLOOKUP(L61,таблица!$N$6:$O$126,2,FALSE),0)</f>
        <v>4</v>
      </c>
      <c r="N61" s="20">
        <f>IF(M61="","",RANK(M61,M60:M64,0))</f>
        <v>3</v>
      </c>
      <c r="O61" s="20">
        <f t="shared" ref="O61:O64" si="38">IF(N61&lt;5,M61,"")</f>
        <v>4</v>
      </c>
      <c r="P61" s="48">
        <v>15</v>
      </c>
      <c r="Q61" s="39">
        <f>IFERROR(VLOOKUP(P61,таблица!$T$6:$U$96,2,FALSE),0)</f>
        <v>32</v>
      </c>
      <c r="R61" s="20">
        <f>IF(Q61="","",RANK(Q61,Q60:Q64,0))</f>
        <v>4</v>
      </c>
      <c r="S61" s="20">
        <f t="shared" ref="S61:S64" si="39">IF(R61&lt;5,Q61,"")</f>
        <v>32</v>
      </c>
      <c r="T61" s="3">
        <f t="shared" si="1"/>
        <v>91</v>
      </c>
      <c r="U61" s="3">
        <f>IF(ISNUMBER(T61),RANK(T61,$T$6:$T$251,0),"")</f>
        <v>104</v>
      </c>
      <c r="V61" s="100"/>
      <c r="W61" s="34"/>
      <c r="X61" s="103"/>
    </row>
    <row r="62" spans="1:27" ht="15" customHeight="1" x14ac:dyDescent="0.25">
      <c r="A62" s="19">
        <v>3</v>
      </c>
      <c r="B62" s="41"/>
      <c r="C62" s="43">
        <v>23</v>
      </c>
      <c r="D62" s="38">
        <v>8.6</v>
      </c>
      <c r="E62" s="39">
        <f>IFERROR(VLOOKUP(D62,таблица!$L$6:$M$96,2,FALSE),0)</f>
        <v>15</v>
      </c>
      <c r="F62" s="20">
        <f>IF(E62="","",RANK(E62,E60:E64,0))</f>
        <v>3</v>
      </c>
      <c r="G62" s="20">
        <f>IF(F62&lt;5,E62,"")</f>
        <v>15</v>
      </c>
      <c r="H62" s="18">
        <v>180</v>
      </c>
      <c r="I62" s="39">
        <f>IFERROR(VLOOKUP(H62,таблица!$P$6:$Q$165,2,FALSE),0)</f>
        <v>28</v>
      </c>
      <c r="J62" s="22">
        <f>IF(I62="","",RANK(I62,I60:I64,0))</f>
        <v>4</v>
      </c>
      <c r="K62" s="22">
        <f t="shared" si="37"/>
        <v>28</v>
      </c>
      <c r="L62" s="18">
        <v>0</v>
      </c>
      <c r="M62" s="39">
        <f>IFERROR(VLOOKUP(L62,таблица!$N$6:$O$126,2,FALSE),0)</f>
        <v>0</v>
      </c>
      <c r="N62" s="20">
        <f>IF(M62="","",RANK(M62,M60:M64,0))</f>
        <v>5</v>
      </c>
      <c r="O62" s="20" t="str">
        <f t="shared" si="38"/>
        <v/>
      </c>
      <c r="P62" s="48">
        <v>22</v>
      </c>
      <c r="Q62" s="39">
        <f>IFERROR(VLOOKUP(P62,таблица!$T$6:$U$96,2,FALSE),0)</f>
        <v>52</v>
      </c>
      <c r="R62" s="20">
        <f>IF(Q62="","",RANK(Q62,Q60:Q64,0))</f>
        <v>1</v>
      </c>
      <c r="S62" s="20">
        <f t="shared" si="39"/>
        <v>52</v>
      </c>
      <c r="T62" s="3">
        <f t="shared" si="1"/>
        <v>95</v>
      </c>
      <c r="U62" s="3">
        <f>IF(ISNUMBER(T62),RANK(T62,$T$6:$T$251,0),"")</f>
        <v>99</v>
      </c>
      <c r="V62" s="100"/>
      <c r="W62" s="34"/>
      <c r="X62" s="103"/>
    </row>
    <row r="63" spans="1:27" ht="15" customHeight="1" x14ac:dyDescent="0.25">
      <c r="A63" s="19">
        <v>4</v>
      </c>
      <c r="B63" s="41"/>
      <c r="C63" s="43">
        <v>23</v>
      </c>
      <c r="D63" s="38">
        <v>7.9</v>
      </c>
      <c r="E63" s="39">
        <f>IFERROR(VLOOKUP(D63,таблица!$L$6:$M$96,2,FALSE),0)</f>
        <v>35</v>
      </c>
      <c r="F63" s="20">
        <f>IF(E63="","",RANK(E63,E60:E64,0))</f>
        <v>1</v>
      </c>
      <c r="G63" s="20">
        <f>IF(F63&lt;5,E63,"")</f>
        <v>35</v>
      </c>
      <c r="H63" s="18">
        <v>203</v>
      </c>
      <c r="I63" s="39">
        <f>IFERROR(VLOOKUP(H63,таблица!$P$6:$Q$165,2,FALSE),0)</f>
        <v>43</v>
      </c>
      <c r="J63" s="22">
        <f>IF(I63="","",RANK(I63,I60:I64,0))</f>
        <v>1</v>
      </c>
      <c r="K63" s="22">
        <f t="shared" si="37"/>
        <v>43</v>
      </c>
      <c r="L63" s="18">
        <v>14</v>
      </c>
      <c r="M63" s="39">
        <f>IFERROR(VLOOKUP(L63,таблица!$N$6:$O$126,2,FALSE),0)</f>
        <v>14</v>
      </c>
      <c r="N63" s="20">
        <f>IF(M63="","",RANK(M63,M60:M64,0))</f>
        <v>2</v>
      </c>
      <c r="O63" s="20">
        <f t="shared" si="38"/>
        <v>14</v>
      </c>
      <c r="P63" s="48">
        <v>20</v>
      </c>
      <c r="Q63" s="39">
        <f>IFERROR(VLOOKUP(P63,таблица!$T$6:$U$96,2,FALSE),0)</f>
        <v>47</v>
      </c>
      <c r="R63" s="20">
        <f>IF(Q63="","",RANK(Q63,Q60:Q64,0))</f>
        <v>3</v>
      </c>
      <c r="S63" s="20">
        <f t="shared" si="39"/>
        <v>47</v>
      </c>
      <c r="T63" s="3">
        <f t="shared" si="1"/>
        <v>139</v>
      </c>
      <c r="U63" s="3">
        <f>IF(ISNUMBER(T63),RANK(T63,$T$6:$T$251,0),"")</f>
        <v>41</v>
      </c>
      <c r="V63" s="100"/>
      <c r="W63" s="34"/>
      <c r="X63" s="103"/>
    </row>
    <row r="64" spans="1:27" ht="15" customHeight="1" x14ac:dyDescent="0.25">
      <c r="A64" s="19">
        <v>5</v>
      </c>
      <c r="B64" s="41"/>
      <c r="C64" s="43">
        <v>23</v>
      </c>
      <c r="D64" s="38">
        <v>8.6</v>
      </c>
      <c r="E64" s="39">
        <f>IFERROR(VLOOKUP(D64,таблица!$L$6:$M$96,2,FALSE),0)</f>
        <v>15</v>
      </c>
      <c r="F64" s="20">
        <f>IF(E64="","",RANK(E64,E60:E64,0))</f>
        <v>3</v>
      </c>
      <c r="G64" s="20">
        <f>IF(F64&lt;5,E64,"")</f>
        <v>15</v>
      </c>
      <c r="H64" s="18">
        <v>159</v>
      </c>
      <c r="I64" s="39">
        <f>IFERROR(VLOOKUP(H64,таблица!$P$6:$Q$165,2,FALSE),0)</f>
        <v>17</v>
      </c>
      <c r="J64" s="22">
        <f>IF(I64="","",RANK(I64,I60:I64,0))</f>
        <v>5</v>
      </c>
      <c r="K64" s="22" t="str">
        <f t="shared" si="37"/>
        <v/>
      </c>
      <c r="L64" s="18">
        <v>3</v>
      </c>
      <c r="M64" s="39">
        <f>IFERROR(VLOOKUP(L64,таблица!$N$6:$O$126,2,FALSE),0)</f>
        <v>1</v>
      </c>
      <c r="N64" s="20">
        <f>IF(M64="","",RANK(M64,M60:M64,0))</f>
        <v>4</v>
      </c>
      <c r="O64" s="20">
        <f t="shared" si="38"/>
        <v>1</v>
      </c>
      <c r="P64" s="48">
        <v>21</v>
      </c>
      <c r="Q64" s="39">
        <f>IFERROR(VLOOKUP(P64,таблица!$T$6:$U$96,2,FALSE),0)</f>
        <v>50</v>
      </c>
      <c r="R64" s="20">
        <f>IF(Q64="","",RANK(Q64,Q60:Q64,0))</f>
        <v>2</v>
      </c>
      <c r="S64" s="20">
        <f t="shared" si="39"/>
        <v>50</v>
      </c>
      <c r="T64" s="3">
        <f t="shared" si="1"/>
        <v>83</v>
      </c>
      <c r="U64" s="3">
        <f>IF(ISNUMBER(T64),RANK(T64,$T$6:$T$251,0),"")</f>
        <v>117</v>
      </c>
      <c r="V64" s="101"/>
      <c r="W64" s="34"/>
      <c r="X64" s="103"/>
      <c r="AA64" s="50"/>
    </row>
    <row r="65" spans="1:24" ht="26.25" customHeight="1" x14ac:dyDescent="0.25">
      <c r="A65" s="19"/>
      <c r="B65" s="41"/>
      <c r="C65" s="44">
        <v>19</v>
      </c>
      <c r="D65" s="38"/>
      <c r="E65" s="39"/>
      <c r="F65" s="24" t="s">
        <v>15</v>
      </c>
      <c r="G65" s="25">
        <f>SUM(G60:G64)</f>
        <v>88</v>
      </c>
      <c r="H65" s="18"/>
      <c r="I65" s="39"/>
      <c r="J65" s="24" t="s">
        <v>15</v>
      </c>
      <c r="K65" s="26">
        <f>SUM(K60:K64)</f>
        <v>133</v>
      </c>
      <c r="L65" s="18"/>
      <c r="M65" s="39"/>
      <c r="N65" s="24" t="s">
        <v>15</v>
      </c>
      <c r="O65" s="25">
        <f>SUM(O60:O64)</f>
        <v>41</v>
      </c>
      <c r="P65" s="48"/>
      <c r="Q65" s="39"/>
      <c r="R65" s="24" t="s">
        <v>15</v>
      </c>
      <c r="S65" s="25">
        <f>SUM(S60:S64)</f>
        <v>181</v>
      </c>
      <c r="T65" s="3"/>
      <c r="U65" s="3"/>
      <c r="V65" s="23"/>
      <c r="W65" s="23"/>
      <c r="X65" s="104"/>
    </row>
    <row r="66" spans="1:24" ht="15" customHeight="1" x14ac:dyDescent="0.25">
      <c r="A66" s="19">
        <v>1</v>
      </c>
      <c r="B66" s="41"/>
      <c r="C66" s="43">
        <v>24</v>
      </c>
      <c r="D66" s="38">
        <v>8.8000000000000007</v>
      </c>
      <c r="E66" s="39">
        <f>IFERROR(VLOOKUP(D66,таблица!$L$6:$M$96,2,FALSE),0)</f>
        <v>11</v>
      </c>
      <c r="F66" s="20">
        <f>IF(E66="","",RANK(E66,E66:E70,0))</f>
        <v>5</v>
      </c>
      <c r="G66" s="20" t="str">
        <f>IF(F66&lt;5,E66,"")</f>
        <v/>
      </c>
      <c r="H66" s="18">
        <v>200</v>
      </c>
      <c r="I66" s="39">
        <f>IFERROR(VLOOKUP(H66,таблица!$P$6:$Q$165,2,FALSE),0)</f>
        <v>40</v>
      </c>
      <c r="J66" s="22">
        <f>IF(I66="","",RANK(I66,I66:I70,0))</f>
        <v>2</v>
      </c>
      <c r="K66" s="22">
        <f>IF(J66&lt;5,I66,"")</f>
        <v>40</v>
      </c>
      <c r="L66" s="18">
        <v>14</v>
      </c>
      <c r="M66" s="39">
        <f>IFERROR(VLOOKUP(L66,таблица!$N$6:$O$126,2,FALSE),0)</f>
        <v>14</v>
      </c>
      <c r="N66" s="20">
        <f>IF(M66="","",RANK(M66,M66:M70,0))</f>
        <v>1</v>
      </c>
      <c r="O66" s="20">
        <f>IF(N66&lt;5,M66,"")</f>
        <v>14</v>
      </c>
      <c r="P66" s="48">
        <v>16</v>
      </c>
      <c r="Q66" s="39">
        <f>IFERROR(VLOOKUP(P66,таблица!$T$6:$U$96,2,FALSE),0)</f>
        <v>35</v>
      </c>
      <c r="R66" s="20">
        <f>IF(Q66="","",RANK(Q66,Q66:Q70,0))</f>
        <v>2</v>
      </c>
      <c r="S66" s="20">
        <f>IF(R66&lt;5,Q66,"")</f>
        <v>35</v>
      </c>
      <c r="T66" s="3">
        <f t="shared" si="1"/>
        <v>100</v>
      </c>
      <c r="U66" s="3">
        <f>IF(ISNUMBER(T66),RANK(T66,$T$6:$T$251,0),"")</f>
        <v>89</v>
      </c>
      <c r="V66" s="99">
        <f>SUM(G66:G70,K66:K70,O66:O70,S66:S70)</f>
        <v>432</v>
      </c>
      <c r="W66" s="34">
        <f t="shared" ref="W66" si="40">V66</f>
        <v>432</v>
      </c>
      <c r="X66" s="102">
        <f>IF(ISNUMBER(V66),RANK(V66,$V$6:$V$251,0),"")</f>
        <v>22</v>
      </c>
    </row>
    <row r="67" spans="1:24" ht="15" customHeight="1" x14ac:dyDescent="0.25">
      <c r="A67" s="19">
        <v>2</v>
      </c>
      <c r="B67" s="41"/>
      <c r="C67" s="43">
        <v>24</v>
      </c>
      <c r="D67" s="38">
        <v>8.4</v>
      </c>
      <c r="E67" s="39">
        <f>IFERROR(VLOOKUP(D67,таблица!$L$6:$M$96,2,FALSE),0)</f>
        <v>20</v>
      </c>
      <c r="F67" s="20">
        <f>IF(E67="","",RANK(E67,E66:E70,0))</f>
        <v>4</v>
      </c>
      <c r="G67" s="20">
        <f>IF(F67&lt;5,E67,"")</f>
        <v>20</v>
      </c>
      <c r="H67" s="18">
        <v>187</v>
      </c>
      <c r="I67" s="39">
        <f>IFERROR(VLOOKUP(H67,таблица!$P$6:$Q$165,2,FALSE),0)</f>
        <v>31</v>
      </c>
      <c r="J67" s="22">
        <f>IF(I67="","",RANK(I67,I66:I70,0))</f>
        <v>3</v>
      </c>
      <c r="K67" s="22">
        <f t="shared" ref="K67:K70" si="41">IF(J67&lt;5,I67,"")</f>
        <v>31</v>
      </c>
      <c r="L67" s="18">
        <v>2</v>
      </c>
      <c r="M67" s="39">
        <f>IFERROR(VLOOKUP(L67,таблица!$N$6:$O$126,2,FALSE),0)</f>
        <v>0</v>
      </c>
      <c r="N67" s="20">
        <f>IF(M67="","",RANK(M67,M66:M70,0))</f>
        <v>5</v>
      </c>
      <c r="O67" s="20" t="str">
        <f t="shared" ref="O67:O70" si="42">IF(N67&lt;5,M67,"")</f>
        <v/>
      </c>
      <c r="P67" s="48">
        <v>24</v>
      </c>
      <c r="Q67" s="39">
        <f>IFERROR(VLOOKUP(P67,таблица!$T$6:$U$96,2,FALSE),0)</f>
        <v>56</v>
      </c>
      <c r="R67" s="20">
        <f>IF(Q67="","",RANK(Q67,Q66:Q70,0))</f>
        <v>1</v>
      </c>
      <c r="S67" s="20">
        <f t="shared" ref="S67:S70" si="43">IF(R67&lt;5,Q67,"")</f>
        <v>56</v>
      </c>
      <c r="T67" s="3">
        <f t="shared" si="1"/>
        <v>107</v>
      </c>
      <c r="U67" s="3">
        <f>IF(ISNUMBER(T67),RANK(T67,$T$6:$T$251,0),"")</f>
        <v>80</v>
      </c>
      <c r="V67" s="100"/>
      <c r="W67" s="34"/>
      <c r="X67" s="103"/>
    </row>
    <row r="68" spans="1:24" ht="15" customHeight="1" x14ac:dyDescent="0.25">
      <c r="A68" s="19">
        <v>3</v>
      </c>
      <c r="B68" s="41"/>
      <c r="C68" s="43">
        <v>24</v>
      </c>
      <c r="D68" s="38">
        <v>7.8</v>
      </c>
      <c r="E68" s="39">
        <f>IFERROR(VLOOKUP(D68,таблица!$L$6:$M$96,2,FALSE),0)</f>
        <v>38</v>
      </c>
      <c r="F68" s="20">
        <f>IF(E68="","",RANK(E68,E66:E70,0))</f>
        <v>1</v>
      </c>
      <c r="G68" s="20">
        <f>IF(F68&lt;5,E68,"")</f>
        <v>38</v>
      </c>
      <c r="H68" s="18">
        <v>162</v>
      </c>
      <c r="I68" s="39">
        <f>IFERROR(VLOOKUP(H68,таблица!$P$6:$Q$165,2,FALSE),0)</f>
        <v>19</v>
      </c>
      <c r="J68" s="22">
        <f>IF(I68="","",RANK(I68,I66:I70,0))</f>
        <v>5</v>
      </c>
      <c r="K68" s="22" t="str">
        <f t="shared" si="41"/>
        <v/>
      </c>
      <c r="L68" s="18">
        <v>4</v>
      </c>
      <c r="M68" s="39">
        <f>IFERROR(VLOOKUP(L68,таблица!$N$6:$O$126,2,FALSE),0)</f>
        <v>2</v>
      </c>
      <c r="N68" s="20">
        <f>IF(M68="","",RANK(M68,M66:M70,0))</f>
        <v>3</v>
      </c>
      <c r="O68" s="20">
        <f t="shared" si="42"/>
        <v>2</v>
      </c>
      <c r="P68" s="48">
        <v>15</v>
      </c>
      <c r="Q68" s="39">
        <f>IFERROR(VLOOKUP(P68,таблица!$T$6:$U$96,2,FALSE),0)</f>
        <v>32</v>
      </c>
      <c r="R68" s="20">
        <f>IF(Q68="","",RANK(Q68,Q66:Q70,0))</f>
        <v>3</v>
      </c>
      <c r="S68" s="20">
        <f t="shared" si="43"/>
        <v>32</v>
      </c>
      <c r="T68" s="3">
        <f t="shared" si="1"/>
        <v>91</v>
      </c>
      <c r="U68" s="3">
        <f>IF(ISNUMBER(T68),RANK(T68,$T$6:$T$251,0),"")</f>
        <v>104</v>
      </c>
      <c r="V68" s="100"/>
      <c r="W68" s="34"/>
      <c r="X68" s="103"/>
    </row>
    <row r="69" spans="1:24" ht="15" customHeight="1" x14ac:dyDescent="0.25">
      <c r="A69" s="19">
        <v>4</v>
      </c>
      <c r="B69" s="41"/>
      <c r="C69" s="43">
        <v>24</v>
      </c>
      <c r="D69" s="38">
        <v>8.1999999999999993</v>
      </c>
      <c r="E69" s="39">
        <f>IFERROR(VLOOKUP(D69,таблица!$L$6:$M$96,2,FALSE),0)</f>
        <v>26</v>
      </c>
      <c r="F69" s="20">
        <f>IF(E69="","",RANK(E69,E66:E70,0))</f>
        <v>3</v>
      </c>
      <c r="G69" s="20">
        <f>IF(F69&lt;5,E69,"")</f>
        <v>26</v>
      </c>
      <c r="H69" s="18">
        <v>181</v>
      </c>
      <c r="I69" s="39">
        <f>IFERROR(VLOOKUP(H69,таблица!$P$6:$Q$165,2,FALSE),0)</f>
        <v>28</v>
      </c>
      <c r="J69" s="22">
        <f>IF(I69="","",RANK(I69,I66:I70,0))</f>
        <v>4</v>
      </c>
      <c r="K69" s="22">
        <f t="shared" si="41"/>
        <v>28</v>
      </c>
      <c r="L69" s="18">
        <v>3</v>
      </c>
      <c r="M69" s="39">
        <f>IFERROR(VLOOKUP(L69,таблица!$N$6:$O$126,2,FALSE),0)</f>
        <v>1</v>
      </c>
      <c r="N69" s="20">
        <f>IF(M69="","",RANK(M69,M66:M70,0))</f>
        <v>4</v>
      </c>
      <c r="O69" s="20">
        <f t="shared" si="42"/>
        <v>1</v>
      </c>
      <c r="P69" s="48">
        <v>5</v>
      </c>
      <c r="Q69" s="39">
        <f>IFERROR(VLOOKUP(P69,таблица!$T$6:$U$96,2,FALSE),0)</f>
        <v>10</v>
      </c>
      <c r="R69" s="20">
        <f>IF(Q69="","",RANK(Q69,Q66:Q70,0))</f>
        <v>5</v>
      </c>
      <c r="S69" s="20" t="str">
        <f t="shared" si="43"/>
        <v/>
      </c>
      <c r="T69" s="3">
        <f t="shared" si="1"/>
        <v>65</v>
      </c>
      <c r="U69" s="3">
        <f>IF(ISNUMBER(T69),RANK(T69,$T$6:$T$251,0),"")</f>
        <v>144</v>
      </c>
      <c r="V69" s="100"/>
      <c r="W69" s="34"/>
      <c r="X69" s="103"/>
    </row>
    <row r="70" spans="1:24" ht="15" customHeight="1" x14ac:dyDescent="0.25">
      <c r="A70" s="19">
        <v>5</v>
      </c>
      <c r="B70" s="41"/>
      <c r="C70" s="43">
        <v>24</v>
      </c>
      <c r="D70" s="38">
        <v>8.1</v>
      </c>
      <c r="E70" s="39">
        <f>IFERROR(VLOOKUP(D70,таблица!$L$6:$M$96,2,FALSE),0)</f>
        <v>29</v>
      </c>
      <c r="F70" s="20">
        <f>IF(E70="","",RANK(E70,E66:E70,0))</f>
        <v>2</v>
      </c>
      <c r="G70" s="20">
        <f>IF(F70&lt;5,E70,"")</f>
        <v>29</v>
      </c>
      <c r="H70" s="18">
        <v>207</v>
      </c>
      <c r="I70" s="39">
        <f>IFERROR(VLOOKUP(H70,таблица!$P$6:$Q$165,2,FALSE),0)</f>
        <v>47</v>
      </c>
      <c r="J70" s="22">
        <f>IF(I70="","",RANK(I70,I66:I70,0))</f>
        <v>1</v>
      </c>
      <c r="K70" s="22">
        <f t="shared" si="41"/>
        <v>47</v>
      </c>
      <c r="L70" s="18">
        <v>11</v>
      </c>
      <c r="M70" s="39">
        <f>IFERROR(VLOOKUP(L70,таблица!$N$6:$O$126,2,FALSE),0)</f>
        <v>9</v>
      </c>
      <c r="N70" s="20">
        <f>IF(M70="","",RANK(M70,M66:M70,0))</f>
        <v>2</v>
      </c>
      <c r="O70" s="20">
        <f t="shared" si="42"/>
        <v>9</v>
      </c>
      <c r="P70" s="48">
        <v>12</v>
      </c>
      <c r="Q70" s="39">
        <f>IFERROR(VLOOKUP(P70,таблица!$T$6:$U$96,2,FALSE),0)</f>
        <v>24</v>
      </c>
      <c r="R70" s="20">
        <f>IF(Q70="","",RANK(Q70,Q66:Q70,0))</f>
        <v>4</v>
      </c>
      <c r="S70" s="20">
        <f t="shared" si="43"/>
        <v>24</v>
      </c>
      <c r="T70" s="3">
        <f t="shared" si="1"/>
        <v>109</v>
      </c>
      <c r="U70" s="3">
        <f>IF(ISNUMBER(T70),RANK(T70,$T$6:$T$251,0),"")</f>
        <v>79</v>
      </c>
      <c r="V70" s="101"/>
      <c r="W70" s="34"/>
      <c r="X70" s="103"/>
    </row>
    <row r="71" spans="1:24" ht="26.25" customHeight="1" x14ac:dyDescent="0.25">
      <c r="A71" s="19"/>
      <c r="B71" s="41"/>
      <c r="C71" s="44">
        <v>20</v>
      </c>
      <c r="D71" s="38"/>
      <c r="E71" s="39"/>
      <c r="F71" s="24" t="s">
        <v>15</v>
      </c>
      <c r="G71" s="25">
        <f>SUM(G66:G70)</f>
        <v>113</v>
      </c>
      <c r="H71" s="18"/>
      <c r="I71" s="39"/>
      <c r="J71" s="24" t="s">
        <v>15</v>
      </c>
      <c r="K71" s="26">
        <f>SUM(K66:K70)</f>
        <v>146</v>
      </c>
      <c r="L71" s="18"/>
      <c r="M71" s="39"/>
      <c r="N71" s="24" t="s">
        <v>15</v>
      </c>
      <c r="O71" s="25">
        <f>SUM(O66:O70)</f>
        <v>26</v>
      </c>
      <c r="P71" s="48"/>
      <c r="Q71" s="39"/>
      <c r="R71" s="24" t="s">
        <v>15</v>
      </c>
      <c r="S71" s="25">
        <f>SUM(S66:S70)</f>
        <v>147</v>
      </c>
      <c r="T71" s="3"/>
      <c r="U71" s="3"/>
      <c r="V71" s="23"/>
      <c r="W71" s="23"/>
      <c r="X71" s="104"/>
    </row>
    <row r="72" spans="1:24" ht="15" customHeight="1" x14ac:dyDescent="0.25">
      <c r="A72" s="19">
        <v>1</v>
      </c>
      <c r="B72" s="41"/>
      <c r="C72" s="43">
        <v>26</v>
      </c>
      <c r="D72" s="38">
        <v>10</v>
      </c>
      <c r="E72" s="39">
        <f>IFERROR(VLOOKUP(D72,таблица!$L$6:$M$96,2,FALSE),0)</f>
        <v>0</v>
      </c>
      <c r="F72" s="20">
        <f>IF(E72="","",RANK(E72,E72:E76,0))</f>
        <v>2</v>
      </c>
      <c r="G72" s="20">
        <f>IF(F72&lt;5,E72,"")</f>
        <v>0</v>
      </c>
      <c r="H72" s="18">
        <v>192</v>
      </c>
      <c r="I72" s="39">
        <f>IFERROR(VLOOKUP(H72,таблица!$P$6:$Q$165,2,FALSE),0)</f>
        <v>34</v>
      </c>
      <c r="J72" s="22">
        <f>IF(I72="","",RANK(I72,I72:I76,0))</f>
        <v>3</v>
      </c>
      <c r="K72" s="22">
        <f>IF(J72&lt;5,I72,"")</f>
        <v>34</v>
      </c>
      <c r="L72" s="18">
        <v>4</v>
      </c>
      <c r="M72" s="39">
        <f>IFERROR(VLOOKUP(L72,таблица!$N$6:$O$126,2,FALSE),0)</f>
        <v>2</v>
      </c>
      <c r="N72" s="20">
        <f>IF(M72="","",RANK(M72,M72:M76,0))</f>
        <v>4</v>
      </c>
      <c r="O72" s="20">
        <f>IF(N72&lt;5,M72,"")</f>
        <v>2</v>
      </c>
      <c r="P72" s="48">
        <v>16</v>
      </c>
      <c r="Q72" s="39">
        <f>IFERROR(VLOOKUP(P72,таблица!$T$6:$U$96,2,FALSE),0)</f>
        <v>35</v>
      </c>
      <c r="R72" s="20">
        <f>IF(Q72="","",RANK(Q72,Q72:Q76,0))</f>
        <v>2</v>
      </c>
      <c r="S72" s="20">
        <f>IF(R72&lt;5,Q72,"")</f>
        <v>35</v>
      </c>
      <c r="T72" s="3">
        <f t="shared" ref="T72:T135" si="44">E72+I72+M72+Q72</f>
        <v>71</v>
      </c>
      <c r="U72" s="3">
        <f>IF(ISNUMBER(T72),RANK(T72,$T$6:$T$251,0),"")</f>
        <v>139</v>
      </c>
      <c r="V72" s="99">
        <f>SUM(G72:G76,K72:K76,O72:O76,S72:S76)</f>
        <v>350</v>
      </c>
      <c r="W72" s="34">
        <f t="shared" ref="W72" si="45">V72</f>
        <v>350</v>
      </c>
      <c r="X72" s="102">
        <f>IF(ISNUMBER(V72),RANK(V72,$V$6:$V$251,0),"")</f>
        <v>28</v>
      </c>
    </row>
    <row r="73" spans="1:24" ht="15" customHeight="1" x14ac:dyDescent="0.25">
      <c r="A73" s="19">
        <v>2</v>
      </c>
      <c r="B73" s="41"/>
      <c r="C73" s="43">
        <v>26</v>
      </c>
      <c r="D73" s="38">
        <v>8.8000000000000007</v>
      </c>
      <c r="E73" s="39">
        <f>IFERROR(VLOOKUP(D73,таблица!$L$6:$M$96,2,FALSE),0)</f>
        <v>11</v>
      </c>
      <c r="F73" s="20">
        <f>IF(E73="","",RANK(E73,E72:E76,0))</f>
        <v>1</v>
      </c>
      <c r="G73" s="20">
        <f>IF(F73&lt;5,E73,"")</f>
        <v>11</v>
      </c>
      <c r="H73" s="18">
        <v>158</v>
      </c>
      <c r="I73" s="39">
        <f>IFERROR(VLOOKUP(H73,таблица!$P$6:$Q$165,2,FALSE),0)</f>
        <v>17</v>
      </c>
      <c r="J73" s="22">
        <f>IF(I73="","",RANK(I73,I72:I76,0))</f>
        <v>5</v>
      </c>
      <c r="K73" s="22" t="str">
        <f t="shared" ref="K73:K76" si="46">IF(J73&lt;5,I73,"")</f>
        <v/>
      </c>
      <c r="L73" s="18">
        <v>0</v>
      </c>
      <c r="M73" s="39">
        <f>IFERROR(VLOOKUP(L73,таблица!$N$6:$O$126,2,FALSE),0)</f>
        <v>0</v>
      </c>
      <c r="N73" s="20">
        <f>IF(M73="","",RANK(M73,M72:M76,0))</f>
        <v>5</v>
      </c>
      <c r="O73" s="20" t="str">
        <f t="shared" ref="O73:O76" si="47">IF(N73&lt;5,M73,"")</f>
        <v/>
      </c>
      <c r="P73" s="48">
        <v>12</v>
      </c>
      <c r="Q73" s="39">
        <f>IFERROR(VLOOKUP(P73,таблица!$T$6:$U$96,2,FALSE),0)</f>
        <v>24</v>
      </c>
      <c r="R73" s="20">
        <f>IF(Q73="","",RANK(Q73,Q72:Q76,0))</f>
        <v>5</v>
      </c>
      <c r="S73" s="20" t="str">
        <f t="shared" ref="S73:S76" si="48">IF(R73&lt;5,Q73,"")</f>
        <v/>
      </c>
      <c r="T73" s="3">
        <f t="shared" si="44"/>
        <v>52</v>
      </c>
      <c r="U73" s="3">
        <f>IF(ISNUMBER(T73),RANK(T73,$T$6:$T$251,0),"")</f>
        <v>154</v>
      </c>
      <c r="V73" s="100"/>
      <c r="W73" s="34"/>
      <c r="X73" s="103"/>
    </row>
    <row r="74" spans="1:24" ht="15" customHeight="1" x14ac:dyDescent="0.25">
      <c r="A74" s="19">
        <v>3</v>
      </c>
      <c r="B74" s="41"/>
      <c r="C74" s="43">
        <v>26</v>
      </c>
      <c r="D74" s="38">
        <v>10.1</v>
      </c>
      <c r="E74" s="39">
        <f>IFERROR(VLOOKUP(D74,таблица!$L$6:$M$96,2,FALSE),0)</f>
        <v>0</v>
      </c>
      <c r="F74" s="20">
        <f>IF(E74="","",RANK(E74,E72:E76,0))</f>
        <v>2</v>
      </c>
      <c r="G74" s="20">
        <f>IF(F74&lt;5,E74,"")</f>
        <v>0</v>
      </c>
      <c r="H74" s="18">
        <v>212</v>
      </c>
      <c r="I74" s="39">
        <f>IFERROR(VLOOKUP(H74,таблица!$P$6:$Q$165,2,FALSE),0)</f>
        <v>51</v>
      </c>
      <c r="J74" s="22">
        <f>IF(I74="","",RANK(I74,I72:I76,0))</f>
        <v>1</v>
      </c>
      <c r="K74" s="22">
        <f t="shared" si="46"/>
        <v>51</v>
      </c>
      <c r="L74" s="18">
        <v>11</v>
      </c>
      <c r="M74" s="39">
        <f>IFERROR(VLOOKUP(L74,таблица!$N$6:$O$126,2,FALSE),0)</f>
        <v>9</v>
      </c>
      <c r="N74" s="20">
        <f>IF(M74="","",RANK(M74,M72:M76,0))</f>
        <v>2</v>
      </c>
      <c r="O74" s="20">
        <f t="shared" si="47"/>
        <v>9</v>
      </c>
      <c r="P74" s="48">
        <v>22</v>
      </c>
      <c r="Q74" s="39">
        <f>IFERROR(VLOOKUP(P74,таблица!$T$6:$U$96,2,FALSE),0)</f>
        <v>52</v>
      </c>
      <c r="R74" s="20">
        <f>IF(Q74="","",RANK(Q74,Q72:Q76,0))</f>
        <v>1</v>
      </c>
      <c r="S74" s="20">
        <f t="shared" si="48"/>
        <v>52</v>
      </c>
      <c r="T74" s="3">
        <f t="shared" si="44"/>
        <v>112</v>
      </c>
      <c r="U74" s="3">
        <f>IF(ISNUMBER(T74),RANK(T74,$T$6:$T$251,0),"")</f>
        <v>73</v>
      </c>
      <c r="V74" s="100"/>
      <c r="W74" s="34"/>
      <c r="X74" s="103"/>
    </row>
    <row r="75" spans="1:24" ht="15" customHeight="1" x14ac:dyDescent="0.25">
      <c r="A75" s="19">
        <v>4</v>
      </c>
      <c r="B75" s="41"/>
      <c r="C75" s="43">
        <v>26</v>
      </c>
      <c r="D75" s="38"/>
      <c r="E75" s="39">
        <f>IFERROR(VLOOKUP(D75,таблица!$L$6:$M$96,2,FALSE),0)</f>
        <v>0</v>
      </c>
      <c r="F75" s="20">
        <f>IF(E75="","",RANK(E75,E72:E76,0))</f>
        <v>2</v>
      </c>
      <c r="G75" s="20">
        <f>IF(F75&lt;5,E75,"")</f>
        <v>0</v>
      </c>
      <c r="H75" s="18">
        <v>174</v>
      </c>
      <c r="I75" s="39">
        <f>IFERROR(VLOOKUP(H75,таблица!$P$6:$Q$165,2,FALSE),0)</f>
        <v>25</v>
      </c>
      <c r="J75" s="22">
        <f>IF(I75="","",RANK(I75,I72:I76,0))</f>
        <v>4</v>
      </c>
      <c r="K75" s="22">
        <f t="shared" si="46"/>
        <v>25</v>
      </c>
      <c r="L75" s="18">
        <v>5</v>
      </c>
      <c r="M75" s="39">
        <f>IFERROR(VLOOKUP(L75,таблица!$N$6:$O$126,2,FALSE),0)</f>
        <v>3</v>
      </c>
      <c r="N75" s="20">
        <f>IF(M75="","",RANK(M75,M72:M76,0))</f>
        <v>3</v>
      </c>
      <c r="O75" s="20">
        <f t="shared" si="47"/>
        <v>3</v>
      </c>
      <c r="P75" s="48">
        <v>13</v>
      </c>
      <c r="Q75" s="39">
        <f>IFERROR(VLOOKUP(P75,таблица!$T$6:$U$96,2,FALSE),0)</f>
        <v>26</v>
      </c>
      <c r="R75" s="20">
        <f>IF(Q75="","",RANK(Q75,Q72:Q76,0))</f>
        <v>3</v>
      </c>
      <c r="S75" s="20">
        <f t="shared" si="48"/>
        <v>26</v>
      </c>
      <c r="T75" s="3">
        <f t="shared" si="44"/>
        <v>54</v>
      </c>
      <c r="U75" s="3">
        <f>IF(ISNUMBER(T75),RANK(T75,$T$6:$T$251,0),"")</f>
        <v>152</v>
      </c>
      <c r="V75" s="100"/>
      <c r="W75" s="34"/>
      <c r="X75" s="103"/>
    </row>
    <row r="76" spans="1:24" ht="15" customHeight="1" x14ac:dyDescent="0.25">
      <c r="A76" s="19">
        <v>5</v>
      </c>
      <c r="B76" s="41"/>
      <c r="C76" s="43">
        <v>26</v>
      </c>
      <c r="D76" s="38">
        <v>9.6</v>
      </c>
      <c r="E76" s="39">
        <f>IFERROR(VLOOKUP(D76,таблица!$L$6:$M$96,2,FALSE),0)</f>
        <v>0</v>
      </c>
      <c r="F76" s="20">
        <f>IF(E76="","",RANK(E76,E72:E76,0))</f>
        <v>2</v>
      </c>
      <c r="G76" s="20">
        <f>IF(F76&lt;5,E76,"")</f>
        <v>0</v>
      </c>
      <c r="H76" s="18">
        <v>200</v>
      </c>
      <c r="I76" s="39">
        <f>IFERROR(VLOOKUP(H76,таблица!$P$6:$Q$165,2,FALSE),0)</f>
        <v>40</v>
      </c>
      <c r="J76" s="22">
        <f>IF(I76="","",RANK(I76,I72:I76,0))</f>
        <v>2</v>
      </c>
      <c r="K76" s="22">
        <f t="shared" si="46"/>
        <v>40</v>
      </c>
      <c r="L76" s="18">
        <v>25</v>
      </c>
      <c r="M76" s="39">
        <f>IFERROR(VLOOKUP(L76,таблица!$N$6:$O$126,2,FALSE),0)</f>
        <v>36</v>
      </c>
      <c r="N76" s="20">
        <f>IF(M76="","",RANK(M76,M72:M76,0))</f>
        <v>1</v>
      </c>
      <c r="O76" s="20">
        <f t="shared" si="47"/>
        <v>36</v>
      </c>
      <c r="P76" s="48">
        <v>13</v>
      </c>
      <c r="Q76" s="39">
        <f>IFERROR(VLOOKUP(P76,таблица!$T$6:$U$96,2,FALSE),0)</f>
        <v>26</v>
      </c>
      <c r="R76" s="20">
        <f>IF(Q76="","",RANK(Q76,Q72:Q76,0))</f>
        <v>3</v>
      </c>
      <c r="S76" s="20">
        <f t="shared" si="48"/>
        <v>26</v>
      </c>
      <c r="T76" s="3">
        <f t="shared" si="44"/>
        <v>102</v>
      </c>
      <c r="U76" s="3">
        <f>IF(ISNUMBER(T76),RANK(T76,$T$6:$T$251,0),"")</f>
        <v>86</v>
      </c>
      <c r="V76" s="101"/>
      <c r="W76" s="34"/>
      <c r="X76" s="103"/>
    </row>
    <row r="77" spans="1:24" ht="26.25" customHeight="1" x14ac:dyDescent="0.25">
      <c r="A77" s="19"/>
      <c r="B77" s="41"/>
      <c r="C77" s="44">
        <v>22</v>
      </c>
      <c r="D77" s="38"/>
      <c r="E77" s="39"/>
      <c r="F77" s="24" t="s">
        <v>15</v>
      </c>
      <c r="G77" s="25">
        <f>SUM(G72:G76)</f>
        <v>11</v>
      </c>
      <c r="H77" s="18"/>
      <c r="I77" s="39"/>
      <c r="J77" s="24" t="s">
        <v>15</v>
      </c>
      <c r="K77" s="26">
        <f>SUM(K72:K76)</f>
        <v>150</v>
      </c>
      <c r="L77" s="18"/>
      <c r="M77" s="39"/>
      <c r="N77" s="24" t="s">
        <v>15</v>
      </c>
      <c r="O77" s="25">
        <f>SUM(O72:O76)</f>
        <v>50</v>
      </c>
      <c r="P77" s="48"/>
      <c r="Q77" s="39"/>
      <c r="R77" s="24" t="s">
        <v>15</v>
      </c>
      <c r="S77" s="25">
        <f>SUM(S72:S76)</f>
        <v>139</v>
      </c>
      <c r="T77" s="3"/>
      <c r="U77" s="3"/>
      <c r="V77" s="23"/>
      <c r="W77" s="23"/>
      <c r="X77" s="104"/>
    </row>
    <row r="78" spans="1:24" ht="15" customHeight="1" x14ac:dyDescent="0.25">
      <c r="A78" s="19">
        <v>1</v>
      </c>
      <c r="B78" s="41"/>
      <c r="C78" s="43">
        <v>27</v>
      </c>
      <c r="D78" s="38">
        <v>7.7</v>
      </c>
      <c r="E78" s="39">
        <f>IFERROR(VLOOKUP(D78,таблица!$L$6:$M$96,2,FALSE),0)</f>
        <v>42</v>
      </c>
      <c r="F78" s="20">
        <f>IF(E78="","",RANK(E78,E78:E82,0))</f>
        <v>1</v>
      </c>
      <c r="G78" s="20">
        <f>IF(F78&lt;5,E78,"")</f>
        <v>42</v>
      </c>
      <c r="H78" s="18">
        <v>210</v>
      </c>
      <c r="I78" s="39">
        <f>IFERROR(VLOOKUP(H78,таблица!$P$6:$Q$165,2,FALSE),0)</f>
        <v>50</v>
      </c>
      <c r="J78" s="22">
        <f>IF(I78="","",RANK(I78,I78:I82,0))</f>
        <v>1</v>
      </c>
      <c r="K78" s="22">
        <f>IF(J78&lt;5,I78,"")</f>
        <v>50</v>
      </c>
      <c r="L78" s="18">
        <v>10</v>
      </c>
      <c r="M78" s="39">
        <f>IFERROR(VLOOKUP(L78,таблица!$N$6:$O$126,2,FALSE),0)</f>
        <v>8</v>
      </c>
      <c r="N78" s="20">
        <f>IF(M78="","",RANK(M78,M78:M82,0))</f>
        <v>2</v>
      </c>
      <c r="O78" s="20">
        <f t="shared" ref="O78:O82" si="49">IF(N78&lt;5,M78,"")</f>
        <v>8</v>
      </c>
      <c r="P78" s="48">
        <v>23</v>
      </c>
      <c r="Q78" s="39">
        <f>IFERROR(VLOOKUP(P78,таблица!$T$6:$U$96,2,FALSE),0)</f>
        <v>54</v>
      </c>
      <c r="R78" s="20">
        <f>IF(Q78="","",RANK(Q78,Q78:Q82,0))</f>
        <v>4</v>
      </c>
      <c r="S78" s="20">
        <f>IF(R78&lt;5,Q78,"")</f>
        <v>54</v>
      </c>
      <c r="T78" s="3">
        <f t="shared" si="44"/>
        <v>154</v>
      </c>
      <c r="U78" s="3">
        <f>IF(ISNUMBER(T78),RANK(T78,$T$6:$T$251,0),"")</f>
        <v>21</v>
      </c>
      <c r="V78" s="99">
        <f>SUM(G78:G82,K78:K82,O78:O82,S78:S82)</f>
        <v>620</v>
      </c>
      <c r="W78" s="34">
        <f t="shared" ref="W78" si="50">V78</f>
        <v>620</v>
      </c>
      <c r="X78" s="102">
        <f>IF(ISNUMBER(V78),RANK(V78,$V$6:$V$251,0),"")</f>
        <v>7</v>
      </c>
    </row>
    <row r="79" spans="1:24" ht="15" customHeight="1" x14ac:dyDescent="0.25">
      <c r="A79" s="19">
        <v>2</v>
      </c>
      <c r="B79" s="41"/>
      <c r="C79" s="43">
        <v>27</v>
      </c>
      <c r="D79" s="38">
        <v>7.8</v>
      </c>
      <c r="E79" s="39">
        <f>IFERROR(VLOOKUP(D79,таблица!$L$6:$M$96,2,FALSE),0)</f>
        <v>38</v>
      </c>
      <c r="F79" s="20">
        <f>IF(E79="","",RANK(E79,E78:E82,0))</f>
        <v>4</v>
      </c>
      <c r="G79" s="20">
        <f>IF(F79&lt;5,E79,"")</f>
        <v>38</v>
      </c>
      <c r="H79" s="18">
        <v>210</v>
      </c>
      <c r="I79" s="39">
        <f>IFERROR(VLOOKUP(H79,таблица!$P$6:$Q$165,2,FALSE),0)</f>
        <v>50</v>
      </c>
      <c r="J79" s="22">
        <f>IF(I79="","",RANK(I79,I78:I82,0))</f>
        <v>1</v>
      </c>
      <c r="K79" s="22">
        <f t="shared" ref="K79:K82" si="51">IF(J79&lt;5,I79,"")</f>
        <v>50</v>
      </c>
      <c r="L79" s="18">
        <v>20</v>
      </c>
      <c r="M79" s="39">
        <f>IFERROR(VLOOKUP(L79,таблица!$N$6:$O$126,2,FALSE),0)</f>
        <v>26</v>
      </c>
      <c r="N79" s="20">
        <f>IF(M79="","",RANK(M79,M78:M82,0))</f>
        <v>1</v>
      </c>
      <c r="O79" s="20">
        <f t="shared" si="49"/>
        <v>26</v>
      </c>
      <c r="P79" s="48">
        <v>25</v>
      </c>
      <c r="Q79" s="39">
        <f>IFERROR(VLOOKUP(P79,таблица!$T$6:$U$96,2,FALSE),0)</f>
        <v>58</v>
      </c>
      <c r="R79" s="20">
        <f>IF(Q79="","",RANK(Q79,Q78:Q82,0))</f>
        <v>1</v>
      </c>
      <c r="S79" s="20">
        <f t="shared" ref="S79:S82" si="52">IF(R79&lt;5,Q79,"")</f>
        <v>58</v>
      </c>
      <c r="T79" s="3">
        <f t="shared" si="44"/>
        <v>172</v>
      </c>
      <c r="U79" s="3">
        <f>IF(ISNUMBER(T79),RANK(T79,$T$6:$T$251,0),"")</f>
        <v>10</v>
      </c>
      <c r="V79" s="100"/>
      <c r="W79" s="34"/>
      <c r="X79" s="103"/>
    </row>
    <row r="80" spans="1:24" ht="15" customHeight="1" x14ac:dyDescent="0.25">
      <c r="A80" s="19">
        <v>3</v>
      </c>
      <c r="B80" s="41"/>
      <c r="C80" s="43">
        <v>27</v>
      </c>
      <c r="D80" s="38">
        <v>7.9</v>
      </c>
      <c r="E80" s="39">
        <f>IFERROR(VLOOKUP(D80,таблица!$L$6:$M$96,2,FALSE),0)</f>
        <v>35</v>
      </c>
      <c r="F80" s="20">
        <f>IF(E80="","",RANK(E80,E78:E82,0))</f>
        <v>5</v>
      </c>
      <c r="G80" s="20" t="str">
        <f>IF(F80&lt;5,E80,"")</f>
        <v/>
      </c>
      <c r="H80" s="18">
        <v>208</v>
      </c>
      <c r="I80" s="39">
        <f>IFERROR(VLOOKUP(H80,таблица!$P$6:$Q$165,2,FALSE),0)</f>
        <v>48</v>
      </c>
      <c r="J80" s="22">
        <f>IF(I80="","",RANK(I80,I78:I82,0))</f>
        <v>3</v>
      </c>
      <c r="K80" s="22">
        <f t="shared" si="51"/>
        <v>48</v>
      </c>
      <c r="L80" s="18">
        <v>7</v>
      </c>
      <c r="M80" s="39">
        <f>IFERROR(VLOOKUP(L80,таблица!$N$6:$O$126,2,FALSE),0)</f>
        <v>5</v>
      </c>
      <c r="N80" s="20">
        <f>IF(M80="","",RANK(M80,M78:M82,0))</f>
        <v>3</v>
      </c>
      <c r="O80" s="20">
        <f t="shared" si="49"/>
        <v>5</v>
      </c>
      <c r="P80" s="48">
        <v>25</v>
      </c>
      <c r="Q80" s="39">
        <f>IFERROR(VLOOKUP(P80,таблица!$T$6:$U$96,2,FALSE),0)</f>
        <v>58</v>
      </c>
      <c r="R80" s="20">
        <f>IF(Q80="","",RANK(Q80,Q78:Q82,0))</f>
        <v>1</v>
      </c>
      <c r="S80" s="20">
        <f t="shared" si="52"/>
        <v>58</v>
      </c>
      <c r="T80" s="3">
        <f t="shared" si="44"/>
        <v>146</v>
      </c>
      <c r="U80" s="3">
        <f>IF(ISNUMBER(T80),RANK(T80,$T$6:$T$251,0),"")</f>
        <v>31</v>
      </c>
      <c r="V80" s="100"/>
      <c r="W80" s="34"/>
      <c r="X80" s="103"/>
    </row>
    <row r="81" spans="1:24" ht="15" customHeight="1" x14ac:dyDescent="0.25">
      <c r="A81" s="19">
        <v>4</v>
      </c>
      <c r="B81" s="41"/>
      <c r="C81" s="43">
        <v>27</v>
      </c>
      <c r="D81" s="38">
        <v>7.7</v>
      </c>
      <c r="E81" s="39">
        <f>IFERROR(VLOOKUP(D81,таблица!$L$6:$M$96,2,FALSE),0)</f>
        <v>42</v>
      </c>
      <c r="F81" s="20">
        <f>IF(E81="","",RANK(E81,E78:E82,0))</f>
        <v>1</v>
      </c>
      <c r="G81" s="20">
        <f>IF(F81&lt;5,E81,"")</f>
        <v>42</v>
      </c>
      <c r="H81" s="18">
        <v>200</v>
      </c>
      <c r="I81" s="39">
        <f>IFERROR(VLOOKUP(H81,таблица!$P$6:$Q$165,2,FALSE),0)</f>
        <v>40</v>
      </c>
      <c r="J81" s="22">
        <f>IF(I81="","",RANK(I81,I78:I82,0))</f>
        <v>4</v>
      </c>
      <c r="K81" s="22">
        <f t="shared" si="51"/>
        <v>40</v>
      </c>
      <c r="L81" s="18">
        <v>4</v>
      </c>
      <c r="M81" s="39">
        <f>IFERROR(VLOOKUP(L81,таблица!$N$6:$O$126,2,FALSE),0)</f>
        <v>2</v>
      </c>
      <c r="N81" s="20">
        <f>IF(M81="","",RANK(M81,M78:M82,0))</f>
        <v>5</v>
      </c>
      <c r="O81" s="20" t="str">
        <f t="shared" si="49"/>
        <v/>
      </c>
      <c r="P81" s="48">
        <v>24</v>
      </c>
      <c r="Q81" s="39">
        <f>IFERROR(VLOOKUP(P81,таблица!$T$6:$U$96,2,FALSE),0)</f>
        <v>56</v>
      </c>
      <c r="R81" s="20">
        <f>IF(Q81="","",RANK(Q81,Q78:Q82,0))</f>
        <v>3</v>
      </c>
      <c r="S81" s="20">
        <f t="shared" si="52"/>
        <v>56</v>
      </c>
      <c r="T81" s="3">
        <f t="shared" si="44"/>
        <v>140</v>
      </c>
      <c r="U81" s="3">
        <f>IF(ISNUMBER(T81),RANK(T81,$T$6:$T$251,0),"")</f>
        <v>40</v>
      </c>
      <c r="V81" s="100"/>
      <c r="W81" s="34"/>
      <c r="X81" s="103"/>
    </row>
    <row r="82" spans="1:24" ht="15" customHeight="1" x14ac:dyDescent="0.25">
      <c r="A82" s="19">
        <v>5</v>
      </c>
      <c r="B82" s="41"/>
      <c r="C82" s="43">
        <v>27</v>
      </c>
      <c r="D82" s="38">
        <v>7.7</v>
      </c>
      <c r="E82" s="39">
        <f>IFERROR(VLOOKUP(D82,таблица!$L$6:$M$96,2,FALSE),0)</f>
        <v>42</v>
      </c>
      <c r="F82" s="20">
        <f>IF(E82="","",RANK(E82,E78:E82,0))</f>
        <v>1</v>
      </c>
      <c r="G82" s="20">
        <f>IF(F82&lt;5,E82,"")</f>
        <v>42</v>
      </c>
      <c r="H82" s="18">
        <v>199</v>
      </c>
      <c r="I82" s="39">
        <f>IFERROR(VLOOKUP(H82,таблица!$P$6:$Q$165,2,FALSE),0)</f>
        <v>39</v>
      </c>
      <c r="J82" s="22">
        <f>IF(I82="","",RANK(I82,I78:I82,0))</f>
        <v>5</v>
      </c>
      <c r="K82" s="22" t="str">
        <f t="shared" si="51"/>
        <v/>
      </c>
      <c r="L82" s="18">
        <v>5</v>
      </c>
      <c r="M82" s="39">
        <f>IFERROR(VLOOKUP(L82,таблица!$N$6:$O$126,2,FALSE),0)</f>
        <v>3</v>
      </c>
      <c r="N82" s="20">
        <f>IF(M82="","",RANK(M82,M78:M82,0))</f>
        <v>4</v>
      </c>
      <c r="O82" s="20">
        <f t="shared" si="49"/>
        <v>3</v>
      </c>
      <c r="P82" s="48">
        <v>20</v>
      </c>
      <c r="Q82" s="39">
        <f>IFERROR(VLOOKUP(P82,таблица!$T$6:$U$96,2,FALSE),0)</f>
        <v>47</v>
      </c>
      <c r="R82" s="20">
        <f>IF(Q82="","",RANK(Q82,Q78:Q82,0))</f>
        <v>5</v>
      </c>
      <c r="S82" s="20" t="str">
        <f t="shared" si="52"/>
        <v/>
      </c>
      <c r="T82" s="3">
        <f t="shared" si="44"/>
        <v>131</v>
      </c>
      <c r="U82" s="3">
        <f>IF(ISNUMBER(T82),RANK(T82,$T$6:$T$251,0),"")</f>
        <v>50</v>
      </c>
      <c r="V82" s="101"/>
      <c r="W82" s="34"/>
      <c r="X82" s="103"/>
    </row>
    <row r="83" spans="1:24" ht="26.25" customHeight="1" x14ac:dyDescent="0.25">
      <c r="A83" s="19"/>
      <c r="B83" s="41"/>
      <c r="C83" s="44">
        <v>23</v>
      </c>
      <c r="D83" s="38"/>
      <c r="E83" s="39"/>
      <c r="F83" s="24" t="s">
        <v>15</v>
      </c>
      <c r="G83" s="25">
        <f>SUM(G78:G82)</f>
        <v>164</v>
      </c>
      <c r="H83" s="18"/>
      <c r="I83" s="39"/>
      <c r="J83" s="24" t="s">
        <v>15</v>
      </c>
      <c r="K83" s="26">
        <f>SUM(K78:K82)</f>
        <v>188</v>
      </c>
      <c r="L83" s="18"/>
      <c r="M83" s="39"/>
      <c r="N83" s="24" t="s">
        <v>15</v>
      </c>
      <c r="O83" s="25">
        <f>SUM(O78:O82)</f>
        <v>42</v>
      </c>
      <c r="P83" s="48"/>
      <c r="Q83" s="39"/>
      <c r="R83" s="24" t="s">
        <v>15</v>
      </c>
      <c r="S83" s="25">
        <f>SUM(S78:S82)</f>
        <v>226</v>
      </c>
      <c r="T83" s="3"/>
      <c r="U83" s="3"/>
      <c r="V83" s="23"/>
      <c r="W83" s="23"/>
      <c r="X83" s="104"/>
    </row>
    <row r="84" spans="1:24" ht="15" customHeight="1" x14ac:dyDescent="0.25">
      <c r="A84" s="19">
        <v>1</v>
      </c>
      <c r="B84" s="41"/>
      <c r="C84" s="43">
        <v>29</v>
      </c>
      <c r="D84" s="38">
        <v>8.3000000000000007</v>
      </c>
      <c r="E84" s="39">
        <f>IFERROR(VLOOKUP(D84,таблица!$L$6:$M$96,2,FALSE),0)</f>
        <v>23</v>
      </c>
      <c r="F84" s="20">
        <f>IF(E84="","",RANK(E84,E84:E88,0))</f>
        <v>1</v>
      </c>
      <c r="G84" s="20">
        <f>IF(F84&lt;5,E84,"")</f>
        <v>23</v>
      </c>
      <c r="H84" s="18">
        <v>156</v>
      </c>
      <c r="I84" s="39">
        <f>IFERROR(VLOOKUP(H84,таблица!$P$6:$Q$165,2,FALSE),0)</f>
        <v>16</v>
      </c>
      <c r="J84" s="22">
        <f>IF(I84="","",RANK(I84,I84:I88,0))</f>
        <v>3</v>
      </c>
      <c r="K84" s="22">
        <f>IF(J84&lt;5,I84,"")</f>
        <v>16</v>
      </c>
      <c r="L84" s="18">
        <v>10</v>
      </c>
      <c r="M84" s="39">
        <f>IFERROR(VLOOKUP(L84,таблица!$N$6:$O$126,2,FALSE),0)</f>
        <v>8</v>
      </c>
      <c r="N84" s="20">
        <f>IF(M84="","",RANK(M84,M84:M88,0))</f>
        <v>2</v>
      </c>
      <c r="O84" s="20">
        <f>IF(N84&lt;5,M84,"")</f>
        <v>8</v>
      </c>
      <c r="P84" s="48">
        <v>18</v>
      </c>
      <c r="Q84" s="39">
        <f>IFERROR(VLOOKUP(P84,таблица!$T$6:$U$96,2,FALSE),0)</f>
        <v>41</v>
      </c>
      <c r="R84" s="20">
        <f>IF(Q84="","",RANK(Q84,Q84:Q88,0))</f>
        <v>2</v>
      </c>
      <c r="S84" s="20">
        <f t="shared" ref="S84:S88" si="53">IF(R84&lt;5,Q84,"")</f>
        <v>41</v>
      </c>
      <c r="T84" s="3">
        <f t="shared" si="44"/>
        <v>88</v>
      </c>
      <c r="U84" s="3">
        <f>IF(ISNUMBER(T84),RANK(T84,$T$6:$T$251,0),"")</f>
        <v>109</v>
      </c>
      <c r="V84" s="99">
        <f>SUM(G84:G88,K84:K88,O84:O88,S84:S88)</f>
        <v>351</v>
      </c>
      <c r="W84" s="34">
        <f t="shared" ref="W84" si="54">V84</f>
        <v>351</v>
      </c>
      <c r="X84" s="102">
        <f>IF(ISNUMBER(V84),RANK(V84,$V$6:$V$251,0),"")</f>
        <v>27</v>
      </c>
    </row>
    <row r="85" spans="1:24" ht="15" customHeight="1" x14ac:dyDescent="0.25">
      <c r="A85" s="19">
        <v>2</v>
      </c>
      <c r="B85" s="41"/>
      <c r="C85" s="43">
        <v>29</v>
      </c>
      <c r="D85" s="38">
        <v>8.4</v>
      </c>
      <c r="E85" s="39">
        <f>IFERROR(VLOOKUP(D85,таблица!$L$6:$M$96,2,FALSE),0)</f>
        <v>20</v>
      </c>
      <c r="F85" s="20">
        <f>IF(E85="","",RANK(E85,E84:E88,0))</f>
        <v>2</v>
      </c>
      <c r="G85" s="20">
        <f>IF(F85&lt;5,E85,"")</f>
        <v>20</v>
      </c>
      <c r="H85" s="18">
        <v>150</v>
      </c>
      <c r="I85" s="39">
        <f>IFERROR(VLOOKUP(H85,таблица!$P$6:$Q$165,2,FALSE),0)</f>
        <v>13</v>
      </c>
      <c r="J85" s="22">
        <f>IF(I85="","",RANK(I85,I84:I88,0))</f>
        <v>4</v>
      </c>
      <c r="K85" s="22">
        <f t="shared" ref="K85:K88" si="55">IF(J85&lt;5,I85,"")</f>
        <v>13</v>
      </c>
      <c r="L85" s="18">
        <v>17</v>
      </c>
      <c r="M85" s="39">
        <f>IFERROR(VLOOKUP(L85,таблица!$N$6:$O$126,2,FALSE),0)</f>
        <v>20</v>
      </c>
      <c r="N85" s="20">
        <f>IF(M85="","",RANK(M85,M84:M88,0))</f>
        <v>1</v>
      </c>
      <c r="O85" s="20">
        <f t="shared" ref="O85:O87" si="56">IF(N85&lt;5,M85,"")</f>
        <v>20</v>
      </c>
      <c r="P85" s="48">
        <v>17</v>
      </c>
      <c r="Q85" s="39">
        <f>IFERROR(VLOOKUP(P85,таблица!$T$6:$U$96,2,FALSE),0)</f>
        <v>38</v>
      </c>
      <c r="R85" s="20">
        <f>IF(Q85="","",RANK(Q85,Q84:Q88,0))</f>
        <v>4</v>
      </c>
      <c r="S85" s="20">
        <f t="shared" si="53"/>
        <v>38</v>
      </c>
      <c r="T85" s="3">
        <f t="shared" si="44"/>
        <v>91</v>
      </c>
      <c r="U85" s="3">
        <f>IF(ISNUMBER(T85),RANK(T85,$T$6:$T$251,0),"")</f>
        <v>104</v>
      </c>
      <c r="V85" s="100"/>
      <c r="W85" s="34"/>
      <c r="X85" s="103"/>
    </row>
    <row r="86" spans="1:24" ht="15" customHeight="1" x14ac:dyDescent="0.25">
      <c r="A86" s="19">
        <v>3</v>
      </c>
      <c r="B86" s="41"/>
      <c r="C86" s="43">
        <v>29</v>
      </c>
      <c r="D86" s="38">
        <v>8.5</v>
      </c>
      <c r="E86" s="39">
        <f>IFERROR(VLOOKUP(D86,таблица!$L$6:$M$96,2,FALSE),0)</f>
        <v>17</v>
      </c>
      <c r="F86" s="20">
        <f>IF(E86="","",RANK(E86,E84:E88,0))</f>
        <v>3</v>
      </c>
      <c r="G86" s="20">
        <f>IF(F86&lt;5,E86,"")</f>
        <v>17</v>
      </c>
      <c r="H86" s="18">
        <v>175</v>
      </c>
      <c r="I86" s="39">
        <f>IFERROR(VLOOKUP(H86,таблица!$P$6:$Q$165,2,FALSE),0)</f>
        <v>25</v>
      </c>
      <c r="J86" s="22">
        <f>IF(I86="","",RANK(I86,I84:I88,0))</f>
        <v>2</v>
      </c>
      <c r="K86" s="22">
        <f t="shared" si="55"/>
        <v>25</v>
      </c>
      <c r="L86" s="18">
        <v>2</v>
      </c>
      <c r="M86" s="39">
        <f>IFERROR(VLOOKUP(L86,таблица!$N$6:$O$126,2,FALSE),0)</f>
        <v>0</v>
      </c>
      <c r="N86" s="20">
        <f>IF(M86="","",RANK(M86,M84:M88,0))</f>
        <v>3</v>
      </c>
      <c r="O86" s="20">
        <f t="shared" si="56"/>
        <v>0</v>
      </c>
      <c r="P86" s="48">
        <v>21</v>
      </c>
      <c r="Q86" s="39">
        <f>IFERROR(VLOOKUP(P86,таблица!$T$6:$U$96,2,FALSE),0)</f>
        <v>50</v>
      </c>
      <c r="R86" s="20">
        <f>IF(Q86="","",RANK(Q86,Q84:Q88,0))</f>
        <v>1</v>
      </c>
      <c r="S86" s="20">
        <f t="shared" si="53"/>
        <v>50</v>
      </c>
      <c r="T86" s="3">
        <f t="shared" si="44"/>
        <v>92</v>
      </c>
      <c r="U86" s="3">
        <f>IF(ISNUMBER(T86),RANK(T86,$T$6:$T$251,0),"")</f>
        <v>103</v>
      </c>
      <c r="V86" s="100"/>
      <c r="W86" s="34"/>
      <c r="X86" s="103"/>
    </row>
    <row r="87" spans="1:24" ht="15" customHeight="1" x14ac:dyDescent="0.25">
      <c r="A87" s="19">
        <v>4</v>
      </c>
      <c r="B87" s="41"/>
      <c r="C87" s="43">
        <v>29</v>
      </c>
      <c r="D87" s="38">
        <v>10</v>
      </c>
      <c r="E87" s="39">
        <f>IFERROR(VLOOKUP(D87,таблица!$L$6:$M$96,2,FALSE),0)</f>
        <v>0</v>
      </c>
      <c r="F87" s="20">
        <f>IF(E87="","",RANK(E87,E84:E88,0))</f>
        <v>4</v>
      </c>
      <c r="G87" s="20">
        <f>IF(F87&lt;5,E87,"")</f>
        <v>0</v>
      </c>
      <c r="H87" s="18">
        <v>199</v>
      </c>
      <c r="I87" s="39">
        <f>IFERROR(VLOOKUP(H87,таблица!$P$6:$Q$165,2,FALSE),0)</f>
        <v>39</v>
      </c>
      <c r="J87" s="22">
        <f>IF(I87="","",RANK(I87,I84:I88,0))</f>
        <v>1</v>
      </c>
      <c r="K87" s="22">
        <f t="shared" si="55"/>
        <v>39</v>
      </c>
      <c r="L87" s="18">
        <v>1</v>
      </c>
      <c r="M87" s="39">
        <f>IFERROR(VLOOKUP(L87,таблица!$N$6:$O$126,2,FALSE),0)</f>
        <v>0</v>
      </c>
      <c r="N87" s="20">
        <f>IF(M87="","",RANK(M87,M84:M88,0))</f>
        <v>3</v>
      </c>
      <c r="O87" s="20">
        <f t="shared" si="56"/>
        <v>0</v>
      </c>
      <c r="P87" s="48">
        <v>18</v>
      </c>
      <c r="Q87" s="39">
        <f>IFERROR(VLOOKUP(P87,таблица!$T$6:$U$96,2,FALSE),0)</f>
        <v>41</v>
      </c>
      <c r="R87" s="20">
        <f>IF(Q87="","",RANK(Q87,Q84:Q88,0))</f>
        <v>2</v>
      </c>
      <c r="S87" s="20">
        <f t="shared" si="53"/>
        <v>41</v>
      </c>
      <c r="T87" s="3">
        <f t="shared" si="44"/>
        <v>80</v>
      </c>
      <c r="U87" s="3">
        <f>IF(ISNUMBER(T87),RANK(T87,$T$6:$T$251,0),"")</f>
        <v>121</v>
      </c>
      <c r="V87" s="100"/>
      <c r="W87" s="34"/>
      <c r="X87" s="103"/>
    </row>
    <row r="88" spans="1:24" ht="15" customHeight="1" x14ac:dyDescent="0.25">
      <c r="A88" s="19">
        <v>5</v>
      </c>
      <c r="B88" s="41"/>
      <c r="C88" s="43">
        <v>29</v>
      </c>
      <c r="D88" s="38"/>
      <c r="E88" s="39">
        <f>IFERROR(VLOOKUP(D88,таблица!$L$6:$M$96,2,FALSE),0)</f>
        <v>0</v>
      </c>
      <c r="F88" s="20">
        <f>IF(E88="","",RANK(E88,E84:E88,0))</f>
        <v>4</v>
      </c>
      <c r="G88" s="20"/>
      <c r="H88" s="18"/>
      <c r="I88" s="39">
        <f>IFERROR(VLOOKUP(H88,таблица!$P$6:$Q$165,2,FALSE),0)</f>
        <v>0</v>
      </c>
      <c r="J88" s="22">
        <f>IF(I88="","",RANK(I88,I84:I88,0))</f>
        <v>5</v>
      </c>
      <c r="K88" s="22" t="str">
        <f t="shared" si="55"/>
        <v/>
      </c>
      <c r="L88" s="18"/>
      <c r="M88" s="39">
        <f>IFERROR(VLOOKUP(L88,таблица!$N$6:$O$126,2,FALSE),0)</f>
        <v>0</v>
      </c>
      <c r="N88" s="20">
        <f>IF(M88="","",RANK(M88,M84:M88,0))</f>
        <v>3</v>
      </c>
      <c r="O88" s="20"/>
      <c r="P88" s="90">
        <v>-100</v>
      </c>
      <c r="Q88" s="39">
        <f>IFERROR(VLOOKUP(P88,таблица!$T$6:$U$96,2,FALSE),0)</f>
        <v>0</v>
      </c>
      <c r="R88" s="20">
        <f>IF(Q88="","",RANK(Q88,Q84:Q88,0))</f>
        <v>5</v>
      </c>
      <c r="S88" s="20" t="str">
        <f t="shared" si="53"/>
        <v/>
      </c>
      <c r="T88" s="3">
        <f t="shared" si="44"/>
        <v>0</v>
      </c>
      <c r="U88" s="3">
        <f>IF(ISNUMBER(T88),RANK(T88,$T$6:$T$251,0),"")</f>
        <v>164</v>
      </c>
      <c r="V88" s="101"/>
      <c r="W88" s="34"/>
      <c r="X88" s="103"/>
    </row>
    <row r="89" spans="1:24" ht="26.25" customHeight="1" x14ac:dyDescent="0.25">
      <c r="A89" s="19"/>
      <c r="B89" s="41"/>
      <c r="C89" s="44">
        <v>24</v>
      </c>
      <c r="D89" s="38"/>
      <c r="E89" s="39"/>
      <c r="F89" s="24" t="s">
        <v>15</v>
      </c>
      <c r="G89" s="25">
        <f>SUM(G84:G88)</f>
        <v>60</v>
      </c>
      <c r="H89" s="18"/>
      <c r="I89" s="39"/>
      <c r="J89" s="24" t="s">
        <v>15</v>
      </c>
      <c r="K89" s="26">
        <f>SUM(K84:K88)</f>
        <v>93</v>
      </c>
      <c r="L89" s="18"/>
      <c r="M89" s="39"/>
      <c r="N89" s="24" t="s">
        <v>15</v>
      </c>
      <c r="O89" s="25">
        <f>SUM(O84:O88)</f>
        <v>28</v>
      </c>
      <c r="P89" s="48"/>
      <c r="Q89" s="39"/>
      <c r="R89" s="24" t="s">
        <v>15</v>
      </c>
      <c r="S89" s="25">
        <f>SUM(S84:S88)</f>
        <v>170</v>
      </c>
      <c r="T89" s="3"/>
      <c r="U89" s="3"/>
      <c r="V89" s="23"/>
      <c r="W89" s="23"/>
      <c r="X89" s="104"/>
    </row>
    <row r="90" spans="1:24" ht="15" customHeight="1" x14ac:dyDescent="0.25">
      <c r="A90" s="19">
        <v>1</v>
      </c>
      <c r="B90" s="41"/>
      <c r="C90" s="43">
        <v>30</v>
      </c>
      <c r="D90" s="38">
        <v>8.1999999999999993</v>
      </c>
      <c r="E90" s="39">
        <f>IFERROR(VLOOKUP(D90,таблица!$L$6:$M$96,2,FALSE),0)</f>
        <v>26</v>
      </c>
      <c r="F90" s="20">
        <f>IF(E90="","",RANK(E90,E90:E94,0))</f>
        <v>4</v>
      </c>
      <c r="G90" s="20">
        <f>IF(F90&lt;5,E90,"")</f>
        <v>26</v>
      </c>
      <c r="H90" s="18">
        <v>193</v>
      </c>
      <c r="I90" s="39">
        <f>IFERROR(VLOOKUP(H90,таблица!$P$6:$Q$165,2,FALSE),0)</f>
        <v>34</v>
      </c>
      <c r="J90" s="22">
        <f>IF(I90="","",RANK(I90,I90:I94,0))</f>
        <v>3</v>
      </c>
      <c r="K90" s="22">
        <f>IF(J90&lt;5,I90,"")</f>
        <v>34</v>
      </c>
      <c r="L90" s="18">
        <v>14</v>
      </c>
      <c r="M90" s="39">
        <f>IFERROR(VLOOKUP(L90,таблица!$N$6:$O$126,2,FALSE),0)</f>
        <v>14</v>
      </c>
      <c r="N90" s="20">
        <f>IF(M90="","",RANK(M90,M90:M94,0))</f>
        <v>4</v>
      </c>
      <c r="O90" s="20">
        <f>IF(N90&lt;5,M90,"")</f>
        <v>14</v>
      </c>
      <c r="P90" s="48">
        <v>21</v>
      </c>
      <c r="Q90" s="39">
        <f>IFERROR(VLOOKUP(P90,таблица!$T$6:$U$96,2,FALSE),0)</f>
        <v>50</v>
      </c>
      <c r="R90" s="20">
        <f>IF(Q90="","",RANK(Q90,Q90:Q94,0))</f>
        <v>2</v>
      </c>
      <c r="S90" s="20">
        <f>IF(R90&lt;5,Q90,"")</f>
        <v>50</v>
      </c>
      <c r="T90" s="3">
        <f t="shared" si="44"/>
        <v>124</v>
      </c>
      <c r="U90" s="3">
        <f>IF(ISNUMBER(T90),RANK(T90,$T$6:$T$251,0),"")</f>
        <v>60</v>
      </c>
      <c r="V90" s="99">
        <f>SUM(G90:G94,K90:K94,O90:O94,S90:S94)</f>
        <v>641</v>
      </c>
      <c r="W90" s="34">
        <f t="shared" ref="W90" si="57">V90</f>
        <v>641</v>
      </c>
      <c r="X90" s="102">
        <f>IF(ISNUMBER(V90),RANK(V90,$V$6:$V$251,0),"")</f>
        <v>6</v>
      </c>
    </row>
    <row r="91" spans="1:24" ht="15" customHeight="1" x14ac:dyDescent="0.25">
      <c r="A91" s="19">
        <v>2</v>
      </c>
      <c r="B91" s="41"/>
      <c r="C91" s="43">
        <v>30</v>
      </c>
      <c r="D91" s="38">
        <v>7.6</v>
      </c>
      <c r="E91" s="39">
        <f>IFERROR(VLOOKUP(D91,таблица!$L$6:$M$96,2,FALSE),0)</f>
        <v>46</v>
      </c>
      <c r="F91" s="20">
        <f>IF(E91="","",RANK(E91,E90:E94,0))</f>
        <v>2</v>
      </c>
      <c r="G91" s="20">
        <f>IF(F91&lt;5,E91,"")</f>
        <v>46</v>
      </c>
      <c r="H91" s="18">
        <v>218</v>
      </c>
      <c r="I91" s="39">
        <f>IFERROR(VLOOKUP(H91,таблица!$P$6:$Q$165,2,FALSE),0)</f>
        <v>54</v>
      </c>
      <c r="J91" s="22">
        <f>IF(I91="","",RANK(I91,I90:I94,0))</f>
        <v>1</v>
      </c>
      <c r="K91" s="22">
        <f t="shared" ref="K91:K94" si="58">IF(J91&lt;5,I91,"")</f>
        <v>54</v>
      </c>
      <c r="L91" s="18">
        <v>18</v>
      </c>
      <c r="M91" s="39">
        <f>IFERROR(VLOOKUP(L91,таблица!$N$6:$O$126,2,FALSE),0)</f>
        <v>22</v>
      </c>
      <c r="N91" s="20">
        <f>IF(M91="","",RANK(M91,M90:M94,0))</f>
        <v>2</v>
      </c>
      <c r="O91" s="20">
        <f t="shared" ref="O91:O94" si="59">IF(N91&lt;5,M91,"")</f>
        <v>22</v>
      </c>
      <c r="P91" s="48">
        <v>8</v>
      </c>
      <c r="Q91" s="39">
        <f>IFERROR(VLOOKUP(P91,таблица!$T$6:$U$96,2,FALSE),0)</f>
        <v>16</v>
      </c>
      <c r="R91" s="20">
        <f>IF(Q91="","",RANK(Q91,Q90:Q94,0))</f>
        <v>5</v>
      </c>
      <c r="S91" s="20" t="str">
        <f t="shared" ref="S91:S94" si="60">IF(R91&lt;5,Q91,"")</f>
        <v/>
      </c>
      <c r="T91" s="3">
        <f t="shared" si="44"/>
        <v>138</v>
      </c>
      <c r="U91" s="3">
        <f>IF(ISNUMBER(T91),RANK(T91,$T$6:$T$251,0),"")</f>
        <v>42</v>
      </c>
      <c r="V91" s="100"/>
      <c r="W91" s="34"/>
      <c r="X91" s="103"/>
    </row>
    <row r="92" spans="1:24" ht="15" customHeight="1" x14ac:dyDescent="0.25">
      <c r="A92" s="19">
        <v>3</v>
      </c>
      <c r="B92" s="41"/>
      <c r="C92" s="43">
        <v>30</v>
      </c>
      <c r="D92" s="38">
        <v>7.3</v>
      </c>
      <c r="E92" s="39">
        <f>IFERROR(VLOOKUP(D92,таблица!$L$6:$M$96,2,FALSE),0)</f>
        <v>56</v>
      </c>
      <c r="F92" s="20">
        <f>IF(E92="","",RANK(E92,E90:E94,0))</f>
        <v>1</v>
      </c>
      <c r="G92" s="20">
        <f>IF(F92&lt;5,E92,"")</f>
        <v>56</v>
      </c>
      <c r="H92" s="18">
        <v>213</v>
      </c>
      <c r="I92" s="39">
        <f>IFERROR(VLOOKUP(H92,таблица!$P$6:$Q$165,2,FALSE),0)</f>
        <v>51</v>
      </c>
      <c r="J92" s="22">
        <f>IF(I92="","",RANK(I92,I90:I94,0))</f>
        <v>2</v>
      </c>
      <c r="K92" s="22">
        <f t="shared" si="58"/>
        <v>51</v>
      </c>
      <c r="L92" s="18">
        <v>45</v>
      </c>
      <c r="M92" s="39">
        <f>IFERROR(VLOOKUP(L92,таблица!$N$6:$O$126,2,FALSE),0)</f>
        <v>63</v>
      </c>
      <c r="N92" s="20">
        <f>IF(M92="","",RANK(M92,M90:M94,0))</f>
        <v>1</v>
      </c>
      <c r="O92" s="20">
        <f t="shared" si="59"/>
        <v>63</v>
      </c>
      <c r="P92" s="48">
        <v>13</v>
      </c>
      <c r="Q92" s="39">
        <f>IFERROR(VLOOKUP(P92,таблица!$T$6:$U$96,2,FALSE),0)</f>
        <v>26</v>
      </c>
      <c r="R92" s="20">
        <f>IF(Q92="","",RANK(Q92,Q90:Q94,0))</f>
        <v>4</v>
      </c>
      <c r="S92" s="20">
        <f t="shared" si="60"/>
        <v>26</v>
      </c>
      <c r="T92" s="3">
        <f t="shared" si="44"/>
        <v>196</v>
      </c>
      <c r="U92" s="3">
        <f>IF(ISNUMBER(T92),RANK(T92,$T$6:$T$251,0),"")</f>
        <v>3</v>
      </c>
      <c r="V92" s="100"/>
      <c r="W92" s="34"/>
      <c r="X92" s="103"/>
    </row>
    <row r="93" spans="1:24" ht="15" customHeight="1" x14ac:dyDescent="0.25">
      <c r="A93" s="19">
        <v>4</v>
      </c>
      <c r="B93" s="41"/>
      <c r="C93" s="43">
        <v>30</v>
      </c>
      <c r="D93" s="38">
        <v>7.6</v>
      </c>
      <c r="E93" s="39">
        <f>IFERROR(VLOOKUP(D93,таблица!$L$6:$M$96,2,FALSE),0)</f>
        <v>46</v>
      </c>
      <c r="F93" s="20">
        <f>IF(E93="","",RANK(E93,E90:E94,0))</f>
        <v>2</v>
      </c>
      <c r="G93" s="20">
        <f>IF(F93&lt;5,E93,"")</f>
        <v>46</v>
      </c>
      <c r="H93" s="18">
        <v>188</v>
      </c>
      <c r="I93" s="39">
        <f>IFERROR(VLOOKUP(H93,таблица!$P$6:$Q$165,2,FALSE),0)</f>
        <v>32</v>
      </c>
      <c r="J93" s="22">
        <f>IF(I93="","",RANK(I93,I90:I94,0))</f>
        <v>4</v>
      </c>
      <c r="K93" s="22">
        <f t="shared" si="58"/>
        <v>32</v>
      </c>
      <c r="L93" s="18">
        <v>0</v>
      </c>
      <c r="M93" s="39">
        <f>IFERROR(VLOOKUP(L93,таблица!$N$6:$O$126,2,FALSE),0)</f>
        <v>0</v>
      </c>
      <c r="N93" s="20">
        <f>IF(M93="","",RANK(M93,M90:M94,0))</f>
        <v>5</v>
      </c>
      <c r="O93" s="20" t="str">
        <f t="shared" si="59"/>
        <v/>
      </c>
      <c r="P93" s="48">
        <v>20</v>
      </c>
      <c r="Q93" s="39">
        <f>IFERROR(VLOOKUP(P93,таблица!$T$6:$U$96,2,FALSE),0)</f>
        <v>47</v>
      </c>
      <c r="R93" s="20">
        <f>IF(Q93="","",RANK(Q93,Q90:Q94,0))</f>
        <v>3</v>
      </c>
      <c r="S93" s="20">
        <f t="shared" si="60"/>
        <v>47</v>
      </c>
      <c r="T93" s="3">
        <f t="shared" si="44"/>
        <v>125</v>
      </c>
      <c r="U93" s="3">
        <f>IF(ISNUMBER(T93),RANK(T93,$T$6:$T$251,0),"")</f>
        <v>57</v>
      </c>
      <c r="V93" s="100"/>
      <c r="W93" s="34"/>
      <c r="X93" s="103"/>
    </row>
    <row r="94" spans="1:24" ht="15" customHeight="1" x14ac:dyDescent="0.25">
      <c r="A94" s="19">
        <v>5</v>
      </c>
      <c r="B94" s="41"/>
      <c r="C94" s="43">
        <v>30</v>
      </c>
      <c r="D94" s="38">
        <v>8.5</v>
      </c>
      <c r="E94" s="39">
        <f>IFERROR(VLOOKUP(D94,таблица!$L$6:$M$96,2,FALSE),0)</f>
        <v>17</v>
      </c>
      <c r="F94" s="20">
        <f>IF(E94="","",RANK(E94,E90:E94,0))</f>
        <v>5</v>
      </c>
      <c r="G94" s="20" t="str">
        <f>IF(F94&lt;5,E94,"")</f>
        <v/>
      </c>
      <c r="H94" s="18">
        <v>177</v>
      </c>
      <c r="I94" s="39">
        <f>IFERROR(VLOOKUP(H94,таблица!$P$6:$Q$165,2,FALSE),0)</f>
        <v>26</v>
      </c>
      <c r="J94" s="22">
        <f>IF(I94="","",RANK(I94,I90:I94,0))</f>
        <v>5</v>
      </c>
      <c r="K94" s="22" t="str">
        <f t="shared" si="58"/>
        <v/>
      </c>
      <c r="L94" s="18">
        <v>17</v>
      </c>
      <c r="M94" s="39">
        <f>IFERROR(VLOOKUP(L94,таблица!$N$6:$O$126,2,FALSE),0)</f>
        <v>20</v>
      </c>
      <c r="N94" s="20">
        <f>IF(M94="","",RANK(M94,M90:M94,0))</f>
        <v>3</v>
      </c>
      <c r="O94" s="20">
        <f t="shared" si="59"/>
        <v>20</v>
      </c>
      <c r="P94" s="48">
        <v>23</v>
      </c>
      <c r="Q94" s="39">
        <f>IFERROR(VLOOKUP(P94,таблица!$T$6:$U$96,2,FALSE),0)</f>
        <v>54</v>
      </c>
      <c r="R94" s="20">
        <f>IF(Q94="","",RANK(Q94,Q90:Q94,0))</f>
        <v>1</v>
      </c>
      <c r="S94" s="20">
        <f t="shared" si="60"/>
        <v>54</v>
      </c>
      <c r="T94" s="3">
        <f t="shared" si="44"/>
        <v>117</v>
      </c>
      <c r="U94" s="3">
        <f>IF(ISNUMBER(T94),RANK(T94,$T$6:$T$251,0),"")</f>
        <v>69</v>
      </c>
      <c r="V94" s="101"/>
      <c r="W94" s="34"/>
      <c r="X94" s="103"/>
    </row>
    <row r="95" spans="1:24" ht="26.25" customHeight="1" x14ac:dyDescent="0.25">
      <c r="A95" s="19"/>
      <c r="B95" s="41"/>
      <c r="C95" s="44">
        <v>25</v>
      </c>
      <c r="D95" s="38"/>
      <c r="E95" s="39"/>
      <c r="F95" s="24" t="s">
        <v>15</v>
      </c>
      <c r="G95" s="25">
        <f>SUM(G90:G94)</f>
        <v>174</v>
      </c>
      <c r="H95" s="18"/>
      <c r="I95" s="39"/>
      <c r="J95" s="24" t="s">
        <v>15</v>
      </c>
      <c r="K95" s="26">
        <f>SUM(K90:K94)</f>
        <v>171</v>
      </c>
      <c r="L95" s="18"/>
      <c r="M95" s="39"/>
      <c r="N95" s="24" t="s">
        <v>15</v>
      </c>
      <c r="O95" s="25">
        <f>SUM(O90:O94)</f>
        <v>119</v>
      </c>
      <c r="P95" s="48"/>
      <c r="Q95" s="39"/>
      <c r="R95" s="24" t="s">
        <v>15</v>
      </c>
      <c r="S95" s="25">
        <f>SUM(S90:S94)</f>
        <v>177</v>
      </c>
      <c r="T95" s="3"/>
      <c r="U95" s="3"/>
      <c r="V95" s="23"/>
      <c r="W95" s="23"/>
      <c r="X95" s="104"/>
    </row>
    <row r="96" spans="1:24" ht="15" customHeight="1" x14ac:dyDescent="0.25">
      <c r="A96" s="19">
        <v>1</v>
      </c>
      <c r="B96" s="41"/>
      <c r="C96" s="43">
        <v>31</v>
      </c>
      <c r="D96" s="38">
        <v>7.9</v>
      </c>
      <c r="E96" s="39">
        <f>IFERROR(VLOOKUP(D96,таблица!$L$6:$M$96,2,FALSE),0)</f>
        <v>35</v>
      </c>
      <c r="F96" s="20">
        <f>IF(E96="","",RANK(E96,E96:E100,0))</f>
        <v>4</v>
      </c>
      <c r="G96" s="20">
        <f>IF(F96&lt;5,E96,"")</f>
        <v>35</v>
      </c>
      <c r="H96" s="18">
        <v>205</v>
      </c>
      <c r="I96" s="39">
        <f>IFERROR(VLOOKUP(H96,таблица!$P$6:$Q$165,2,FALSE),0)</f>
        <v>45</v>
      </c>
      <c r="J96" s="22">
        <f>IF(I96="","",RANK(I96,I96:I100,0))</f>
        <v>3</v>
      </c>
      <c r="K96" s="22">
        <f t="shared" ref="K96:K100" si="61">IF(J96&lt;5,I96,"")</f>
        <v>45</v>
      </c>
      <c r="L96" s="18">
        <v>9</v>
      </c>
      <c r="M96" s="39">
        <f>IFERROR(VLOOKUP(L96,таблица!$N$6:$O$126,2,FALSE),0)</f>
        <v>7</v>
      </c>
      <c r="N96" s="20">
        <f>IF(M96="","",RANK(M96,M96:M100,0))</f>
        <v>5</v>
      </c>
      <c r="O96" s="20" t="str">
        <f t="shared" ref="O96:O100" si="62">IF(N96&lt;5,M96,"")</f>
        <v/>
      </c>
      <c r="P96" s="48">
        <v>27</v>
      </c>
      <c r="Q96" s="39">
        <f>IFERROR(VLOOKUP(P96,таблица!$T$6:$U$96,2,FALSE),0)</f>
        <v>62</v>
      </c>
      <c r="R96" s="20">
        <f>IF(Q96="","",RANK(Q96,Q96:Q100,0))</f>
        <v>2</v>
      </c>
      <c r="S96" s="20">
        <f>IF(R96&lt;5,Q96,"")</f>
        <v>62</v>
      </c>
      <c r="T96" s="3">
        <f t="shared" si="44"/>
        <v>149</v>
      </c>
      <c r="U96" s="3">
        <f>IF(ISNUMBER(T96),RANK(T96,$T$6:$T$251,0),"")</f>
        <v>28</v>
      </c>
      <c r="V96" s="99">
        <f>SUM(G96:G100,K96:K100,O96:O100,S96:S100)</f>
        <v>702</v>
      </c>
      <c r="W96" s="34">
        <f t="shared" ref="W96" si="63">V96</f>
        <v>702</v>
      </c>
      <c r="X96" s="102">
        <f>IF(ISNUMBER(V96),RANK(V96,$V$6:$V$251,0),"")</f>
        <v>2</v>
      </c>
    </row>
    <row r="97" spans="1:24" ht="15" customHeight="1" x14ac:dyDescent="0.25">
      <c r="A97" s="19">
        <v>2</v>
      </c>
      <c r="B97" s="41"/>
      <c r="C97" s="43">
        <v>31</v>
      </c>
      <c r="D97" s="38">
        <v>8</v>
      </c>
      <c r="E97" s="39">
        <f>IFERROR(VLOOKUP(D97,таблица!$L$6:$M$96,2,FALSE),0)</f>
        <v>32</v>
      </c>
      <c r="F97" s="20">
        <f>IF(E97="","",RANK(E97,E96:E100,0))</f>
        <v>5</v>
      </c>
      <c r="G97" s="20" t="str">
        <f>IF(F97&lt;5,E97,"")</f>
        <v/>
      </c>
      <c r="H97" s="18">
        <v>200</v>
      </c>
      <c r="I97" s="39">
        <f>IFERROR(VLOOKUP(H97,таблица!$P$6:$Q$165,2,FALSE),0)</f>
        <v>40</v>
      </c>
      <c r="J97" s="22">
        <f>IF(I97="","",RANK(I97,I96:I100,0))</f>
        <v>4</v>
      </c>
      <c r="K97" s="22">
        <f t="shared" si="61"/>
        <v>40</v>
      </c>
      <c r="L97" s="18">
        <v>16</v>
      </c>
      <c r="M97" s="39">
        <f>IFERROR(VLOOKUP(L97,таблица!$N$6:$O$126,2,FALSE),0)</f>
        <v>18</v>
      </c>
      <c r="N97" s="20">
        <f>IF(M97="","",RANK(M97,M96:M100,0))</f>
        <v>3</v>
      </c>
      <c r="O97" s="20">
        <f t="shared" si="62"/>
        <v>18</v>
      </c>
      <c r="P97" s="48">
        <v>17</v>
      </c>
      <c r="Q97" s="39">
        <f>IFERROR(VLOOKUP(P97,таблица!$T$6:$U$96,2,FALSE),0)</f>
        <v>38</v>
      </c>
      <c r="R97" s="20">
        <f>IF(Q97="","",RANK(Q97,Q96:Q100,0))</f>
        <v>4</v>
      </c>
      <c r="S97" s="20">
        <f t="shared" ref="S97:S100" si="64">IF(R97&lt;5,Q97,"")</f>
        <v>38</v>
      </c>
      <c r="T97" s="3">
        <f t="shared" si="44"/>
        <v>128</v>
      </c>
      <c r="U97" s="3">
        <f>IF(ISNUMBER(T97),RANK(T97,$T$6:$T$251,0),"")</f>
        <v>54</v>
      </c>
      <c r="V97" s="100"/>
      <c r="W97" s="34"/>
      <c r="X97" s="103"/>
    </row>
    <row r="98" spans="1:24" ht="15" customHeight="1" x14ac:dyDescent="0.25">
      <c r="A98" s="19">
        <v>3</v>
      </c>
      <c r="B98" s="41"/>
      <c r="C98" s="43">
        <v>31</v>
      </c>
      <c r="D98" s="38">
        <v>7.7</v>
      </c>
      <c r="E98" s="39">
        <f>IFERROR(VLOOKUP(D98,таблица!$L$6:$M$96,2,FALSE),0)</f>
        <v>42</v>
      </c>
      <c r="F98" s="20">
        <f>IF(E98="","",RANK(E98,E96:E100,0))</f>
        <v>2</v>
      </c>
      <c r="G98" s="20">
        <f>IF(F98&lt;5,E98,"")</f>
        <v>42</v>
      </c>
      <c r="H98" s="18">
        <v>197</v>
      </c>
      <c r="I98" s="39">
        <f>IFERROR(VLOOKUP(H98,таблица!$P$6:$Q$165,2,FALSE),0)</f>
        <v>37</v>
      </c>
      <c r="J98" s="22">
        <f>IF(I98="","",RANK(I98,I96:I100,0))</f>
        <v>5</v>
      </c>
      <c r="K98" s="22" t="str">
        <f t="shared" si="61"/>
        <v/>
      </c>
      <c r="L98" s="18">
        <v>11</v>
      </c>
      <c r="M98" s="39">
        <f>IFERROR(VLOOKUP(L98,таблица!$N$6:$O$126,2,FALSE),0)</f>
        <v>9</v>
      </c>
      <c r="N98" s="20">
        <f>IF(M98="","",RANK(M98,M96:M100,0))</f>
        <v>4</v>
      </c>
      <c r="O98" s="20">
        <f t="shared" si="62"/>
        <v>9</v>
      </c>
      <c r="P98" s="48">
        <v>9</v>
      </c>
      <c r="Q98" s="39">
        <f>IFERROR(VLOOKUP(P98,таблица!$T$6:$U$96,2,FALSE),0)</f>
        <v>18</v>
      </c>
      <c r="R98" s="20">
        <f>IF(Q98="","",RANK(Q98,Q96:Q100,0))</f>
        <v>5</v>
      </c>
      <c r="S98" s="20" t="str">
        <f t="shared" si="64"/>
        <v/>
      </c>
      <c r="T98" s="3">
        <f t="shared" si="44"/>
        <v>106</v>
      </c>
      <c r="U98" s="3">
        <f>IF(ISNUMBER(T98),RANK(T98,$T$6:$T$251,0),"")</f>
        <v>81</v>
      </c>
      <c r="V98" s="100"/>
      <c r="W98" s="34"/>
      <c r="X98" s="103"/>
    </row>
    <row r="99" spans="1:24" ht="15" customHeight="1" x14ac:dyDescent="0.25">
      <c r="A99" s="19">
        <v>4</v>
      </c>
      <c r="B99" s="41"/>
      <c r="C99" s="43">
        <v>31</v>
      </c>
      <c r="D99" s="38">
        <v>7.7</v>
      </c>
      <c r="E99" s="39">
        <f>IFERROR(VLOOKUP(D99,таблица!$L$6:$M$96,2,FALSE),0)</f>
        <v>42</v>
      </c>
      <c r="F99" s="20">
        <f>IF(E99="","",RANK(E99,E96:E100,0))</f>
        <v>2</v>
      </c>
      <c r="G99" s="20">
        <f>IF(F99&lt;5,E99,"")</f>
        <v>42</v>
      </c>
      <c r="H99" s="18">
        <v>206</v>
      </c>
      <c r="I99" s="39">
        <f>IFERROR(VLOOKUP(H99,таблица!$P$6:$Q$165,2,FALSE),0)</f>
        <v>46</v>
      </c>
      <c r="J99" s="22">
        <f>IF(I99="","",RANK(I99,I96:I100,0))</f>
        <v>2</v>
      </c>
      <c r="K99" s="22">
        <f t="shared" si="61"/>
        <v>46</v>
      </c>
      <c r="L99" s="18">
        <v>30</v>
      </c>
      <c r="M99" s="39">
        <f>IFERROR(VLOOKUP(L99,таблица!$N$6:$O$126,2,FALSE),0)</f>
        <v>47</v>
      </c>
      <c r="N99" s="20">
        <f>IF(M99="","",RANK(M99,M96:M100,0))</f>
        <v>2</v>
      </c>
      <c r="O99" s="20">
        <f t="shared" si="62"/>
        <v>47</v>
      </c>
      <c r="P99" s="48">
        <v>25</v>
      </c>
      <c r="Q99" s="39">
        <f>IFERROR(VLOOKUP(P99,таблица!$T$6:$U$96,2,FALSE),0)</f>
        <v>58</v>
      </c>
      <c r="R99" s="20">
        <f>IF(Q99="","",RANK(Q99,Q96:Q100,0))</f>
        <v>3</v>
      </c>
      <c r="S99" s="20">
        <f t="shared" si="64"/>
        <v>58</v>
      </c>
      <c r="T99" s="3">
        <f t="shared" si="44"/>
        <v>193</v>
      </c>
      <c r="U99" s="3">
        <f>IF(ISNUMBER(T99),RANK(T99,$T$6:$T$251,0),"")</f>
        <v>4</v>
      </c>
      <c r="V99" s="100"/>
      <c r="W99" s="34"/>
      <c r="X99" s="103"/>
    </row>
    <row r="100" spans="1:24" ht="15" customHeight="1" x14ac:dyDescent="0.25">
      <c r="A100" s="19">
        <v>5</v>
      </c>
      <c r="B100" s="41"/>
      <c r="C100" s="43">
        <v>31</v>
      </c>
      <c r="D100" s="38">
        <v>7.3</v>
      </c>
      <c r="E100" s="39">
        <f>IFERROR(VLOOKUP(D100,таблица!$L$6:$M$96,2,FALSE),0)</f>
        <v>56</v>
      </c>
      <c r="F100" s="20">
        <f>IF(E100="","",RANK(E100,E96:E100,0))</f>
        <v>1</v>
      </c>
      <c r="G100" s="20">
        <f>IF(F100&lt;5,E100,"")</f>
        <v>56</v>
      </c>
      <c r="H100" s="18">
        <v>210</v>
      </c>
      <c r="I100" s="39">
        <f>IFERROR(VLOOKUP(H100,таблица!$P$6:$Q$165,2,FALSE),0)</f>
        <v>50</v>
      </c>
      <c r="J100" s="22">
        <f>IF(I100="","",RANK(I100,I96:I100,0))</f>
        <v>1</v>
      </c>
      <c r="K100" s="22">
        <f t="shared" si="61"/>
        <v>50</v>
      </c>
      <c r="L100" s="18">
        <v>31</v>
      </c>
      <c r="M100" s="39">
        <f>IFERROR(VLOOKUP(L100,таблица!$N$6:$O$126,2,FALSE),0)</f>
        <v>50</v>
      </c>
      <c r="N100" s="20">
        <f>IF(M100="","",RANK(M100,M96:M100,0))</f>
        <v>1</v>
      </c>
      <c r="O100" s="20">
        <f t="shared" si="62"/>
        <v>50</v>
      </c>
      <c r="P100" s="48">
        <v>29</v>
      </c>
      <c r="Q100" s="39">
        <f>IFERROR(VLOOKUP(P100,таблица!$T$6:$U$96,2,FALSE),0)</f>
        <v>64</v>
      </c>
      <c r="R100" s="20">
        <f>IF(Q100="","",RANK(Q100,Q96:Q100,0))</f>
        <v>1</v>
      </c>
      <c r="S100" s="20">
        <f t="shared" si="64"/>
        <v>64</v>
      </c>
      <c r="T100" s="3">
        <f t="shared" si="44"/>
        <v>220</v>
      </c>
      <c r="U100" s="3">
        <f>IF(ISNUMBER(T100),RANK(T100,$T$6:$T$251,0),"")</f>
        <v>1</v>
      </c>
      <c r="V100" s="101"/>
      <c r="W100" s="34"/>
      <c r="X100" s="103"/>
    </row>
    <row r="101" spans="1:24" ht="26.25" customHeight="1" x14ac:dyDescent="0.25">
      <c r="A101" s="19"/>
      <c r="B101" s="41"/>
      <c r="C101" s="44">
        <v>27</v>
      </c>
      <c r="D101" s="38"/>
      <c r="E101" s="39"/>
      <c r="F101" s="24" t="s">
        <v>15</v>
      </c>
      <c r="G101" s="25">
        <f>SUM(G96:G100)</f>
        <v>175</v>
      </c>
      <c r="H101" s="18"/>
      <c r="I101" s="39"/>
      <c r="J101" s="24" t="s">
        <v>15</v>
      </c>
      <c r="K101" s="26">
        <f>SUM(K96:K100)</f>
        <v>181</v>
      </c>
      <c r="L101" s="18"/>
      <c r="M101" s="39"/>
      <c r="N101" s="24" t="s">
        <v>15</v>
      </c>
      <c r="O101" s="25">
        <f>SUM(O96:O100)</f>
        <v>124</v>
      </c>
      <c r="P101" s="48"/>
      <c r="Q101" s="39"/>
      <c r="R101" s="24" t="s">
        <v>15</v>
      </c>
      <c r="S101" s="25">
        <f>SUM(S96:S100)</f>
        <v>222</v>
      </c>
      <c r="T101" s="3"/>
      <c r="U101" s="3"/>
      <c r="V101" s="23"/>
      <c r="W101" s="23"/>
      <c r="X101" s="104"/>
    </row>
    <row r="102" spans="1:24" ht="15" customHeight="1" x14ac:dyDescent="0.25">
      <c r="A102" s="19">
        <v>1</v>
      </c>
      <c r="B102" s="41"/>
      <c r="C102" s="43">
        <v>32</v>
      </c>
      <c r="D102" s="38">
        <v>7.8</v>
      </c>
      <c r="E102" s="39">
        <f>IFERROR(VLOOKUP(D102,таблица!$L$6:$M$96,2,FALSE),0)</f>
        <v>38</v>
      </c>
      <c r="F102" s="20">
        <f>IF(E102="","",RANK(E102,E102:E106,0))</f>
        <v>2</v>
      </c>
      <c r="G102" s="20">
        <f>IF(F102&lt;5,E102,"")</f>
        <v>38</v>
      </c>
      <c r="H102" s="18">
        <v>200</v>
      </c>
      <c r="I102" s="39">
        <f>IFERROR(VLOOKUP(H102,таблица!$P$6:$Q$165,2,FALSE),0)</f>
        <v>40</v>
      </c>
      <c r="J102" s="22">
        <f>IF(I102="","",RANK(I102,I102:I106,0))</f>
        <v>2</v>
      </c>
      <c r="K102" s="22">
        <f>IF(J102&lt;5,I102,"")</f>
        <v>40</v>
      </c>
      <c r="L102" s="18">
        <v>10</v>
      </c>
      <c r="M102" s="39">
        <f>IFERROR(VLOOKUP(L102,таблица!$N$6:$O$126,2,FALSE),0)</f>
        <v>8</v>
      </c>
      <c r="N102" s="20">
        <f>IF(M102="","",RANK(M102,M102:M106,0))</f>
        <v>2</v>
      </c>
      <c r="O102" s="20">
        <f>IF(N102&lt;5,M102,"")</f>
        <v>8</v>
      </c>
      <c r="P102" s="48">
        <v>21</v>
      </c>
      <c r="Q102" s="39">
        <f>IFERROR(VLOOKUP(P102,таблица!$T$6:$U$96,2,FALSE),0)</f>
        <v>50</v>
      </c>
      <c r="R102" s="20">
        <f>IF(Q102="","",RANK(Q102,Q102:Q106,0))</f>
        <v>1</v>
      </c>
      <c r="S102" s="20">
        <f>IF(R102&lt;5,Q102,"")</f>
        <v>50</v>
      </c>
      <c r="T102" s="3">
        <f t="shared" si="44"/>
        <v>136</v>
      </c>
      <c r="U102" s="3">
        <f>IF(ISNUMBER(T102),RANK(T102,$T$6:$T$251,0),"")</f>
        <v>46</v>
      </c>
      <c r="V102" s="99">
        <f>SUM(G102:G106,K102:K106,O102:O106,S102:S106)</f>
        <v>528</v>
      </c>
      <c r="W102" s="34">
        <f t="shared" ref="W102" si="65">V102</f>
        <v>528</v>
      </c>
      <c r="X102" s="102">
        <f>IF(ISNUMBER(V102),RANK(V102,$V$6:$V$251,0),"")</f>
        <v>11</v>
      </c>
    </row>
    <row r="103" spans="1:24" ht="15" customHeight="1" x14ac:dyDescent="0.25">
      <c r="A103" s="19">
        <v>2</v>
      </c>
      <c r="B103" s="41"/>
      <c r="C103" s="43">
        <v>32</v>
      </c>
      <c r="D103" s="38">
        <v>7.8</v>
      </c>
      <c r="E103" s="39">
        <f>IFERROR(VLOOKUP(D103,таблица!$L$6:$M$96,2,FALSE),0)</f>
        <v>38</v>
      </c>
      <c r="F103" s="20">
        <f>IF(E103="","",RANK(E103,E102:E106,0))</f>
        <v>2</v>
      </c>
      <c r="G103" s="20">
        <f>IF(F103&lt;5,E103,"")</f>
        <v>38</v>
      </c>
      <c r="H103" s="18">
        <v>210</v>
      </c>
      <c r="I103" s="39">
        <f>IFERROR(VLOOKUP(H103,таблица!$P$6:$Q$165,2,FALSE),0)</f>
        <v>50</v>
      </c>
      <c r="J103" s="22">
        <f>IF(I103="","",RANK(I103,I102:I106,0))</f>
        <v>1</v>
      </c>
      <c r="K103" s="22">
        <f t="shared" ref="K103:K106" si="66">IF(J103&lt;5,I103,"")</f>
        <v>50</v>
      </c>
      <c r="L103" s="18">
        <v>8</v>
      </c>
      <c r="M103" s="39">
        <f>IFERROR(VLOOKUP(L103,таблица!$N$6:$O$126,2,FALSE),0)</f>
        <v>6</v>
      </c>
      <c r="N103" s="20">
        <f>IF(M103="","",RANK(M103,M102:M106,0))</f>
        <v>4</v>
      </c>
      <c r="O103" s="20">
        <f t="shared" ref="O103:O105" si="67">IF(N103&lt;5,M103,"")</f>
        <v>6</v>
      </c>
      <c r="P103" s="48">
        <v>21</v>
      </c>
      <c r="Q103" s="39">
        <f>IFERROR(VLOOKUP(P103,таблица!$T$6:$U$96,2,FALSE),0)</f>
        <v>50</v>
      </c>
      <c r="R103" s="20">
        <f>IF(Q103="","",RANK(Q103,Q102:Q106,0))</f>
        <v>1</v>
      </c>
      <c r="S103" s="20">
        <f t="shared" ref="S103:S106" si="68">IF(R103&lt;5,Q103,"")</f>
        <v>50</v>
      </c>
      <c r="T103" s="3">
        <f t="shared" si="44"/>
        <v>144</v>
      </c>
      <c r="U103" s="3">
        <f>IF(ISNUMBER(T103),RANK(T103,$T$6:$T$251,0),"")</f>
        <v>33</v>
      </c>
      <c r="V103" s="100"/>
      <c r="W103" s="34"/>
      <c r="X103" s="103"/>
    </row>
    <row r="104" spans="1:24" ht="15" customHeight="1" x14ac:dyDescent="0.25">
      <c r="A104" s="19">
        <v>3</v>
      </c>
      <c r="B104" s="41"/>
      <c r="C104" s="43">
        <v>32</v>
      </c>
      <c r="D104" s="38">
        <v>7.4</v>
      </c>
      <c r="E104" s="39">
        <f>IFERROR(VLOOKUP(D104,таблица!$L$6:$M$96,2,FALSE),0)</f>
        <v>53</v>
      </c>
      <c r="F104" s="20">
        <f>IF(E104="","",RANK(E104,E102:E106,0))</f>
        <v>1</v>
      </c>
      <c r="G104" s="20">
        <f>IF(F104&lt;5,E104,"")</f>
        <v>53</v>
      </c>
      <c r="H104" s="18">
        <v>200</v>
      </c>
      <c r="I104" s="39">
        <f>IFERROR(VLOOKUP(H104,таблица!$P$6:$Q$165,2,FALSE),0)</f>
        <v>40</v>
      </c>
      <c r="J104" s="22">
        <f>IF(I104="","",RANK(I104,I102:I106,0))</f>
        <v>2</v>
      </c>
      <c r="K104" s="22">
        <f t="shared" si="66"/>
        <v>40</v>
      </c>
      <c r="L104" s="18">
        <v>10</v>
      </c>
      <c r="M104" s="39">
        <f>IFERROR(VLOOKUP(L104,таблица!$N$6:$O$126,2,FALSE),0)</f>
        <v>8</v>
      </c>
      <c r="N104" s="20">
        <f>IF(M104="","",RANK(M104,M102:M106,0))</f>
        <v>2</v>
      </c>
      <c r="O104" s="20">
        <f t="shared" si="67"/>
        <v>8</v>
      </c>
      <c r="P104" s="48">
        <v>12</v>
      </c>
      <c r="Q104" s="39">
        <f>IFERROR(VLOOKUP(P104,таблица!$T$6:$U$96,2,FALSE),0)</f>
        <v>24</v>
      </c>
      <c r="R104" s="20">
        <f>IF(Q104="","",RANK(Q104,Q102:Q106,0))</f>
        <v>4</v>
      </c>
      <c r="S104" s="20">
        <f t="shared" si="68"/>
        <v>24</v>
      </c>
      <c r="T104" s="3">
        <f t="shared" si="44"/>
        <v>125</v>
      </c>
      <c r="U104" s="3">
        <f>IF(ISNUMBER(T104),RANK(T104,$T$6:$T$251,0),"")</f>
        <v>57</v>
      </c>
      <c r="V104" s="100"/>
      <c r="W104" s="34"/>
      <c r="X104" s="103"/>
    </row>
    <row r="105" spans="1:24" ht="15" customHeight="1" x14ac:dyDescent="0.25">
      <c r="A105" s="19">
        <v>4</v>
      </c>
      <c r="B105" s="41"/>
      <c r="C105" s="43">
        <v>32</v>
      </c>
      <c r="D105" s="38">
        <v>7.9</v>
      </c>
      <c r="E105" s="39">
        <f>IFERROR(VLOOKUP(D105,таблица!$L$6:$M$96,2,FALSE),0)</f>
        <v>35</v>
      </c>
      <c r="F105" s="20">
        <f>IF(E105="","",RANK(E105,E102:E106,0))</f>
        <v>4</v>
      </c>
      <c r="G105" s="20">
        <f>IF(F105&lt;5,E105,"")</f>
        <v>35</v>
      </c>
      <c r="H105" s="18">
        <v>195</v>
      </c>
      <c r="I105" s="39">
        <f>IFERROR(VLOOKUP(H105,таблица!$P$6:$Q$165,2,FALSE),0)</f>
        <v>35</v>
      </c>
      <c r="J105" s="22">
        <f>IF(I105="","",RANK(I105,I102:I106,0))</f>
        <v>4</v>
      </c>
      <c r="K105" s="22">
        <f t="shared" si="66"/>
        <v>35</v>
      </c>
      <c r="L105" s="18">
        <v>13</v>
      </c>
      <c r="M105" s="39">
        <f>IFERROR(VLOOKUP(L105,таблица!$N$6:$O$126,2,FALSE),0)</f>
        <v>12</v>
      </c>
      <c r="N105" s="20">
        <f>IF(M105="","",RANK(M105,M102:M106,0))</f>
        <v>1</v>
      </c>
      <c r="O105" s="20">
        <f t="shared" si="67"/>
        <v>12</v>
      </c>
      <c r="P105" s="48">
        <v>18</v>
      </c>
      <c r="Q105" s="39">
        <f>IFERROR(VLOOKUP(P105,таблица!$T$6:$U$96,2,FALSE),0)</f>
        <v>41</v>
      </c>
      <c r="R105" s="20">
        <f>IF(Q105="","",RANK(Q105,Q102:Q106,0))</f>
        <v>3</v>
      </c>
      <c r="S105" s="20">
        <f t="shared" si="68"/>
        <v>41</v>
      </c>
      <c r="T105" s="3">
        <f t="shared" si="44"/>
        <v>123</v>
      </c>
      <c r="U105" s="3">
        <f>IF(ISNUMBER(T105),RANK(T105,$T$6:$T$251,0),"")</f>
        <v>62</v>
      </c>
      <c r="V105" s="100"/>
      <c r="W105" s="34"/>
      <c r="X105" s="103"/>
    </row>
    <row r="106" spans="1:24" ht="15" customHeight="1" x14ac:dyDescent="0.25">
      <c r="A106" s="19">
        <v>5</v>
      </c>
      <c r="B106" s="41"/>
      <c r="C106" s="43">
        <v>32</v>
      </c>
      <c r="D106" s="38"/>
      <c r="E106" s="39">
        <f>IFERROR(VLOOKUP(D106,таблица!$L$6:$M$96,2,FALSE),0)</f>
        <v>0</v>
      </c>
      <c r="F106" s="20">
        <f>IF(E106="","",RANK(E106,E102:E106,0))</f>
        <v>5</v>
      </c>
      <c r="G106" s="20" t="str">
        <f>IF(F106&lt;5,E106,"")</f>
        <v/>
      </c>
      <c r="H106" s="18"/>
      <c r="I106" s="39">
        <f>IFERROR(VLOOKUP(H106,таблица!$P$6:$Q$165,2,FALSE),0)</f>
        <v>0</v>
      </c>
      <c r="J106" s="22">
        <f>IF(I106="","",RANK(I106,I102:I106,0))</f>
        <v>5</v>
      </c>
      <c r="K106" s="22" t="str">
        <f t="shared" si="66"/>
        <v/>
      </c>
      <c r="L106" s="18"/>
      <c r="M106" s="39">
        <f>IFERROR(VLOOKUP(L106,таблица!$N$6:$O$126,2,FALSE),0)</f>
        <v>0</v>
      </c>
      <c r="N106" s="20">
        <f>IF(M106="","",RANK(M106,M102:M106,0))</f>
        <v>5</v>
      </c>
      <c r="O106" s="20"/>
      <c r="P106" s="90">
        <v>-100</v>
      </c>
      <c r="Q106" s="39">
        <f>IFERROR(VLOOKUP(P106,таблица!$T$6:$U$96,2,FALSE),0)</f>
        <v>0</v>
      </c>
      <c r="R106" s="20">
        <f>IF(Q106="","",RANK(Q106,Q102:Q106,0))</f>
        <v>5</v>
      </c>
      <c r="S106" s="20" t="str">
        <f t="shared" si="68"/>
        <v/>
      </c>
      <c r="T106" s="3">
        <f t="shared" si="44"/>
        <v>0</v>
      </c>
      <c r="U106" s="3">
        <f>IF(ISNUMBER(T106),RANK(T106,$T$6:$T$251,0),"")</f>
        <v>164</v>
      </c>
      <c r="V106" s="101"/>
      <c r="W106" s="34"/>
      <c r="X106" s="103"/>
    </row>
    <row r="107" spans="1:24" ht="26.25" customHeight="1" x14ac:dyDescent="0.25">
      <c r="A107" s="19"/>
      <c r="B107" s="41"/>
      <c r="C107" s="44">
        <v>28</v>
      </c>
      <c r="D107" s="38"/>
      <c r="E107" s="39"/>
      <c r="F107" s="24" t="s">
        <v>15</v>
      </c>
      <c r="G107" s="25">
        <f>SUM(G102:G106)</f>
        <v>164</v>
      </c>
      <c r="H107" s="18"/>
      <c r="I107" s="39"/>
      <c r="J107" s="24" t="s">
        <v>15</v>
      </c>
      <c r="K107" s="26">
        <f>SUM(K102:K106)</f>
        <v>165</v>
      </c>
      <c r="L107" s="18"/>
      <c r="M107" s="39"/>
      <c r="N107" s="24" t="s">
        <v>15</v>
      </c>
      <c r="O107" s="25">
        <f>SUM(O102:O106)</f>
        <v>34</v>
      </c>
      <c r="P107" s="48"/>
      <c r="Q107" s="39"/>
      <c r="R107" s="24" t="s">
        <v>15</v>
      </c>
      <c r="S107" s="25">
        <f>SUM(S102:S106)</f>
        <v>165</v>
      </c>
      <c r="T107" s="3"/>
      <c r="U107" s="3"/>
      <c r="V107" s="23"/>
      <c r="W107" s="23"/>
      <c r="X107" s="104"/>
    </row>
    <row r="108" spans="1:24" ht="15" customHeight="1" x14ac:dyDescent="0.25">
      <c r="A108" s="19">
        <v>1</v>
      </c>
      <c r="B108" s="41"/>
      <c r="C108" s="43">
        <v>36</v>
      </c>
      <c r="D108" s="38">
        <v>9.3000000000000007</v>
      </c>
      <c r="E108" s="39">
        <f>IFERROR(VLOOKUP(D108,таблица!$L$6:$M$96,2,FALSE),0)</f>
        <v>3</v>
      </c>
      <c r="F108" s="20">
        <f>IF(E108="","",RANK(E108,E108:E112,0))</f>
        <v>4</v>
      </c>
      <c r="G108" s="20">
        <f>IF(F108&lt;5,E108,"")</f>
        <v>3</v>
      </c>
      <c r="H108" s="18">
        <v>176</v>
      </c>
      <c r="I108" s="39">
        <f>IFERROR(VLOOKUP(H108,таблица!$P$6:$Q$165,2,FALSE),0)</f>
        <v>26</v>
      </c>
      <c r="J108" s="22">
        <f>IF(I108="","",RANK(I108,I108:I112,0))</f>
        <v>4</v>
      </c>
      <c r="K108" s="22"/>
      <c r="L108" s="18">
        <v>9</v>
      </c>
      <c r="M108" s="39">
        <f>IFERROR(VLOOKUP(L108,таблица!$N$6:$O$126,2,FALSE),0)</f>
        <v>7</v>
      </c>
      <c r="N108" s="20">
        <f>IF(M108="","",RANK(M108,M108:M112,0))</f>
        <v>2</v>
      </c>
      <c r="O108" s="20">
        <f>IF(N108&lt;5,M108,"")</f>
        <v>7</v>
      </c>
      <c r="P108" s="48">
        <v>6</v>
      </c>
      <c r="Q108" s="39">
        <f>IFERROR(VLOOKUP(P108,таблица!$T$6:$U$96,2,FALSE),0)</f>
        <v>12</v>
      </c>
      <c r="R108" s="20">
        <f>IF(Q108="","",RANK(Q108,Q108:Q112,0))</f>
        <v>4</v>
      </c>
      <c r="S108" s="20">
        <f>IF(R108&lt;5,Q108,"")</f>
        <v>12</v>
      </c>
      <c r="T108" s="3">
        <f t="shared" si="44"/>
        <v>48</v>
      </c>
      <c r="U108" s="3">
        <f>IF(ISNUMBER(T108),RANK(T108,$T$6:$T$251,0),"")</f>
        <v>156</v>
      </c>
      <c r="V108" s="99">
        <f>SUM(G108:G112,K108:K112,O108:O112,S108:S112)</f>
        <v>315</v>
      </c>
      <c r="W108" s="34">
        <f t="shared" ref="W108" si="69">V108</f>
        <v>315</v>
      </c>
      <c r="X108" s="102">
        <f>IF(ISNUMBER(V108),RANK(V108,$V$6:$V$251,0),"")</f>
        <v>31</v>
      </c>
    </row>
    <row r="109" spans="1:24" ht="15" customHeight="1" x14ac:dyDescent="0.25">
      <c r="A109" s="19">
        <v>2</v>
      </c>
      <c r="B109" s="41"/>
      <c r="C109" s="43">
        <v>36</v>
      </c>
      <c r="D109" s="38">
        <v>8.8000000000000007</v>
      </c>
      <c r="E109" s="39">
        <f>IFERROR(VLOOKUP(D109,таблица!$L$6:$M$96,2,FALSE),0)</f>
        <v>11</v>
      </c>
      <c r="F109" s="20">
        <f>IF(E109="","",RANK(E109,E108:E112,0))</f>
        <v>1</v>
      </c>
      <c r="G109" s="20">
        <f>IF(F109&lt;5,E109,"")</f>
        <v>11</v>
      </c>
      <c r="H109" s="18">
        <v>176</v>
      </c>
      <c r="I109" s="39">
        <f>IFERROR(VLOOKUP(H109,таблица!$P$6:$Q$165,2,FALSE),0)</f>
        <v>26</v>
      </c>
      <c r="J109" s="22">
        <f>IF(I109="","",RANK(I109,I108:I112,0))</f>
        <v>4</v>
      </c>
      <c r="K109" s="22">
        <f t="shared" ref="K109:K112" si="70">IF(J109&lt;5,I109,"")</f>
        <v>26</v>
      </c>
      <c r="L109" s="18">
        <v>20</v>
      </c>
      <c r="M109" s="39">
        <f>IFERROR(VLOOKUP(L109,таблица!$N$6:$O$126,2,FALSE),0)</f>
        <v>26</v>
      </c>
      <c r="N109" s="20">
        <f>IF(M109="","",RANK(M109,M108:M112,0))</f>
        <v>1</v>
      </c>
      <c r="O109" s="20">
        <f t="shared" ref="O109:O111" si="71">IF(N109&lt;5,M109,"")</f>
        <v>26</v>
      </c>
      <c r="P109" s="48">
        <v>24</v>
      </c>
      <c r="Q109" s="39">
        <f>IFERROR(VLOOKUP(P109,таблица!$T$6:$U$96,2,FALSE),0)</f>
        <v>56</v>
      </c>
      <c r="R109" s="20">
        <f>IF(Q109="","",RANK(Q109,Q108:Q112,0))</f>
        <v>1</v>
      </c>
      <c r="S109" s="20">
        <f t="shared" ref="S109:S112" si="72">IF(R109&lt;5,Q109,"")</f>
        <v>56</v>
      </c>
      <c r="T109" s="3">
        <f t="shared" si="44"/>
        <v>119</v>
      </c>
      <c r="U109" s="3">
        <f>IF(ISNUMBER(T109),RANK(T109,$T$6:$T$251,0),"")</f>
        <v>67</v>
      </c>
      <c r="V109" s="100"/>
      <c r="W109" s="34"/>
      <c r="X109" s="103"/>
    </row>
    <row r="110" spans="1:24" ht="15" customHeight="1" x14ac:dyDescent="0.25">
      <c r="A110" s="19">
        <v>3</v>
      </c>
      <c r="B110" s="41"/>
      <c r="C110" s="43">
        <v>36</v>
      </c>
      <c r="D110" s="38">
        <v>9.1</v>
      </c>
      <c r="E110" s="39">
        <f>IFERROR(VLOOKUP(D110,таблица!$L$6:$M$96,2,FALSE),0)</f>
        <v>5</v>
      </c>
      <c r="F110" s="20">
        <f>IF(E110="","",RANK(E110,E108:E112,0))</f>
        <v>3</v>
      </c>
      <c r="G110" s="20">
        <f>IF(F110&lt;5,E110,"")</f>
        <v>5</v>
      </c>
      <c r="H110" s="18">
        <v>183</v>
      </c>
      <c r="I110" s="39">
        <f>IFERROR(VLOOKUP(H110,таблица!$P$6:$Q$165,2,FALSE),0)</f>
        <v>29</v>
      </c>
      <c r="J110" s="22">
        <f>IF(I110="","",RANK(I110,I108:I112,0))</f>
        <v>3</v>
      </c>
      <c r="K110" s="22">
        <f t="shared" si="70"/>
        <v>29</v>
      </c>
      <c r="L110" s="18">
        <v>9</v>
      </c>
      <c r="M110" s="39">
        <f>IFERROR(VLOOKUP(L110,таблица!$N$6:$O$126,2,FALSE),0)</f>
        <v>7</v>
      </c>
      <c r="N110" s="20">
        <f>IF(M110="","",RANK(M110,M108:M112,0))</f>
        <v>2</v>
      </c>
      <c r="O110" s="20">
        <f t="shared" si="71"/>
        <v>7</v>
      </c>
      <c r="P110" s="48">
        <v>5</v>
      </c>
      <c r="Q110" s="39">
        <f>IFERROR(VLOOKUP(P110,таблица!$T$6:$U$96,2,FALSE),0)</f>
        <v>10</v>
      </c>
      <c r="R110" s="20">
        <f>IF(Q110="","",RANK(Q110,Q108:Q112,0))</f>
        <v>5</v>
      </c>
      <c r="S110" s="20" t="str">
        <f t="shared" si="72"/>
        <v/>
      </c>
      <c r="T110" s="3">
        <f t="shared" si="44"/>
        <v>51</v>
      </c>
      <c r="U110" s="3">
        <f>IF(ISNUMBER(T110),RANK(T110,$T$6:$T$251,0),"")</f>
        <v>155</v>
      </c>
      <c r="V110" s="100"/>
      <c r="W110" s="34"/>
      <c r="X110" s="103"/>
    </row>
    <row r="111" spans="1:24" ht="15" customHeight="1" x14ac:dyDescent="0.25">
      <c r="A111" s="19">
        <v>4</v>
      </c>
      <c r="B111" s="41"/>
      <c r="C111" s="43">
        <v>36</v>
      </c>
      <c r="D111" s="38">
        <v>9.8000000000000007</v>
      </c>
      <c r="E111" s="39">
        <f>IFERROR(VLOOKUP(D111,таблица!$L$6:$M$96,2,FALSE),0)</f>
        <v>0</v>
      </c>
      <c r="F111" s="20">
        <f>IF(E111="","",RANK(E111,E108:E112,0))</f>
        <v>5</v>
      </c>
      <c r="G111" s="20" t="str">
        <f t="shared" ref="G111:G112" si="73">IF(F111&lt;5,E111,"")</f>
        <v/>
      </c>
      <c r="H111" s="18">
        <v>192</v>
      </c>
      <c r="I111" s="39">
        <f>IFERROR(VLOOKUP(H111,таблица!$P$6:$Q$165,2,FALSE),0)</f>
        <v>34</v>
      </c>
      <c r="J111" s="22">
        <f>IF(I111="","",RANK(I111,I108:I112,0))</f>
        <v>1</v>
      </c>
      <c r="K111" s="22">
        <f t="shared" si="70"/>
        <v>34</v>
      </c>
      <c r="L111" s="18">
        <v>0</v>
      </c>
      <c r="M111" s="39">
        <f>IFERROR(VLOOKUP(L111,таблица!$N$6:$O$126,2,FALSE),0)</f>
        <v>0</v>
      </c>
      <c r="N111" s="20">
        <f>IF(M111="","",RANK(M111,M108:M112,0))</f>
        <v>4</v>
      </c>
      <c r="O111" s="20">
        <f t="shared" si="71"/>
        <v>0</v>
      </c>
      <c r="P111" s="48">
        <v>13</v>
      </c>
      <c r="Q111" s="39">
        <f>IFERROR(VLOOKUP(P111,таблица!$T$6:$U$96,2,FALSE),0)</f>
        <v>26</v>
      </c>
      <c r="R111" s="20">
        <f>IF(Q111="","",RANK(Q111,Q108:Q112,0))</f>
        <v>3</v>
      </c>
      <c r="S111" s="20">
        <f t="shared" si="72"/>
        <v>26</v>
      </c>
      <c r="T111" s="3">
        <f t="shared" si="44"/>
        <v>60</v>
      </c>
      <c r="U111" s="3">
        <f>IF(ISNUMBER(T111),RANK(T111,$T$6:$T$251,0),"")</f>
        <v>147</v>
      </c>
      <c r="V111" s="100"/>
      <c r="W111" s="34"/>
      <c r="X111" s="103"/>
    </row>
    <row r="112" spans="1:24" ht="15" customHeight="1" x14ac:dyDescent="0.25">
      <c r="A112" s="19">
        <v>5</v>
      </c>
      <c r="B112" s="41"/>
      <c r="C112" s="43">
        <v>36</v>
      </c>
      <c r="D112" s="38">
        <v>8.8000000000000007</v>
      </c>
      <c r="E112" s="39">
        <f>IFERROR(VLOOKUP(D112,таблица!$L$6:$M$96,2,FALSE),0)</f>
        <v>11</v>
      </c>
      <c r="F112" s="20">
        <f>IF(E112="","",RANK(E112,E108:E112,0))</f>
        <v>1</v>
      </c>
      <c r="G112" s="20">
        <f t="shared" si="73"/>
        <v>11</v>
      </c>
      <c r="H112" s="18">
        <v>190</v>
      </c>
      <c r="I112" s="39">
        <f>IFERROR(VLOOKUP(H112,таблица!$P$6:$Q$165,2,FALSE),0)</f>
        <v>33</v>
      </c>
      <c r="J112" s="22">
        <f>IF(I112="","",RANK(I112,I108:I112,0))</f>
        <v>2</v>
      </c>
      <c r="K112" s="22">
        <f t="shared" si="70"/>
        <v>33</v>
      </c>
      <c r="L112" s="18">
        <v>1</v>
      </c>
      <c r="M112" s="39">
        <f>IFERROR(VLOOKUP(L112,таблица!$N$6:$O$126,2,FALSE),0)</f>
        <v>0</v>
      </c>
      <c r="N112" s="20">
        <f>IF(M112="","",RANK(M112,M108:M112,0))</f>
        <v>4</v>
      </c>
      <c r="O112" s="20"/>
      <c r="P112" s="48">
        <v>14</v>
      </c>
      <c r="Q112" s="39">
        <f>IFERROR(VLOOKUP(P112,таблица!$T$6:$U$96,2,FALSE),0)</f>
        <v>29</v>
      </c>
      <c r="R112" s="20">
        <f>IF(Q112="","",RANK(Q112,Q108:Q112,0))</f>
        <v>2</v>
      </c>
      <c r="S112" s="20">
        <f t="shared" si="72"/>
        <v>29</v>
      </c>
      <c r="T112" s="3">
        <f t="shared" si="44"/>
        <v>73</v>
      </c>
      <c r="U112" s="3">
        <f>IF(ISNUMBER(T112),RANK(T112,$T$6:$T$251,0),"")</f>
        <v>136</v>
      </c>
      <c r="V112" s="101"/>
      <c r="W112" s="34"/>
      <c r="X112" s="103"/>
    </row>
    <row r="113" spans="1:24" ht="26.25" customHeight="1" x14ac:dyDescent="0.25">
      <c r="A113" s="19"/>
      <c r="B113" s="41"/>
      <c r="C113" s="44">
        <v>29</v>
      </c>
      <c r="D113" s="38"/>
      <c r="E113" s="39"/>
      <c r="F113" s="24" t="s">
        <v>15</v>
      </c>
      <c r="G113" s="25">
        <f>SUM(G108:G112)</f>
        <v>30</v>
      </c>
      <c r="H113" s="18"/>
      <c r="I113" s="39"/>
      <c r="J113" s="24" t="s">
        <v>15</v>
      </c>
      <c r="K113" s="26">
        <f>SUM(K108:K112)</f>
        <v>122</v>
      </c>
      <c r="L113" s="18"/>
      <c r="M113" s="39"/>
      <c r="N113" s="24" t="s">
        <v>15</v>
      </c>
      <c r="O113" s="25">
        <f>SUM(O108:O112)</f>
        <v>40</v>
      </c>
      <c r="P113" s="48"/>
      <c r="Q113" s="39"/>
      <c r="R113" s="24" t="s">
        <v>15</v>
      </c>
      <c r="S113" s="25">
        <f>SUM(S108:S112)</f>
        <v>123</v>
      </c>
      <c r="T113" s="3"/>
      <c r="U113" s="3"/>
      <c r="V113" s="23"/>
      <c r="W113" s="23"/>
      <c r="X113" s="104"/>
    </row>
    <row r="114" spans="1:24" ht="15" customHeight="1" x14ac:dyDescent="0.25">
      <c r="A114" s="19">
        <v>1</v>
      </c>
      <c r="B114" s="41"/>
      <c r="C114" s="43">
        <v>40</v>
      </c>
      <c r="D114" s="38"/>
      <c r="E114" s="39">
        <f>IFERROR(VLOOKUP(D114,таблица!$L$6:$M$96,2,FALSE),0)</f>
        <v>0</v>
      </c>
      <c r="F114" s="20">
        <f>IF(E114="","",RANK(E114,E114:E118,0))</f>
        <v>1</v>
      </c>
      <c r="G114" s="20">
        <f>IF(F114&lt;5,E114,"")</f>
        <v>0</v>
      </c>
      <c r="H114" s="18"/>
      <c r="I114" s="39">
        <f>IFERROR(VLOOKUP(H114,таблица!$P$6:$Q$165,2,FALSE),0)</f>
        <v>0</v>
      </c>
      <c r="J114" s="22">
        <f>IF(I114="","",RANK(I114,I114:I118,0))</f>
        <v>1</v>
      </c>
      <c r="K114" s="22">
        <f>IF(J114&lt;5,I114,"")</f>
        <v>0</v>
      </c>
      <c r="L114" s="18"/>
      <c r="M114" s="39">
        <f>IFERROR(VLOOKUP(L114,таблица!$N$6:$O$126,2,FALSE),0)</f>
        <v>0</v>
      </c>
      <c r="N114" s="20">
        <f>IF(M114="","",RANK(M114,M114:M118,0))</f>
        <v>1</v>
      </c>
      <c r="O114" s="20">
        <f>IF(N114&lt;5,M114,"")</f>
        <v>0</v>
      </c>
      <c r="P114" s="90">
        <v>-100</v>
      </c>
      <c r="Q114" s="39">
        <f>IFERROR(VLOOKUP(P114,таблица!$T$6:$U$96,2,FALSE),0)</f>
        <v>0</v>
      </c>
      <c r="R114" s="20">
        <f>IF(Q114="","",RANK(Q114,Q114:Q118,0))</f>
        <v>1</v>
      </c>
      <c r="S114" s="20">
        <f>IF(R114&lt;5,Q114,"")</f>
        <v>0</v>
      </c>
      <c r="T114" s="3">
        <f t="shared" si="44"/>
        <v>0</v>
      </c>
      <c r="U114" s="3">
        <f>IF(ISNUMBER(T114),RANK(T114,$T$6:$T$251,0),"")</f>
        <v>164</v>
      </c>
      <c r="V114" s="99">
        <f>SUM(G114:G118,K114:K118,O114:O118,S114:S118)</f>
        <v>0</v>
      </c>
      <c r="W114" s="34">
        <f t="shared" ref="W114" si="74">V114</f>
        <v>0</v>
      </c>
      <c r="X114" s="102">
        <f>IF(ISNUMBER(V114),RANK(V114,$V$6:$V$251,0),"")</f>
        <v>35</v>
      </c>
    </row>
    <row r="115" spans="1:24" ht="15" customHeight="1" x14ac:dyDescent="0.25">
      <c r="A115" s="19">
        <v>2</v>
      </c>
      <c r="B115" s="41"/>
      <c r="C115" s="43">
        <v>40</v>
      </c>
      <c r="D115" s="38"/>
      <c r="E115" s="39">
        <f>IFERROR(VLOOKUP(D115,таблица!$L$6:$M$96,2,FALSE),0)</f>
        <v>0</v>
      </c>
      <c r="F115" s="20">
        <f>IF(E115="","",RANK(E115,E114:E118,0))</f>
        <v>1</v>
      </c>
      <c r="G115" s="20">
        <f>IF(F115&lt;5,E115,"")</f>
        <v>0</v>
      </c>
      <c r="H115" s="18"/>
      <c r="I115" s="39">
        <f>IFERROR(VLOOKUP(H115,таблица!$P$6:$Q$165,2,FALSE),0)</f>
        <v>0</v>
      </c>
      <c r="J115" s="22">
        <f>IF(I115="","",RANK(I115,I114:I118,0))</f>
        <v>1</v>
      </c>
      <c r="K115" s="22">
        <f t="shared" ref="K115:K118" si="75">IF(J115&lt;5,I115,"")</f>
        <v>0</v>
      </c>
      <c r="L115" s="18"/>
      <c r="M115" s="39">
        <f>IFERROR(VLOOKUP(L115,таблица!$N$6:$O$126,2,FALSE),0)</f>
        <v>0</v>
      </c>
      <c r="N115" s="20">
        <f>IF(M115="","",RANK(M115,M114:M118,0))</f>
        <v>1</v>
      </c>
      <c r="O115" s="20">
        <f t="shared" ref="O115:O118" si="76">IF(N115&lt;5,M115,"")</f>
        <v>0</v>
      </c>
      <c r="P115" s="90">
        <v>-100</v>
      </c>
      <c r="Q115" s="39">
        <f>IFERROR(VLOOKUP(P115,таблица!$T$6:$U$96,2,FALSE),0)</f>
        <v>0</v>
      </c>
      <c r="R115" s="20">
        <f>IF(Q115="","",RANK(Q115,Q114:Q118,0))</f>
        <v>1</v>
      </c>
      <c r="S115" s="20">
        <f t="shared" ref="S115:S118" si="77">IF(R115&lt;5,Q115,"")</f>
        <v>0</v>
      </c>
      <c r="T115" s="3">
        <f t="shared" si="44"/>
        <v>0</v>
      </c>
      <c r="U115" s="33">
        <f>IF(ISNUMBER(T115),RANK(T115,$T$6:$T$251,0),"")</f>
        <v>164</v>
      </c>
      <c r="V115" s="100"/>
      <c r="W115" s="34"/>
      <c r="X115" s="103"/>
    </row>
    <row r="116" spans="1:24" ht="15" customHeight="1" x14ac:dyDescent="0.25">
      <c r="A116" s="19">
        <v>3</v>
      </c>
      <c r="B116" s="41"/>
      <c r="C116" s="43">
        <v>40</v>
      </c>
      <c r="D116" s="38"/>
      <c r="E116" s="39">
        <f>IFERROR(VLOOKUP(D116,таблица!$L$6:$M$96,2,FALSE),0)</f>
        <v>0</v>
      </c>
      <c r="F116" s="20">
        <f>IF(E116="","",RANK(E116,E114:E118,0))</f>
        <v>1</v>
      </c>
      <c r="G116" s="20">
        <f>IF(F116&lt;5,E116,"")</f>
        <v>0</v>
      </c>
      <c r="H116" s="18"/>
      <c r="I116" s="39">
        <f>IFERROR(VLOOKUP(H116,таблица!$P$6:$Q$165,2,FALSE),0)</f>
        <v>0</v>
      </c>
      <c r="J116" s="22">
        <f>IF(I116="","",RANK(I116,I114:I118,0))</f>
        <v>1</v>
      </c>
      <c r="K116" s="22">
        <f t="shared" si="75"/>
        <v>0</v>
      </c>
      <c r="L116" s="18"/>
      <c r="M116" s="39">
        <f>IFERROR(VLOOKUP(L116,таблица!$N$6:$O$126,2,FALSE),0)</f>
        <v>0</v>
      </c>
      <c r="N116" s="20">
        <f>IF(M116="","",RANK(M116,M114:M118,0))</f>
        <v>1</v>
      </c>
      <c r="O116" s="20">
        <f t="shared" si="76"/>
        <v>0</v>
      </c>
      <c r="P116" s="90">
        <v>-100</v>
      </c>
      <c r="Q116" s="39">
        <f>IFERROR(VLOOKUP(P116,таблица!$T$6:$U$96,2,FALSE),0)</f>
        <v>0</v>
      </c>
      <c r="R116" s="20">
        <f>IF(Q116="","",RANK(Q116,Q114:Q118,0))</f>
        <v>1</v>
      </c>
      <c r="S116" s="20">
        <f t="shared" si="77"/>
        <v>0</v>
      </c>
      <c r="T116" s="3">
        <f t="shared" si="44"/>
        <v>0</v>
      </c>
      <c r="U116" s="33">
        <f>IF(ISNUMBER(T116),RANK(T116,$T$6:$T$251,0),"")</f>
        <v>164</v>
      </c>
      <c r="V116" s="100"/>
      <c r="W116" s="34"/>
      <c r="X116" s="103"/>
    </row>
    <row r="117" spans="1:24" ht="15" customHeight="1" x14ac:dyDescent="0.25">
      <c r="A117" s="19">
        <v>4</v>
      </c>
      <c r="B117" s="41"/>
      <c r="C117" s="43">
        <v>40</v>
      </c>
      <c r="D117" s="38"/>
      <c r="E117" s="39">
        <f>IFERROR(VLOOKUP(D117,таблица!$L$6:$M$96,2,FALSE),0)</f>
        <v>0</v>
      </c>
      <c r="F117" s="20">
        <f>IF(E117="","",RANK(E117,E114:E118,0))</f>
        <v>1</v>
      </c>
      <c r="G117" s="20">
        <f>IF(F117&lt;5,E117,"")</f>
        <v>0</v>
      </c>
      <c r="H117" s="18"/>
      <c r="I117" s="39">
        <f>IFERROR(VLOOKUP(H117,таблица!$P$6:$Q$165,2,FALSE),0)</f>
        <v>0</v>
      </c>
      <c r="J117" s="22">
        <f>IF(I117="","",RANK(I117,I114:I118,0))</f>
        <v>1</v>
      </c>
      <c r="K117" s="22">
        <f t="shared" si="75"/>
        <v>0</v>
      </c>
      <c r="L117" s="18"/>
      <c r="M117" s="39">
        <f>IFERROR(VLOOKUP(L117,таблица!$N$6:$O$126,2,FALSE),0)</f>
        <v>0</v>
      </c>
      <c r="N117" s="20">
        <f>IF(M117="","",RANK(M117,M114:M118,0))</f>
        <v>1</v>
      </c>
      <c r="O117" s="20"/>
      <c r="P117" s="90">
        <v>-100</v>
      </c>
      <c r="Q117" s="39">
        <f>IFERROR(VLOOKUP(P117,таблица!$T$6:$U$96,2,FALSE),0)</f>
        <v>0</v>
      </c>
      <c r="R117" s="20">
        <f>IF(Q117="","",RANK(Q117,Q114:Q118,0))</f>
        <v>1</v>
      </c>
      <c r="S117" s="20">
        <f t="shared" si="77"/>
        <v>0</v>
      </c>
      <c r="T117" s="3">
        <f t="shared" si="44"/>
        <v>0</v>
      </c>
      <c r="U117" s="3">
        <f>IF(ISNUMBER(T117),RANK(T117,$T$6:$T$251,0),"")</f>
        <v>164</v>
      </c>
      <c r="V117" s="100"/>
      <c r="W117" s="34"/>
      <c r="X117" s="103"/>
    </row>
    <row r="118" spans="1:24" ht="15" customHeight="1" x14ac:dyDescent="0.25">
      <c r="A118" s="19">
        <v>5</v>
      </c>
      <c r="B118" s="41"/>
      <c r="C118" s="43">
        <v>40</v>
      </c>
      <c r="D118" s="38"/>
      <c r="E118" s="39">
        <f>IFERROR(VLOOKUP(D118,таблица!$L$6:$M$96,2,FALSE),0)</f>
        <v>0</v>
      </c>
      <c r="F118" s="20">
        <f>IF(E118="","",RANK(E118,E114:E118,0))</f>
        <v>1</v>
      </c>
      <c r="G118" s="20">
        <f>IF(F118&lt;5,E118,"")</f>
        <v>0</v>
      </c>
      <c r="H118" s="18"/>
      <c r="I118" s="39">
        <f>IFERROR(VLOOKUP(H118,таблица!$P$6:$Q$165,2,FALSE),0)</f>
        <v>0</v>
      </c>
      <c r="J118" s="22">
        <f>IF(I118="","",RANK(I118,I114:I118,0))</f>
        <v>1</v>
      </c>
      <c r="K118" s="22">
        <f t="shared" si="75"/>
        <v>0</v>
      </c>
      <c r="L118" s="18"/>
      <c r="M118" s="39">
        <f>IFERROR(VLOOKUP(L118,таблица!$N$6:$O$126,2,FALSE),0)</f>
        <v>0</v>
      </c>
      <c r="N118" s="20">
        <f>IF(M118="","",RANK(M118,M114:M118,0))</f>
        <v>1</v>
      </c>
      <c r="O118" s="20">
        <f t="shared" si="76"/>
        <v>0</v>
      </c>
      <c r="P118" s="90">
        <v>-100</v>
      </c>
      <c r="Q118" s="39">
        <f>IFERROR(VLOOKUP(P118,таблица!$T$6:$U$96,2,FALSE),0)</f>
        <v>0</v>
      </c>
      <c r="R118" s="20">
        <f>IF(Q118="","",RANK(Q118,Q114:Q118,0))</f>
        <v>1</v>
      </c>
      <c r="S118" s="20">
        <f t="shared" si="77"/>
        <v>0</v>
      </c>
      <c r="T118" s="3">
        <f t="shared" si="44"/>
        <v>0</v>
      </c>
      <c r="U118" s="3">
        <f>IF(ISNUMBER(T118),RANK(T118,$T$6:$T$251,0),"")</f>
        <v>164</v>
      </c>
      <c r="V118" s="101"/>
      <c r="W118" s="34"/>
      <c r="X118" s="103"/>
    </row>
    <row r="119" spans="1:24" ht="26.25" customHeight="1" x14ac:dyDescent="0.25">
      <c r="A119" s="19"/>
      <c r="B119" s="41"/>
      <c r="C119" s="44">
        <v>30</v>
      </c>
      <c r="D119" s="38"/>
      <c r="E119" s="39"/>
      <c r="F119" s="24" t="s">
        <v>15</v>
      </c>
      <c r="G119" s="25">
        <f>SUM(G114:G118)</f>
        <v>0</v>
      </c>
      <c r="H119" s="18"/>
      <c r="I119" s="39"/>
      <c r="J119" s="24" t="s">
        <v>15</v>
      </c>
      <c r="K119" s="26">
        <f>SUM(K114:K118)</f>
        <v>0</v>
      </c>
      <c r="L119" s="18"/>
      <c r="M119" s="39"/>
      <c r="N119" s="24" t="s">
        <v>15</v>
      </c>
      <c r="O119" s="25">
        <f>SUM(O114:O118)</f>
        <v>0</v>
      </c>
      <c r="P119" s="48"/>
      <c r="Q119" s="39"/>
      <c r="R119" s="24" t="s">
        <v>15</v>
      </c>
      <c r="S119" s="25">
        <f>SUM(S114:S118)</f>
        <v>0</v>
      </c>
      <c r="T119" s="3"/>
      <c r="U119" s="3"/>
      <c r="V119" s="23"/>
      <c r="W119" s="23"/>
      <c r="X119" s="104"/>
    </row>
    <row r="120" spans="1:24" ht="15" customHeight="1" x14ac:dyDescent="0.25">
      <c r="A120" s="19">
        <v>1</v>
      </c>
      <c r="B120" s="41"/>
      <c r="C120" s="43">
        <v>41</v>
      </c>
      <c r="D120" s="38">
        <v>8.8000000000000007</v>
      </c>
      <c r="E120" s="39">
        <f>IFERROR(VLOOKUP(D120,таблица!$L$6:$M$96,2,FALSE),0)</f>
        <v>11</v>
      </c>
      <c r="F120" s="20">
        <f>IF(E120="","",RANK(E120,E120:E124,0))</f>
        <v>4</v>
      </c>
      <c r="G120" s="20">
        <f>IF(F120&lt;5,E120,"")</f>
        <v>11</v>
      </c>
      <c r="H120" s="18">
        <v>171</v>
      </c>
      <c r="I120" s="39">
        <f>IFERROR(VLOOKUP(H120,таблица!$P$6:$Q$165,2,FALSE),0)</f>
        <v>23</v>
      </c>
      <c r="J120" s="22">
        <f>IF(I120="","",RANK(I120,I120:I124,0))</f>
        <v>4</v>
      </c>
      <c r="K120" s="22">
        <f>IF(J120&lt;5,I120,"")</f>
        <v>23</v>
      </c>
      <c r="L120" s="18">
        <v>2</v>
      </c>
      <c r="M120" s="39">
        <f>IFERROR(VLOOKUP(L120,таблица!$N$6:$O$126,2,FALSE),0)</f>
        <v>0</v>
      </c>
      <c r="N120" s="20">
        <f>IF(M120="","",RANK(M120,M120:M124,0))</f>
        <v>4</v>
      </c>
      <c r="O120" s="20">
        <f>IF(N120&lt;5,M120,"")</f>
        <v>0</v>
      </c>
      <c r="P120" s="48">
        <v>22</v>
      </c>
      <c r="Q120" s="39">
        <f>IFERROR(VLOOKUP(P120,таблица!$T$6:$U$96,2,FALSE),0)</f>
        <v>52</v>
      </c>
      <c r="R120" s="20">
        <f>IF(Q120="","",RANK(Q120,Q120:Q124,0))</f>
        <v>2</v>
      </c>
      <c r="S120" s="20">
        <f>IF(R120&lt;5,Q120,"")</f>
        <v>52</v>
      </c>
      <c r="T120" s="3">
        <f t="shared" si="44"/>
        <v>86</v>
      </c>
      <c r="U120" s="3">
        <f>IF(ISNUMBER(T120),RANK(T120,$T$6:$T$251,0),"")</f>
        <v>114</v>
      </c>
      <c r="V120" s="99">
        <f>SUM(G120:G124,K120:K124,O120:O124,S120:S124)</f>
        <v>440</v>
      </c>
      <c r="W120" s="34">
        <f t="shared" ref="W120" si="78">V120</f>
        <v>440</v>
      </c>
      <c r="X120" s="102">
        <f>IF(ISNUMBER(V120),RANK(V120,$V$6:$V$251,0),"")</f>
        <v>21</v>
      </c>
    </row>
    <row r="121" spans="1:24" ht="15" customHeight="1" x14ac:dyDescent="0.25">
      <c r="A121" s="19">
        <v>2</v>
      </c>
      <c r="B121" s="41"/>
      <c r="C121" s="43">
        <v>41</v>
      </c>
      <c r="D121" s="38">
        <v>8.1999999999999993</v>
      </c>
      <c r="E121" s="39">
        <f>IFERROR(VLOOKUP(D121,таблица!$L$6:$M$96,2,FALSE),0)</f>
        <v>26</v>
      </c>
      <c r="F121" s="20">
        <f>IF(E121="","",RANK(E121,E120:E124,0))</f>
        <v>1</v>
      </c>
      <c r="G121" s="20">
        <f>IF(F121&lt;5,E121,"")</f>
        <v>26</v>
      </c>
      <c r="H121" s="18">
        <v>204</v>
      </c>
      <c r="I121" s="39">
        <f>IFERROR(VLOOKUP(H121,таблица!$P$6:$Q$165,2,FALSE),0)</f>
        <v>44</v>
      </c>
      <c r="J121" s="22">
        <f>IF(I121="","",RANK(I121,I120:I124,0))</f>
        <v>1</v>
      </c>
      <c r="K121" s="22">
        <f t="shared" ref="K121:K124" si="79">IF(J121&lt;5,I121,"")</f>
        <v>44</v>
      </c>
      <c r="L121" s="18">
        <v>20</v>
      </c>
      <c r="M121" s="39">
        <f>IFERROR(VLOOKUP(L121,таблица!$N$6:$O$126,2,FALSE),0)</f>
        <v>26</v>
      </c>
      <c r="N121" s="20">
        <f>IF(M121="","",RANK(M121,M120:M124,0))</f>
        <v>1</v>
      </c>
      <c r="O121" s="20">
        <f t="shared" ref="O121:O123" si="80">IF(N121&lt;5,M121,"")</f>
        <v>26</v>
      </c>
      <c r="P121" s="48">
        <v>13</v>
      </c>
      <c r="Q121" s="39">
        <f>IFERROR(VLOOKUP(P121,таблица!$T$6:$U$96,2,FALSE),0)</f>
        <v>26</v>
      </c>
      <c r="R121" s="20">
        <f>IF(Q121="","",RANK(Q121,Q120:Q124,0))</f>
        <v>5</v>
      </c>
      <c r="S121" s="20" t="str">
        <f t="shared" ref="S121:S124" si="81">IF(R121&lt;5,Q121,"")</f>
        <v/>
      </c>
      <c r="T121" s="3">
        <f t="shared" si="44"/>
        <v>122</v>
      </c>
      <c r="U121" s="3">
        <f>IF(ISNUMBER(T121),RANK(T121,$T$6:$T$251,0),"")</f>
        <v>64</v>
      </c>
      <c r="V121" s="100"/>
      <c r="W121" s="34"/>
      <c r="X121" s="103"/>
    </row>
    <row r="122" spans="1:24" ht="15" customHeight="1" x14ac:dyDescent="0.25">
      <c r="A122" s="19">
        <v>3</v>
      </c>
      <c r="B122" s="41"/>
      <c r="C122" s="43">
        <v>41</v>
      </c>
      <c r="D122" s="38">
        <v>8.6</v>
      </c>
      <c r="E122" s="39">
        <f>IFERROR(VLOOKUP(D122,таблица!$L$6:$M$96,2,FALSE),0)</f>
        <v>15</v>
      </c>
      <c r="F122" s="20">
        <f>IF(E122="","",RANK(E122,E120:E124,0))</f>
        <v>2</v>
      </c>
      <c r="G122" s="20">
        <f>IF(F122&lt;5,E122,"")</f>
        <v>15</v>
      </c>
      <c r="H122" s="18">
        <v>178</v>
      </c>
      <c r="I122" s="39">
        <f>IFERROR(VLOOKUP(H122,таблица!$P$6:$Q$165,2,FALSE),0)</f>
        <v>27</v>
      </c>
      <c r="J122" s="22">
        <f>IF(I122="","",RANK(I122,I120:I124,0))</f>
        <v>3</v>
      </c>
      <c r="K122" s="22">
        <f t="shared" si="79"/>
        <v>27</v>
      </c>
      <c r="L122" s="18">
        <v>20</v>
      </c>
      <c r="M122" s="39">
        <f>IFERROR(VLOOKUP(L122,таблица!$N$6:$O$126,2,FALSE),0)</f>
        <v>26</v>
      </c>
      <c r="N122" s="20">
        <f>IF(M122="","",RANK(M122,M120:M124,0))</f>
        <v>1</v>
      </c>
      <c r="O122" s="20">
        <f t="shared" si="80"/>
        <v>26</v>
      </c>
      <c r="P122" s="48">
        <v>15</v>
      </c>
      <c r="Q122" s="39">
        <f>IFERROR(VLOOKUP(P122,таблица!$T$6:$U$96,2,FALSE),0)</f>
        <v>32</v>
      </c>
      <c r="R122" s="20">
        <f>IF(Q122="","",RANK(Q122,Q120:Q124,0))</f>
        <v>4</v>
      </c>
      <c r="S122" s="20">
        <f t="shared" si="81"/>
        <v>32</v>
      </c>
      <c r="T122" s="3">
        <f t="shared" si="44"/>
        <v>100</v>
      </c>
      <c r="U122" s="3">
        <f>IF(ISNUMBER(T122),RANK(T122,$T$6:$T$251,0),"")</f>
        <v>89</v>
      </c>
      <c r="V122" s="100"/>
      <c r="W122" s="34"/>
      <c r="X122" s="103"/>
    </row>
    <row r="123" spans="1:24" ht="15" customHeight="1" x14ac:dyDescent="0.25">
      <c r="A123" s="19">
        <v>4</v>
      </c>
      <c r="B123" s="41"/>
      <c r="C123" s="43">
        <v>41</v>
      </c>
      <c r="D123" s="38">
        <v>8.9</v>
      </c>
      <c r="E123" s="39">
        <f>IFERROR(VLOOKUP(D123,таблица!$L$6:$M$96,2,FALSE),0)</f>
        <v>9</v>
      </c>
      <c r="F123" s="20">
        <f>IF(E123="","",RANK(E123,E120:E124,0))</f>
        <v>5</v>
      </c>
      <c r="G123" s="20" t="str">
        <f>IF(F123&lt;5,E123,"")</f>
        <v/>
      </c>
      <c r="H123" s="18">
        <v>186</v>
      </c>
      <c r="I123" s="39">
        <f>IFERROR(VLOOKUP(H123,таблица!$P$6:$Q$165,2,FALSE),0)</f>
        <v>31</v>
      </c>
      <c r="J123" s="22">
        <f>IF(I123="","",RANK(I123,I120:I124,0))</f>
        <v>2</v>
      </c>
      <c r="K123" s="22">
        <f t="shared" si="79"/>
        <v>31</v>
      </c>
      <c r="L123" s="18">
        <v>12</v>
      </c>
      <c r="M123" s="39">
        <f>IFERROR(VLOOKUP(L123,таблица!$N$6:$O$126,2,FALSE),0)</f>
        <v>10</v>
      </c>
      <c r="N123" s="20">
        <f>IF(M123="","",RANK(M123,M120:M124,0))</f>
        <v>3</v>
      </c>
      <c r="O123" s="20">
        <f t="shared" si="80"/>
        <v>10</v>
      </c>
      <c r="P123" s="48">
        <v>21</v>
      </c>
      <c r="Q123" s="39">
        <f>IFERROR(VLOOKUP(P123,таблица!$T$6:$U$96,2,FALSE),0)</f>
        <v>50</v>
      </c>
      <c r="R123" s="20">
        <f>IF(Q123="","",RANK(Q123,Q120:Q124,0))</f>
        <v>3</v>
      </c>
      <c r="S123" s="20">
        <f t="shared" si="81"/>
        <v>50</v>
      </c>
      <c r="T123" s="3">
        <f t="shared" si="44"/>
        <v>100</v>
      </c>
      <c r="U123" s="3">
        <f>IF(ISNUMBER(T123),RANK(T123,$T$6:$T$251,0),"")</f>
        <v>89</v>
      </c>
      <c r="V123" s="100"/>
      <c r="W123" s="34"/>
      <c r="X123" s="103"/>
    </row>
    <row r="124" spans="1:24" ht="15" customHeight="1" x14ac:dyDescent="0.25">
      <c r="A124" s="19">
        <v>5</v>
      </c>
      <c r="B124" s="41"/>
      <c r="C124" s="43">
        <v>41</v>
      </c>
      <c r="D124" s="38">
        <v>8.6999999999999993</v>
      </c>
      <c r="E124" s="39">
        <f>IFERROR(VLOOKUP(D124,таблица!$L$6:$M$96,2,FALSE),0)</f>
        <v>13</v>
      </c>
      <c r="F124" s="20">
        <f>IF(E124="","",RANK(E124,E120:E124,0))</f>
        <v>3</v>
      </c>
      <c r="G124" s="20">
        <f>IF(F124&lt;5,E124,"")</f>
        <v>13</v>
      </c>
      <c r="H124" s="18">
        <v>166</v>
      </c>
      <c r="I124" s="39">
        <f>IFERROR(VLOOKUP(H124,таблица!$P$6:$Q$165,2,FALSE),0)</f>
        <v>21</v>
      </c>
      <c r="J124" s="22">
        <f>IF(I124="","",RANK(I124,I120:I124,0))</f>
        <v>5</v>
      </c>
      <c r="K124" s="22" t="str">
        <f t="shared" si="79"/>
        <v/>
      </c>
      <c r="L124" s="18">
        <v>0</v>
      </c>
      <c r="M124" s="39">
        <f>IFERROR(VLOOKUP(L124,таблица!$N$6:$O$126,2,FALSE),0)</f>
        <v>0</v>
      </c>
      <c r="N124" s="20">
        <f>IF(M124="","",RANK(M124,M120:M124,0))</f>
        <v>4</v>
      </c>
      <c r="O124" s="20"/>
      <c r="P124" s="48">
        <v>23</v>
      </c>
      <c r="Q124" s="39">
        <f>IFERROR(VLOOKUP(P124,таблица!$T$6:$U$96,2,FALSE),0)</f>
        <v>54</v>
      </c>
      <c r="R124" s="20">
        <f>IF(Q124="","",RANK(Q124,Q120:Q124,0))</f>
        <v>1</v>
      </c>
      <c r="S124" s="20">
        <f t="shared" si="81"/>
        <v>54</v>
      </c>
      <c r="T124" s="3">
        <f t="shared" si="44"/>
        <v>88</v>
      </c>
      <c r="U124" s="3">
        <f>IF(ISNUMBER(T124),RANK(T124,$T$6:$T$251,0),"")</f>
        <v>109</v>
      </c>
      <c r="V124" s="101"/>
      <c r="W124" s="34"/>
      <c r="X124" s="103"/>
    </row>
    <row r="125" spans="1:24" ht="26.25" customHeight="1" x14ac:dyDescent="0.25">
      <c r="A125" s="19"/>
      <c r="B125" s="41"/>
      <c r="C125" s="44">
        <v>31</v>
      </c>
      <c r="D125" s="38"/>
      <c r="E125" s="39"/>
      <c r="F125" s="24" t="s">
        <v>15</v>
      </c>
      <c r="G125" s="25">
        <f>SUM(G120:G124)</f>
        <v>65</v>
      </c>
      <c r="H125" s="18"/>
      <c r="I125" s="39"/>
      <c r="J125" s="24" t="s">
        <v>15</v>
      </c>
      <c r="K125" s="26">
        <f>SUM(K120:K124)</f>
        <v>125</v>
      </c>
      <c r="L125" s="18"/>
      <c r="M125" s="39"/>
      <c r="N125" s="24" t="s">
        <v>15</v>
      </c>
      <c r="O125" s="25">
        <f>SUM(O120:O124)</f>
        <v>62</v>
      </c>
      <c r="P125" s="48"/>
      <c r="Q125" s="39"/>
      <c r="R125" s="24" t="s">
        <v>15</v>
      </c>
      <c r="S125" s="25">
        <f>SUM(S120:S124)</f>
        <v>188</v>
      </c>
      <c r="T125" s="3"/>
      <c r="U125" s="3"/>
      <c r="V125" s="23"/>
      <c r="W125" s="23"/>
      <c r="X125" s="104"/>
    </row>
    <row r="126" spans="1:24" ht="15" customHeight="1" x14ac:dyDescent="0.25">
      <c r="A126" s="19">
        <v>1</v>
      </c>
      <c r="B126" s="41"/>
      <c r="C126" s="43">
        <v>42</v>
      </c>
      <c r="D126" s="38">
        <v>8.5</v>
      </c>
      <c r="E126" s="39">
        <f>IFERROR(VLOOKUP(D126,таблица!$L$6:$M$96,2,FALSE),0)</f>
        <v>17</v>
      </c>
      <c r="F126" s="20">
        <f>IF(E126="","",RANK(E126,E126:E130,0))</f>
        <v>2</v>
      </c>
      <c r="G126" s="20">
        <f>IF(F126&lt;5,E126,"")</f>
        <v>17</v>
      </c>
      <c r="H126" s="18">
        <v>171</v>
      </c>
      <c r="I126" s="39">
        <f>IFERROR(VLOOKUP(H126,таблица!$P$6:$Q$165,2,FALSE),0)</f>
        <v>23</v>
      </c>
      <c r="J126" s="22">
        <f>IF(I126="","",RANK(I126,I126:I130,0))</f>
        <v>3</v>
      </c>
      <c r="K126" s="22">
        <f>IF(J126&lt;5,I126,"")</f>
        <v>23</v>
      </c>
      <c r="L126" s="18">
        <v>9</v>
      </c>
      <c r="M126" s="39">
        <f>IFERROR(VLOOKUP(L126,таблица!$N$6:$O$126,2,FALSE),0)</f>
        <v>7</v>
      </c>
      <c r="N126" s="20">
        <f>IF(M126="","",RANK(M126,M126:M130,0))</f>
        <v>3</v>
      </c>
      <c r="O126" s="20">
        <f>IF(N126&lt;5,M126,"")</f>
        <v>7</v>
      </c>
      <c r="P126" s="48">
        <v>22</v>
      </c>
      <c r="Q126" s="39">
        <f>IFERROR(VLOOKUP(P126,таблица!$T$6:$U$96,2,FALSE),0)</f>
        <v>52</v>
      </c>
      <c r="R126" s="20">
        <f>IF(Q126="","",RANK(Q126,Q126:Q130,0))</f>
        <v>1</v>
      </c>
      <c r="S126" s="20">
        <f>IF(R126&lt;5,Q126,"")</f>
        <v>52</v>
      </c>
      <c r="T126" s="3">
        <f t="shared" si="44"/>
        <v>99</v>
      </c>
      <c r="U126" s="3">
        <f>IF(ISNUMBER(T126),RANK(T126,$T$6:$T$251,0),"")</f>
        <v>92</v>
      </c>
      <c r="V126" s="99">
        <f>SUM(G126:G130,K126:K130,O126:O130,S126:S130)</f>
        <v>330</v>
      </c>
      <c r="W126" s="34">
        <f t="shared" ref="W126" si="82">V126</f>
        <v>330</v>
      </c>
      <c r="X126" s="102">
        <f>IF(ISNUMBER(V126),RANK(V126,$V$6:$V$251,0),"")</f>
        <v>29</v>
      </c>
    </row>
    <row r="127" spans="1:24" ht="15" customHeight="1" x14ac:dyDescent="0.25">
      <c r="A127" s="19">
        <v>2</v>
      </c>
      <c r="B127" s="41"/>
      <c r="C127" s="43">
        <v>42</v>
      </c>
      <c r="D127" s="38">
        <v>8.6999999999999993</v>
      </c>
      <c r="E127" s="39">
        <f>IFERROR(VLOOKUP(D127,таблица!$L$6:$M$96,2,FALSE),0)</f>
        <v>13</v>
      </c>
      <c r="F127" s="20">
        <f>IF(E127="","",RANK(E127,E126:E130,0))</f>
        <v>5</v>
      </c>
      <c r="G127" s="20" t="str">
        <f>IF(F127&lt;5,E127,"")</f>
        <v/>
      </c>
      <c r="H127" s="18">
        <v>140</v>
      </c>
      <c r="I127" s="39">
        <f>IFERROR(VLOOKUP(H127,таблица!$P$6:$Q$165,2,FALSE),0)</f>
        <v>9</v>
      </c>
      <c r="J127" s="22">
        <f>IF(I127="","",RANK(I127,I126:I130,0))</f>
        <v>5</v>
      </c>
      <c r="K127" s="22" t="str">
        <f t="shared" ref="K127:K130" si="83">IF(J127&lt;5,I127,"")</f>
        <v/>
      </c>
      <c r="L127" s="18">
        <v>15</v>
      </c>
      <c r="M127" s="39">
        <f>IFERROR(VLOOKUP(L127,таблица!$N$6:$O$126,2,FALSE),0)</f>
        <v>16</v>
      </c>
      <c r="N127" s="20">
        <f>IF(M127="","",RANK(M127,M126:M130,0))</f>
        <v>1</v>
      </c>
      <c r="O127" s="20">
        <f t="shared" ref="O127:O130" si="84">IF(N127&lt;5,M127,"")</f>
        <v>16</v>
      </c>
      <c r="P127" s="48">
        <v>17</v>
      </c>
      <c r="Q127" s="39">
        <f>IFERROR(VLOOKUP(P127,таблица!$T$6:$U$96,2,FALSE),0)</f>
        <v>38</v>
      </c>
      <c r="R127" s="20">
        <f>IF(Q127="","",RANK(Q127,Q126:Q130,0))</f>
        <v>2</v>
      </c>
      <c r="S127" s="20">
        <f t="shared" ref="S127:S130" si="85">IF(R127&lt;5,Q127,"")</f>
        <v>38</v>
      </c>
      <c r="T127" s="3">
        <f t="shared" si="44"/>
        <v>76</v>
      </c>
      <c r="U127" s="3">
        <f>IF(ISNUMBER(T127),RANK(T127,$T$6:$T$251,0),"")</f>
        <v>133</v>
      </c>
      <c r="V127" s="100"/>
      <c r="W127" s="34"/>
      <c r="X127" s="103"/>
    </row>
    <row r="128" spans="1:24" ht="15" customHeight="1" x14ac:dyDescent="0.25">
      <c r="A128" s="19">
        <v>3</v>
      </c>
      <c r="B128" s="41"/>
      <c r="C128" s="43">
        <v>42</v>
      </c>
      <c r="D128" s="38">
        <v>8.5</v>
      </c>
      <c r="E128" s="39">
        <f>IFERROR(VLOOKUP(D128,таблица!$L$6:$M$96,2,FALSE),0)</f>
        <v>17</v>
      </c>
      <c r="F128" s="20">
        <f>IF(E128="","",RANK(E128,E126:E130,0))</f>
        <v>2</v>
      </c>
      <c r="G128" s="20">
        <f>IF(F128&lt;5,E128,"")</f>
        <v>17</v>
      </c>
      <c r="H128" s="18">
        <v>178</v>
      </c>
      <c r="I128" s="39">
        <f>IFERROR(VLOOKUP(H128,таблица!$P$6:$Q$165,2,FALSE),0)</f>
        <v>27</v>
      </c>
      <c r="J128" s="22">
        <f>IF(I128="","",RANK(I128,I126:I130,0))</f>
        <v>1</v>
      </c>
      <c r="K128" s="22">
        <f t="shared" si="83"/>
        <v>27</v>
      </c>
      <c r="L128" s="18">
        <v>13</v>
      </c>
      <c r="M128" s="39">
        <f>IFERROR(VLOOKUP(L128,таблица!$N$6:$O$126,2,FALSE),0)</f>
        <v>12</v>
      </c>
      <c r="N128" s="20">
        <f>IF(M128="","",RANK(M128,M126:M130,0))</f>
        <v>2</v>
      </c>
      <c r="O128" s="20">
        <f t="shared" si="84"/>
        <v>12</v>
      </c>
      <c r="P128" s="48">
        <v>3</v>
      </c>
      <c r="Q128" s="39">
        <f>IFERROR(VLOOKUP(P128,таблица!$T$6:$U$96,2,FALSE),0)</f>
        <v>7</v>
      </c>
      <c r="R128" s="20">
        <f>IF(Q128="","",RANK(Q128,Q126:Q130,0))</f>
        <v>5</v>
      </c>
      <c r="S128" s="20" t="str">
        <f t="shared" si="85"/>
        <v/>
      </c>
      <c r="T128" s="3">
        <f t="shared" si="44"/>
        <v>63</v>
      </c>
      <c r="U128" s="3">
        <f>IF(ISNUMBER(T128),RANK(T128,$T$6:$T$251,0),"")</f>
        <v>146</v>
      </c>
      <c r="V128" s="100"/>
      <c r="W128" s="34"/>
      <c r="X128" s="103"/>
    </row>
    <row r="129" spans="1:24" ht="15" customHeight="1" x14ac:dyDescent="0.25">
      <c r="A129" s="19">
        <v>4</v>
      </c>
      <c r="B129" s="41"/>
      <c r="C129" s="43">
        <v>42</v>
      </c>
      <c r="D129" s="38">
        <v>8.3000000000000007</v>
      </c>
      <c r="E129" s="39">
        <f>IFERROR(VLOOKUP(D129,таблица!$L$6:$M$96,2,FALSE),0)</f>
        <v>23</v>
      </c>
      <c r="F129" s="20">
        <f>IF(E129="","",RANK(E129,E126:E130,0))</f>
        <v>1</v>
      </c>
      <c r="G129" s="20">
        <f>IF(F129&lt;5,E129,"")</f>
        <v>23</v>
      </c>
      <c r="H129" s="18">
        <v>175</v>
      </c>
      <c r="I129" s="39">
        <f>IFERROR(VLOOKUP(H129,таблица!$P$6:$Q$165,2,FALSE),0)</f>
        <v>25</v>
      </c>
      <c r="J129" s="22">
        <f>IF(I129="","",RANK(I129,I126:I130,0))</f>
        <v>2</v>
      </c>
      <c r="K129" s="22">
        <f t="shared" si="83"/>
        <v>25</v>
      </c>
      <c r="L129" s="18">
        <v>6</v>
      </c>
      <c r="M129" s="39">
        <f>IFERROR(VLOOKUP(L129,таблица!$N$6:$O$126,2,FALSE),0)</f>
        <v>4</v>
      </c>
      <c r="N129" s="20">
        <f>IF(M129="","",RANK(M129,M126:M130,0))</f>
        <v>4</v>
      </c>
      <c r="O129" s="20">
        <f t="shared" si="84"/>
        <v>4</v>
      </c>
      <c r="P129" s="48">
        <v>12</v>
      </c>
      <c r="Q129" s="39">
        <f>IFERROR(VLOOKUP(P129,таблица!$T$6:$U$96,2,FALSE),0)</f>
        <v>24</v>
      </c>
      <c r="R129" s="20">
        <f>IF(Q129="","",RANK(Q129,Q126:Q130,0))</f>
        <v>3</v>
      </c>
      <c r="S129" s="20">
        <f t="shared" si="85"/>
        <v>24</v>
      </c>
      <c r="T129" s="3">
        <f t="shared" si="44"/>
        <v>76</v>
      </c>
      <c r="U129" s="3">
        <f>IF(ISNUMBER(T129),RANK(T129,$T$6:$T$251,0),"")</f>
        <v>133</v>
      </c>
      <c r="V129" s="100"/>
      <c r="W129" s="34"/>
      <c r="X129" s="103"/>
    </row>
    <row r="130" spans="1:24" ht="15" customHeight="1" x14ac:dyDescent="0.25">
      <c r="A130" s="19">
        <v>5</v>
      </c>
      <c r="B130" s="41"/>
      <c r="C130" s="43">
        <v>42</v>
      </c>
      <c r="D130" s="38">
        <v>8.5</v>
      </c>
      <c r="E130" s="39">
        <f>IFERROR(VLOOKUP(D130,таблица!$L$6:$M$96,2,FALSE),0)</f>
        <v>17</v>
      </c>
      <c r="F130" s="20">
        <f>IF(E130="","",RANK(E130,E126:E130,0))</f>
        <v>2</v>
      </c>
      <c r="G130" s="20">
        <f>IF(F130&lt;5,E130,"")</f>
        <v>17</v>
      </c>
      <c r="H130" s="18">
        <v>145</v>
      </c>
      <c r="I130" s="39">
        <f>IFERROR(VLOOKUP(H130,таблица!$P$6:$Q$165,2,FALSE),0)</f>
        <v>10</v>
      </c>
      <c r="J130" s="22">
        <f>IF(I130="","",RANK(I130,I126:I130,0))</f>
        <v>4</v>
      </c>
      <c r="K130" s="22">
        <f t="shared" si="83"/>
        <v>10</v>
      </c>
      <c r="L130" s="18">
        <v>0</v>
      </c>
      <c r="M130" s="39">
        <f>IFERROR(VLOOKUP(L130,таблица!$N$6:$O$126,2,FALSE),0)</f>
        <v>0</v>
      </c>
      <c r="N130" s="20">
        <f>IF(M130="","",RANK(M130,M126:M130,0))</f>
        <v>5</v>
      </c>
      <c r="O130" s="20" t="str">
        <f t="shared" si="84"/>
        <v/>
      </c>
      <c r="P130" s="48">
        <v>9</v>
      </c>
      <c r="Q130" s="39">
        <f>IFERROR(VLOOKUP(P130,таблица!$T$6:$U$96,2,FALSE),0)</f>
        <v>18</v>
      </c>
      <c r="R130" s="20">
        <f>IF(Q130="","",RANK(Q130,Q126:Q130,0))</f>
        <v>4</v>
      </c>
      <c r="S130" s="20">
        <f t="shared" si="85"/>
        <v>18</v>
      </c>
      <c r="T130" s="3">
        <f t="shared" si="44"/>
        <v>45</v>
      </c>
      <c r="U130" s="3">
        <f>IF(ISNUMBER(T130),RANK(T130,$T$6:$T$251,0),"")</f>
        <v>159</v>
      </c>
      <c r="V130" s="101"/>
      <c r="W130" s="34"/>
      <c r="X130" s="103"/>
    </row>
    <row r="131" spans="1:24" ht="26.25" customHeight="1" x14ac:dyDescent="0.25">
      <c r="A131" s="19"/>
      <c r="B131" s="41"/>
      <c r="C131" s="44">
        <v>32</v>
      </c>
      <c r="D131" s="38"/>
      <c r="E131" s="39"/>
      <c r="F131" s="24" t="s">
        <v>15</v>
      </c>
      <c r="G131" s="25">
        <f>SUM(G126:G130)</f>
        <v>74</v>
      </c>
      <c r="H131" s="18"/>
      <c r="I131" s="39"/>
      <c r="J131" s="24" t="s">
        <v>15</v>
      </c>
      <c r="K131" s="26">
        <f>SUM(K126:K130)</f>
        <v>85</v>
      </c>
      <c r="L131" s="18"/>
      <c r="M131" s="39"/>
      <c r="N131" s="24" t="s">
        <v>15</v>
      </c>
      <c r="O131" s="25">
        <f>SUM(O126:O130)</f>
        <v>39</v>
      </c>
      <c r="P131" s="48"/>
      <c r="Q131" s="39"/>
      <c r="R131" s="24" t="s">
        <v>15</v>
      </c>
      <c r="S131" s="25">
        <f>SUM(S126:S130)</f>
        <v>132</v>
      </c>
      <c r="T131" s="3"/>
      <c r="U131" s="3"/>
      <c r="V131" s="23"/>
      <c r="W131" s="23"/>
      <c r="X131" s="104"/>
    </row>
    <row r="132" spans="1:24" ht="15" customHeight="1" x14ac:dyDescent="0.25">
      <c r="A132" s="19">
        <v>1</v>
      </c>
      <c r="B132" s="41"/>
      <c r="C132" s="43">
        <v>43</v>
      </c>
      <c r="D132" s="38">
        <v>8.5</v>
      </c>
      <c r="E132" s="39">
        <f>IFERROR(VLOOKUP(D132,таблица!$L$6:$M$96,2,FALSE),0)</f>
        <v>17</v>
      </c>
      <c r="F132" s="20">
        <f>IF(E132="","",RANK(E132,E132:E136,0))</f>
        <v>3</v>
      </c>
      <c r="G132" s="20">
        <f>IF(F132&lt;5,E132,"")</f>
        <v>17</v>
      </c>
      <c r="H132" s="18">
        <v>176</v>
      </c>
      <c r="I132" s="39">
        <f>IFERROR(VLOOKUP(H132,таблица!$P$6:$Q$165,2,FALSE),0)</f>
        <v>26</v>
      </c>
      <c r="J132" s="22">
        <f>IF(I132="","",RANK(I132,I132:I136,0))</f>
        <v>3</v>
      </c>
      <c r="K132" s="22">
        <f>IF(J132&lt;5,I132,"")</f>
        <v>26</v>
      </c>
      <c r="L132" s="18">
        <v>43</v>
      </c>
      <c r="M132" s="39">
        <f>IFERROR(VLOOKUP(L132,таблица!$N$6:$O$126,2,FALSE),0)</f>
        <v>62</v>
      </c>
      <c r="N132" s="20">
        <f>IF(M132="","",RANK(M132,M132:M136,0))</f>
        <v>1</v>
      </c>
      <c r="O132" s="20">
        <f t="shared" ref="O132:O136" si="86">IF(N132&lt;5,M132,"")</f>
        <v>62</v>
      </c>
      <c r="P132" s="48">
        <v>20</v>
      </c>
      <c r="Q132" s="39">
        <f>IFERROR(VLOOKUP(P132,таблица!$T$6:$U$96,2,FALSE),0)</f>
        <v>47</v>
      </c>
      <c r="R132" s="20">
        <f>IF(Q132="","",RANK(Q132,Q132:Q136,0))</f>
        <v>4</v>
      </c>
      <c r="S132" s="20">
        <f>IF(R132&lt;5,Q132,"")</f>
        <v>47</v>
      </c>
      <c r="T132" s="3">
        <f t="shared" si="44"/>
        <v>152</v>
      </c>
      <c r="U132" s="3">
        <f>IF(ISNUMBER(T132),RANK(T132,$T$6:$T$251,0),"")</f>
        <v>25</v>
      </c>
      <c r="V132" s="99">
        <f>SUM(G132:G136,K132:K136,O132:O136,S132:S136)</f>
        <v>567</v>
      </c>
      <c r="W132" s="34">
        <f t="shared" ref="W132" si="87">V132</f>
        <v>567</v>
      </c>
      <c r="X132" s="102">
        <f>IF(ISNUMBER(V132),RANK(V132,$V$6:$V$251,0),"")</f>
        <v>9</v>
      </c>
    </row>
    <row r="133" spans="1:24" ht="15" customHeight="1" x14ac:dyDescent="0.25">
      <c r="A133" s="19">
        <v>2</v>
      </c>
      <c r="B133" s="41"/>
      <c r="C133" s="43">
        <v>43</v>
      </c>
      <c r="D133" s="38">
        <v>8.1999999999999993</v>
      </c>
      <c r="E133" s="39">
        <f>IFERROR(VLOOKUP(D133,таблица!$L$6:$M$96,2,FALSE),0)</f>
        <v>26</v>
      </c>
      <c r="F133" s="20">
        <f>IF(E133="","",RANK(E133,E132:E136,0))</f>
        <v>1</v>
      </c>
      <c r="G133" s="20">
        <f>IF(F133&lt;5,E133,"")</f>
        <v>26</v>
      </c>
      <c r="H133" s="18">
        <v>178</v>
      </c>
      <c r="I133" s="39">
        <f>IFERROR(VLOOKUP(H133,таблица!$P$6:$Q$165,2,FALSE),0)</f>
        <v>27</v>
      </c>
      <c r="J133" s="22">
        <f>IF(I133="","",RANK(I133,I132:I136,0))</f>
        <v>2</v>
      </c>
      <c r="K133" s="22">
        <f>IF(J133&lt;5,I133,"")</f>
        <v>27</v>
      </c>
      <c r="L133" s="18">
        <v>22</v>
      </c>
      <c r="M133" s="39">
        <f>IFERROR(VLOOKUP(L133,таблица!$N$6:$O$126,2,FALSE),0)</f>
        <v>30</v>
      </c>
      <c r="N133" s="20">
        <f>IF(M133="","",RANK(M133,M132:M136,0))</f>
        <v>3</v>
      </c>
      <c r="O133" s="20">
        <f t="shared" si="86"/>
        <v>30</v>
      </c>
      <c r="P133" s="48">
        <v>25</v>
      </c>
      <c r="Q133" s="39">
        <f>IFERROR(VLOOKUP(P133,таблица!$T$6:$U$96,2,FALSE),0)</f>
        <v>58</v>
      </c>
      <c r="R133" s="20">
        <f>IF(Q133="","",RANK(Q133,Q132:Q136,0))</f>
        <v>1</v>
      </c>
      <c r="S133" s="20">
        <f t="shared" ref="S133:S136" si="88">IF(R133&lt;5,Q133,"")</f>
        <v>58</v>
      </c>
      <c r="T133" s="3">
        <f t="shared" si="44"/>
        <v>141</v>
      </c>
      <c r="U133" s="3">
        <f>IF(ISNUMBER(T133),RANK(T133,$T$6:$T$251,0),"")</f>
        <v>37</v>
      </c>
      <c r="V133" s="100"/>
      <c r="W133" s="34"/>
      <c r="X133" s="103"/>
    </row>
    <row r="134" spans="1:24" ht="15" customHeight="1" x14ac:dyDescent="0.25">
      <c r="A134" s="19">
        <v>3</v>
      </c>
      <c r="B134" s="41"/>
      <c r="C134" s="43">
        <v>43</v>
      </c>
      <c r="D134" s="38">
        <v>8.1999999999999993</v>
      </c>
      <c r="E134" s="39">
        <f>IFERROR(VLOOKUP(D134,таблица!$L$6:$M$96,2,FALSE),0)</f>
        <v>26</v>
      </c>
      <c r="F134" s="20">
        <f>IF(E134="","",RANK(E134,E132:E136,0))</f>
        <v>1</v>
      </c>
      <c r="G134" s="20">
        <f>IF(F134&lt;5,E134,"")</f>
        <v>26</v>
      </c>
      <c r="H134" s="18">
        <v>176</v>
      </c>
      <c r="I134" s="39">
        <f>IFERROR(VLOOKUP(H134,таблица!$P$6:$Q$165,2,FALSE),0)</f>
        <v>26</v>
      </c>
      <c r="J134" s="22">
        <f>IF(I134="","",RANK(I134,I132:I136,0))</f>
        <v>3</v>
      </c>
      <c r="K134" s="22">
        <f t="shared" ref="K134:K135" si="89">IF(J134&lt;5,I134,"")</f>
        <v>26</v>
      </c>
      <c r="L134" s="18">
        <v>4</v>
      </c>
      <c r="M134" s="39">
        <f>IFERROR(VLOOKUP(L134,таблица!$N$6:$O$126,2,FALSE),0)</f>
        <v>2</v>
      </c>
      <c r="N134" s="20">
        <f>IF(M134="","",RANK(M134,M132:M136,0))</f>
        <v>5</v>
      </c>
      <c r="O134" s="20" t="str">
        <f t="shared" si="86"/>
        <v/>
      </c>
      <c r="P134" s="48">
        <v>18</v>
      </c>
      <c r="Q134" s="39">
        <f>IFERROR(VLOOKUP(P134,таблица!$T$6:$U$96,2,FALSE),0)</f>
        <v>41</v>
      </c>
      <c r="R134" s="20">
        <f>IF(Q134="","",RANK(Q134,Q132:Q136,0))</f>
        <v>5</v>
      </c>
      <c r="S134" s="20" t="str">
        <f t="shared" si="88"/>
        <v/>
      </c>
      <c r="T134" s="3">
        <f t="shared" si="44"/>
        <v>95</v>
      </c>
      <c r="U134" s="3">
        <f>IF(ISNUMBER(T134),RANK(T134,$T$6:$T$251,0),"")</f>
        <v>99</v>
      </c>
      <c r="V134" s="100"/>
      <c r="W134" s="34"/>
      <c r="X134" s="103"/>
    </row>
    <row r="135" spans="1:24" ht="15" customHeight="1" x14ac:dyDescent="0.25">
      <c r="A135" s="19">
        <v>4</v>
      </c>
      <c r="B135" s="41"/>
      <c r="C135" s="43">
        <v>43</v>
      </c>
      <c r="D135" s="38">
        <v>8.9</v>
      </c>
      <c r="E135" s="39">
        <f>IFERROR(VLOOKUP(D135,таблица!$L$6:$M$96,2,FALSE),0)</f>
        <v>9</v>
      </c>
      <c r="F135" s="20">
        <f>IF(E135="","",RANK(E135,E132:E136,0))</f>
        <v>5</v>
      </c>
      <c r="G135" s="20" t="str">
        <f>IF(F135&lt;5,E135,"")</f>
        <v/>
      </c>
      <c r="H135" s="18">
        <v>190</v>
      </c>
      <c r="I135" s="39">
        <f>IFERROR(VLOOKUP(H135,таблица!$P$6:$Q$165,2,FALSE),0)</f>
        <v>33</v>
      </c>
      <c r="J135" s="22">
        <f>IF(I135="","",RANK(I135,I132:I136,0))</f>
        <v>1</v>
      </c>
      <c r="K135" s="22">
        <f t="shared" si="89"/>
        <v>33</v>
      </c>
      <c r="L135" s="18">
        <v>20</v>
      </c>
      <c r="M135" s="39">
        <f>IFERROR(VLOOKUP(L135,таблица!$N$6:$O$126,2,FALSE),0)</f>
        <v>26</v>
      </c>
      <c r="N135" s="20">
        <f>IF(M135="","",RANK(M135,M132:M136,0))</f>
        <v>4</v>
      </c>
      <c r="O135" s="20">
        <f t="shared" si="86"/>
        <v>26</v>
      </c>
      <c r="P135" s="48">
        <v>25</v>
      </c>
      <c r="Q135" s="39">
        <f>IFERROR(VLOOKUP(P135,таблица!$T$6:$U$96,2,FALSE),0)</f>
        <v>58</v>
      </c>
      <c r="R135" s="20">
        <f>IF(Q135="","",RANK(Q135,Q132:Q136,0))</f>
        <v>1</v>
      </c>
      <c r="S135" s="20">
        <f t="shared" si="88"/>
        <v>58</v>
      </c>
      <c r="T135" s="3">
        <f t="shared" si="44"/>
        <v>126</v>
      </c>
      <c r="U135" s="3">
        <f>IF(ISNUMBER(T135),RANK(T135,$T$6:$T$251,0),"")</f>
        <v>55</v>
      </c>
      <c r="V135" s="100"/>
      <c r="W135" s="34"/>
      <c r="X135" s="103"/>
    </row>
    <row r="136" spans="1:24" ht="15" customHeight="1" x14ac:dyDescent="0.25">
      <c r="A136" s="19">
        <v>5</v>
      </c>
      <c r="B136" s="41"/>
      <c r="C136" s="43">
        <v>43</v>
      </c>
      <c r="D136" s="38">
        <v>8.6</v>
      </c>
      <c r="E136" s="39">
        <f>IFERROR(VLOOKUP(D136,таблица!$L$6:$M$96,2,FALSE),0)</f>
        <v>15</v>
      </c>
      <c r="F136" s="20">
        <f>IF(E136="","",RANK(E136,E132:E136,0))</f>
        <v>4</v>
      </c>
      <c r="G136" s="20">
        <f>IF(F136&lt;5,E136,"")</f>
        <v>15</v>
      </c>
      <c r="H136" s="18">
        <v>177</v>
      </c>
      <c r="I136" s="39">
        <f>IFERROR(VLOOKUP(H136,таблица!$P$6:$Q$165,2,FALSE),0)</f>
        <v>26</v>
      </c>
      <c r="J136" s="22">
        <f>IF(I136="","",RANK(I136,I132:I136,0))</f>
        <v>3</v>
      </c>
      <c r="K136" s="22"/>
      <c r="L136" s="18">
        <v>23</v>
      </c>
      <c r="M136" s="39">
        <f>IFERROR(VLOOKUP(L136,таблица!$N$6:$O$126,2,FALSE),0)</f>
        <v>32</v>
      </c>
      <c r="N136" s="20">
        <f>IF(M136="","",RANK(M136,M132:M136,0))</f>
        <v>2</v>
      </c>
      <c r="O136" s="20">
        <f t="shared" si="86"/>
        <v>32</v>
      </c>
      <c r="P136" s="48">
        <v>25</v>
      </c>
      <c r="Q136" s="39">
        <f>IFERROR(VLOOKUP(P136,таблица!$T$6:$U$96,2,FALSE),0)</f>
        <v>58</v>
      </c>
      <c r="R136" s="20">
        <f>IF(Q136="","",RANK(Q136,Q132:Q136,0))</f>
        <v>1</v>
      </c>
      <c r="S136" s="20">
        <f t="shared" si="88"/>
        <v>58</v>
      </c>
      <c r="T136" s="3">
        <f t="shared" ref="T136:T199" si="90">E136+I136+M136+Q136</f>
        <v>131</v>
      </c>
      <c r="U136" s="3">
        <f>IF(ISNUMBER(T136),RANK(T136,$T$6:$T$251,0),"")</f>
        <v>50</v>
      </c>
      <c r="V136" s="101"/>
      <c r="W136" s="34"/>
      <c r="X136" s="103"/>
    </row>
    <row r="137" spans="1:24" ht="26.25" customHeight="1" x14ac:dyDescent="0.25">
      <c r="A137" s="19"/>
      <c r="B137" s="41"/>
      <c r="C137" s="44">
        <v>33</v>
      </c>
      <c r="D137" s="38"/>
      <c r="E137" s="39"/>
      <c r="F137" s="24" t="s">
        <v>15</v>
      </c>
      <c r="G137" s="25">
        <f>SUM(G132:G136)</f>
        <v>84</v>
      </c>
      <c r="H137" s="18"/>
      <c r="I137" s="39"/>
      <c r="J137" s="24" t="s">
        <v>15</v>
      </c>
      <c r="K137" s="26">
        <f>SUM(K132:K136)</f>
        <v>112</v>
      </c>
      <c r="L137" s="18"/>
      <c r="M137" s="39"/>
      <c r="N137" s="24" t="s">
        <v>15</v>
      </c>
      <c r="O137" s="25">
        <f>SUM(O132:O136)</f>
        <v>150</v>
      </c>
      <c r="P137" s="48"/>
      <c r="Q137" s="39"/>
      <c r="R137" s="24" t="s">
        <v>15</v>
      </c>
      <c r="S137" s="25">
        <f>SUM(S132:S136)</f>
        <v>221</v>
      </c>
      <c r="T137" s="3"/>
      <c r="U137" s="3"/>
      <c r="V137" s="23"/>
      <c r="W137" s="23"/>
      <c r="X137" s="104"/>
    </row>
    <row r="138" spans="1:24" ht="15" customHeight="1" x14ac:dyDescent="0.25">
      <c r="A138" s="19">
        <v>1</v>
      </c>
      <c r="B138" s="41"/>
      <c r="C138" s="43">
        <v>44</v>
      </c>
      <c r="D138" s="38">
        <v>8.1999999999999993</v>
      </c>
      <c r="E138" s="39">
        <f>IFERROR(VLOOKUP(D138,таблица!$L$6:$M$96,2,FALSE),0)</f>
        <v>26</v>
      </c>
      <c r="F138" s="20">
        <f>IF(E138="","",RANK(E138,E138:E142,0))</f>
        <v>1</v>
      </c>
      <c r="G138" s="20">
        <f>IF(F138&lt;5,E138,"")</f>
        <v>26</v>
      </c>
      <c r="H138" s="18">
        <v>220</v>
      </c>
      <c r="I138" s="39">
        <f>IFERROR(VLOOKUP(H138,таблица!$P$6:$Q$165,2,FALSE),0)</f>
        <v>55</v>
      </c>
      <c r="J138" s="22">
        <f>IF(I138="","",RANK(I138,I138:I142,0))</f>
        <v>1</v>
      </c>
      <c r="K138" s="22">
        <f>IF(J138&lt;5,I138,"")</f>
        <v>55</v>
      </c>
      <c r="L138" s="18">
        <v>18</v>
      </c>
      <c r="M138" s="39">
        <f>IFERROR(VLOOKUP(L138,таблица!$N$6:$O$126,2,FALSE),0)</f>
        <v>22</v>
      </c>
      <c r="N138" s="20">
        <f>IF(M138="","",RANK(M138,M138:M142,0))</f>
        <v>2</v>
      </c>
      <c r="O138" s="20">
        <f>IF(N138&lt;5,M138,"")</f>
        <v>22</v>
      </c>
      <c r="P138" s="48">
        <v>16</v>
      </c>
      <c r="Q138" s="39">
        <f>IFERROR(VLOOKUP(P138,таблица!$T$6:$U$96,2,FALSE),0)</f>
        <v>35</v>
      </c>
      <c r="R138" s="20">
        <f>IF(Q138="","",RANK(Q138,Q138:Q142,0))</f>
        <v>4</v>
      </c>
      <c r="S138" s="20">
        <f>IF(R138&lt;5,Q138,"")</f>
        <v>35</v>
      </c>
      <c r="T138" s="3">
        <f t="shared" si="90"/>
        <v>138</v>
      </c>
      <c r="U138" s="3">
        <f>IF(ISNUMBER(T138),RANK(T138,$T$6:$T$251,0),"")</f>
        <v>42</v>
      </c>
      <c r="V138" s="99">
        <f>SUM(G138:G142,K138:K142,O138:O142,S138:S142)</f>
        <v>468</v>
      </c>
      <c r="W138" s="34">
        <f t="shared" ref="W138" si="91">V138</f>
        <v>468</v>
      </c>
      <c r="X138" s="102">
        <f>IF(ISNUMBER(V138),RANK(V138,$V$6:$V$251,0),"")</f>
        <v>17</v>
      </c>
    </row>
    <row r="139" spans="1:24" ht="15" customHeight="1" x14ac:dyDescent="0.25">
      <c r="A139" s="19">
        <v>2</v>
      </c>
      <c r="B139" s="41"/>
      <c r="C139" s="43">
        <v>44</v>
      </c>
      <c r="D139" s="38">
        <v>8.6</v>
      </c>
      <c r="E139" s="39">
        <f>IFERROR(VLOOKUP(D139,таблица!$L$6:$M$96,2,FALSE),0)</f>
        <v>15</v>
      </c>
      <c r="F139" s="20">
        <f>IF(E139="","",RANK(E139,E138:E142,0))</f>
        <v>4</v>
      </c>
      <c r="G139" s="20">
        <f>IF(F139&lt;5,E139,"")</f>
        <v>15</v>
      </c>
      <c r="H139" s="18">
        <v>169</v>
      </c>
      <c r="I139" s="39">
        <f>IFERROR(VLOOKUP(H139,таблица!$P$6:$Q$165,2,FALSE),0)</f>
        <v>22</v>
      </c>
      <c r="J139" s="22">
        <f>IF(I139="","",RANK(I139,I138:I142,0))</f>
        <v>4</v>
      </c>
      <c r="K139" s="22">
        <f t="shared" ref="K139:K142" si="92">IF(J139&lt;5,I139,"")</f>
        <v>22</v>
      </c>
      <c r="L139" s="18">
        <v>20</v>
      </c>
      <c r="M139" s="39">
        <f>IFERROR(VLOOKUP(L139,таблица!$N$6:$O$126,2,FALSE),0)</f>
        <v>26</v>
      </c>
      <c r="N139" s="20">
        <f>IF(M139="","",RANK(M139,M138:M142,0))</f>
        <v>1</v>
      </c>
      <c r="O139" s="20">
        <f t="shared" ref="O139:O142" si="93">IF(N139&lt;5,M139,"")</f>
        <v>26</v>
      </c>
      <c r="P139" s="48">
        <v>26</v>
      </c>
      <c r="Q139" s="39">
        <f>IFERROR(VLOOKUP(P139,таблица!$T$6:$U$96,2,FALSE),0)</f>
        <v>60</v>
      </c>
      <c r="R139" s="20">
        <f>IF(Q139="","",RANK(Q139,Q138:Q142,0))</f>
        <v>1</v>
      </c>
      <c r="S139" s="20">
        <f t="shared" ref="S139:S142" si="94">IF(R139&lt;5,Q139,"")</f>
        <v>60</v>
      </c>
      <c r="T139" s="3">
        <f t="shared" si="90"/>
        <v>123</v>
      </c>
      <c r="U139" s="3">
        <f>IF(ISNUMBER(T139),RANK(T139,$T$6:$T$251,0),"")</f>
        <v>62</v>
      </c>
      <c r="V139" s="100"/>
      <c r="W139" s="34"/>
      <c r="X139" s="103"/>
    </row>
    <row r="140" spans="1:24" ht="15" customHeight="1" x14ac:dyDescent="0.25">
      <c r="A140" s="19">
        <v>3</v>
      </c>
      <c r="B140" s="41"/>
      <c r="C140" s="43">
        <v>44</v>
      </c>
      <c r="D140" s="38">
        <v>9.1</v>
      </c>
      <c r="E140" s="39">
        <f>IFERROR(VLOOKUP(D140,таблица!$L$6:$M$96,2,FALSE),0)</f>
        <v>5</v>
      </c>
      <c r="F140" s="20">
        <f>IF(E140="","",RANK(E140,E138:E142,0))</f>
        <v>5</v>
      </c>
      <c r="G140" s="20" t="str">
        <f>IF(F140&lt;5,E140,"")</f>
        <v/>
      </c>
      <c r="H140" s="18">
        <v>160</v>
      </c>
      <c r="I140" s="39">
        <f>IFERROR(VLOOKUP(H140,таблица!$P$6:$Q$165,2,FALSE),0)</f>
        <v>18</v>
      </c>
      <c r="J140" s="22">
        <f>IF(I140="","",RANK(I140,I138:I142,0))</f>
        <v>5</v>
      </c>
      <c r="K140" s="22" t="str">
        <f t="shared" si="92"/>
        <v/>
      </c>
      <c r="L140" s="18">
        <v>0</v>
      </c>
      <c r="M140" s="39">
        <f>IFERROR(VLOOKUP(L140,таблица!$N$6:$O$126,2,FALSE),0)</f>
        <v>0</v>
      </c>
      <c r="N140" s="20">
        <f>IF(M140="","",RANK(M140,M138:M142,0))</f>
        <v>4</v>
      </c>
      <c r="O140" s="20">
        <f t="shared" si="93"/>
        <v>0</v>
      </c>
      <c r="P140" s="48">
        <v>25</v>
      </c>
      <c r="Q140" s="39">
        <f>IFERROR(VLOOKUP(P140,таблица!$T$6:$U$96,2,FALSE),0)</f>
        <v>58</v>
      </c>
      <c r="R140" s="20">
        <f>IF(Q140="","",RANK(Q140,Q138:Q142,0))</f>
        <v>2</v>
      </c>
      <c r="S140" s="20">
        <f t="shared" si="94"/>
        <v>58</v>
      </c>
      <c r="T140" s="3">
        <f t="shared" si="90"/>
        <v>81</v>
      </c>
      <c r="U140" s="3">
        <f>IF(ISNUMBER(T140),RANK(T140,$T$6:$T$251,0),"")</f>
        <v>119</v>
      </c>
      <c r="V140" s="100"/>
      <c r="W140" s="34"/>
      <c r="X140" s="103"/>
    </row>
    <row r="141" spans="1:24" ht="15" customHeight="1" x14ac:dyDescent="0.25">
      <c r="A141" s="19">
        <v>4</v>
      </c>
      <c r="B141" s="41"/>
      <c r="C141" s="43">
        <v>44</v>
      </c>
      <c r="D141" s="38">
        <v>8.4</v>
      </c>
      <c r="E141" s="39">
        <f>IFERROR(VLOOKUP(D141,таблица!$L$6:$M$96,2,FALSE),0)</f>
        <v>20</v>
      </c>
      <c r="F141" s="20">
        <f>IF(E141="","",RANK(E141,E138:E142,0))</f>
        <v>2</v>
      </c>
      <c r="G141" s="20">
        <f>IF(F141&lt;5,E141,"")</f>
        <v>20</v>
      </c>
      <c r="H141" s="18">
        <v>190</v>
      </c>
      <c r="I141" s="39">
        <f>IFERROR(VLOOKUP(H141,таблица!$P$6:$Q$165,2,FALSE),0)</f>
        <v>33</v>
      </c>
      <c r="J141" s="22">
        <f>IF(I141="","",RANK(I141,I138:I142,0))</f>
        <v>2</v>
      </c>
      <c r="K141" s="22">
        <f t="shared" si="92"/>
        <v>33</v>
      </c>
      <c r="L141" s="18">
        <v>0</v>
      </c>
      <c r="M141" s="39">
        <f>IFERROR(VLOOKUP(L141,таблица!$N$6:$O$126,2,FALSE),0)</f>
        <v>0</v>
      </c>
      <c r="N141" s="20">
        <f>IF(M141="","",RANK(M141,M138:M142,0))</f>
        <v>4</v>
      </c>
      <c r="O141" s="20"/>
      <c r="P141" s="48">
        <v>13</v>
      </c>
      <c r="Q141" s="39">
        <f>IFERROR(VLOOKUP(P141,таблица!$T$6:$U$96,2,FALSE),0)</f>
        <v>26</v>
      </c>
      <c r="R141" s="20">
        <f>IF(Q141="","",RANK(Q141,Q138:Q142,0))</f>
        <v>5</v>
      </c>
      <c r="S141" s="20" t="str">
        <f t="shared" si="94"/>
        <v/>
      </c>
      <c r="T141" s="3">
        <f t="shared" si="90"/>
        <v>79</v>
      </c>
      <c r="U141" s="3">
        <f>IF(ISNUMBER(T141),RANK(T141,$T$6:$T$251,0),"")</f>
        <v>124</v>
      </c>
      <c r="V141" s="100"/>
      <c r="W141" s="34"/>
      <c r="X141" s="103"/>
    </row>
    <row r="142" spans="1:24" ht="15" customHeight="1" x14ac:dyDescent="0.25">
      <c r="A142" s="19">
        <v>5</v>
      </c>
      <c r="B142" s="41"/>
      <c r="C142" s="43">
        <v>44</v>
      </c>
      <c r="D142" s="38">
        <v>8.4</v>
      </c>
      <c r="E142" s="39">
        <f>IFERROR(VLOOKUP(D142,таблица!$L$6:$M$96,2,FALSE),0)</f>
        <v>20</v>
      </c>
      <c r="F142" s="20">
        <f>IF(E142="","",RANK(E142,E138:E142,0))</f>
        <v>2</v>
      </c>
      <c r="G142" s="20">
        <f>IF(F142&lt;5,E142,"")</f>
        <v>20</v>
      </c>
      <c r="H142" s="18">
        <v>175</v>
      </c>
      <c r="I142" s="39">
        <f>IFERROR(VLOOKUP(H142,таблица!$P$6:$Q$165,2,FALSE),0)</f>
        <v>25</v>
      </c>
      <c r="J142" s="22">
        <f>IF(I142="","",RANK(I142,I138:I142,0))</f>
        <v>3</v>
      </c>
      <c r="K142" s="22">
        <f t="shared" si="92"/>
        <v>25</v>
      </c>
      <c r="L142" s="18">
        <v>3</v>
      </c>
      <c r="M142" s="39">
        <f>IFERROR(VLOOKUP(L142,таблица!$N$6:$O$126,2,FALSE),0)</f>
        <v>1</v>
      </c>
      <c r="N142" s="20">
        <f>IF(M142="","",RANK(M142,M138:M142,0))</f>
        <v>3</v>
      </c>
      <c r="O142" s="20">
        <f t="shared" si="93"/>
        <v>1</v>
      </c>
      <c r="P142" s="48">
        <v>21</v>
      </c>
      <c r="Q142" s="39">
        <f>IFERROR(VLOOKUP(P142,таблица!$T$6:$U$96,2,FALSE),0)</f>
        <v>50</v>
      </c>
      <c r="R142" s="20">
        <f>IF(Q142="","",RANK(Q142,Q138:Q142,0))</f>
        <v>3</v>
      </c>
      <c r="S142" s="20">
        <f t="shared" si="94"/>
        <v>50</v>
      </c>
      <c r="T142" s="3">
        <f t="shared" si="90"/>
        <v>96</v>
      </c>
      <c r="U142" s="3">
        <f>IF(ISNUMBER(T142),RANK(T142,$T$6:$T$251,0),"")</f>
        <v>97</v>
      </c>
      <c r="V142" s="101"/>
      <c r="W142" s="34"/>
      <c r="X142" s="103"/>
    </row>
    <row r="143" spans="1:24" ht="26.25" customHeight="1" x14ac:dyDescent="0.25">
      <c r="A143" s="19"/>
      <c r="B143" s="41"/>
      <c r="C143" s="44">
        <v>34</v>
      </c>
      <c r="D143" s="38"/>
      <c r="E143" s="39"/>
      <c r="F143" s="24" t="s">
        <v>15</v>
      </c>
      <c r="G143" s="25">
        <f>SUM(G138:G142)</f>
        <v>81</v>
      </c>
      <c r="H143" s="18"/>
      <c r="I143" s="39"/>
      <c r="J143" s="24" t="s">
        <v>15</v>
      </c>
      <c r="K143" s="26">
        <f>SUM(K138:K142)</f>
        <v>135</v>
      </c>
      <c r="L143" s="18"/>
      <c r="M143" s="39"/>
      <c r="N143" s="24" t="s">
        <v>15</v>
      </c>
      <c r="O143" s="25">
        <f>SUM(O138:O142)</f>
        <v>49</v>
      </c>
      <c r="P143" s="48"/>
      <c r="Q143" s="39"/>
      <c r="R143" s="24" t="s">
        <v>15</v>
      </c>
      <c r="S143" s="25">
        <f>SUM(S138:S142)</f>
        <v>203</v>
      </c>
      <c r="T143" s="3"/>
      <c r="U143" s="3"/>
      <c r="V143" s="23"/>
      <c r="W143" s="23"/>
      <c r="X143" s="104"/>
    </row>
    <row r="144" spans="1:24" ht="15" customHeight="1" x14ac:dyDescent="0.25">
      <c r="A144" s="19">
        <v>1</v>
      </c>
      <c r="B144" s="41"/>
      <c r="C144" s="43">
        <v>45</v>
      </c>
      <c r="D144" s="38">
        <v>8.3000000000000007</v>
      </c>
      <c r="E144" s="39">
        <f>IFERROR(VLOOKUP(D144,таблица!$L$6:$M$96,2,FALSE),0)</f>
        <v>23</v>
      </c>
      <c r="F144" s="20">
        <f>IF(E144="","",RANK(E144,E144:E148,0))</f>
        <v>2</v>
      </c>
      <c r="G144" s="20">
        <f>IF(F144&lt;5,E144,"")</f>
        <v>23</v>
      </c>
      <c r="H144" s="18">
        <v>171</v>
      </c>
      <c r="I144" s="39">
        <f>IFERROR(VLOOKUP(H144,таблица!$P$6:$Q$165,2,FALSE),0)</f>
        <v>23</v>
      </c>
      <c r="J144" s="22">
        <f>IF(I144="","",RANK(I144,I144:I148,0))</f>
        <v>2</v>
      </c>
      <c r="K144" s="22">
        <f>IF(J144&lt;5,I144,"")</f>
        <v>23</v>
      </c>
      <c r="L144" s="18">
        <v>2</v>
      </c>
      <c r="M144" s="39">
        <f>IFERROR(VLOOKUP(L144,таблица!$N$6:$O$126,2,FALSE),0)</f>
        <v>0</v>
      </c>
      <c r="N144" s="20">
        <f>IF(M144="","",RANK(M144,M144:M148,0))</f>
        <v>4</v>
      </c>
      <c r="O144" s="20">
        <f t="shared" ref="O144:O147" si="95">IF(N144&lt;5,M144,"")</f>
        <v>0</v>
      </c>
      <c r="P144" s="48">
        <v>24</v>
      </c>
      <c r="Q144" s="39">
        <f>IFERROR(VLOOKUP(P144,таблица!$T$6:$U$96,2,FALSE),0)</f>
        <v>56</v>
      </c>
      <c r="R144" s="20">
        <f>IF(Q144="","",RANK(Q144,Q144:Q148,0))</f>
        <v>1</v>
      </c>
      <c r="S144" s="20">
        <f>IF(R144&lt;5,Q144,"")</f>
        <v>56</v>
      </c>
      <c r="T144" s="3">
        <f t="shared" si="90"/>
        <v>102</v>
      </c>
      <c r="U144" s="3">
        <f>IF(ISNUMBER(T144),RANK(T144,$T$6:$T$251,0),"")</f>
        <v>86</v>
      </c>
      <c r="V144" s="99">
        <f>SUM(G144:G148,K144:K148,O144:O148,S144:S148)</f>
        <v>380</v>
      </c>
      <c r="W144" s="34">
        <f t="shared" ref="W144" si="96">V144</f>
        <v>380</v>
      </c>
      <c r="X144" s="102">
        <f>IF(ISNUMBER(V144),RANK(V144,$V$6:$V$251,0),"")</f>
        <v>25</v>
      </c>
    </row>
    <row r="145" spans="1:24" ht="15" customHeight="1" x14ac:dyDescent="0.25">
      <c r="A145" s="19">
        <v>2</v>
      </c>
      <c r="B145" s="41"/>
      <c r="C145" s="43">
        <v>45</v>
      </c>
      <c r="D145" s="38">
        <v>8.6</v>
      </c>
      <c r="E145" s="39">
        <f>IFERROR(VLOOKUP(D145,таблица!$L$6:$M$96,2,FALSE),0)</f>
        <v>15</v>
      </c>
      <c r="F145" s="20">
        <f>IF(E145="","",RANK(E145,E144:E148,0))</f>
        <v>4</v>
      </c>
      <c r="G145" s="20">
        <f>IF(F145&lt;5,E145,"")</f>
        <v>15</v>
      </c>
      <c r="H145" s="18">
        <v>164</v>
      </c>
      <c r="I145" s="39">
        <f>IFERROR(VLOOKUP(H145,таблица!$P$6:$Q$165,2,FALSE),0)</f>
        <v>20</v>
      </c>
      <c r="J145" s="22">
        <f>IF(I145="","",RANK(I145,I144:I148,0))</f>
        <v>3</v>
      </c>
      <c r="K145" s="22">
        <f t="shared" ref="K145:K148" si="97">IF(J145&lt;5,I145,"")</f>
        <v>20</v>
      </c>
      <c r="L145" s="18">
        <v>15</v>
      </c>
      <c r="M145" s="39">
        <f>IFERROR(VLOOKUP(L145,таблица!$N$6:$O$126,2,FALSE),0)</f>
        <v>16</v>
      </c>
      <c r="N145" s="20">
        <f>IF(M145="","",RANK(M145,M144:M148,0))</f>
        <v>2</v>
      </c>
      <c r="O145" s="20">
        <f t="shared" si="95"/>
        <v>16</v>
      </c>
      <c r="P145" s="48">
        <v>20</v>
      </c>
      <c r="Q145" s="39">
        <f>IFERROR(VLOOKUP(P145,таблица!$T$6:$U$96,2,FALSE),0)</f>
        <v>47</v>
      </c>
      <c r="R145" s="20">
        <f>IF(Q145="","",RANK(Q145,Q144:Q148,0))</f>
        <v>2</v>
      </c>
      <c r="S145" s="20">
        <f t="shared" ref="S145:S148" si="98">IF(R145&lt;5,Q145,"")</f>
        <v>47</v>
      </c>
      <c r="T145" s="3">
        <f t="shared" si="90"/>
        <v>98</v>
      </c>
      <c r="U145" s="3">
        <f>IF(ISNUMBER(T145),RANK(T145,$T$6:$T$251,0),"")</f>
        <v>94</v>
      </c>
      <c r="V145" s="100"/>
      <c r="W145" s="34"/>
      <c r="X145" s="103"/>
    </row>
    <row r="146" spans="1:24" ht="15" customHeight="1" x14ac:dyDescent="0.25">
      <c r="A146" s="19">
        <v>3</v>
      </c>
      <c r="B146" s="41"/>
      <c r="C146" s="43">
        <v>45</v>
      </c>
      <c r="D146" s="38">
        <v>8.5</v>
      </c>
      <c r="E146" s="39">
        <f>IFERROR(VLOOKUP(D146,таблица!$L$6:$M$96,2,FALSE),0)</f>
        <v>17</v>
      </c>
      <c r="F146" s="20">
        <f>IF(E146="","",RANK(E146,E144:E148,0))</f>
        <v>3</v>
      </c>
      <c r="G146" s="20">
        <f>IF(F146&lt;5,E146,"")</f>
        <v>17</v>
      </c>
      <c r="H146" s="18">
        <v>157</v>
      </c>
      <c r="I146" s="39">
        <f>IFERROR(VLOOKUP(H146,таблица!$P$6:$Q$165,2,FALSE),0)</f>
        <v>16</v>
      </c>
      <c r="J146" s="22">
        <f>IF(I146="","",RANK(I146,I144:I148,0))</f>
        <v>4</v>
      </c>
      <c r="K146" s="22">
        <f t="shared" si="97"/>
        <v>16</v>
      </c>
      <c r="L146" s="18">
        <v>6</v>
      </c>
      <c r="M146" s="39">
        <f>IFERROR(VLOOKUP(L146,таблица!$N$6:$O$126,2,FALSE),0)</f>
        <v>4</v>
      </c>
      <c r="N146" s="20">
        <f>IF(M146="","",RANK(M146,M144:M148,0))</f>
        <v>3</v>
      </c>
      <c r="O146" s="20">
        <f t="shared" si="95"/>
        <v>4</v>
      </c>
      <c r="P146" s="48">
        <v>15</v>
      </c>
      <c r="Q146" s="39">
        <f>IFERROR(VLOOKUP(P146,таблица!$T$6:$U$96,2,FALSE),0)</f>
        <v>32</v>
      </c>
      <c r="R146" s="20">
        <f>IF(Q146="","",RANK(Q146,Q144:Q148,0))</f>
        <v>4</v>
      </c>
      <c r="S146" s="20">
        <f t="shared" si="98"/>
        <v>32</v>
      </c>
      <c r="T146" s="3">
        <f t="shared" si="90"/>
        <v>69</v>
      </c>
      <c r="U146" s="3">
        <f>IF(ISNUMBER(T146),RANK(T146,$T$6:$T$251,0),"")</f>
        <v>142</v>
      </c>
      <c r="V146" s="100"/>
      <c r="W146" s="34"/>
      <c r="X146" s="103"/>
    </row>
    <row r="147" spans="1:24" ht="15" customHeight="1" x14ac:dyDescent="0.25">
      <c r="A147" s="19">
        <v>4</v>
      </c>
      <c r="B147" s="41"/>
      <c r="C147" s="43">
        <v>45</v>
      </c>
      <c r="D147" s="38">
        <v>8.1</v>
      </c>
      <c r="E147" s="39">
        <f>IFERROR(VLOOKUP(D147,таблица!$L$6:$M$96,2,FALSE),0)</f>
        <v>29</v>
      </c>
      <c r="F147" s="20">
        <f>IF(E147="","",RANK(E147,E144:E148,0))</f>
        <v>1</v>
      </c>
      <c r="G147" s="20">
        <f>IF(F147&lt;5,E147,"")</f>
        <v>29</v>
      </c>
      <c r="H147" s="18">
        <v>172</v>
      </c>
      <c r="I147" s="39">
        <f>IFERROR(VLOOKUP(H147,таблица!$P$6:$Q$165,2,FALSE),0)</f>
        <v>24</v>
      </c>
      <c r="J147" s="22">
        <f>IF(I147="","",RANK(I147,I144:I148,0))</f>
        <v>1</v>
      </c>
      <c r="K147" s="22">
        <f t="shared" si="97"/>
        <v>24</v>
      </c>
      <c r="L147" s="18">
        <v>17</v>
      </c>
      <c r="M147" s="39">
        <f>IFERROR(VLOOKUP(L147,таблица!$N$6:$O$126,2,FALSE),0)</f>
        <v>20</v>
      </c>
      <c r="N147" s="20">
        <f>IF(M147="","",RANK(M147,M144:M148,0))</f>
        <v>1</v>
      </c>
      <c r="O147" s="20">
        <f t="shared" si="95"/>
        <v>20</v>
      </c>
      <c r="P147" s="48">
        <v>17</v>
      </c>
      <c r="Q147" s="39">
        <f>IFERROR(VLOOKUP(P147,таблица!$T$6:$U$96,2,FALSE),0)</f>
        <v>38</v>
      </c>
      <c r="R147" s="20">
        <f>IF(Q147="","",RANK(Q147,Q144:Q148,0))</f>
        <v>3</v>
      </c>
      <c r="S147" s="20">
        <f t="shared" si="98"/>
        <v>38</v>
      </c>
      <c r="T147" s="3">
        <f t="shared" si="90"/>
        <v>111</v>
      </c>
      <c r="U147" s="3">
        <f>IF(ISNUMBER(T147),RANK(T147,$T$6:$T$251,0),"")</f>
        <v>75</v>
      </c>
      <c r="V147" s="100"/>
      <c r="W147" s="34"/>
      <c r="X147" s="103"/>
    </row>
    <row r="148" spans="1:24" ht="15" customHeight="1" x14ac:dyDescent="0.25">
      <c r="A148" s="19">
        <v>5</v>
      </c>
      <c r="B148" s="41"/>
      <c r="C148" s="43">
        <v>45</v>
      </c>
      <c r="D148" s="38"/>
      <c r="E148" s="39">
        <f>IFERROR(VLOOKUP(D148,таблица!$L$6:$M$96,2,FALSE),0)</f>
        <v>0</v>
      </c>
      <c r="F148" s="20">
        <f>IF(E148="","",RANK(E148,E144:E148,0))</f>
        <v>5</v>
      </c>
      <c r="G148" s="20" t="str">
        <f>IF(F148&lt;5,E148,"")</f>
        <v/>
      </c>
      <c r="H148" s="18"/>
      <c r="I148" s="39">
        <f>IFERROR(VLOOKUP(H148,таблица!$P$6:$Q$165,2,FALSE),0)</f>
        <v>0</v>
      </c>
      <c r="J148" s="22">
        <f>IF(I148="","",RANK(I148,I144:I148,0))</f>
        <v>5</v>
      </c>
      <c r="K148" s="22" t="str">
        <f t="shared" si="97"/>
        <v/>
      </c>
      <c r="L148" s="18"/>
      <c r="M148" s="39">
        <f>IFERROR(VLOOKUP(L148,таблица!$N$6:$O$126,2,FALSE),0)</f>
        <v>0</v>
      </c>
      <c r="N148" s="20">
        <f>IF(M148="","",RANK(M148,M144:M148,0))</f>
        <v>4</v>
      </c>
      <c r="O148" s="20"/>
      <c r="P148" s="90">
        <v>-100</v>
      </c>
      <c r="Q148" s="39">
        <f>IFERROR(VLOOKUP(P148,таблица!$T$6:$U$96,2,FALSE),0)</f>
        <v>0</v>
      </c>
      <c r="R148" s="20">
        <f>IF(Q148="","",RANK(Q148,Q144:Q148,0))</f>
        <v>5</v>
      </c>
      <c r="S148" s="20" t="str">
        <f t="shared" si="98"/>
        <v/>
      </c>
      <c r="T148" s="3">
        <f t="shared" si="90"/>
        <v>0</v>
      </c>
      <c r="U148" s="3">
        <f>IF(ISNUMBER(T148),RANK(T148,$T$6:$T$251,0),"")</f>
        <v>164</v>
      </c>
      <c r="V148" s="101"/>
      <c r="W148" s="34"/>
      <c r="X148" s="103"/>
    </row>
    <row r="149" spans="1:24" ht="26.25" customHeight="1" x14ac:dyDescent="0.25">
      <c r="A149" s="19"/>
      <c r="B149" s="41"/>
      <c r="C149" s="44">
        <v>38</v>
      </c>
      <c r="D149" s="38"/>
      <c r="E149" s="39"/>
      <c r="F149" s="24" t="s">
        <v>15</v>
      </c>
      <c r="G149" s="25">
        <f>SUM(G144:G148)</f>
        <v>84</v>
      </c>
      <c r="H149" s="18"/>
      <c r="I149" s="39"/>
      <c r="J149" s="24" t="s">
        <v>15</v>
      </c>
      <c r="K149" s="26">
        <f>SUM(K144:K148)</f>
        <v>83</v>
      </c>
      <c r="L149" s="18"/>
      <c r="M149" s="39"/>
      <c r="N149" s="24" t="s">
        <v>15</v>
      </c>
      <c r="O149" s="25">
        <f>SUM(O144:O148)</f>
        <v>40</v>
      </c>
      <c r="P149" s="48"/>
      <c r="Q149" s="39"/>
      <c r="R149" s="24" t="s">
        <v>15</v>
      </c>
      <c r="S149" s="25">
        <f>SUM(S144:S148)</f>
        <v>173</v>
      </c>
      <c r="T149" s="3"/>
      <c r="U149" s="3"/>
      <c r="V149" s="23"/>
      <c r="W149" s="23"/>
      <c r="X149" s="104"/>
    </row>
    <row r="150" spans="1:24" ht="15" customHeight="1" x14ac:dyDescent="0.25">
      <c r="A150" s="19">
        <v>1</v>
      </c>
      <c r="B150" s="41"/>
      <c r="C150" s="43">
        <v>46</v>
      </c>
      <c r="D150" s="38">
        <v>8.5</v>
      </c>
      <c r="E150" s="39">
        <f>IFERROR(VLOOKUP(D150,таблица!$L$6:$M$96,2,FALSE),0)</f>
        <v>17</v>
      </c>
      <c r="F150" s="20">
        <f>IF(E150="","",RANK(E150,E150:E154,0))</f>
        <v>1</v>
      </c>
      <c r="G150" s="20">
        <f>IF(F150&lt;5,E150,"")</f>
        <v>17</v>
      </c>
      <c r="H150" s="18">
        <v>170</v>
      </c>
      <c r="I150" s="39">
        <f>IFERROR(VLOOKUP(H150,таблица!$P$6:$Q$165,2,FALSE),0)</f>
        <v>23</v>
      </c>
      <c r="J150" s="22">
        <f>IF(I150="","",RANK(I150,I150:I154,0))</f>
        <v>2</v>
      </c>
      <c r="K150" s="22">
        <f>IF(J150&lt;5,I150,"")</f>
        <v>23</v>
      </c>
      <c r="L150" s="18">
        <v>19</v>
      </c>
      <c r="M150" s="39">
        <f>IFERROR(VLOOKUP(L150,таблица!$N$6:$O$126,2,FALSE),0)</f>
        <v>24</v>
      </c>
      <c r="N150" s="20">
        <f>IF(M150="","",RANK(M150,M150:M154,0))</f>
        <v>2</v>
      </c>
      <c r="O150" s="20">
        <f>IF(N150&lt;5,M150,"")</f>
        <v>24</v>
      </c>
      <c r="P150" s="48">
        <v>18</v>
      </c>
      <c r="Q150" s="39">
        <f>IFERROR(VLOOKUP(P150,таблица!$T$6:$U$96,2,FALSE),0)</f>
        <v>41</v>
      </c>
      <c r="R150" s="20">
        <f>IF(Q150="","",RANK(Q150,Q150:Q154,0))</f>
        <v>2</v>
      </c>
      <c r="S150" s="20">
        <f>IF(R150&lt;5,Q150,"")</f>
        <v>41</v>
      </c>
      <c r="T150" s="3">
        <f t="shared" si="90"/>
        <v>105</v>
      </c>
      <c r="U150" s="3">
        <f>IF(ISNUMBER(T150),RANK(T150,$T$6:$T$251,0),"")</f>
        <v>83</v>
      </c>
      <c r="V150" s="99">
        <f>SUM(G150:G154,K150:K154,O150:O154,S150:S154)</f>
        <v>322</v>
      </c>
      <c r="W150" s="34">
        <f t="shared" ref="W150" si="99">V150</f>
        <v>322</v>
      </c>
      <c r="X150" s="102">
        <f>IF(ISNUMBER(V150),RANK(V150,$V$6:$V$251,0),"")</f>
        <v>30</v>
      </c>
    </row>
    <row r="151" spans="1:24" ht="15" customHeight="1" x14ac:dyDescent="0.25">
      <c r="A151" s="19">
        <v>2</v>
      </c>
      <c r="B151" s="41"/>
      <c r="C151" s="43">
        <v>46</v>
      </c>
      <c r="D151" s="38">
        <v>9.5</v>
      </c>
      <c r="E151" s="39">
        <f>IFERROR(VLOOKUP(D151,таблица!$L$6:$M$96,2,FALSE),0)</f>
        <v>1</v>
      </c>
      <c r="F151" s="20">
        <f>IF(E151="","",RANK(E151,E150:E154,0))</f>
        <v>4</v>
      </c>
      <c r="G151" s="20">
        <f>IF(F151&lt;5,E151,"")</f>
        <v>1</v>
      </c>
      <c r="H151" s="18">
        <v>130</v>
      </c>
      <c r="I151" s="39">
        <f>IFERROR(VLOOKUP(H151,таблица!$P$6:$Q$165,2,FALSE),0)</f>
        <v>5</v>
      </c>
      <c r="J151" s="22">
        <f>IF(I151="","",RANK(I151,I150:I154,0))</f>
        <v>5</v>
      </c>
      <c r="K151" s="22" t="str">
        <f t="shared" ref="K151:K154" si="100">IF(J151&lt;5,I151,"")</f>
        <v/>
      </c>
      <c r="L151" s="18">
        <v>10</v>
      </c>
      <c r="M151" s="39">
        <f>IFERROR(VLOOKUP(L151,таблица!$N$6:$O$126,2,FALSE),0)</f>
        <v>8</v>
      </c>
      <c r="N151" s="20">
        <f>IF(M151="","",RANK(M151,M150:M154,0))</f>
        <v>3</v>
      </c>
      <c r="O151" s="20">
        <f t="shared" ref="O151:O154" si="101">IF(N151&lt;5,M151,"")</f>
        <v>8</v>
      </c>
      <c r="P151" s="48">
        <v>14</v>
      </c>
      <c r="Q151" s="39">
        <f>IFERROR(VLOOKUP(P151,таблица!$T$6:$U$96,2,FALSE),0)</f>
        <v>29</v>
      </c>
      <c r="R151" s="20">
        <f>IF(Q151="","",RANK(Q151,Q150:Q154,0))</f>
        <v>5</v>
      </c>
      <c r="S151" s="20" t="str">
        <f t="shared" ref="S151:S154" si="102">IF(R151&lt;5,Q151,"")</f>
        <v/>
      </c>
      <c r="T151" s="3">
        <f t="shared" si="90"/>
        <v>43</v>
      </c>
      <c r="U151" s="3">
        <f>IF(ISNUMBER(T151),RANK(T151,$T$6:$T$251,0),"")</f>
        <v>160</v>
      </c>
      <c r="V151" s="100"/>
      <c r="W151" s="34"/>
      <c r="X151" s="103"/>
    </row>
    <row r="152" spans="1:24" ht="15" customHeight="1" x14ac:dyDescent="0.25">
      <c r="A152" s="19">
        <v>3</v>
      </c>
      <c r="B152" s="41"/>
      <c r="C152" s="43">
        <v>46</v>
      </c>
      <c r="D152" s="38">
        <v>8.9</v>
      </c>
      <c r="E152" s="39">
        <f>IFERROR(VLOOKUP(D152,таблица!$L$6:$M$96,2,FALSE),0)</f>
        <v>9</v>
      </c>
      <c r="F152" s="20">
        <f>IF(E152="","",RANK(E152,E150:E154,0))</f>
        <v>2</v>
      </c>
      <c r="G152" s="20">
        <f>IF(F152&lt;5,E152,"")</f>
        <v>9</v>
      </c>
      <c r="H152" s="18">
        <v>175</v>
      </c>
      <c r="I152" s="39">
        <f>IFERROR(VLOOKUP(H152,таблица!$P$6:$Q$165,2,FALSE),0)</f>
        <v>25</v>
      </c>
      <c r="J152" s="22">
        <f>IF(I152="","",RANK(I152,I150:I154,0))</f>
        <v>1</v>
      </c>
      <c r="K152" s="22">
        <f t="shared" si="100"/>
        <v>25</v>
      </c>
      <c r="L152" s="18">
        <v>10</v>
      </c>
      <c r="M152" s="39">
        <f>IFERROR(VLOOKUP(L152,таблица!$N$6:$O$126,2,FALSE),0)</f>
        <v>8</v>
      </c>
      <c r="N152" s="20">
        <f>IF(M152="","",RANK(M152,M150:M154,0))</f>
        <v>3</v>
      </c>
      <c r="O152" s="20">
        <f t="shared" si="101"/>
        <v>8</v>
      </c>
      <c r="P152" s="48">
        <v>16</v>
      </c>
      <c r="Q152" s="39">
        <f>IFERROR(VLOOKUP(P152,таблица!$T$6:$U$96,2,FALSE),0)</f>
        <v>35</v>
      </c>
      <c r="R152" s="20">
        <f>IF(Q152="","",RANK(Q152,Q150:Q154,0))</f>
        <v>4</v>
      </c>
      <c r="S152" s="20">
        <f t="shared" si="102"/>
        <v>35</v>
      </c>
      <c r="T152" s="3">
        <f t="shared" si="90"/>
        <v>77</v>
      </c>
      <c r="U152" s="3">
        <f>IF(ISNUMBER(T152),RANK(T152,$T$6:$T$251,0),"")</f>
        <v>130</v>
      </c>
      <c r="V152" s="100"/>
      <c r="W152" s="34"/>
      <c r="X152" s="103"/>
    </row>
    <row r="153" spans="1:24" ht="15" customHeight="1" x14ac:dyDescent="0.25">
      <c r="A153" s="19">
        <v>4</v>
      </c>
      <c r="B153" s="41"/>
      <c r="C153" s="43">
        <v>46</v>
      </c>
      <c r="D153" s="38">
        <v>9.4</v>
      </c>
      <c r="E153" s="39">
        <f>IFERROR(VLOOKUP(D153,таблица!$L$6:$M$96,2,FALSE),0)</f>
        <v>2</v>
      </c>
      <c r="F153" s="20">
        <f>IF(E153="","",RANK(E153,E150:E154,0))</f>
        <v>3</v>
      </c>
      <c r="G153" s="20">
        <f>IF(F153&lt;5,E153,"")</f>
        <v>2</v>
      </c>
      <c r="H153" s="18">
        <v>146</v>
      </c>
      <c r="I153" s="39">
        <f>IFERROR(VLOOKUP(H153,таблица!$P$6:$Q$165,2,FALSE),0)</f>
        <v>11</v>
      </c>
      <c r="J153" s="22">
        <f>IF(I153="","",RANK(I153,I150:I154,0))</f>
        <v>3</v>
      </c>
      <c r="K153" s="22">
        <f t="shared" si="100"/>
        <v>11</v>
      </c>
      <c r="L153" s="18">
        <v>20</v>
      </c>
      <c r="M153" s="39">
        <f>IFERROR(VLOOKUP(L153,таблица!$N$6:$O$126,2,FALSE),0)</f>
        <v>26</v>
      </c>
      <c r="N153" s="20">
        <f>IF(M153="","",RANK(M153,M150:M154,0))</f>
        <v>1</v>
      </c>
      <c r="O153" s="20">
        <f t="shared" si="101"/>
        <v>26</v>
      </c>
      <c r="P153" s="48">
        <v>17</v>
      </c>
      <c r="Q153" s="39">
        <f>IFERROR(VLOOKUP(P153,таблица!$T$6:$U$96,2,FALSE),0)</f>
        <v>38</v>
      </c>
      <c r="R153" s="20">
        <f>IF(Q153="","",RANK(Q153,Q150:Q154,0))</f>
        <v>3</v>
      </c>
      <c r="S153" s="20">
        <f t="shared" si="102"/>
        <v>38</v>
      </c>
      <c r="T153" s="3">
        <f t="shared" si="90"/>
        <v>77</v>
      </c>
      <c r="U153" s="3">
        <f>IF(ISNUMBER(T153),RANK(T153,$T$6:$T$251,0),"")</f>
        <v>130</v>
      </c>
      <c r="V153" s="100"/>
      <c r="W153" s="34"/>
      <c r="X153" s="103"/>
    </row>
    <row r="154" spans="1:24" ht="15" customHeight="1" x14ac:dyDescent="0.25">
      <c r="A154" s="19">
        <v>5</v>
      </c>
      <c r="B154" s="41"/>
      <c r="C154" s="43">
        <v>46</v>
      </c>
      <c r="D154" s="38">
        <v>10</v>
      </c>
      <c r="E154" s="39">
        <f>IFERROR(VLOOKUP(D154,таблица!$L$6:$M$96,2,FALSE),0)</f>
        <v>0</v>
      </c>
      <c r="F154" s="20">
        <f>IF(E154="","",RANK(E154,E150:E154,0))</f>
        <v>5</v>
      </c>
      <c r="G154" s="20" t="str">
        <f>IF(F154&lt;5,E154,"")</f>
        <v/>
      </c>
      <c r="H154" s="18">
        <v>143</v>
      </c>
      <c r="I154" s="39">
        <f>IFERROR(VLOOKUP(H154,таблица!$P$6:$Q$165,2,FALSE),0)</f>
        <v>10</v>
      </c>
      <c r="J154" s="22">
        <f>IF(I154="","",RANK(I154,I150:I154,0))</f>
        <v>4</v>
      </c>
      <c r="K154" s="22">
        <f t="shared" si="100"/>
        <v>10</v>
      </c>
      <c r="L154" s="18">
        <v>3</v>
      </c>
      <c r="M154" s="39">
        <f>IFERROR(VLOOKUP(L154,таблица!$N$6:$O$126,2,FALSE),0)</f>
        <v>1</v>
      </c>
      <c r="N154" s="20">
        <f>IF(M154="","",RANK(M154,M150:M154,0))</f>
        <v>5</v>
      </c>
      <c r="O154" s="20" t="str">
        <f t="shared" si="101"/>
        <v/>
      </c>
      <c r="P154" s="48">
        <v>19</v>
      </c>
      <c r="Q154" s="39">
        <f>IFERROR(VLOOKUP(P154,таблица!$T$6:$U$96,2,FALSE),0)</f>
        <v>44</v>
      </c>
      <c r="R154" s="20">
        <f>IF(Q154="","",RANK(Q154,Q150:Q154,0))</f>
        <v>1</v>
      </c>
      <c r="S154" s="20">
        <f t="shared" si="102"/>
        <v>44</v>
      </c>
      <c r="T154" s="3">
        <f t="shared" si="90"/>
        <v>55</v>
      </c>
      <c r="U154" s="3">
        <f>IF(ISNUMBER(T154),RANK(T154,$T$6:$T$251,0),"")</f>
        <v>151</v>
      </c>
      <c r="V154" s="101"/>
      <c r="W154" s="34"/>
      <c r="X154" s="103"/>
    </row>
    <row r="155" spans="1:24" ht="26.25" customHeight="1" x14ac:dyDescent="0.25">
      <c r="A155" s="19"/>
      <c r="B155" s="41"/>
      <c r="C155" s="44">
        <v>39</v>
      </c>
      <c r="D155" s="38"/>
      <c r="E155" s="39"/>
      <c r="F155" s="24" t="s">
        <v>15</v>
      </c>
      <c r="G155" s="25">
        <f>SUM(G150:G154)</f>
        <v>29</v>
      </c>
      <c r="H155" s="18"/>
      <c r="I155" s="39"/>
      <c r="J155" s="24" t="s">
        <v>15</v>
      </c>
      <c r="K155" s="26">
        <f>SUM(K150:K154)</f>
        <v>69</v>
      </c>
      <c r="L155" s="18"/>
      <c r="M155" s="39"/>
      <c r="N155" s="24" t="s">
        <v>15</v>
      </c>
      <c r="O155" s="25">
        <f>SUM(O150:O154)</f>
        <v>66</v>
      </c>
      <c r="P155" s="48"/>
      <c r="Q155" s="39"/>
      <c r="R155" s="24" t="s">
        <v>15</v>
      </c>
      <c r="S155" s="25">
        <f>SUM(S150:S154)</f>
        <v>158</v>
      </c>
      <c r="T155" s="3"/>
      <c r="U155" s="3"/>
      <c r="V155" s="23"/>
      <c r="W155" s="23"/>
      <c r="X155" s="104"/>
    </row>
    <row r="156" spans="1:24" ht="15" customHeight="1" x14ac:dyDescent="0.25">
      <c r="A156" s="19">
        <v>1</v>
      </c>
      <c r="B156" s="41"/>
      <c r="C156" s="43">
        <v>47</v>
      </c>
      <c r="D156" s="38">
        <v>7.9</v>
      </c>
      <c r="E156" s="39">
        <f>IFERROR(VLOOKUP(D156,таблица!$L$6:$M$96,2,FALSE),0)</f>
        <v>35</v>
      </c>
      <c r="F156" s="20">
        <f>IF(E156="","",RANK(E156,E156:E160,0))</f>
        <v>2</v>
      </c>
      <c r="G156" s="20">
        <f>IF(F156&lt;5,E156,"")</f>
        <v>35</v>
      </c>
      <c r="H156" s="18">
        <v>176</v>
      </c>
      <c r="I156" s="39">
        <f>IFERROR(VLOOKUP(H156,таблица!$P$6:$Q$165,2,FALSE),0)</f>
        <v>26</v>
      </c>
      <c r="J156" s="22">
        <f>IF(I156="","",RANK(I156,I156:I160,0))</f>
        <v>5</v>
      </c>
      <c r="K156" s="22" t="str">
        <f>IF(J156&lt;5,I156,"")</f>
        <v/>
      </c>
      <c r="L156" s="18">
        <v>21</v>
      </c>
      <c r="M156" s="39">
        <f>IFERROR(VLOOKUP(L156,таблица!$N$6:$O$126,2,FALSE),0)</f>
        <v>28</v>
      </c>
      <c r="N156" s="20">
        <f>IF(M156="","",RANK(M156,M156:M160,0))</f>
        <v>1</v>
      </c>
      <c r="O156" s="20">
        <f>IF(N156&lt;5,M156,"")</f>
        <v>28</v>
      </c>
      <c r="P156" s="48">
        <v>29</v>
      </c>
      <c r="Q156" s="39">
        <f>IFERROR(VLOOKUP(P156,таблица!$T$6:$U$96,2,FALSE),0)</f>
        <v>64</v>
      </c>
      <c r="R156" s="20">
        <f>IF(Q156="","",RANK(Q156,Q156:Q160,0))</f>
        <v>1</v>
      </c>
      <c r="S156" s="20">
        <f>IF(R156&lt;5,Q156,"")</f>
        <v>64</v>
      </c>
      <c r="T156" s="3">
        <f t="shared" si="90"/>
        <v>153</v>
      </c>
      <c r="U156" s="3">
        <f>IF(ISNUMBER(T156),RANK(T156,$T$6:$T$251,0),"")</f>
        <v>23</v>
      </c>
      <c r="V156" s="99">
        <f>SUM(G156:G160,K156:K160,O156:O160,S156:S160)</f>
        <v>583</v>
      </c>
      <c r="W156" s="34">
        <f t="shared" ref="W156" si="103">V156</f>
        <v>583</v>
      </c>
      <c r="X156" s="102">
        <f>IF(ISNUMBER(V156),RANK(V156,$V$6:$V$251,0),"")</f>
        <v>8</v>
      </c>
    </row>
    <row r="157" spans="1:24" ht="15" customHeight="1" x14ac:dyDescent="0.25">
      <c r="A157" s="19">
        <v>2</v>
      </c>
      <c r="B157" s="41"/>
      <c r="C157" s="43">
        <v>47</v>
      </c>
      <c r="D157" s="38">
        <v>7.9</v>
      </c>
      <c r="E157" s="39">
        <f>IFERROR(VLOOKUP(D157,таблица!$L$6:$M$96,2,FALSE),0)</f>
        <v>35</v>
      </c>
      <c r="F157" s="20">
        <f>IF(E157="","",RANK(E157,E156:E160,0))</f>
        <v>2</v>
      </c>
      <c r="G157" s="20">
        <f>IF(F157&lt;5,E157,"")</f>
        <v>35</v>
      </c>
      <c r="H157" s="18">
        <v>190</v>
      </c>
      <c r="I157" s="39">
        <f>IFERROR(VLOOKUP(H157,таблица!$P$6:$Q$165,2,FALSE),0)</f>
        <v>33</v>
      </c>
      <c r="J157" s="22">
        <f>IF(I157="","",RANK(I157,I156:I160,0))</f>
        <v>4</v>
      </c>
      <c r="K157" s="22">
        <f>IF(J157&lt;5,I157,"")</f>
        <v>33</v>
      </c>
      <c r="L157" s="18">
        <v>21</v>
      </c>
      <c r="M157" s="39">
        <f>IFERROR(VLOOKUP(L157,таблица!$N$6:$O$126,2,FALSE),0)</f>
        <v>28</v>
      </c>
      <c r="N157" s="20">
        <f>IF(M157="","",RANK(M157,M156:M160,0))</f>
        <v>1</v>
      </c>
      <c r="O157" s="20">
        <f t="shared" ref="O157:O160" si="104">IF(N157&lt;5,M157,"")</f>
        <v>28</v>
      </c>
      <c r="P157" s="48">
        <v>21</v>
      </c>
      <c r="Q157" s="39">
        <f>IFERROR(VLOOKUP(P157,таблица!$T$6:$U$96,2,FALSE),0)</f>
        <v>50</v>
      </c>
      <c r="R157" s="20">
        <f>IF(Q157="","",RANK(Q157,Q156:Q160,0))</f>
        <v>3</v>
      </c>
      <c r="S157" s="20">
        <f t="shared" ref="S157:S160" si="105">IF(R157&lt;5,Q157,"")</f>
        <v>50</v>
      </c>
      <c r="T157" s="3">
        <f t="shared" si="90"/>
        <v>146</v>
      </c>
      <c r="U157" s="3">
        <f>IF(ISNUMBER(T157),RANK(T157,$T$6:$T$251,0),"")</f>
        <v>31</v>
      </c>
      <c r="V157" s="100"/>
      <c r="W157" s="34"/>
      <c r="X157" s="103"/>
    </row>
    <row r="158" spans="1:24" ht="15" customHeight="1" x14ac:dyDescent="0.25">
      <c r="A158" s="19">
        <v>3</v>
      </c>
      <c r="B158" s="41"/>
      <c r="C158" s="43">
        <v>47</v>
      </c>
      <c r="D158" s="38">
        <v>8</v>
      </c>
      <c r="E158" s="39">
        <f>IFERROR(VLOOKUP(D158,таблица!$L$6:$M$96,2,FALSE),0)</f>
        <v>32</v>
      </c>
      <c r="F158" s="20">
        <f>IF(E158="","",RANK(E158,E156:E160,0))</f>
        <v>4</v>
      </c>
      <c r="G158" s="20">
        <f>IF(F158&lt;5,E158,"")</f>
        <v>32</v>
      </c>
      <c r="H158" s="18">
        <v>200</v>
      </c>
      <c r="I158" s="39">
        <f>IFERROR(VLOOKUP(H158,таблица!$P$6:$Q$165,2,FALSE),0)</f>
        <v>40</v>
      </c>
      <c r="J158" s="22">
        <f>IF(I158="","",RANK(I158,I156:I160,0))</f>
        <v>2</v>
      </c>
      <c r="K158" s="22">
        <f t="shared" ref="K158:K160" si="106">IF(J158&lt;5,I158,"")</f>
        <v>40</v>
      </c>
      <c r="L158" s="18">
        <v>12</v>
      </c>
      <c r="M158" s="39">
        <f>IFERROR(VLOOKUP(L158,таблица!$N$6:$O$126,2,FALSE),0)</f>
        <v>10</v>
      </c>
      <c r="N158" s="20">
        <f>IF(M158="","",RANK(M158,M156:M160,0))</f>
        <v>3</v>
      </c>
      <c r="O158" s="20">
        <f t="shared" si="104"/>
        <v>10</v>
      </c>
      <c r="P158" s="48">
        <v>8</v>
      </c>
      <c r="Q158" s="39">
        <f>IFERROR(VLOOKUP(P158,таблица!$T$6:$U$96,2,FALSE),0)</f>
        <v>16</v>
      </c>
      <c r="R158" s="20">
        <f>IF(Q158="","",RANK(Q158,Q156:Q160,0))</f>
        <v>5</v>
      </c>
      <c r="S158" s="20" t="str">
        <f t="shared" si="105"/>
        <v/>
      </c>
      <c r="T158" s="3">
        <f t="shared" si="90"/>
        <v>98</v>
      </c>
      <c r="U158" s="3">
        <f>IF(ISNUMBER(T158),RANK(T158,$T$6:$T$251,0),"")</f>
        <v>94</v>
      </c>
      <c r="V158" s="100"/>
      <c r="W158" s="34"/>
      <c r="X158" s="103"/>
    </row>
    <row r="159" spans="1:24" ht="15" customHeight="1" x14ac:dyDescent="0.25">
      <c r="A159" s="19">
        <v>4</v>
      </c>
      <c r="B159" s="41"/>
      <c r="C159" s="43">
        <v>47</v>
      </c>
      <c r="D159" s="38">
        <v>7.6</v>
      </c>
      <c r="E159" s="39">
        <f>IFERROR(VLOOKUP(D159,таблица!$L$6:$M$96,2,FALSE),0)</f>
        <v>46</v>
      </c>
      <c r="F159" s="20">
        <f>IF(E159="","",RANK(E159,E156:E160,0))</f>
        <v>1</v>
      </c>
      <c r="G159" s="20">
        <f>IF(F159&lt;5,E159,"")</f>
        <v>46</v>
      </c>
      <c r="H159" s="18">
        <v>206</v>
      </c>
      <c r="I159" s="39">
        <f>IFERROR(VLOOKUP(H159,таблица!$P$6:$Q$165,2,FALSE),0)</f>
        <v>46</v>
      </c>
      <c r="J159" s="22">
        <f>IF(I159="","",RANK(I159,I156:I160,0))</f>
        <v>1</v>
      </c>
      <c r="K159" s="22">
        <f t="shared" si="106"/>
        <v>46</v>
      </c>
      <c r="L159" s="18">
        <v>7</v>
      </c>
      <c r="M159" s="39">
        <f>IFERROR(VLOOKUP(L159,таблица!$N$6:$O$126,2,FALSE),0)</f>
        <v>5</v>
      </c>
      <c r="N159" s="20">
        <f>IF(M159="","",RANK(M159,M156:M160,0))</f>
        <v>4</v>
      </c>
      <c r="O159" s="20">
        <f t="shared" si="104"/>
        <v>5</v>
      </c>
      <c r="P159" s="48">
        <v>14</v>
      </c>
      <c r="Q159" s="39">
        <f>IFERROR(VLOOKUP(P159,таблица!$T$6:$U$96,2,FALSE),0)</f>
        <v>29</v>
      </c>
      <c r="R159" s="20">
        <f>IF(Q159="","",RANK(Q159,Q156:Q160,0))</f>
        <v>4</v>
      </c>
      <c r="S159" s="20">
        <f t="shared" si="105"/>
        <v>29</v>
      </c>
      <c r="T159" s="3">
        <f t="shared" si="90"/>
        <v>126</v>
      </c>
      <c r="U159" s="3">
        <f>IF(ISNUMBER(T159),RANK(T159,$T$6:$T$251,0),"")</f>
        <v>55</v>
      </c>
      <c r="V159" s="100"/>
      <c r="W159" s="34"/>
      <c r="X159" s="103"/>
    </row>
    <row r="160" spans="1:24" ht="15" customHeight="1" x14ac:dyDescent="0.25">
      <c r="A160" s="19">
        <v>5</v>
      </c>
      <c r="B160" s="41"/>
      <c r="C160" s="43">
        <v>47</v>
      </c>
      <c r="D160" s="38">
        <v>8.1999999999999993</v>
      </c>
      <c r="E160" s="39">
        <f>IFERROR(VLOOKUP(D160,таблица!$L$6:$M$96,2,FALSE),0)</f>
        <v>26</v>
      </c>
      <c r="F160" s="20">
        <f>IF(E160="","",RANK(E160,E156:E160,0))</f>
        <v>5</v>
      </c>
      <c r="G160" s="20" t="str">
        <f>IF(F160&lt;5,E160,"")</f>
        <v/>
      </c>
      <c r="H160" s="18">
        <v>199</v>
      </c>
      <c r="I160" s="39">
        <f>IFERROR(VLOOKUP(H160,таблица!$P$6:$Q$165,2,FALSE),0)</f>
        <v>39</v>
      </c>
      <c r="J160" s="22">
        <f>IF(I160="","",RANK(I160,I156:I160,0))</f>
        <v>3</v>
      </c>
      <c r="K160" s="22">
        <f t="shared" si="106"/>
        <v>39</v>
      </c>
      <c r="L160" s="18">
        <v>3</v>
      </c>
      <c r="M160" s="39">
        <f>IFERROR(VLOOKUP(L160,таблица!$N$6:$O$126,2,FALSE),0)</f>
        <v>1</v>
      </c>
      <c r="N160" s="20">
        <f>IF(M160="","",RANK(M160,M156:M160,0))</f>
        <v>5</v>
      </c>
      <c r="O160" s="20" t="str">
        <f t="shared" si="104"/>
        <v/>
      </c>
      <c r="P160" s="48">
        <v>28</v>
      </c>
      <c r="Q160" s="39">
        <f>IFERROR(VLOOKUP(P160,таблица!$T$6:$U$96,2,FALSE),0)</f>
        <v>63</v>
      </c>
      <c r="R160" s="20">
        <f>IF(Q160="","",RANK(Q160,Q156:Q160,0))</f>
        <v>2</v>
      </c>
      <c r="S160" s="20">
        <f t="shared" si="105"/>
        <v>63</v>
      </c>
      <c r="T160" s="3">
        <f t="shared" si="90"/>
        <v>129</v>
      </c>
      <c r="U160" s="3">
        <f>IF(ISNUMBER(T160),RANK(T160,$T$6:$T$251,0),"")</f>
        <v>53</v>
      </c>
      <c r="V160" s="101"/>
      <c r="W160" s="34"/>
      <c r="X160" s="103"/>
    </row>
    <row r="161" spans="1:24" ht="26.25" customHeight="1" x14ac:dyDescent="0.25">
      <c r="A161" s="19"/>
      <c r="B161" s="41"/>
      <c r="C161" s="44">
        <v>40</v>
      </c>
      <c r="D161" s="38"/>
      <c r="E161" s="39"/>
      <c r="F161" s="24" t="s">
        <v>15</v>
      </c>
      <c r="G161" s="25">
        <f>SUM(G156:G160)</f>
        <v>148</v>
      </c>
      <c r="H161" s="18"/>
      <c r="I161" s="39"/>
      <c r="J161" s="24" t="s">
        <v>15</v>
      </c>
      <c r="K161" s="26">
        <f>SUM(K156:K160)</f>
        <v>158</v>
      </c>
      <c r="L161" s="18"/>
      <c r="M161" s="39"/>
      <c r="N161" s="24" t="s">
        <v>15</v>
      </c>
      <c r="O161" s="25">
        <f>SUM(O156:O160)</f>
        <v>71</v>
      </c>
      <c r="P161" s="48"/>
      <c r="Q161" s="39"/>
      <c r="R161" s="24" t="s">
        <v>15</v>
      </c>
      <c r="S161" s="25">
        <f>SUM(S156:S160)</f>
        <v>206</v>
      </c>
      <c r="T161" s="3"/>
      <c r="U161" s="3"/>
      <c r="V161" s="23"/>
      <c r="W161" s="23"/>
      <c r="X161" s="104"/>
    </row>
    <row r="162" spans="1:24" ht="15" customHeight="1" x14ac:dyDescent="0.25">
      <c r="A162" s="19">
        <v>1</v>
      </c>
      <c r="B162" s="41"/>
      <c r="C162" s="43">
        <v>48</v>
      </c>
      <c r="D162" s="38">
        <v>7.4</v>
      </c>
      <c r="E162" s="39">
        <f>IFERROR(VLOOKUP(D162,таблица!$L$6:$M$96,2,FALSE),0)</f>
        <v>53</v>
      </c>
      <c r="F162" s="20">
        <f>IF(E162="","",RANK(E162,E162:E166,0))</f>
        <v>1</v>
      </c>
      <c r="G162" s="20">
        <f>IF(F162&lt;5,E162,"")</f>
        <v>53</v>
      </c>
      <c r="H162" s="18">
        <v>223</v>
      </c>
      <c r="I162" s="39">
        <f>IFERROR(VLOOKUP(H162,таблица!$P$6:$Q$165,2,FALSE),0)</f>
        <v>56</v>
      </c>
      <c r="J162" s="22">
        <f>IF(I162="","",RANK(I162,I162:I166,0))</f>
        <v>1</v>
      </c>
      <c r="K162" s="22">
        <f>IF(J162&lt;5,I162,"")</f>
        <v>56</v>
      </c>
      <c r="L162" s="18">
        <v>12</v>
      </c>
      <c r="M162" s="39">
        <f>IFERROR(VLOOKUP(L162,таблица!$N$6:$O$126,2,FALSE),0)</f>
        <v>10</v>
      </c>
      <c r="N162" s="20">
        <f>IF(M162="","",RANK(M162,M162:M166,0))</f>
        <v>2</v>
      </c>
      <c r="O162" s="20">
        <f>IF(N162&lt;5,M162,"")</f>
        <v>10</v>
      </c>
      <c r="P162" s="48">
        <v>9</v>
      </c>
      <c r="Q162" s="39">
        <f>IFERROR(VLOOKUP(P162,таблица!$T$6:$U$96,2,FALSE),0)</f>
        <v>18</v>
      </c>
      <c r="R162" s="20">
        <f>IF(Q162="","",RANK(Q162,Q162:Q166,0))</f>
        <v>4</v>
      </c>
      <c r="S162" s="20">
        <f>IF(R162&lt;5,Q162,"")</f>
        <v>18</v>
      </c>
      <c r="T162" s="3">
        <f t="shared" si="90"/>
        <v>137</v>
      </c>
      <c r="U162" s="3">
        <f>IF(ISNUMBER(T162),RANK(T162,$T$6:$T$251,0),"")</f>
        <v>44</v>
      </c>
      <c r="V162" s="99">
        <f>SUM(G162:G166,K162:K166,O162:O166,S162:S166)</f>
        <v>450</v>
      </c>
      <c r="W162" s="34">
        <f t="shared" ref="W162" si="107">V162</f>
        <v>450</v>
      </c>
      <c r="X162" s="102">
        <f>IF(ISNUMBER(V162),RANK(V162,$V$6:$V$251,0),"")</f>
        <v>19</v>
      </c>
    </row>
    <row r="163" spans="1:24" ht="15" customHeight="1" x14ac:dyDescent="0.25">
      <c r="A163" s="19">
        <v>2</v>
      </c>
      <c r="B163" s="41"/>
      <c r="C163" s="43">
        <v>48</v>
      </c>
      <c r="D163" s="38">
        <v>8.5</v>
      </c>
      <c r="E163" s="39">
        <f>IFERROR(VLOOKUP(D163,таблица!$L$6:$M$96,2,FALSE),0)</f>
        <v>17</v>
      </c>
      <c r="F163" s="20">
        <f>IF(E163="","",RANK(E163,E162:E166,0))</f>
        <v>4</v>
      </c>
      <c r="G163" s="20">
        <f>IF(F163&lt;5,E163,"")</f>
        <v>17</v>
      </c>
      <c r="H163" s="18">
        <v>200</v>
      </c>
      <c r="I163" s="39">
        <f>IFERROR(VLOOKUP(H163,таблица!$P$6:$Q$165,2,FALSE),0)</f>
        <v>40</v>
      </c>
      <c r="J163" s="22">
        <f>IF(I163="","",RANK(I163,I162:I166,0))</f>
        <v>2</v>
      </c>
      <c r="K163" s="22">
        <f t="shared" ref="K163:K166" si="108">IF(J163&lt;5,I163,"")</f>
        <v>40</v>
      </c>
      <c r="L163" s="18">
        <v>24</v>
      </c>
      <c r="M163" s="39">
        <f>IFERROR(VLOOKUP(L163,таблица!$N$6:$O$126,2,FALSE),0)</f>
        <v>34</v>
      </c>
      <c r="N163" s="20">
        <f>IF(M163="","",RANK(M163,M162:M166,0))</f>
        <v>1</v>
      </c>
      <c r="O163" s="20">
        <f t="shared" ref="O163:O165" si="109">IF(N163&lt;5,M163,"")</f>
        <v>34</v>
      </c>
      <c r="P163" s="48">
        <v>21</v>
      </c>
      <c r="Q163" s="39">
        <f>IFERROR(VLOOKUP(P163,таблица!$T$6:$U$96,2,FALSE),0)</f>
        <v>50</v>
      </c>
      <c r="R163" s="20">
        <f>IF(Q163="","",RANK(Q163,Q162:Q166,0))</f>
        <v>1</v>
      </c>
      <c r="S163" s="20">
        <f t="shared" ref="S163:S166" si="110">IF(R163&lt;5,Q163,"")</f>
        <v>50</v>
      </c>
      <c r="T163" s="3">
        <f t="shared" si="90"/>
        <v>141</v>
      </c>
      <c r="U163" s="3">
        <f>IF(ISNUMBER(T163),RANK(T163,$T$6:$T$251,0),"")</f>
        <v>37</v>
      </c>
      <c r="V163" s="100"/>
      <c r="W163" s="34"/>
      <c r="X163" s="103"/>
    </row>
    <row r="164" spans="1:24" ht="15" customHeight="1" x14ac:dyDescent="0.25">
      <c r="A164" s="19">
        <v>3</v>
      </c>
      <c r="B164" s="41"/>
      <c r="C164" s="43">
        <v>48</v>
      </c>
      <c r="D164" s="38">
        <v>8.1</v>
      </c>
      <c r="E164" s="39">
        <f>IFERROR(VLOOKUP(D164,таблица!$L$6:$M$96,2,FALSE),0)</f>
        <v>29</v>
      </c>
      <c r="F164" s="20">
        <f>IF(E164="","",RANK(E164,E162:E166,0))</f>
        <v>2</v>
      </c>
      <c r="G164" s="20">
        <f>IF(F164&lt;5,E164,"")</f>
        <v>29</v>
      </c>
      <c r="H164" s="18">
        <v>172</v>
      </c>
      <c r="I164" s="39">
        <f>IFERROR(VLOOKUP(H164,таблица!$P$6:$Q$165,2,FALSE),0)</f>
        <v>24</v>
      </c>
      <c r="J164" s="22">
        <f>IF(I164="","",RANK(I164,I162:I166,0))</f>
        <v>4</v>
      </c>
      <c r="K164" s="22">
        <f t="shared" si="108"/>
        <v>24</v>
      </c>
      <c r="L164" s="18">
        <v>2</v>
      </c>
      <c r="M164" s="39">
        <f>IFERROR(VLOOKUP(L164,таблица!$N$6:$O$126,2,FALSE),0)</f>
        <v>0</v>
      </c>
      <c r="N164" s="20">
        <f>IF(M164="","",RANK(M164,M162:M166,0))</f>
        <v>3</v>
      </c>
      <c r="O164" s="20">
        <f t="shared" si="109"/>
        <v>0</v>
      </c>
      <c r="P164" s="48">
        <v>18</v>
      </c>
      <c r="Q164" s="39">
        <f>IFERROR(VLOOKUP(P164,таблица!$T$6:$U$96,2,FALSE),0)</f>
        <v>41</v>
      </c>
      <c r="R164" s="20">
        <f>IF(Q164="","",RANK(Q164,Q162:Q166,0))</f>
        <v>2</v>
      </c>
      <c r="S164" s="20">
        <f t="shared" si="110"/>
        <v>41</v>
      </c>
      <c r="T164" s="3">
        <f t="shared" si="90"/>
        <v>94</v>
      </c>
      <c r="U164" s="3">
        <f>IF(ISNUMBER(T164),RANK(T164,$T$6:$T$251,0),"")</f>
        <v>102</v>
      </c>
      <c r="V164" s="100"/>
      <c r="W164" s="34"/>
      <c r="X164" s="103"/>
    </row>
    <row r="165" spans="1:24" ht="15" customHeight="1" x14ac:dyDescent="0.25">
      <c r="A165" s="19">
        <v>4</v>
      </c>
      <c r="B165" s="41"/>
      <c r="C165" s="43">
        <v>48</v>
      </c>
      <c r="D165" s="38">
        <v>8.1</v>
      </c>
      <c r="E165" s="39">
        <f>IFERROR(VLOOKUP(D165,таблица!$L$6:$M$96,2,FALSE),0)</f>
        <v>29</v>
      </c>
      <c r="F165" s="20">
        <f>IF(E165="","",RANK(E165,E162:E166,0))</f>
        <v>2</v>
      </c>
      <c r="G165" s="20">
        <f>IF(F165&lt;5,E165,"")</f>
        <v>29</v>
      </c>
      <c r="H165" s="18">
        <v>178</v>
      </c>
      <c r="I165" s="39">
        <f>IFERROR(VLOOKUP(H165,таблица!$P$6:$Q$165,2,FALSE),0)</f>
        <v>27</v>
      </c>
      <c r="J165" s="22">
        <f>IF(I165="","",RANK(I165,I162:I166,0))</f>
        <v>3</v>
      </c>
      <c r="K165" s="22">
        <f t="shared" si="108"/>
        <v>27</v>
      </c>
      <c r="L165" s="18"/>
      <c r="M165" s="39">
        <f>IFERROR(VLOOKUP(L165,таблица!$N$6:$O$126,2,FALSE),0)</f>
        <v>0</v>
      </c>
      <c r="N165" s="20">
        <f>IF(M165="","",RANK(M165,M162:M166,0))</f>
        <v>3</v>
      </c>
      <c r="O165" s="20">
        <f t="shared" si="109"/>
        <v>0</v>
      </c>
      <c r="P165" s="48">
        <v>11</v>
      </c>
      <c r="Q165" s="39">
        <f>IFERROR(VLOOKUP(P165,таблица!$T$6:$U$96,2,FALSE),0)</f>
        <v>22</v>
      </c>
      <c r="R165" s="20">
        <f>IF(Q165="","",RANK(Q165,Q162:Q166,0))</f>
        <v>3</v>
      </c>
      <c r="S165" s="20">
        <f t="shared" si="110"/>
        <v>22</v>
      </c>
      <c r="T165" s="3">
        <f t="shared" si="90"/>
        <v>78</v>
      </c>
      <c r="U165" s="3">
        <f>IF(ISNUMBER(T165),RANK(T165,$T$6:$T$251,0),"")</f>
        <v>127</v>
      </c>
      <c r="V165" s="100"/>
      <c r="W165" s="34"/>
      <c r="X165" s="103"/>
    </row>
    <row r="166" spans="1:24" ht="15" customHeight="1" x14ac:dyDescent="0.25">
      <c r="A166" s="19">
        <v>5</v>
      </c>
      <c r="B166" s="41"/>
      <c r="C166" s="43">
        <v>48</v>
      </c>
      <c r="D166" s="38"/>
      <c r="E166" s="39">
        <f>IFERROR(VLOOKUP(D166,таблица!$L$6:$M$96,2,FALSE),0)</f>
        <v>0</v>
      </c>
      <c r="F166" s="20">
        <f>IF(E166="","",RANK(E166,E162:E166,0))</f>
        <v>5</v>
      </c>
      <c r="G166" s="20" t="str">
        <f>IF(F166&lt;5,E166,"")</f>
        <v/>
      </c>
      <c r="H166" s="18"/>
      <c r="I166" s="39">
        <f>IFERROR(VLOOKUP(H166,таблица!$P$6:$Q$165,2,FALSE),0)</f>
        <v>0</v>
      </c>
      <c r="J166" s="22">
        <f>IF(I166="","",RANK(I166,I162:I166,0))</f>
        <v>5</v>
      </c>
      <c r="K166" s="22" t="str">
        <f t="shared" si="108"/>
        <v/>
      </c>
      <c r="L166" s="18"/>
      <c r="M166" s="39">
        <f>IFERROR(VLOOKUP(L166,таблица!$N$6:$O$126,2,FALSE),0)</f>
        <v>0</v>
      </c>
      <c r="N166" s="20">
        <f>IF(M166="","",RANK(M166,M162:M166,0))</f>
        <v>3</v>
      </c>
      <c r="O166" s="20"/>
      <c r="P166" s="90">
        <v>-100</v>
      </c>
      <c r="Q166" s="39">
        <f>IFERROR(VLOOKUP(P166,таблица!$T$6:$U$96,2,FALSE),0)</f>
        <v>0</v>
      </c>
      <c r="R166" s="20">
        <f>IF(Q166="","",RANK(Q166,Q162:Q166,0))</f>
        <v>5</v>
      </c>
      <c r="S166" s="20" t="str">
        <f t="shared" si="110"/>
        <v/>
      </c>
      <c r="T166" s="3">
        <f t="shared" si="90"/>
        <v>0</v>
      </c>
      <c r="U166" s="3">
        <f>IF(ISNUMBER(T166),RANK(T166,$T$6:$T$251,0),"")</f>
        <v>164</v>
      </c>
      <c r="V166" s="101"/>
      <c r="W166" s="34"/>
      <c r="X166" s="103"/>
    </row>
    <row r="167" spans="1:24" ht="26.25" customHeight="1" x14ac:dyDescent="0.25">
      <c r="A167" s="19"/>
      <c r="B167" s="41"/>
      <c r="C167" s="44">
        <v>41</v>
      </c>
      <c r="D167" s="38"/>
      <c r="E167" s="39"/>
      <c r="F167" s="24" t="s">
        <v>15</v>
      </c>
      <c r="G167" s="25">
        <f>SUM(G162:G166)</f>
        <v>128</v>
      </c>
      <c r="H167" s="18"/>
      <c r="I167" s="39"/>
      <c r="J167" s="24" t="s">
        <v>15</v>
      </c>
      <c r="K167" s="26">
        <f>SUM(K162:K166)</f>
        <v>147</v>
      </c>
      <c r="L167" s="18"/>
      <c r="M167" s="39"/>
      <c r="N167" s="24" t="s">
        <v>15</v>
      </c>
      <c r="O167" s="25">
        <f>SUM(O162:O166)</f>
        <v>44</v>
      </c>
      <c r="P167" s="48"/>
      <c r="Q167" s="39"/>
      <c r="R167" s="24" t="s">
        <v>15</v>
      </c>
      <c r="S167" s="25">
        <f>SUM(S162:S166)</f>
        <v>131</v>
      </c>
      <c r="T167" s="3"/>
      <c r="U167" s="3"/>
      <c r="V167" s="23"/>
      <c r="W167" s="23"/>
      <c r="X167" s="104"/>
    </row>
    <row r="168" spans="1:24" ht="15" customHeight="1" x14ac:dyDescent="0.25">
      <c r="A168" s="19">
        <v>1</v>
      </c>
      <c r="B168" s="41"/>
      <c r="C168" s="43">
        <v>49</v>
      </c>
      <c r="D168" s="38">
        <v>8.3000000000000007</v>
      </c>
      <c r="E168" s="39">
        <f>IFERROR(VLOOKUP(D168,таблица!$L$6:$M$96,2,FALSE),0)</f>
        <v>23</v>
      </c>
      <c r="F168" s="20">
        <f>IF(E168="","",RANK(E168,E168:E172,0))</f>
        <v>4</v>
      </c>
      <c r="G168" s="20">
        <f>IF(F168&lt;5,E168,"")</f>
        <v>23</v>
      </c>
      <c r="H168" s="18">
        <v>195</v>
      </c>
      <c r="I168" s="39">
        <f>IFERROR(VLOOKUP(H168,таблица!$P$6:$Q$165,2,FALSE),0)</f>
        <v>35</v>
      </c>
      <c r="J168" s="22">
        <f>IF(I168="","",RANK(I168,I168:I172,0))</f>
        <v>2</v>
      </c>
      <c r="K168" s="22">
        <f>IF(J168&lt;5,I168,"")</f>
        <v>35</v>
      </c>
      <c r="L168" s="18">
        <v>34</v>
      </c>
      <c r="M168" s="39">
        <f>IFERROR(VLOOKUP(L168,таблица!$N$6:$O$126,2,FALSE),0)</f>
        <v>56</v>
      </c>
      <c r="N168" s="20">
        <f>IF(M168="","",RANK(M168,M168:M172,0))</f>
        <v>1</v>
      </c>
      <c r="O168" s="20">
        <f>IF(N168&lt;5,M168,"")</f>
        <v>56</v>
      </c>
      <c r="P168" s="48">
        <v>28</v>
      </c>
      <c r="Q168" s="39">
        <f>IFERROR(VLOOKUP(P168,таблица!$T$6:$U$96,2,FALSE),0)</f>
        <v>63</v>
      </c>
      <c r="R168" s="20">
        <f>IF(Q168="","",RANK(Q168,Q168:Q172,0))</f>
        <v>1</v>
      </c>
      <c r="S168" s="20">
        <f>IF(R168&lt;5,Q168,"")</f>
        <v>63</v>
      </c>
      <c r="T168" s="3">
        <f t="shared" si="90"/>
        <v>177</v>
      </c>
      <c r="U168" s="3">
        <f>IF(ISNUMBER(T168),RANK(T168,$T$6:$T$251,0),"")</f>
        <v>7</v>
      </c>
      <c r="V168" s="99">
        <f>SUM(G168:G172,K168:K172,O168:O172,S168:S172)</f>
        <v>557</v>
      </c>
      <c r="W168" s="34">
        <f t="shared" ref="W168" si="111">V168</f>
        <v>557</v>
      </c>
      <c r="X168" s="102">
        <f>IF(ISNUMBER(V168),RANK(V168,$V$6:$V$251,0),"")</f>
        <v>10</v>
      </c>
    </row>
    <row r="169" spans="1:24" ht="15" customHeight="1" x14ac:dyDescent="0.25">
      <c r="A169" s="19">
        <v>2</v>
      </c>
      <c r="B169" s="41"/>
      <c r="C169" s="43">
        <v>49</v>
      </c>
      <c r="D169" s="38">
        <v>8</v>
      </c>
      <c r="E169" s="39">
        <f>IFERROR(VLOOKUP(D169,таблица!$L$6:$M$96,2,FALSE),0)</f>
        <v>32</v>
      </c>
      <c r="F169" s="20">
        <f>IF(E169="","",RANK(E169,E168:E172,0))</f>
        <v>2</v>
      </c>
      <c r="G169" s="20">
        <f>IF(F169&lt;5,E169,"")</f>
        <v>32</v>
      </c>
      <c r="H169" s="48">
        <v>194</v>
      </c>
      <c r="I169" s="39">
        <f>IFERROR(VLOOKUP(H169,таблица!$P$6:$Q$165,2,FALSE),0)</f>
        <v>35</v>
      </c>
      <c r="J169" s="22">
        <f>IF(I169="","",RANK(I169,I168:I172,0))</f>
        <v>2</v>
      </c>
      <c r="K169" s="22">
        <f t="shared" ref="K169:K172" si="112">IF(J169&lt;5,I169,"")</f>
        <v>35</v>
      </c>
      <c r="L169" s="18">
        <v>23</v>
      </c>
      <c r="M169" s="39">
        <f>IFERROR(VLOOKUP(L169,таблица!$N$6:$O$126,2,FALSE),0)</f>
        <v>32</v>
      </c>
      <c r="N169" s="20">
        <f>IF(M169="","",RANK(M169,M168:M172,0))</f>
        <v>2</v>
      </c>
      <c r="O169" s="20">
        <f t="shared" ref="O169:O172" si="113">IF(N169&lt;5,M169,"")</f>
        <v>32</v>
      </c>
      <c r="P169" s="48">
        <v>13</v>
      </c>
      <c r="Q169" s="39">
        <f>IFERROR(VLOOKUP(P169,таблица!$T$6:$U$96,2,FALSE),0)</f>
        <v>26</v>
      </c>
      <c r="R169" s="20">
        <f>IF(Q169="","",RANK(Q169,Q168:Q172,0))</f>
        <v>3</v>
      </c>
      <c r="S169" s="20">
        <f t="shared" ref="S169:S172" si="114">IF(R169&lt;5,Q169,"")</f>
        <v>26</v>
      </c>
      <c r="T169" s="3">
        <f t="shared" si="90"/>
        <v>125</v>
      </c>
      <c r="U169" s="3">
        <f>IF(ISNUMBER(T169),RANK(T169,$T$6:$T$251,0),"")</f>
        <v>57</v>
      </c>
      <c r="V169" s="100"/>
      <c r="W169" s="34"/>
      <c r="X169" s="103"/>
    </row>
    <row r="170" spans="1:24" ht="15" customHeight="1" x14ac:dyDescent="0.25">
      <c r="A170" s="19">
        <v>3</v>
      </c>
      <c r="B170" s="41"/>
      <c r="C170" s="43">
        <v>49</v>
      </c>
      <c r="D170" s="38">
        <v>9.1</v>
      </c>
      <c r="E170" s="39">
        <f>IFERROR(VLOOKUP(D170,таблица!$L$6:$M$96,2,FALSE),0)</f>
        <v>5</v>
      </c>
      <c r="F170" s="20">
        <f>IF(E170="","",RANK(E170,E168:E172,0))</f>
        <v>5</v>
      </c>
      <c r="G170" s="20" t="str">
        <f>IF(F170&lt;5,E170,"")</f>
        <v/>
      </c>
      <c r="H170" s="18">
        <v>176</v>
      </c>
      <c r="I170" s="39">
        <f>IFERROR(VLOOKUP(H170,таблица!$P$6:$Q$165,2,FALSE),0)</f>
        <v>26</v>
      </c>
      <c r="J170" s="22">
        <f>IF(I170="","",RANK(I170,I168:I172,0))</f>
        <v>5</v>
      </c>
      <c r="K170" s="22" t="str">
        <f t="shared" si="112"/>
        <v/>
      </c>
      <c r="L170" s="18">
        <v>11</v>
      </c>
      <c r="M170" s="39">
        <f>IFERROR(VLOOKUP(L170,таблица!$N$6:$O$126,2,FALSE),0)</f>
        <v>9</v>
      </c>
      <c r="N170" s="20">
        <f>IF(M170="","",RANK(M170,M168:M172,0))</f>
        <v>5</v>
      </c>
      <c r="O170" s="20" t="str">
        <f t="shared" si="113"/>
        <v/>
      </c>
      <c r="P170" s="48">
        <v>24</v>
      </c>
      <c r="Q170" s="39">
        <f>IFERROR(VLOOKUP(P170,таблица!$T$6:$U$96,2,FALSE),0)</f>
        <v>56</v>
      </c>
      <c r="R170" s="20">
        <f>IF(Q170="","",RANK(Q170,Q168:Q172,0))</f>
        <v>2</v>
      </c>
      <c r="S170" s="20">
        <f t="shared" si="114"/>
        <v>56</v>
      </c>
      <c r="T170" s="3">
        <f t="shared" si="90"/>
        <v>96</v>
      </c>
      <c r="U170" s="3">
        <f>IF(ISNUMBER(T170),RANK(T170,$T$6:$T$251,0),"")</f>
        <v>97</v>
      </c>
      <c r="V170" s="100"/>
      <c r="W170" s="34"/>
      <c r="X170" s="103"/>
    </row>
    <row r="171" spans="1:24" ht="15" customHeight="1" x14ac:dyDescent="0.25">
      <c r="A171" s="19">
        <v>4</v>
      </c>
      <c r="B171" s="41"/>
      <c r="C171" s="43">
        <v>49</v>
      </c>
      <c r="D171" s="38">
        <v>8.1999999999999993</v>
      </c>
      <c r="E171" s="39">
        <f>IFERROR(VLOOKUP(D171,таблица!$L$6:$M$96,2,FALSE),0)</f>
        <v>26</v>
      </c>
      <c r="F171" s="20">
        <f>IF(E171="","",RANK(E171,E168:E172,0))</f>
        <v>3</v>
      </c>
      <c r="G171" s="20">
        <f>IF(F171&lt;5,E171,"")</f>
        <v>26</v>
      </c>
      <c r="H171" s="18">
        <v>193</v>
      </c>
      <c r="I171" s="39">
        <f>IFERROR(VLOOKUP(H171,таблица!$P$6:$Q$165,2,FALSE),0)</f>
        <v>34</v>
      </c>
      <c r="J171" s="22">
        <f>IF(I171="","",RANK(I171,I168:I172,0))</f>
        <v>4</v>
      </c>
      <c r="K171" s="22">
        <f t="shared" si="112"/>
        <v>34</v>
      </c>
      <c r="L171" s="18">
        <v>18</v>
      </c>
      <c r="M171" s="39">
        <f>IFERROR(VLOOKUP(L171,таблица!$N$6:$O$126,2,FALSE),0)</f>
        <v>22</v>
      </c>
      <c r="N171" s="20">
        <f>IF(M171="","",RANK(M171,M168:M172,0))</f>
        <v>3</v>
      </c>
      <c r="O171" s="20">
        <f t="shared" si="113"/>
        <v>22</v>
      </c>
      <c r="P171" s="48">
        <v>12</v>
      </c>
      <c r="Q171" s="39">
        <f>IFERROR(VLOOKUP(P171,таблица!$T$6:$U$96,2,FALSE),0)</f>
        <v>24</v>
      </c>
      <c r="R171" s="20">
        <f>IF(Q171="","",RANK(Q171,Q168:Q172,0))</f>
        <v>4</v>
      </c>
      <c r="S171" s="20">
        <f t="shared" si="114"/>
        <v>24</v>
      </c>
      <c r="T171" s="3">
        <f t="shared" si="90"/>
        <v>106</v>
      </c>
      <c r="U171" s="3">
        <f>IF(ISNUMBER(T171),RANK(T171,$T$6:$T$251,0),"")</f>
        <v>81</v>
      </c>
      <c r="V171" s="100"/>
      <c r="W171" s="34"/>
      <c r="X171" s="103"/>
    </row>
    <row r="172" spans="1:24" ht="15" customHeight="1" x14ac:dyDescent="0.25">
      <c r="A172" s="19">
        <v>5</v>
      </c>
      <c r="B172" s="41"/>
      <c r="C172" s="43">
        <v>49</v>
      </c>
      <c r="D172" s="38">
        <v>7.8</v>
      </c>
      <c r="E172" s="39">
        <f>IFERROR(VLOOKUP(D172,таблица!$L$6:$M$96,2,FALSE),0)</f>
        <v>38</v>
      </c>
      <c r="F172" s="20">
        <f>IF(E172="","",RANK(E172,E168:E172,0))</f>
        <v>1</v>
      </c>
      <c r="G172" s="20">
        <f>IF(F172&lt;5,E172,"")</f>
        <v>38</v>
      </c>
      <c r="H172" s="18">
        <v>201</v>
      </c>
      <c r="I172" s="39">
        <f>IFERROR(VLOOKUP(H172,таблица!$P$6:$Q$165,2,FALSE),0)</f>
        <v>41</v>
      </c>
      <c r="J172" s="22">
        <f>IF(I172="","",RANK(I172,I168:I172,0))</f>
        <v>1</v>
      </c>
      <c r="K172" s="22">
        <f t="shared" si="112"/>
        <v>41</v>
      </c>
      <c r="L172" s="18">
        <v>14</v>
      </c>
      <c r="M172" s="39">
        <f>IFERROR(VLOOKUP(L172,таблица!$N$6:$O$126,2,FALSE),0)</f>
        <v>14</v>
      </c>
      <c r="N172" s="20">
        <f>IF(M172="","",RANK(M172,M168:M172,0))</f>
        <v>4</v>
      </c>
      <c r="O172" s="20">
        <f t="shared" si="113"/>
        <v>14</v>
      </c>
      <c r="P172" s="48">
        <v>11</v>
      </c>
      <c r="Q172" s="39">
        <f>IFERROR(VLOOKUP(P172,таблица!$T$6:$U$96,2,FALSE),0)</f>
        <v>22</v>
      </c>
      <c r="R172" s="20">
        <f>IF(Q172="","",RANK(Q172,Q168:Q172,0))</f>
        <v>5</v>
      </c>
      <c r="S172" s="20" t="str">
        <f t="shared" si="114"/>
        <v/>
      </c>
      <c r="T172" s="3">
        <f t="shared" si="90"/>
        <v>115</v>
      </c>
      <c r="U172" s="3">
        <f>IF(ISNUMBER(T172),RANK(T172,$T$6:$T$251,0),"")</f>
        <v>72</v>
      </c>
      <c r="V172" s="101"/>
      <c r="W172" s="34"/>
      <c r="X172" s="103"/>
    </row>
    <row r="173" spans="1:24" ht="26.25" customHeight="1" x14ac:dyDescent="0.25">
      <c r="A173" s="19"/>
      <c r="B173" s="41"/>
      <c r="C173" s="44">
        <v>42</v>
      </c>
      <c r="D173" s="38"/>
      <c r="E173" s="39"/>
      <c r="F173" s="24" t="s">
        <v>15</v>
      </c>
      <c r="G173" s="25">
        <f>SUM(G168:G172)</f>
        <v>119</v>
      </c>
      <c r="H173" s="18"/>
      <c r="I173" s="39"/>
      <c r="J173" s="24" t="s">
        <v>15</v>
      </c>
      <c r="K173" s="26">
        <f>SUM(K168:K172)</f>
        <v>145</v>
      </c>
      <c r="L173" s="18"/>
      <c r="M173" s="39"/>
      <c r="N173" s="24" t="s">
        <v>15</v>
      </c>
      <c r="O173" s="25">
        <f>SUM(O168:O172)</f>
        <v>124</v>
      </c>
      <c r="P173" s="48"/>
      <c r="Q173" s="39"/>
      <c r="R173" s="24" t="s">
        <v>15</v>
      </c>
      <c r="S173" s="25">
        <f>SUM(S168:S172)</f>
        <v>169</v>
      </c>
      <c r="T173" s="3"/>
      <c r="U173" s="3"/>
      <c r="V173" s="23"/>
      <c r="W173" s="23"/>
      <c r="X173" s="104"/>
    </row>
    <row r="174" spans="1:24" ht="15" customHeight="1" x14ac:dyDescent="0.25">
      <c r="A174" s="19">
        <v>1</v>
      </c>
      <c r="B174" s="41"/>
      <c r="C174" s="43">
        <v>50</v>
      </c>
      <c r="D174" s="38">
        <v>9.1999999999999993</v>
      </c>
      <c r="E174" s="39">
        <f>IFERROR(VLOOKUP(D174,таблица!$L$6:$M$96,2,FALSE),0)</f>
        <v>4</v>
      </c>
      <c r="F174" s="20">
        <f>IF(E174="","",RANK(E174,E174:E178,0))</f>
        <v>2</v>
      </c>
      <c r="G174" s="20">
        <f>IF(F174&lt;5,E174,"")</f>
        <v>4</v>
      </c>
      <c r="H174" s="18">
        <v>168</v>
      </c>
      <c r="I174" s="39">
        <f>IFERROR(VLOOKUP(H174,таблица!$P$6:$Q$165,2,FALSE),0)</f>
        <v>22</v>
      </c>
      <c r="J174" s="22">
        <f>IF(I174="","",RANK(I174,I174:I178,0))</f>
        <v>2</v>
      </c>
      <c r="K174" s="22">
        <f>IF(J174&lt;5,I174,"")</f>
        <v>22</v>
      </c>
      <c r="L174" s="18">
        <v>20</v>
      </c>
      <c r="M174" s="39">
        <f>IFERROR(VLOOKUP(L174,таблица!$N$6:$O$126,2,FALSE),0)</f>
        <v>26</v>
      </c>
      <c r="N174" s="20">
        <f>IF(M174="","",RANK(M174,M174:M178,0))</f>
        <v>2</v>
      </c>
      <c r="O174" s="20">
        <f>IF(N174&lt;5,M174,"")</f>
        <v>26</v>
      </c>
      <c r="P174" s="48">
        <v>13</v>
      </c>
      <c r="Q174" s="39">
        <f>IFERROR(VLOOKUP(P174,таблица!$T$6:$U$96,2,FALSE),0)</f>
        <v>26</v>
      </c>
      <c r="R174" s="20">
        <f>IF(Q174="","",RANK(Q174,Q174:Q178,0))</f>
        <v>2</v>
      </c>
      <c r="S174" s="20">
        <f t="shared" ref="S174:S178" si="115">IF(R174&lt;5,Q174,"")</f>
        <v>26</v>
      </c>
      <c r="T174" s="3">
        <f t="shared" si="90"/>
        <v>78</v>
      </c>
      <c r="U174" s="3">
        <f>IF(ISNUMBER(T174),RANK(T174,$T$6:$T$251,0),"")</f>
        <v>127</v>
      </c>
      <c r="V174" s="99">
        <f>SUM(G174:G178,K174:K178,O174:O178,S174:S178)</f>
        <v>315</v>
      </c>
      <c r="W174" s="34">
        <f t="shared" ref="W174" si="116">V174</f>
        <v>315</v>
      </c>
      <c r="X174" s="102">
        <f>IF(ISNUMBER(V174),RANK(V174,$V$6:$V$251,0),"")</f>
        <v>31</v>
      </c>
    </row>
    <row r="175" spans="1:24" ht="15" customHeight="1" x14ac:dyDescent="0.25">
      <c r="A175" s="19">
        <v>2</v>
      </c>
      <c r="B175" s="41"/>
      <c r="C175" s="43">
        <v>50</v>
      </c>
      <c r="D175" s="38">
        <v>9.1999999999999993</v>
      </c>
      <c r="E175" s="39">
        <f>IFERROR(VLOOKUP(D175,таблица!$L$6:$M$96,2,FALSE),0)</f>
        <v>4</v>
      </c>
      <c r="F175" s="20">
        <f>IF(E175="","",RANK(E175,E174:E178,0))</f>
        <v>2</v>
      </c>
      <c r="G175" s="20">
        <f>IF(F175&lt;5,E175,"")</f>
        <v>4</v>
      </c>
      <c r="H175" s="18">
        <v>159</v>
      </c>
      <c r="I175" s="39">
        <f>IFERROR(VLOOKUP(H175,таблица!$P$6:$Q$165,2,FALSE),0)</f>
        <v>17</v>
      </c>
      <c r="J175" s="22">
        <f>IF(I175="","",RANK(I175,I174:I178,0))</f>
        <v>3</v>
      </c>
      <c r="K175" s="22">
        <f t="shared" ref="K175:K178" si="117">IF(J175&lt;5,I175,"")</f>
        <v>17</v>
      </c>
      <c r="L175" s="18">
        <v>20</v>
      </c>
      <c r="M175" s="39">
        <f>IFERROR(VLOOKUP(L175,таблица!$N$6:$O$126,2,FALSE),0)</f>
        <v>26</v>
      </c>
      <c r="N175" s="20">
        <f>IF(M175="","",RANK(M175,M174:M178,0))</f>
        <v>2</v>
      </c>
      <c r="O175" s="20">
        <f t="shared" ref="O175:O178" si="118">IF(N175&lt;5,M175,"")</f>
        <v>26</v>
      </c>
      <c r="P175" s="48">
        <v>13</v>
      </c>
      <c r="Q175" s="39">
        <f>IFERROR(VLOOKUP(P175,таблица!$T$6:$U$96,2,FALSE),0)</f>
        <v>26</v>
      </c>
      <c r="R175" s="20">
        <f>IF(Q175="","",RANK(Q175,Q174:Q178,0))</f>
        <v>2</v>
      </c>
      <c r="S175" s="20">
        <f t="shared" si="115"/>
        <v>26</v>
      </c>
      <c r="T175" s="3">
        <f t="shared" si="90"/>
        <v>73</v>
      </c>
      <c r="U175" s="3">
        <f>IF(ISNUMBER(T175),RANK(T175,$T$6:$T$251,0),"")</f>
        <v>136</v>
      </c>
      <c r="V175" s="100"/>
      <c r="W175" s="34"/>
      <c r="X175" s="103"/>
    </row>
    <row r="176" spans="1:24" ht="15" customHeight="1" x14ac:dyDescent="0.25">
      <c r="A176" s="19">
        <v>3</v>
      </c>
      <c r="B176" s="41"/>
      <c r="C176" s="43">
        <v>50</v>
      </c>
      <c r="D176" s="38">
        <v>7.9</v>
      </c>
      <c r="E176" s="39">
        <f>IFERROR(VLOOKUP(D176,таблица!$L$6:$M$96,2,FALSE),0)</f>
        <v>35</v>
      </c>
      <c r="F176" s="20">
        <f>IF(E176="","",RANK(E176,E174:E178,0))</f>
        <v>1</v>
      </c>
      <c r="G176" s="20">
        <f>IF(F176&lt;5,E176,"")</f>
        <v>35</v>
      </c>
      <c r="H176" s="18">
        <v>181</v>
      </c>
      <c r="I176" s="39">
        <f>IFERROR(VLOOKUP(H176,таблица!$P$6:$Q$165,2,FALSE),0)</f>
        <v>28</v>
      </c>
      <c r="J176" s="22">
        <f>IF(I176="","",RANK(I176,I174:I178,0))</f>
        <v>1</v>
      </c>
      <c r="K176" s="22">
        <f t="shared" si="117"/>
        <v>28</v>
      </c>
      <c r="L176" s="18">
        <v>30</v>
      </c>
      <c r="M176" s="39">
        <f>IFERROR(VLOOKUP(L176,таблица!$N$6:$O$126,2,FALSE),0)</f>
        <v>47</v>
      </c>
      <c r="N176" s="20">
        <f>IF(M176="","",RANK(M176,M174:M178,0))</f>
        <v>1</v>
      </c>
      <c r="O176" s="20">
        <f t="shared" si="118"/>
        <v>47</v>
      </c>
      <c r="P176" s="48">
        <v>23</v>
      </c>
      <c r="Q176" s="39">
        <f>IFERROR(VLOOKUP(P176,таблица!$T$6:$U$96,2,FALSE),0)</f>
        <v>54</v>
      </c>
      <c r="R176" s="20">
        <f>IF(Q176="","",RANK(Q176,Q174:Q178,0))</f>
        <v>1</v>
      </c>
      <c r="S176" s="20">
        <f t="shared" si="115"/>
        <v>54</v>
      </c>
      <c r="T176" s="3">
        <f t="shared" si="90"/>
        <v>164</v>
      </c>
      <c r="U176" s="3">
        <f>IF(ISNUMBER(T176),RANK(T176,$T$6:$T$251,0),"")</f>
        <v>14</v>
      </c>
      <c r="V176" s="100"/>
      <c r="W176" s="34"/>
      <c r="X176" s="103"/>
    </row>
    <row r="177" spans="1:24" ht="15" customHeight="1" x14ac:dyDescent="0.25">
      <c r="A177" s="19">
        <v>4</v>
      </c>
      <c r="B177" s="41"/>
      <c r="C177" s="43">
        <v>50</v>
      </c>
      <c r="D177" s="38"/>
      <c r="E177" s="39">
        <f>IFERROR(VLOOKUP(D177,таблица!$L$6:$M$96,2,FALSE),0)</f>
        <v>0</v>
      </c>
      <c r="F177" s="20">
        <f>IF(E177="","",RANK(E177,E174:E178,0))</f>
        <v>4</v>
      </c>
      <c r="G177" s="20">
        <f>IF(F177&lt;5,E177,"")</f>
        <v>0</v>
      </c>
      <c r="H177" s="18"/>
      <c r="I177" s="39">
        <f>IFERROR(VLOOKUP(H177,таблица!$P$6:$Q$165,2,FALSE),0)</f>
        <v>0</v>
      </c>
      <c r="J177" s="22">
        <f>IF(I177="","",RANK(I177,I174:I178,0))</f>
        <v>4</v>
      </c>
      <c r="K177" s="22">
        <f t="shared" si="117"/>
        <v>0</v>
      </c>
      <c r="L177" s="18"/>
      <c r="M177" s="39">
        <f>IFERROR(VLOOKUP(L177,таблица!$N$6:$O$126,2,FALSE),0)</f>
        <v>0</v>
      </c>
      <c r="N177" s="20">
        <f>IF(M177="","",RANK(M177,M174:M178,0))</f>
        <v>4</v>
      </c>
      <c r="O177" s="20">
        <f t="shared" si="118"/>
        <v>0</v>
      </c>
      <c r="P177" s="90">
        <v>-100</v>
      </c>
      <c r="Q177" s="39">
        <f>IFERROR(VLOOKUP(P177,таблица!$T$6:$U$96,2,FALSE),0)</f>
        <v>0</v>
      </c>
      <c r="R177" s="20">
        <f>IF(Q177="","",RANK(Q177,Q174:Q178,0))</f>
        <v>4</v>
      </c>
      <c r="S177" s="20">
        <f t="shared" si="115"/>
        <v>0</v>
      </c>
      <c r="T177" s="3">
        <f t="shared" si="90"/>
        <v>0</v>
      </c>
      <c r="U177" s="3">
        <f>IF(ISNUMBER(T177),RANK(T177,$T$6:$T$251,0),"")</f>
        <v>164</v>
      </c>
      <c r="V177" s="100"/>
      <c r="W177" s="34"/>
      <c r="X177" s="103"/>
    </row>
    <row r="178" spans="1:24" ht="15" customHeight="1" x14ac:dyDescent="0.25">
      <c r="A178" s="19">
        <v>5</v>
      </c>
      <c r="B178" s="41"/>
      <c r="C178" s="43">
        <v>50</v>
      </c>
      <c r="D178" s="38"/>
      <c r="E178" s="39">
        <f>IFERROR(VLOOKUP(D178,таблица!$L$6:$M$96,2,FALSE),0)</f>
        <v>0</v>
      </c>
      <c r="F178" s="20">
        <f>IF(E178="","",RANK(E178,E174:E178,0))</f>
        <v>4</v>
      </c>
      <c r="G178" s="20">
        <f>IF(F178&lt;5,E178,"")</f>
        <v>0</v>
      </c>
      <c r="H178" s="18"/>
      <c r="I178" s="39">
        <f>IFERROR(VLOOKUP(H178,таблица!$P$6:$Q$165,2,FALSE),0)</f>
        <v>0</v>
      </c>
      <c r="J178" s="22">
        <f>IF(I178="","",RANK(I178,I174:I178,0))</f>
        <v>4</v>
      </c>
      <c r="K178" s="22">
        <f t="shared" si="117"/>
        <v>0</v>
      </c>
      <c r="L178" s="18"/>
      <c r="M178" s="39">
        <f>IFERROR(VLOOKUP(L178,таблица!$N$6:$O$126,2,FALSE),0)</f>
        <v>0</v>
      </c>
      <c r="N178" s="20">
        <f>IF(M178="","",RANK(M178,M174:M178,0))</f>
        <v>4</v>
      </c>
      <c r="O178" s="20">
        <f t="shared" si="118"/>
        <v>0</v>
      </c>
      <c r="P178" s="90">
        <v>-100</v>
      </c>
      <c r="Q178" s="39">
        <f>IFERROR(VLOOKUP(P178,таблица!$T$6:$U$96,2,FALSE),0)</f>
        <v>0</v>
      </c>
      <c r="R178" s="20">
        <f>IF(Q178="","",RANK(Q178,Q174:Q178,0))</f>
        <v>4</v>
      </c>
      <c r="S178" s="20">
        <f t="shared" si="115"/>
        <v>0</v>
      </c>
      <c r="T178" s="3">
        <f t="shared" si="90"/>
        <v>0</v>
      </c>
      <c r="U178" s="3">
        <f>IF(ISNUMBER(T178),RANK(T178,$T$6:$T$251,0),"")</f>
        <v>164</v>
      </c>
      <c r="V178" s="101"/>
      <c r="W178" s="34"/>
      <c r="X178" s="103"/>
    </row>
    <row r="179" spans="1:24" ht="26.25" customHeight="1" x14ac:dyDescent="0.25">
      <c r="A179" s="19"/>
      <c r="B179" s="41"/>
      <c r="C179" s="44">
        <v>43</v>
      </c>
      <c r="D179" s="38"/>
      <c r="E179" s="39"/>
      <c r="F179" s="24" t="s">
        <v>15</v>
      </c>
      <c r="G179" s="25">
        <f>SUM(G174:G178)</f>
        <v>43</v>
      </c>
      <c r="H179" s="18"/>
      <c r="I179" s="39"/>
      <c r="J179" s="24" t="s">
        <v>15</v>
      </c>
      <c r="K179" s="26">
        <f>SUM(K174:K178)</f>
        <v>67</v>
      </c>
      <c r="L179" s="18"/>
      <c r="M179" s="39"/>
      <c r="N179" s="24" t="s">
        <v>15</v>
      </c>
      <c r="O179" s="25">
        <f>SUM(O174:O178)</f>
        <v>99</v>
      </c>
      <c r="P179" s="90"/>
      <c r="Q179" s="39"/>
      <c r="R179" s="24" t="s">
        <v>15</v>
      </c>
      <c r="S179" s="25">
        <f>SUM(S174:S178)</f>
        <v>106</v>
      </c>
      <c r="T179" s="3"/>
      <c r="U179" s="3"/>
      <c r="V179" s="23"/>
      <c r="W179" s="23"/>
      <c r="X179" s="104"/>
    </row>
    <row r="180" spans="1:24" ht="15" customHeight="1" x14ac:dyDescent="0.25">
      <c r="A180" s="19">
        <v>1</v>
      </c>
      <c r="B180" s="41"/>
      <c r="C180" s="43">
        <v>51</v>
      </c>
      <c r="D180" s="38"/>
      <c r="E180" s="39">
        <f>IFERROR(VLOOKUP(D180,таблица!$L$6:$M$96,2,FALSE),0)</f>
        <v>0</v>
      </c>
      <c r="F180" s="20">
        <f>IF(E180="","",RANK(E180,E180:E184,0))</f>
        <v>1</v>
      </c>
      <c r="G180" s="20">
        <f>IF(F180&lt;5,E180,"")</f>
        <v>0</v>
      </c>
      <c r="H180" s="18"/>
      <c r="I180" s="39">
        <f>IFERROR(VLOOKUP(H180,таблица!$P$6:$Q$165,2,FALSE),0)</f>
        <v>0</v>
      </c>
      <c r="J180" s="22">
        <f>IF(I180="","",RANK(I180,I180:I184,0))</f>
        <v>1</v>
      </c>
      <c r="K180" s="22">
        <f>IF(J180&lt;5,I180,"")</f>
        <v>0</v>
      </c>
      <c r="L180" s="18"/>
      <c r="M180" s="39">
        <f>IFERROR(VLOOKUP(L180,таблица!$N$6:$O$126,2,FALSE),0)</f>
        <v>0</v>
      </c>
      <c r="N180" s="20">
        <f>IF(M180="","",RANK(M180,M180:M184,0))</f>
        <v>1</v>
      </c>
      <c r="O180" s="20">
        <f>IF(N180&lt;5,M180,"")</f>
        <v>0</v>
      </c>
      <c r="P180" s="90">
        <v>-100</v>
      </c>
      <c r="Q180" s="39">
        <f>IFERROR(VLOOKUP(P180,таблица!$T$6:$U$96,2,FALSE),0)</f>
        <v>0</v>
      </c>
      <c r="R180" s="20">
        <f>IF(Q180="","",RANK(Q180,Q180:Q184,0))</f>
        <v>1</v>
      </c>
      <c r="S180" s="20">
        <f>IF(R180&lt;5,Q180,"")</f>
        <v>0</v>
      </c>
      <c r="T180" s="3">
        <f t="shared" si="90"/>
        <v>0</v>
      </c>
      <c r="U180" s="3">
        <f>IF(ISNUMBER(T180),RANK(T180,$T$6:$T$251,0),"")</f>
        <v>164</v>
      </c>
      <c r="V180" s="99">
        <f>SUM(G180:G184,K180:K184,O180:O184,S180:S184)</f>
        <v>0</v>
      </c>
      <c r="W180" s="34">
        <f t="shared" ref="W180" si="119">V180</f>
        <v>0</v>
      </c>
      <c r="X180" s="102">
        <f>IF(ISNUMBER(V180),RANK(V180,$V$6:$V$251,0),"")</f>
        <v>35</v>
      </c>
    </row>
    <row r="181" spans="1:24" ht="15" customHeight="1" x14ac:dyDescent="0.25">
      <c r="A181" s="19">
        <v>2</v>
      </c>
      <c r="B181" s="41"/>
      <c r="C181" s="43">
        <v>51</v>
      </c>
      <c r="D181" s="38"/>
      <c r="E181" s="39">
        <f>IFERROR(VLOOKUP(D181,таблица!$L$6:$M$96,2,FALSE),0)</f>
        <v>0</v>
      </c>
      <c r="F181" s="20">
        <f>IF(E181="","",RANK(E181,E180:E184,0))</f>
        <v>1</v>
      </c>
      <c r="G181" s="20">
        <f>IF(F181&lt;5,E181,"")</f>
        <v>0</v>
      </c>
      <c r="H181" s="18"/>
      <c r="I181" s="39">
        <f>IFERROR(VLOOKUP(H181,таблица!$P$6:$Q$165,2,FALSE),0)</f>
        <v>0</v>
      </c>
      <c r="J181" s="22">
        <f>IF(I181="","",RANK(I181,I180:I184,0))</f>
        <v>1</v>
      </c>
      <c r="K181" s="22">
        <f t="shared" ref="K181:K184" si="120">IF(J181&lt;5,I181,"")</f>
        <v>0</v>
      </c>
      <c r="L181" s="18"/>
      <c r="M181" s="39">
        <f>IFERROR(VLOOKUP(L181,таблица!$N$6:$O$126,2,FALSE),0)</f>
        <v>0</v>
      </c>
      <c r="N181" s="20">
        <f>IF(M181="","",RANK(M181,M180:M184,0))</f>
        <v>1</v>
      </c>
      <c r="O181" s="20">
        <f t="shared" ref="O181:O183" si="121">IF(N181&lt;5,M181,"")</f>
        <v>0</v>
      </c>
      <c r="P181" s="90">
        <v>-100</v>
      </c>
      <c r="Q181" s="39">
        <f>IFERROR(VLOOKUP(P181,таблица!$T$6:$U$96,2,FALSE),0)</f>
        <v>0</v>
      </c>
      <c r="R181" s="20">
        <f>IF(Q181="","",RANK(Q181,Q180:Q184,0))</f>
        <v>1</v>
      </c>
      <c r="S181" s="20">
        <f t="shared" ref="S181:S184" si="122">IF(R181&lt;5,Q181,"")</f>
        <v>0</v>
      </c>
      <c r="T181" s="3">
        <f t="shared" si="90"/>
        <v>0</v>
      </c>
      <c r="U181" s="3">
        <f>IF(ISNUMBER(T181),RANK(T181,$T$6:$T$251,0),"")</f>
        <v>164</v>
      </c>
      <c r="V181" s="100"/>
      <c r="W181" s="34"/>
      <c r="X181" s="103"/>
    </row>
    <row r="182" spans="1:24" ht="15" customHeight="1" x14ac:dyDescent="0.25">
      <c r="A182" s="19">
        <v>3</v>
      </c>
      <c r="B182" s="41"/>
      <c r="C182" s="43">
        <v>51</v>
      </c>
      <c r="D182" s="38"/>
      <c r="E182" s="39">
        <f>IFERROR(VLOOKUP(D182,таблица!$L$6:$M$96,2,FALSE),0)</f>
        <v>0</v>
      </c>
      <c r="F182" s="20">
        <f>IF(E182="","",RANK(E182,E180:E184,0))</f>
        <v>1</v>
      </c>
      <c r="G182" s="20">
        <f>IF(F182&lt;5,E182,"")</f>
        <v>0</v>
      </c>
      <c r="H182" s="18"/>
      <c r="I182" s="39">
        <f>IFERROR(VLOOKUP(H182,таблица!$P$6:$Q$165,2,FALSE),0)</f>
        <v>0</v>
      </c>
      <c r="J182" s="22">
        <f>IF(I182="","",RANK(I182,I180:I184,0))</f>
        <v>1</v>
      </c>
      <c r="K182" s="22">
        <f t="shared" si="120"/>
        <v>0</v>
      </c>
      <c r="L182" s="18"/>
      <c r="M182" s="39">
        <f>IFERROR(VLOOKUP(L182,таблица!$N$6:$O$126,2,FALSE),0)</f>
        <v>0</v>
      </c>
      <c r="N182" s="20">
        <f>IF(M182="","",RANK(M182,M180:M184,0))</f>
        <v>1</v>
      </c>
      <c r="O182" s="20">
        <f t="shared" si="121"/>
        <v>0</v>
      </c>
      <c r="P182" s="90">
        <v>-100</v>
      </c>
      <c r="Q182" s="39">
        <f>IFERROR(VLOOKUP(P182,таблица!$T$6:$U$96,2,FALSE),0)</f>
        <v>0</v>
      </c>
      <c r="R182" s="20">
        <f>IF(Q182="","",RANK(Q182,Q180:Q184,0))</f>
        <v>1</v>
      </c>
      <c r="S182" s="20">
        <f t="shared" si="122"/>
        <v>0</v>
      </c>
      <c r="T182" s="3">
        <f t="shared" si="90"/>
        <v>0</v>
      </c>
      <c r="U182" s="3">
        <f>IF(ISNUMBER(T182),RANK(T182,$T$6:$T$251,0),"")</f>
        <v>164</v>
      </c>
      <c r="V182" s="100"/>
      <c r="W182" s="34"/>
      <c r="X182" s="103"/>
    </row>
    <row r="183" spans="1:24" ht="15" customHeight="1" x14ac:dyDescent="0.25">
      <c r="A183" s="19">
        <v>4</v>
      </c>
      <c r="B183" s="41"/>
      <c r="C183" s="43">
        <v>51</v>
      </c>
      <c r="D183" s="38"/>
      <c r="E183" s="39">
        <f>IFERROR(VLOOKUP(D183,таблица!$L$6:$M$96,2,FALSE),0)</f>
        <v>0</v>
      </c>
      <c r="F183" s="20">
        <f>IF(E183="","",RANK(E183,E180:E184,0))</f>
        <v>1</v>
      </c>
      <c r="G183" s="20">
        <f>IF(F183&lt;5,E183,"")</f>
        <v>0</v>
      </c>
      <c r="H183" s="18"/>
      <c r="I183" s="39">
        <f>IFERROR(VLOOKUP(H183,таблица!$P$6:$Q$165,2,FALSE),0)</f>
        <v>0</v>
      </c>
      <c r="J183" s="22">
        <f>IF(I183="","",RANK(I183,I180:I184,0))</f>
        <v>1</v>
      </c>
      <c r="K183" s="22">
        <f t="shared" si="120"/>
        <v>0</v>
      </c>
      <c r="L183" s="18"/>
      <c r="M183" s="39">
        <f>IFERROR(VLOOKUP(L183,таблица!$N$6:$O$126,2,FALSE),0)</f>
        <v>0</v>
      </c>
      <c r="N183" s="20">
        <f>IF(M183="","",RANK(M183,M180:M184,0))</f>
        <v>1</v>
      </c>
      <c r="O183" s="20">
        <f t="shared" si="121"/>
        <v>0</v>
      </c>
      <c r="P183" s="90">
        <v>-100</v>
      </c>
      <c r="Q183" s="39">
        <f>IFERROR(VLOOKUP(P183,таблица!$T$6:$U$96,2,FALSE),0)</f>
        <v>0</v>
      </c>
      <c r="R183" s="20">
        <f>IF(Q183="","",RANK(Q183,Q180:Q184,0))</f>
        <v>1</v>
      </c>
      <c r="S183" s="20">
        <f t="shared" si="122"/>
        <v>0</v>
      </c>
      <c r="T183" s="3">
        <f t="shared" si="90"/>
        <v>0</v>
      </c>
      <c r="U183" s="3">
        <f>IF(ISNUMBER(T183),RANK(T183,$T$6:$T$251,0),"")</f>
        <v>164</v>
      </c>
      <c r="V183" s="100"/>
      <c r="W183" s="34"/>
      <c r="X183" s="103"/>
    </row>
    <row r="184" spans="1:24" ht="15" customHeight="1" x14ac:dyDescent="0.25">
      <c r="A184" s="19">
        <v>5</v>
      </c>
      <c r="B184" s="41"/>
      <c r="C184" s="43">
        <v>51</v>
      </c>
      <c r="D184" s="38"/>
      <c r="E184" s="39">
        <f>IFERROR(VLOOKUP(D184,таблица!$L$6:$M$96,2,FALSE),0)</f>
        <v>0</v>
      </c>
      <c r="F184" s="20">
        <f>IF(E184="","",RANK(E184,E180:E184,0))</f>
        <v>1</v>
      </c>
      <c r="G184" s="20">
        <f>IF(F184&lt;5,E184,"")</f>
        <v>0</v>
      </c>
      <c r="H184" s="18"/>
      <c r="I184" s="39">
        <f>IFERROR(VLOOKUP(H184,таблица!$P$6:$Q$165,2,FALSE),0)</f>
        <v>0</v>
      </c>
      <c r="J184" s="22">
        <f>IF(I184="","",RANK(I184,I180:I184,0))</f>
        <v>1</v>
      </c>
      <c r="K184" s="22">
        <f t="shared" si="120"/>
        <v>0</v>
      </c>
      <c r="L184" s="18"/>
      <c r="M184" s="39">
        <f>IFERROR(VLOOKUP(L184,таблица!$N$6:$O$126,2,FALSE),0)</f>
        <v>0</v>
      </c>
      <c r="N184" s="20">
        <f>IF(M184="","",RANK(M184,M180:M184,0))</f>
        <v>1</v>
      </c>
      <c r="O184" s="20"/>
      <c r="P184" s="90">
        <v>-100</v>
      </c>
      <c r="Q184" s="39">
        <f>IFERROR(VLOOKUP(P184,таблица!$T$6:$U$96,2,FALSE),0)</f>
        <v>0</v>
      </c>
      <c r="R184" s="20">
        <f>IF(Q184="","",RANK(Q184,Q180:Q184,0))</f>
        <v>1</v>
      </c>
      <c r="S184" s="20">
        <f t="shared" si="122"/>
        <v>0</v>
      </c>
      <c r="T184" s="3">
        <f t="shared" si="90"/>
        <v>0</v>
      </c>
      <c r="U184" s="3">
        <f>IF(ISNUMBER(T184),RANK(T184,$T$6:$T$251,0),"")</f>
        <v>164</v>
      </c>
      <c r="V184" s="101"/>
      <c r="W184" s="34"/>
      <c r="X184" s="103"/>
    </row>
    <row r="185" spans="1:24" ht="26.25" customHeight="1" x14ac:dyDescent="0.25">
      <c r="A185" s="19"/>
      <c r="B185" s="41"/>
      <c r="C185" s="44">
        <v>44</v>
      </c>
      <c r="D185" s="38"/>
      <c r="E185" s="39"/>
      <c r="F185" s="24" t="s">
        <v>15</v>
      </c>
      <c r="G185" s="25">
        <f>SUM(G180:G184)</f>
        <v>0</v>
      </c>
      <c r="H185" s="18"/>
      <c r="I185" s="39"/>
      <c r="J185" s="24" t="s">
        <v>15</v>
      </c>
      <c r="K185" s="26">
        <f>SUM(K180:K184)</f>
        <v>0</v>
      </c>
      <c r="L185" s="18"/>
      <c r="M185" s="39"/>
      <c r="N185" s="24" t="s">
        <v>15</v>
      </c>
      <c r="O185" s="25">
        <f>SUM(O180:O184)</f>
        <v>0</v>
      </c>
      <c r="P185" s="48"/>
      <c r="Q185" s="39"/>
      <c r="R185" s="24" t="s">
        <v>15</v>
      </c>
      <c r="S185" s="25">
        <f>SUM(S180:S184)</f>
        <v>0</v>
      </c>
      <c r="T185" s="3"/>
      <c r="U185" s="3"/>
      <c r="V185" s="23"/>
      <c r="W185" s="23"/>
      <c r="X185" s="104"/>
    </row>
    <row r="186" spans="1:24" ht="15" customHeight="1" x14ac:dyDescent="0.25">
      <c r="A186" s="19">
        <v>1</v>
      </c>
      <c r="B186" s="41"/>
      <c r="C186" s="43">
        <v>52</v>
      </c>
      <c r="D186" s="38">
        <v>8.3000000000000007</v>
      </c>
      <c r="E186" s="39">
        <f>IFERROR(VLOOKUP(D186,таблица!$L$6:$M$96,2,FALSE),0)</f>
        <v>23</v>
      </c>
      <c r="F186" s="20">
        <f>IF(E186="","",RANK(E186,E186:E190,0))</f>
        <v>3</v>
      </c>
      <c r="G186" s="20">
        <f>IF(F186&lt;5,E186,"")</f>
        <v>23</v>
      </c>
      <c r="H186" s="18">
        <v>160</v>
      </c>
      <c r="I186" s="39">
        <f>IFERROR(VLOOKUP(H186,таблица!$P$6:$Q$165,2,FALSE),0)</f>
        <v>18</v>
      </c>
      <c r="J186" s="22">
        <f>IF(I186="","",RANK(I186,I186:I190,0))</f>
        <v>4</v>
      </c>
      <c r="K186" s="22">
        <f>IF(J186&lt;5,I186,"")</f>
        <v>18</v>
      </c>
      <c r="L186" s="18">
        <v>6</v>
      </c>
      <c r="M186" s="39">
        <f>IFERROR(VLOOKUP(L186,таблица!$N$6:$O$126,2,FALSE),0)</f>
        <v>4</v>
      </c>
      <c r="N186" s="20">
        <f>IF(M186="","",RANK(M186,M186:M190,0))</f>
        <v>4</v>
      </c>
      <c r="O186" s="20">
        <f>IF(N186&lt;5,M186,"")</f>
        <v>4</v>
      </c>
      <c r="P186" s="48">
        <v>11</v>
      </c>
      <c r="Q186" s="39">
        <f>IFERROR(VLOOKUP(P186,таблица!$T$6:$U$96,2,FALSE),0)</f>
        <v>22</v>
      </c>
      <c r="R186" s="20">
        <f>IF(Q186="","",RANK(Q186,Q186:Q190,0))</f>
        <v>3</v>
      </c>
      <c r="S186" s="20">
        <f>IF(R186&lt;5,Q186,"")</f>
        <v>22</v>
      </c>
      <c r="T186" s="3">
        <f t="shared" si="90"/>
        <v>67</v>
      </c>
      <c r="U186" s="3">
        <f>IF(ISNUMBER(T186),RANK(T186,$T$6:$T$251,0),"")</f>
        <v>143</v>
      </c>
      <c r="V186" s="99">
        <f>SUM(G186:G190,K186:K190,O186:O190,S186:S190)</f>
        <v>372</v>
      </c>
      <c r="W186" s="34">
        <f t="shared" ref="W186" si="123">V186</f>
        <v>372</v>
      </c>
      <c r="X186" s="102">
        <f>IF(ISNUMBER(V186),RANK(V186,$V$6:$V$251,0),"")</f>
        <v>26</v>
      </c>
    </row>
    <row r="187" spans="1:24" ht="15" customHeight="1" x14ac:dyDescent="0.25">
      <c r="A187" s="19">
        <v>2</v>
      </c>
      <c r="B187" s="41"/>
      <c r="C187" s="43">
        <v>52</v>
      </c>
      <c r="D187" s="38">
        <v>8.1999999999999993</v>
      </c>
      <c r="E187" s="39">
        <f>IFERROR(VLOOKUP(D187,таблица!$L$6:$M$96,2,FALSE),0)</f>
        <v>26</v>
      </c>
      <c r="F187" s="20">
        <f>IF(E187="","",RANK(E187,E186:E190,0))</f>
        <v>2</v>
      </c>
      <c r="G187" s="20">
        <f>IF(F187&lt;5,E187,"")</f>
        <v>26</v>
      </c>
      <c r="H187" s="18">
        <v>165</v>
      </c>
      <c r="I187" s="39">
        <f>IFERROR(VLOOKUP(H187,таблица!$P$6:$Q$165,2,FALSE),0)</f>
        <v>20</v>
      </c>
      <c r="J187" s="22">
        <f>IF(I187="","",RANK(I187,I186:I190,0))</f>
        <v>3</v>
      </c>
      <c r="K187" s="22">
        <f>IF(J187&lt;5,I187,"")</f>
        <v>20</v>
      </c>
      <c r="L187" s="18">
        <v>10</v>
      </c>
      <c r="M187" s="39">
        <f>IFERROR(VLOOKUP(L187,таблица!$N$6:$O$126,2,FALSE),0)</f>
        <v>8</v>
      </c>
      <c r="N187" s="20">
        <f>IF(M187="","",RANK(M187,M186:M190,0))</f>
        <v>3</v>
      </c>
      <c r="O187" s="20">
        <f t="shared" ref="O187:O190" si="124">IF(N187&lt;5,M187,"")</f>
        <v>8</v>
      </c>
      <c r="P187" s="48">
        <v>8</v>
      </c>
      <c r="Q187" s="39">
        <f>IFERROR(VLOOKUP(P187,таблица!$T$6:$U$96,2,FALSE),0)</f>
        <v>16</v>
      </c>
      <c r="R187" s="20">
        <f>IF(Q187="","",RANK(Q187,Q186:Q190,0))</f>
        <v>4</v>
      </c>
      <c r="S187" s="20">
        <f>IF(R187&lt;5,Q187,"")</f>
        <v>16</v>
      </c>
      <c r="T187" s="3">
        <f t="shared" si="90"/>
        <v>70</v>
      </c>
      <c r="U187" s="3">
        <f>IF(ISNUMBER(T187),RANK(T187,$T$6:$T$251,0),"")</f>
        <v>141</v>
      </c>
      <c r="V187" s="100"/>
      <c r="W187" s="34"/>
      <c r="X187" s="103"/>
    </row>
    <row r="188" spans="1:24" ht="15" customHeight="1" x14ac:dyDescent="0.25">
      <c r="A188" s="19">
        <v>3</v>
      </c>
      <c r="B188" s="41"/>
      <c r="C188" s="43">
        <v>52</v>
      </c>
      <c r="D188" s="38">
        <v>8</v>
      </c>
      <c r="E188" s="39">
        <f>IFERROR(VLOOKUP(D188,таблица!$L$6:$M$96,2,FALSE),0)</f>
        <v>32</v>
      </c>
      <c r="F188" s="20">
        <f>IF(E188="","",RANK(E188,E186:E190,0))</f>
        <v>1</v>
      </c>
      <c r="G188" s="20">
        <f>IF(F188&lt;5,E188,"")</f>
        <v>32</v>
      </c>
      <c r="H188" s="18">
        <v>172</v>
      </c>
      <c r="I188" s="39">
        <f>IFERROR(VLOOKUP(H188,таблица!$P$6:$Q$165,2,FALSE),0)</f>
        <v>24</v>
      </c>
      <c r="J188" s="22">
        <f>IF(I188="","",RANK(I188,I186:I190,0))</f>
        <v>2</v>
      </c>
      <c r="K188" s="22">
        <f t="shared" ref="K188:K190" si="125">IF(J188&lt;5,I188,"")</f>
        <v>24</v>
      </c>
      <c r="L188" s="18">
        <v>16</v>
      </c>
      <c r="M188" s="39">
        <f>IFERROR(VLOOKUP(L188,таблица!$N$6:$O$126,2,FALSE),0)</f>
        <v>18</v>
      </c>
      <c r="N188" s="20">
        <f>IF(M188="","",RANK(M188,M186:M190,0))</f>
        <v>1</v>
      </c>
      <c r="O188" s="20">
        <f t="shared" si="124"/>
        <v>18</v>
      </c>
      <c r="P188" s="48">
        <v>17</v>
      </c>
      <c r="Q188" s="39">
        <f>IFERROR(VLOOKUP(P188,таблица!$T$6:$U$96,2,FALSE),0)</f>
        <v>38</v>
      </c>
      <c r="R188" s="20">
        <f>IF(Q188="","",RANK(Q188,Q186:Q190,0))</f>
        <v>2</v>
      </c>
      <c r="S188" s="20">
        <f t="shared" ref="S188:S190" si="126">IF(R188&lt;5,Q188,"")</f>
        <v>38</v>
      </c>
      <c r="T188" s="3">
        <f t="shared" si="90"/>
        <v>112</v>
      </c>
      <c r="U188" s="3">
        <f>IF(ISNUMBER(T188),RANK(T188,$T$6:$T$251,0),"")</f>
        <v>73</v>
      </c>
      <c r="V188" s="100"/>
      <c r="W188" s="34"/>
      <c r="X188" s="103"/>
    </row>
    <row r="189" spans="1:24" ht="15" customHeight="1" x14ac:dyDescent="0.25">
      <c r="A189" s="19">
        <v>4</v>
      </c>
      <c r="B189" s="41"/>
      <c r="C189" s="43">
        <v>52</v>
      </c>
      <c r="D189" s="38">
        <v>8.3000000000000007</v>
      </c>
      <c r="E189" s="39">
        <f>IFERROR(VLOOKUP(D189,таблица!$L$6:$M$96,2,FALSE),0)</f>
        <v>23</v>
      </c>
      <c r="F189" s="20">
        <f>IF(E189="","",RANK(E189,E186:E190,0))</f>
        <v>3</v>
      </c>
      <c r="G189" s="20">
        <f>IF(F189&lt;5,E189,"")</f>
        <v>23</v>
      </c>
      <c r="H189" s="18">
        <v>180</v>
      </c>
      <c r="I189" s="39">
        <f>IFERROR(VLOOKUP(H189,таблица!$P$6:$Q$165,2,FALSE),0)</f>
        <v>28</v>
      </c>
      <c r="J189" s="22">
        <f>IF(I189="","",RANK(I189,I186:I190,0))</f>
        <v>1</v>
      </c>
      <c r="K189" s="22">
        <f t="shared" si="125"/>
        <v>28</v>
      </c>
      <c r="L189" s="18">
        <v>2</v>
      </c>
      <c r="M189" s="39">
        <f>IFERROR(VLOOKUP(L189,таблица!$N$6:$O$126,2,FALSE),0)</f>
        <v>0</v>
      </c>
      <c r="N189" s="20">
        <f>IF(M189="","",RANK(M189,M186:M190,0))</f>
        <v>5</v>
      </c>
      <c r="O189" s="20" t="str">
        <f t="shared" si="124"/>
        <v/>
      </c>
      <c r="P189" s="48">
        <v>3</v>
      </c>
      <c r="Q189" s="39">
        <f>IFERROR(VLOOKUP(P189,таблица!$T$6:$U$96,2,FALSE),0)</f>
        <v>7</v>
      </c>
      <c r="R189" s="20">
        <f>IF(Q189="","",RANK(Q189,Q186:Q190,0))</f>
        <v>5</v>
      </c>
      <c r="S189" s="20" t="str">
        <f t="shared" si="126"/>
        <v/>
      </c>
      <c r="T189" s="3">
        <f t="shared" si="90"/>
        <v>58</v>
      </c>
      <c r="U189" s="3">
        <f>IF(ISNUMBER(T189),RANK(T189,$T$6:$T$251,0),"")</f>
        <v>150</v>
      </c>
      <c r="V189" s="100"/>
      <c r="W189" s="34"/>
      <c r="X189" s="103"/>
    </row>
    <row r="190" spans="1:24" ht="15" customHeight="1" x14ac:dyDescent="0.25">
      <c r="A190" s="19">
        <v>5</v>
      </c>
      <c r="B190" s="41"/>
      <c r="C190" s="43">
        <v>52</v>
      </c>
      <c r="D190" s="38">
        <v>8.4</v>
      </c>
      <c r="E190" s="39">
        <f>IFERROR(VLOOKUP(D190,таблица!$L$6:$M$96,2,FALSE),0)</f>
        <v>20</v>
      </c>
      <c r="F190" s="20">
        <f>IF(E190="","",RANK(E190,E186:E190,0))</f>
        <v>5</v>
      </c>
      <c r="G190" s="20" t="str">
        <f>IF(F190&lt;5,E190,"")</f>
        <v/>
      </c>
      <c r="H190" s="18">
        <v>150</v>
      </c>
      <c r="I190" s="39">
        <f>IFERROR(VLOOKUP(H190,таблица!$P$6:$Q$165,2,FALSE),0)</f>
        <v>13</v>
      </c>
      <c r="J190" s="22">
        <f>IF(I190="","",RANK(I190,I186:I190,0))</f>
        <v>5</v>
      </c>
      <c r="K190" s="22" t="str">
        <f t="shared" si="125"/>
        <v/>
      </c>
      <c r="L190" s="18">
        <v>15</v>
      </c>
      <c r="M190" s="39">
        <f>IFERROR(VLOOKUP(L190,таблица!$N$6:$O$126,2,FALSE),0)</f>
        <v>16</v>
      </c>
      <c r="N190" s="20">
        <f>IF(M190="","",RANK(M190,M186:M190,0))</f>
        <v>2</v>
      </c>
      <c r="O190" s="20">
        <f t="shared" si="124"/>
        <v>16</v>
      </c>
      <c r="P190" s="48">
        <v>24</v>
      </c>
      <c r="Q190" s="39">
        <f>IFERROR(VLOOKUP(P190,таблица!$T$6:$U$96,2,FALSE),0)</f>
        <v>56</v>
      </c>
      <c r="R190" s="20">
        <f>IF(Q190="","",RANK(Q190,Q186:Q190,0))</f>
        <v>1</v>
      </c>
      <c r="S190" s="20">
        <f t="shared" si="126"/>
        <v>56</v>
      </c>
      <c r="T190" s="3">
        <f t="shared" si="90"/>
        <v>105</v>
      </c>
      <c r="U190" s="33">
        <f>IF(ISNUMBER(T190),RANK(T190,$T$6:$T$251,0),"")</f>
        <v>83</v>
      </c>
      <c r="V190" s="101"/>
      <c r="W190" s="34"/>
      <c r="X190" s="103"/>
    </row>
    <row r="191" spans="1:24" ht="26.25" customHeight="1" x14ac:dyDescent="0.25">
      <c r="A191" s="19"/>
      <c r="B191" s="41"/>
      <c r="C191" s="44">
        <v>45</v>
      </c>
      <c r="D191" s="38"/>
      <c r="E191" s="39"/>
      <c r="F191" s="24" t="s">
        <v>15</v>
      </c>
      <c r="G191" s="25">
        <f>SUM(G186:G190)</f>
        <v>104</v>
      </c>
      <c r="H191" s="18"/>
      <c r="I191" s="39"/>
      <c r="J191" s="24" t="s">
        <v>15</v>
      </c>
      <c r="K191" s="26">
        <f>SUM(K186:K190)</f>
        <v>90</v>
      </c>
      <c r="L191" s="18"/>
      <c r="M191" s="39"/>
      <c r="N191" s="24" t="s">
        <v>15</v>
      </c>
      <c r="O191" s="25">
        <f>SUM(O186:O190)</f>
        <v>46</v>
      </c>
      <c r="P191" s="48"/>
      <c r="Q191" s="39"/>
      <c r="R191" s="24" t="s">
        <v>15</v>
      </c>
      <c r="S191" s="25">
        <f>SUM(S186:S190)</f>
        <v>132</v>
      </c>
      <c r="T191" s="3"/>
      <c r="U191" s="3"/>
      <c r="V191" s="23"/>
      <c r="W191" s="23"/>
      <c r="X191" s="104"/>
    </row>
    <row r="192" spans="1:24" ht="15" customHeight="1" x14ac:dyDescent="0.25">
      <c r="A192" s="19">
        <v>1</v>
      </c>
      <c r="B192" s="41"/>
      <c r="C192" s="43">
        <v>53</v>
      </c>
      <c r="D192" s="38">
        <v>7.8</v>
      </c>
      <c r="E192" s="39">
        <f>IFERROR(VLOOKUP(D192,таблица!$L$6:$M$96,2,FALSE),0)</f>
        <v>38</v>
      </c>
      <c r="F192" s="20">
        <f>IF(E192="","",RANK(E192,E192:E196,0))</f>
        <v>2</v>
      </c>
      <c r="G192" s="20">
        <f>IF(F192&lt;5,E192,"")</f>
        <v>38</v>
      </c>
      <c r="H192" s="18">
        <v>191</v>
      </c>
      <c r="I192" s="39">
        <f>IFERROR(VLOOKUP(H192,таблица!$P$6:$Q$165,2,FALSE),0)</f>
        <v>33</v>
      </c>
      <c r="J192" s="22">
        <f>IF(I192="","",RANK(I192,I192:I196,0))</f>
        <v>2</v>
      </c>
      <c r="K192" s="22">
        <f>IF(J192&lt;5,I192,"")</f>
        <v>33</v>
      </c>
      <c r="L192" s="18">
        <v>5</v>
      </c>
      <c r="M192" s="39">
        <f>IFERROR(VLOOKUP(L192,таблица!$N$6:$O$126,2,FALSE),0)</f>
        <v>3</v>
      </c>
      <c r="N192" s="20">
        <f>IF(M192="","",RANK(M192,M192:M196,0))</f>
        <v>5</v>
      </c>
      <c r="O192" s="20" t="str">
        <f>IF(N192&lt;5,M192,"")</f>
        <v/>
      </c>
      <c r="P192" s="48">
        <v>25</v>
      </c>
      <c r="Q192" s="39">
        <f>IFERROR(VLOOKUP(P192,таблица!$T$6:$U$96,2,FALSE),0)</f>
        <v>58</v>
      </c>
      <c r="R192" s="20">
        <f>IF(Q192="","",RANK(Q192,Q192:Q196,0))</f>
        <v>1</v>
      </c>
      <c r="S192" s="20">
        <f>IF(R192&lt;5,Q192,"")</f>
        <v>58</v>
      </c>
      <c r="T192" s="3">
        <f t="shared" si="90"/>
        <v>132</v>
      </c>
      <c r="U192" s="3">
        <f>IF(ISNUMBER(T192),RANK(T192,$T$6:$T$251,0),"")</f>
        <v>48</v>
      </c>
      <c r="V192" s="99">
        <f>SUM(G192:G196,K192:K196,O192:O196,S192:S196)</f>
        <v>506</v>
      </c>
      <c r="W192" s="34">
        <f t="shared" ref="W192" si="127">V192</f>
        <v>506</v>
      </c>
      <c r="X192" s="102">
        <f>IF(ISNUMBER(V192),RANK(V192,$V$6:$V$251,0),"")</f>
        <v>12</v>
      </c>
    </row>
    <row r="193" spans="1:24" ht="15" customHeight="1" x14ac:dyDescent="0.25">
      <c r="A193" s="19">
        <v>2</v>
      </c>
      <c r="B193" s="41"/>
      <c r="C193" s="43">
        <v>53</v>
      </c>
      <c r="D193" s="38">
        <v>8</v>
      </c>
      <c r="E193" s="39">
        <f>IFERROR(VLOOKUP(D193,таблица!$L$6:$M$96,2,FALSE),0)</f>
        <v>32</v>
      </c>
      <c r="F193" s="20">
        <f>IF(E193="","",RANK(E193,E192:E196,0))</f>
        <v>3</v>
      </c>
      <c r="G193" s="20">
        <f>IF(F193&lt;5,E193,"")</f>
        <v>32</v>
      </c>
      <c r="H193" s="18">
        <v>192</v>
      </c>
      <c r="I193" s="39">
        <f>IFERROR(VLOOKUP(H193,таблица!$P$6:$Q$165,2,FALSE),0)</f>
        <v>34</v>
      </c>
      <c r="J193" s="22">
        <f>IF(I193="","",RANK(I193,I192:I196,0))</f>
        <v>1</v>
      </c>
      <c r="K193" s="22">
        <f t="shared" ref="K193:K196" si="128">IF(J193&lt;5,I193,"")</f>
        <v>34</v>
      </c>
      <c r="L193" s="18">
        <v>11</v>
      </c>
      <c r="M193" s="39">
        <f>IFERROR(VLOOKUP(L193,таблица!$N$6:$O$126,2,FALSE),0)</f>
        <v>9</v>
      </c>
      <c r="N193" s="20">
        <f>IF(M193="","",RANK(M193,M192:M196,0))</f>
        <v>2</v>
      </c>
      <c r="O193" s="20">
        <f>IF(N193&lt;5,M193,"")</f>
        <v>9</v>
      </c>
      <c r="P193" s="48">
        <v>24</v>
      </c>
      <c r="Q193" s="39">
        <f>IFERROR(VLOOKUP(P193,таблица!$T$6:$U$96,2,FALSE),0)</f>
        <v>56</v>
      </c>
      <c r="R193" s="20">
        <f>IF(Q193="","",RANK(Q193,Q192:Q196,0))</f>
        <v>2</v>
      </c>
      <c r="S193" s="20">
        <f>IF(R193&lt;5,Q193,"")</f>
        <v>56</v>
      </c>
      <c r="T193" s="3">
        <f t="shared" si="90"/>
        <v>131</v>
      </c>
      <c r="U193" s="3">
        <f>IF(ISNUMBER(T193),RANK(T193,$T$6:$T$251,0),"")</f>
        <v>50</v>
      </c>
      <c r="V193" s="100"/>
      <c r="W193" s="34"/>
      <c r="X193" s="103"/>
    </row>
    <row r="194" spans="1:24" ht="15" customHeight="1" x14ac:dyDescent="0.25">
      <c r="A194" s="19">
        <v>3</v>
      </c>
      <c r="B194" s="41"/>
      <c r="C194" s="43">
        <v>53</v>
      </c>
      <c r="D194" s="38">
        <v>7.3</v>
      </c>
      <c r="E194" s="39">
        <f>IFERROR(VLOOKUP(D194,таблица!$L$6:$M$96,2,FALSE),0)</f>
        <v>56</v>
      </c>
      <c r="F194" s="20">
        <f>IF(E194="","",RANK(E194,E192:E196,0))</f>
        <v>1</v>
      </c>
      <c r="G194" s="20">
        <f>IF(F194&lt;5,E194,"")</f>
        <v>56</v>
      </c>
      <c r="H194" s="18">
        <v>172</v>
      </c>
      <c r="I194" s="39">
        <f>IFERROR(VLOOKUP(H194,таблица!$P$6:$Q$165,2,FALSE),0)</f>
        <v>24</v>
      </c>
      <c r="J194" s="22">
        <f>IF(I194="","",RANK(I194,I192:I196,0))</f>
        <v>3</v>
      </c>
      <c r="K194" s="22">
        <f t="shared" si="128"/>
        <v>24</v>
      </c>
      <c r="L194" s="18">
        <v>20</v>
      </c>
      <c r="M194" s="39">
        <f>IFERROR(VLOOKUP(L194,таблица!$N$6:$O$126,2,FALSE),0)</f>
        <v>26</v>
      </c>
      <c r="N194" s="20">
        <f>IF(M194="","",RANK(M194,M192:M196,0))</f>
        <v>1</v>
      </c>
      <c r="O194" s="20">
        <f t="shared" ref="O194:O196" si="129">IF(N194&lt;5,M194,"")</f>
        <v>26</v>
      </c>
      <c r="P194" s="48">
        <v>20</v>
      </c>
      <c r="Q194" s="39">
        <f>IFERROR(VLOOKUP(P194,таблица!$T$6:$U$96,2,FALSE),0)</f>
        <v>47</v>
      </c>
      <c r="R194" s="20">
        <f>IF(Q194="","",RANK(Q194,Q192:Q196,0))</f>
        <v>3</v>
      </c>
      <c r="S194" s="20">
        <f t="shared" ref="S194:S196" si="130">IF(R194&lt;5,Q194,"")</f>
        <v>47</v>
      </c>
      <c r="T194" s="3">
        <f t="shared" si="90"/>
        <v>153</v>
      </c>
      <c r="U194" s="3">
        <f>IF(ISNUMBER(T194),RANK(T194,$T$6:$T$251,0),"")</f>
        <v>23</v>
      </c>
      <c r="V194" s="100"/>
      <c r="W194" s="34"/>
      <c r="X194" s="103"/>
    </row>
    <row r="195" spans="1:24" ht="15" customHeight="1" x14ac:dyDescent="0.25">
      <c r="A195" s="19">
        <v>4</v>
      </c>
      <c r="B195" s="41"/>
      <c r="C195" s="43">
        <v>53</v>
      </c>
      <c r="D195" s="38">
        <v>8.8000000000000007</v>
      </c>
      <c r="E195" s="39">
        <f>IFERROR(VLOOKUP(D195,таблица!$L$6:$M$96,2,FALSE),0)</f>
        <v>11</v>
      </c>
      <c r="F195" s="20">
        <f>IF(E195="","",RANK(E195,E192:E196,0))</f>
        <v>5</v>
      </c>
      <c r="G195" s="20" t="str">
        <f>IF(F195&lt;5,E195,"")</f>
        <v/>
      </c>
      <c r="H195" s="18">
        <v>166</v>
      </c>
      <c r="I195" s="39">
        <f>IFERROR(VLOOKUP(H195,таблица!$P$6:$Q$165,2,FALSE),0)</f>
        <v>21</v>
      </c>
      <c r="J195" s="22">
        <f>IF(I195="","",RANK(I195,I192:I196,0))</f>
        <v>4</v>
      </c>
      <c r="K195" s="22">
        <f t="shared" si="128"/>
        <v>21</v>
      </c>
      <c r="L195" s="18">
        <v>7</v>
      </c>
      <c r="M195" s="39">
        <f>IFERROR(VLOOKUP(L195,таблица!$N$6:$O$126,2,FALSE),0)</f>
        <v>5</v>
      </c>
      <c r="N195" s="20">
        <f>IF(M195="","",RANK(M195,M192:M196,0))</f>
        <v>4</v>
      </c>
      <c r="O195" s="20">
        <f t="shared" si="129"/>
        <v>5</v>
      </c>
      <c r="P195" s="48">
        <v>18</v>
      </c>
      <c r="Q195" s="39">
        <f>IFERROR(VLOOKUP(P195,таблица!$T$6:$U$96,2,FALSE),0)</f>
        <v>41</v>
      </c>
      <c r="R195" s="20">
        <f>IF(Q195="","",RANK(Q195,Q192:Q196,0))</f>
        <v>5</v>
      </c>
      <c r="S195" s="20" t="str">
        <f t="shared" si="130"/>
        <v/>
      </c>
      <c r="T195" s="3">
        <f t="shared" si="90"/>
        <v>78</v>
      </c>
      <c r="U195" s="3">
        <f>IF(ISNUMBER(T195),RANK(T195,$T$6:$T$251,0),"")</f>
        <v>127</v>
      </c>
      <c r="V195" s="100"/>
      <c r="W195" s="34"/>
      <c r="X195" s="103"/>
    </row>
    <row r="196" spans="1:24" ht="15" customHeight="1" x14ac:dyDescent="0.25">
      <c r="A196" s="19">
        <v>5</v>
      </c>
      <c r="B196" s="41"/>
      <c r="C196" s="43">
        <v>53</v>
      </c>
      <c r="D196" s="38">
        <v>8.6999999999999993</v>
      </c>
      <c r="E196" s="39">
        <f>IFERROR(VLOOKUP(D196,таблица!$L$6:$M$96,2,FALSE),0)</f>
        <v>13</v>
      </c>
      <c r="F196" s="20">
        <f>IF(E196="","",RANK(E196,E192:E196,0))</f>
        <v>4</v>
      </c>
      <c r="G196" s="20">
        <f>IF(F196&lt;5,E196,"")</f>
        <v>13</v>
      </c>
      <c r="H196" s="18">
        <v>160</v>
      </c>
      <c r="I196" s="39">
        <f>IFERROR(VLOOKUP(H196,таблица!$P$6:$Q$165,2,FALSE),0)</f>
        <v>18</v>
      </c>
      <c r="J196" s="22">
        <f>IF(I196="","",RANK(I196,I192:I196,0))</f>
        <v>5</v>
      </c>
      <c r="K196" s="22" t="str">
        <f t="shared" si="128"/>
        <v/>
      </c>
      <c r="L196" s="18">
        <v>9</v>
      </c>
      <c r="M196" s="39">
        <f>IFERROR(VLOOKUP(L196,таблица!$N$6:$O$126,2,FALSE),0)</f>
        <v>7</v>
      </c>
      <c r="N196" s="20">
        <f>IF(M196="","",RANK(M196,M192:M196,0))</f>
        <v>3</v>
      </c>
      <c r="O196" s="20">
        <f t="shared" si="129"/>
        <v>7</v>
      </c>
      <c r="P196" s="48">
        <v>20</v>
      </c>
      <c r="Q196" s="39">
        <f>IFERROR(VLOOKUP(P196,таблица!$T$6:$U$96,2,FALSE),0)</f>
        <v>47</v>
      </c>
      <c r="R196" s="20">
        <f>IF(Q196="","",RANK(Q196,Q192:Q196,0))</f>
        <v>3</v>
      </c>
      <c r="S196" s="20">
        <f t="shared" si="130"/>
        <v>47</v>
      </c>
      <c r="T196" s="3">
        <f t="shared" si="90"/>
        <v>85</v>
      </c>
      <c r="U196" s="3">
        <f>IF(ISNUMBER(T196),RANK(T196,$T$6:$T$251,0),"")</f>
        <v>116</v>
      </c>
      <c r="V196" s="101"/>
      <c r="W196" s="34"/>
      <c r="X196" s="103"/>
    </row>
    <row r="197" spans="1:24" ht="26.25" customHeight="1" x14ac:dyDescent="0.25">
      <c r="A197" s="19"/>
      <c r="B197" s="41"/>
      <c r="C197" s="44">
        <v>46</v>
      </c>
      <c r="D197" s="38"/>
      <c r="E197" s="39"/>
      <c r="F197" s="24" t="s">
        <v>15</v>
      </c>
      <c r="G197" s="25">
        <f>SUM(G192:G196)</f>
        <v>139</v>
      </c>
      <c r="H197" s="18"/>
      <c r="I197" s="39"/>
      <c r="J197" s="24" t="s">
        <v>15</v>
      </c>
      <c r="K197" s="26">
        <f>SUM(K192:K196)</f>
        <v>112</v>
      </c>
      <c r="L197" s="18"/>
      <c r="M197" s="39"/>
      <c r="N197" s="24" t="s">
        <v>15</v>
      </c>
      <c r="O197" s="25">
        <f>SUM(O192:O196)</f>
        <v>47</v>
      </c>
      <c r="P197" s="48"/>
      <c r="Q197" s="39"/>
      <c r="R197" s="24" t="s">
        <v>15</v>
      </c>
      <c r="S197" s="25">
        <f>SUM(S192:S196)</f>
        <v>208</v>
      </c>
      <c r="T197" s="3"/>
      <c r="U197" s="3"/>
      <c r="V197" s="23"/>
      <c r="W197" s="23"/>
      <c r="X197" s="104"/>
    </row>
    <row r="198" spans="1:24" ht="15" customHeight="1" x14ac:dyDescent="0.25">
      <c r="A198" s="19">
        <v>1</v>
      </c>
      <c r="B198" s="41"/>
      <c r="C198" s="43">
        <v>55</v>
      </c>
      <c r="D198" s="38">
        <v>8.9</v>
      </c>
      <c r="E198" s="39">
        <f>IFERROR(VLOOKUP(D198,таблица!$L$6:$M$96,2,FALSE),0)</f>
        <v>9</v>
      </c>
      <c r="F198" s="20">
        <f>IF(E198="","",RANK(E198,E198:E202,0))</f>
        <v>5</v>
      </c>
      <c r="G198" s="20" t="str">
        <f>IF(F198&lt;5,E198,"")</f>
        <v/>
      </c>
      <c r="H198" s="18">
        <v>187</v>
      </c>
      <c r="I198" s="39">
        <f>IFERROR(VLOOKUP(H198,таблица!$P$6:$Q$165,2,FALSE),0)</f>
        <v>31</v>
      </c>
      <c r="J198" s="22">
        <f>IF(I198="","",RANK(I198,I198:I202,0))</f>
        <v>2</v>
      </c>
      <c r="K198" s="22">
        <f>IF(J198&lt;5,I198,"")</f>
        <v>31</v>
      </c>
      <c r="L198" s="18">
        <v>7</v>
      </c>
      <c r="M198" s="39">
        <f>IFERROR(VLOOKUP(L198,таблица!$N$6:$O$126,2,FALSE),0)</f>
        <v>5</v>
      </c>
      <c r="N198" s="20">
        <f>IF(M198="","",RANK(M198,M198:M202,0))</f>
        <v>4</v>
      </c>
      <c r="O198" s="20">
        <f>IF(N198&lt;5,M198,"")</f>
        <v>5</v>
      </c>
      <c r="P198" s="48">
        <v>18</v>
      </c>
      <c r="Q198" s="39">
        <f>IFERROR(VLOOKUP(P198,таблица!$T$6:$U$96,2,FALSE),0)</f>
        <v>41</v>
      </c>
      <c r="R198" s="20">
        <f>IF(Q198="","",RANK(Q198,Q198:Q202,0))</f>
        <v>2</v>
      </c>
      <c r="S198" s="20">
        <f>IF(R198&lt;5,Q198,"")</f>
        <v>41</v>
      </c>
      <c r="T198" s="3">
        <f t="shared" si="90"/>
        <v>86</v>
      </c>
      <c r="U198" s="3">
        <f>IF(ISNUMBER(T198),RANK(T198,$T$6:$T$251,0),"")</f>
        <v>114</v>
      </c>
      <c r="V198" s="99">
        <f>SUM(G198:G202,K198:K202,O198:O202,S198:S202)</f>
        <v>425</v>
      </c>
      <c r="W198" s="34">
        <f t="shared" ref="W198" si="131">V198</f>
        <v>425</v>
      </c>
      <c r="X198" s="102">
        <f>IF(ISNUMBER(V198),RANK(V198,$V$6:$V$251,0),"")</f>
        <v>23</v>
      </c>
    </row>
    <row r="199" spans="1:24" ht="15" customHeight="1" x14ac:dyDescent="0.25">
      <c r="A199" s="19">
        <v>2</v>
      </c>
      <c r="B199" s="41"/>
      <c r="C199" s="43">
        <v>55</v>
      </c>
      <c r="D199" s="38">
        <v>7.9</v>
      </c>
      <c r="E199" s="39">
        <f>IFERROR(VLOOKUP(D199,таблица!$L$6:$M$96,2,FALSE),0)</f>
        <v>35</v>
      </c>
      <c r="F199" s="20">
        <f>IF(E199="","",RANK(E199,E198:E202,0))</f>
        <v>1</v>
      </c>
      <c r="G199" s="20">
        <f>IF(F199&lt;5,E199,"")</f>
        <v>35</v>
      </c>
      <c r="H199" s="18">
        <v>213</v>
      </c>
      <c r="I199" s="39">
        <f>IFERROR(VLOOKUP(H199,таблица!$P$6:$Q$165,2,FALSE),0)</f>
        <v>51</v>
      </c>
      <c r="J199" s="22">
        <f>IF(I199="","",RANK(I199,I198:I202,0))</f>
        <v>1</v>
      </c>
      <c r="K199" s="22">
        <f t="shared" ref="K199:K202" si="132">IF(J199&lt;5,I199,"")</f>
        <v>51</v>
      </c>
      <c r="L199" s="18">
        <v>11</v>
      </c>
      <c r="M199" s="39">
        <f>IFERROR(VLOOKUP(L199,таблица!$N$6:$O$126,2,FALSE),0)</f>
        <v>9</v>
      </c>
      <c r="N199" s="20">
        <f>IF(M199="","",RANK(M199,M198:M202,0))</f>
        <v>1</v>
      </c>
      <c r="O199" s="20">
        <f t="shared" ref="O199:O201" si="133">IF(N199&lt;5,M199,"")</f>
        <v>9</v>
      </c>
      <c r="P199" s="48">
        <v>14</v>
      </c>
      <c r="Q199" s="39">
        <f>IFERROR(VLOOKUP(P199,таблица!$T$6:$U$96,2,FALSE),0)</f>
        <v>29</v>
      </c>
      <c r="R199" s="20">
        <f>IF(Q199="","",RANK(Q199,Q198:Q202,0))</f>
        <v>5</v>
      </c>
      <c r="S199" s="20" t="str">
        <f t="shared" ref="S199:S202" si="134">IF(R199&lt;5,Q199,"")</f>
        <v/>
      </c>
      <c r="T199" s="3">
        <f t="shared" si="90"/>
        <v>124</v>
      </c>
      <c r="U199" s="3">
        <f>IF(ISNUMBER(T199),RANK(T199,$T$6:$T$251,0),"")</f>
        <v>60</v>
      </c>
      <c r="V199" s="100"/>
      <c r="W199" s="34"/>
      <c r="X199" s="103"/>
    </row>
    <row r="200" spans="1:24" ht="15" customHeight="1" x14ac:dyDescent="0.25">
      <c r="A200" s="19">
        <v>3</v>
      </c>
      <c r="B200" s="41"/>
      <c r="C200" s="43">
        <v>55</v>
      </c>
      <c r="D200" s="38">
        <v>8.6</v>
      </c>
      <c r="E200" s="39">
        <f>IFERROR(VLOOKUP(D200,таблица!$L$6:$M$96,2,FALSE),0)</f>
        <v>15</v>
      </c>
      <c r="F200" s="20">
        <f>IF(E200="","",RANK(E200,E198:E202,0))</f>
        <v>3</v>
      </c>
      <c r="G200" s="20">
        <f>IF(F200&lt;5,E200,"")</f>
        <v>15</v>
      </c>
      <c r="H200" s="18">
        <v>181</v>
      </c>
      <c r="I200" s="39">
        <f>IFERROR(VLOOKUP(H200,таблица!$P$6:$Q$165,2,FALSE),0)</f>
        <v>28</v>
      </c>
      <c r="J200" s="22">
        <f>IF(I200="","",RANK(I200,I198:I202,0))</f>
        <v>4</v>
      </c>
      <c r="K200" s="22">
        <f t="shared" si="132"/>
        <v>28</v>
      </c>
      <c r="L200" s="18">
        <v>10</v>
      </c>
      <c r="M200" s="39">
        <f>IFERROR(VLOOKUP(L200,таблица!$N$6:$O$126,2,FALSE),0)</f>
        <v>8</v>
      </c>
      <c r="N200" s="20">
        <f>IF(M200="","",RANK(M200,M198:M202,0))</f>
        <v>2</v>
      </c>
      <c r="O200" s="20">
        <f t="shared" si="133"/>
        <v>8</v>
      </c>
      <c r="P200" s="48">
        <v>26</v>
      </c>
      <c r="Q200" s="39">
        <f>IFERROR(VLOOKUP(P200,таблица!$T$6:$U$96,2,FALSE),0)</f>
        <v>60</v>
      </c>
      <c r="R200" s="20">
        <f>IF(Q200="","",RANK(Q200,Q198:Q202,0))</f>
        <v>1</v>
      </c>
      <c r="S200" s="20">
        <f t="shared" si="134"/>
        <v>60</v>
      </c>
      <c r="T200" s="3">
        <f t="shared" ref="T200:T250" si="135">E200+I200+M200+Q200</f>
        <v>111</v>
      </c>
      <c r="U200" s="3">
        <f>IF(ISNUMBER(T200),RANK(T200,$T$6:$T$251,0),"")</f>
        <v>75</v>
      </c>
      <c r="V200" s="100"/>
      <c r="W200" s="34"/>
      <c r="X200" s="103"/>
    </row>
    <row r="201" spans="1:24" ht="15" customHeight="1" x14ac:dyDescent="0.25">
      <c r="A201" s="19">
        <v>4</v>
      </c>
      <c r="B201" s="41"/>
      <c r="C201" s="43">
        <v>55</v>
      </c>
      <c r="D201" s="38">
        <v>8.8000000000000007</v>
      </c>
      <c r="E201" s="39">
        <f>IFERROR(VLOOKUP(D201,таблица!$L$6:$M$96,2,FALSE),0)</f>
        <v>11</v>
      </c>
      <c r="F201" s="20">
        <f>IF(E201="","",RANK(E201,E198:E202,0))</f>
        <v>4</v>
      </c>
      <c r="G201" s="20">
        <f>IF(F201&lt;5,E201,"")</f>
        <v>11</v>
      </c>
      <c r="H201" s="18">
        <v>186</v>
      </c>
      <c r="I201" s="39">
        <f>IFERROR(VLOOKUP(H201,таблица!$P$6:$Q$165,2,FALSE),0)</f>
        <v>31</v>
      </c>
      <c r="J201" s="22">
        <f>IF(I201="","",RANK(I201,I198:I202,0))</f>
        <v>2</v>
      </c>
      <c r="K201" s="22">
        <f t="shared" si="132"/>
        <v>31</v>
      </c>
      <c r="L201" s="18">
        <v>9</v>
      </c>
      <c r="M201" s="39">
        <f>IFERROR(VLOOKUP(L201,таблица!$N$6:$O$126,2,FALSE),0)</f>
        <v>7</v>
      </c>
      <c r="N201" s="20">
        <f>IF(M201="","",RANK(M201,M198:M202,0))</f>
        <v>3</v>
      </c>
      <c r="O201" s="20">
        <f t="shared" si="133"/>
        <v>7</v>
      </c>
      <c r="P201" s="48">
        <v>17</v>
      </c>
      <c r="Q201" s="39">
        <f>IFERROR(VLOOKUP(P201,таблица!$T$6:$U$96,2,FALSE),0)</f>
        <v>38</v>
      </c>
      <c r="R201" s="20">
        <f>IF(Q201="","",RANK(Q201,Q198:Q202,0))</f>
        <v>3</v>
      </c>
      <c r="S201" s="20">
        <f t="shared" si="134"/>
        <v>38</v>
      </c>
      <c r="T201" s="3">
        <f t="shared" si="135"/>
        <v>87</v>
      </c>
      <c r="U201" s="3">
        <f>IF(ISNUMBER(T201),RANK(T201,$T$6:$T$251,0),"")</f>
        <v>113</v>
      </c>
      <c r="V201" s="100"/>
      <c r="W201" s="34"/>
      <c r="X201" s="103"/>
    </row>
    <row r="202" spans="1:24" ht="15" customHeight="1" x14ac:dyDescent="0.25">
      <c r="A202" s="19">
        <v>5</v>
      </c>
      <c r="B202" s="41"/>
      <c r="C202" s="43">
        <v>55</v>
      </c>
      <c r="D202" s="38">
        <v>8.5</v>
      </c>
      <c r="E202" s="39">
        <f>IFERROR(VLOOKUP(D202,таблица!$L$6:$M$96,2,FALSE),0)</f>
        <v>17</v>
      </c>
      <c r="F202" s="20">
        <f>IF(E202="","",RANK(E202,E198:E202,0))</f>
        <v>2</v>
      </c>
      <c r="G202" s="20">
        <f>IF(F202&lt;5,E202,"")</f>
        <v>17</v>
      </c>
      <c r="H202" s="18">
        <v>172</v>
      </c>
      <c r="I202" s="39">
        <f>IFERROR(VLOOKUP(H202,таблица!$P$6:$Q$165,2,FALSE),0)</f>
        <v>24</v>
      </c>
      <c r="J202" s="22">
        <f>IF(I202="","",RANK(I202,I198:I202,0))</f>
        <v>5</v>
      </c>
      <c r="K202" s="22" t="str">
        <f t="shared" si="132"/>
        <v/>
      </c>
      <c r="L202" s="18">
        <v>2</v>
      </c>
      <c r="M202" s="39">
        <f>IFERROR(VLOOKUP(L202,таблица!$N$6:$O$126,2,FALSE),0)</f>
        <v>0</v>
      </c>
      <c r="N202" s="20">
        <f>IF(M202="","",RANK(M202,M198:M202,0))</f>
        <v>5</v>
      </c>
      <c r="O202" s="20"/>
      <c r="P202" s="48">
        <v>17</v>
      </c>
      <c r="Q202" s="39">
        <f>IFERROR(VLOOKUP(P202,таблица!$T$6:$U$96,2,FALSE),0)</f>
        <v>38</v>
      </c>
      <c r="R202" s="20">
        <f>IF(Q202="","",RANK(Q202,Q198:Q202,0))</f>
        <v>3</v>
      </c>
      <c r="S202" s="20">
        <f t="shared" si="134"/>
        <v>38</v>
      </c>
      <c r="T202" s="3">
        <f t="shared" si="135"/>
        <v>79</v>
      </c>
      <c r="U202" s="3">
        <f>IF(ISNUMBER(T202),RANK(T202,$T$6:$T$251,0),"")</f>
        <v>124</v>
      </c>
      <c r="V202" s="101"/>
      <c r="W202" s="34"/>
      <c r="X202" s="103"/>
    </row>
    <row r="203" spans="1:24" ht="26.25" customHeight="1" x14ac:dyDescent="0.25">
      <c r="A203" s="19"/>
      <c r="B203" s="41"/>
      <c r="C203" s="44">
        <v>47</v>
      </c>
      <c r="D203" s="38"/>
      <c r="E203" s="39"/>
      <c r="F203" s="24" t="s">
        <v>15</v>
      </c>
      <c r="G203" s="25">
        <f>SUM(G198:G202)</f>
        <v>78</v>
      </c>
      <c r="H203" s="18"/>
      <c r="I203" s="39"/>
      <c r="J203" s="24" t="s">
        <v>15</v>
      </c>
      <c r="K203" s="26">
        <f>SUM(K198:K202)</f>
        <v>141</v>
      </c>
      <c r="L203" s="18"/>
      <c r="M203" s="39"/>
      <c r="N203" s="24" t="s">
        <v>15</v>
      </c>
      <c r="O203" s="25">
        <f>SUM(O198:O202)</f>
        <v>29</v>
      </c>
      <c r="P203" s="48"/>
      <c r="Q203" s="39"/>
      <c r="R203" s="24" t="s">
        <v>15</v>
      </c>
      <c r="S203" s="25">
        <f>SUM(S198:S202)</f>
        <v>177</v>
      </c>
      <c r="T203" s="3"/>
      <c r="U203" s="3"/>
      <c r="V203" s="23"/>
      <c r="W203" s="23"/>
      <c r="X203" s="104"/>
    </row>
    <row r="204" spans="1:24" ht="15" customHeight="1" x14ac:dyDescent="0.25">
      <c r="A204" s="19">
        <v>1</v>
      </c>
      <c r="B204" s="41"/>
      <c r="C204" s="43">
        <v>56</v>
      </c>
      <c r="D204" s="38">
        <v>7.6</v>
      </c>
      <c r="E204" s="39">
        <f>IFERROR(VLOOKUP(D204,таблица!$L$6:$M$96,2,FALSE),0)</f>
        <v>46</v>
      </c>
      <c r="F204" s="20">
        <f>IF(E204="","",RANK(E204,E204:E208,0))</f>
        <v>1</v>
      </c>
      <c r="G204" s="20">
        <f>IF(F204&lt;5,E204,"")</f>
        <v>46</v>
      </c>
      <c r="H204" s="18">
        <v>213</v>
      </c>
      <c r="I204" s="39">
        <f>IFERROR(VLOOKUP(H204,таблица!$P$6:$Q$165,2,FALSE),0)</f>
        <v>51</v>
      </c>
      <c r="J204" s="22">
        <f>IF(I204="","",RANK(I204,I204:I208,0))</f>
        <v>3</v>
      </c>
      <c r="K204" s="22">
        <f>IF(J204&lt;5,I204,"")</f>
        <v>51</v>
      </c>
      <c r="L204" s="18">
        <v>18</v>
      </c>
      <c r="M204" s="39">
        <f>IFERROR(VLOOKUP(L204,таблица!$N$6:$O$126,2,FALSE),0)</f>
        <v>22</v>
      </c>
      <c r="N204" s="20">
        <f>IF(M204="","",RANK(M204,M204:M208,0))</f>
        <v>4</v>
      </c>
      <c r="O204" s="20">
        <f>IF(N204&lt;5,M204,"")</f>
        <v>22</v>
      </c>
      <c r="P204" s="48">
        <v>22</v>
      </c>
      <c r="Q204" s="39">
        <f>IFERROR(VLOOKUP(P204,таблица!$T$6:$U$96,2,FALSE),0)</f>
        <v>52</v>
      </c>
      <c r="R204" s="20">
        <f>IF(Q204="","",RANK(Q204,Q204:Q208,0))</f>
        <v>2</v>
      </c>
      <c r="S204" s="20">
        <f>IF(R204&lt;5,Q204,"")</f>
        <v>52</v>
      </c>
      <c r="T204" s="3">
        <f t="shared" si="135"/>
        <v>171</v>
      </c>
      <c r="U204" s="3">
        <f>IF(ISNUMBER(T204),RANK(T204,$T$6:$T$251,0),"")</f>
        <v>11</v>
      </c>
      <c r="V204" s="99">
        <f>SUM(G204:G208,K204:K208,O204:O208,S204:S208)</f>
        <v>685</v>
      </c>
      <c r="W204" s="34">
        <f t="shared" ref="W204" si="136">V204</f>
        <v>685</v>
      </c>
      <c r="X204" s="102">
        <f>IF(ISNUMBER(V204),RANK(V204,$V$6:$V$251,0),"")</f>
        <v>3</v>
      </c>
    </row>
    <row r="205" spans="1:24" ht="15" customHeight="1" x14ac:dyDescent="0.25">
      <c r="A205" s="19">
        <v>2</v>
      </c>
      <c r="B205" s="41"/>
      <c r="C205" s="43">
        <v>56</v>
      </c>
      <c r="D205" s="38">
        <v>8.1</v>
      </c>
      <c r="E205" s="39">
        <f>IFERROR(VLOOKUP(D205,таблица!$L$6:$M$96,2,FALSE),0)</f>
        <v>29</v>
      </c>
      <c r="F205" s="20">
        <f>IF(E205="","",RANK(E205,E204:E208,0))</f>
        <v>4</v>
      </c>
      <c r="G205" s="20">
        <f>IF(F205&lt;5,E205,"")</f>
        <v>29</v>
      </c>
      <c r="H205" s="18">
        <v>223</v>
      </c>
      <c r="I205" s="39">
        <f>IFERROR(VLOOKUP(H205,таблица!$P$6:$Q$165,2,FALSE),0)</f>
        <v>56</v>
      </c>
      <c r="J205" s="22">
        <f>IF(I205="","",RANK(I205,I204:I208,0))</f>
        <v>1</v>
      </c>
      <c r="K205" s="22">
        <f t="shared" ref="K205:K208" si="137">IF(J205&lt;5,I205,"")</f>
        <v>56</v>
      </c>
      <c r="L205" s="18">
        <v>23</v>
      </c>
      <c r="M205" s="39">
        <f>IFERROR(VLOOKUP(L205,таблица!$N$6:$O$126,2,FALSE),0)</f>
        <v>32</v>
      </c>
      <c r="N205" s="20">
        <f>IF(M205="","",RANK(M205,M204:M208,0))</f>
        <v>1</v>
      </c>
      <c r="O205" s="20">
        <f t="shared" ref="O205:O208" si="138">IF(N205&lt;5,M205,"")</f>
        <v>32</v>
      </c>
      <c r="P205" s="48">
        <v>22</v>
      </c>
      <c r="Q205" s="39">
        <f>IFERROR(VLOOKUP(P205,таблица!$T$6:$U$96,2,FALSE),0)</f>
        <v>52</v>
      </c>
      <c r="R205" s="20">
        <f>IF(Q205="","",RANK(Q205,Q204:Q208,0))</f>
        <v>2</v>
      </c>
      <c r="S205" s="20">
        <f t="shared" ref="S205:S208" si="139">IF(R205&lt;5,Q205,"")</f>
        <v>52</v>
      </c>
      <c r="T205" s="3">
        <f t="shared" si="135"/>
        <v>169</v>
      </c>
      <c r="U205" s="3">
        <f>IF(ISNUMBER(T205),RANK(T205,$T$6:$T$251,0),"")</f>
        <v>12</v>
      </c>
      <c r="V205" s="100"/>
      <c r="W205" s="34"/>
      <c r="X205" s="103"/>
    </row>
    <row r="206" spans="1:24" ht="15" customHeight="1" x14ac:dyDescent="0.25">
      <c r="A206" s="19">
        <v>3</v>
      </c>
      <c r="B206" s="41"/>
      <c r="C206" s="43">
        <v>56</v>
      </c>
      <c r="D206" s="38">
        <v>7.7</v>
      </c>
      <c r="E206" s="39">
        <f>IFERROR(VLOOKUP(D206,таблица!$L$6:$M$96,2,FALSE),0)</f>
        <v>42</v>
      </c>
      <c r="F206" s="20">
        <f>IF(E206="","",RANK(E206,E204:E208,0))</f>
        <v>2</v>
      </c>
      <c r="G206" s="20">
        <f>IF(F206&lt;5,E206,"")</f>
        <v>42</v>
      </c>
      <c r="H206" s="18">
        <v>203</v>
      </c>
      <c r="I206" s="39">
        <f>IFERROR(VLOOKUP(H206,таблица!$P$6:$Q$165,2,FALSE),0)</f>
        <v>43</v>
      </c>
      <c r="J206" s="22">
        <f>IF(I206="","",RANK(I206,I204:I208,0))</f>
        <v>4</v>
      </c>
      <c r="K206" s="22">
        <f t="shared" si="137"/>
        <v>43</v>
      </c>
      <c r="L206" s="18">
        <v>20</v>
      </c>
      <c r="M206" s="39">
        <f>IFERROR(VLOOKUP(L206,таблица!$N$6:$O$126,2,FALSE),0)</f>
        <v>26</v>
      </c>
      <c r="N206" s="20">
        <f>IF(M206="","",RANK(M206,M204:M208,0))</f>
        <v>3</v>
      </c>
      <c r="O206" s="20">
        <f t="shared" si="138"/>
        <v>26</v>
      </c>
      <c r="P206" s="48">
        <v>21</v>
      </c>
      <c r="Q206" s="39">
        <f>IFERROR(VLOOKUP(P206,таблица!$T$6:$U$96,2,FALSE),0)</f>
        <v>50</v>
      </c>
      <c r="R206" s="20">
        <f>IF(Q206="","",RANK(Q206,Q204:Q208,0))</f>
        <v>4</v>
      </c>
      <c r="S206" s="20">
        <f t="shared" si="139"/>
        <v>50</v>
      </c>
      <c r="T206" s="3">
        <f t="shared" si="135"/>
        <v>161</v>
      </c>
      <c r="U206" s="3">
        <f>IF(ISNUMBER(T206),RANK(T206,$T$6:$T$251,0),"")</f>
        <v>16</v>
      </c>
      <c r="V206" s="100"/>
      <c r="W206" s="34"/>
      <c r="X206" s="103"/>
    </row>
    <row r="207" spans="1:24" ht="15" customHeight="1" x14ac:dyDescent="0.25">
      <c r="A207" s="19">
        <v>4</v>
      </c>
      <c r="B207" s="41"/>
      <c r="C207" s="43">
        <v>56</v>
      </c>
      <c r="D207" s="38">
        <v>8</v>
      </c>
      <c r="E207" s="39">
        <f>IFERROR(VLOOKUP(D207,таблица!$L$6:$M$96,2,FALSE),0)</f>
        <v>32</v>
      </c>
      <c r="F207" s="20">
        <f>IF(E207="","",RANK(E207,E204:E208,0))</f>
        <v>3</v>
      </c>
      <c r="G207" s="20">
        <f>IF(F207&lt;5,E207,"")</f>
        <v>32</v>
      </c>
      <c r="H207" s="18">
        <v>191</v>
      </c>
      <c r="I207" s="39">
        <f>IFERROR(VLOOKUP(H207,таблица!$P$6:$Q$165,2,FALSE),0)</f>
        <v>33</v>
      </c>
      <c r="J207" s="22">
        <f>IF(I207="","",RANK(I207,I204:I208,0))</f>
        <v>5</v>
      </c>
      <c r="K207" s="22" t="str">
        <f t="shared" si="137"/>
        <v/>
      </c>
      <c r="L207" s="18">
        <v>10</v>
      </c>
      <c r="M207" s="39">
        <f>IFERROR(VLOOKUP(L207,таблица!$N$6:$O$126,2,FALSE),0)</f>
        <v>8</v>
      </c>
      <c r="N207" s="20">
        <f>IF(M207="","",RANK(M207,M204:M208,0))</f>
        <v>5</v>
      </c>
      <c r="O207" s="20" t="str">
        <f t="shared" si="138"/>
        <v/>
      </c>
      <c r="P207" s="48">
        <v>34</v>
      </c>
      <c r="Q207" s="39">
        <f>IFERROR(VLOOKUP(P207,таблица!$T$6:$U$96,2,FALSE),0)</f>
        <v>69</v>
      </c>
      <c r="R207" s="20">
        <f>IF(Q207="","",RANK(Q207,Q204:Q208,0))</f>
        <v>1</v>
      </c>
      <c r="S207" s="20">
        <f t="shared" si="139"/>
        <v>69</v>
      </c>
      <c r="T207" s="3">
        <f t="shared" si="135"/>
        <v>142</v>
      </c>
      <c r="U207" s="3">
        <f>IF(ISNUMBER(T207),RANK(T207,$T$6:$T$251,0),"")</f>
        <v>36</v>
      </c>
      <c r="V207" s="100"/>
      <c r="W207" s="34"/>
      <c r="X207" s="103"/>
    </row>
    <row r="208" spans="1:24" ht="15" customHeight="1" x14ac:dyDescent="0.25">
      <c r="A208" s="19">
        <v>5</v>
      </c>
      <c r="B208" s="41"/>
      <c r="C208" s="43">
        <v>56</v>
      </c>
      <c r="D208" s="38">
        <v>8.1</v>
      </c>
      <c r="E208" s="39">
        <f>IFERROR(VLOOKUP(D208,таблица!$L$6:$M$96,2,FALSE),0)</f>
        <v>29</v>
      </c>
      <c r="F208" s="20">
        <f>IF(E208="","",RANK(E208,E204:E208,0))</f>
        <v>4</v>
      </c>
      <c r="G208" s="20"/>
      <c r="H208" s="18">
        <v>220</v>
      </c>
      <c r="I208" s="39">
        <f>IFERROR(VLOOKUP(H208,таблица!$P$6:$Q$165,2,FALSE),0)</f>
        <v>55</v>
      </c>
      <c r="J208" s="22">
        <f>IF(I208="","",RANK(I208,I204:I208,0))</f>
        <v>2</v>
      </c>
      <c r="K208" s="22">
        <f t="shared" si="137"/>
        <v>55</v>
      </c>
      <c r="L208" s="18">
        <v>21</v>
      </c>
      <c r="M208" s="39">
        <f>IFERROR(VLOOKUP(L208,таблица!$N$6:$O$126,2,FALSE),0)</f>
        <v>28</v>
      </c>
      <c r="N208" s="20">
        <f>IF(M208="","",RANK(M208,M204:M208,0))</f>
        <v>2</v>
      </c>
      <c r="O208" s="20">
        <f t="shared" si="138"/>
        <v>28</v>
      </c>
      <c r="P208" s="48">
        <v>15</v>
      </c>
      <c r="Q208" s="39">
        <f>IFERROR(VLOOKUP(P208,таблица!$T$6:$U$96,2,FALSE),0)</f>
        <v>32</v>
      </c>
      <c r="R208" s="20">
        <f>IF(Q208="","",RANK(Q208,Q204:Q208,0))</f>
        <v>5</v>
      </c>
      <c r="S208" s="20" t="str">
        <f t="shared" si="139"/>
        <v/>
      </c>
      <c r="T208" s="3">
        <f t="shared" si="135"/>
        <v>144</v>
      </c>
      <c r="U208" s="3">
        <f>IF(ISNUMBER(T208),RANK(T208,$T$6:$T$251,0),"")</f>
        <v>33</v>
      </c>
      <c r="V208" s="101"/>
      <c r="W208" s="34"/>
      <c r="X208" s="103"/>
    </row>
    <row r="209" spans="1:24" ht="26.25" customHeight="1" x14ac:dyDescent="0.25">
      <c r="A209" s="19"/>
      <c r="B209" s="41"/>
      <c r="C209" s="44">
        <v>48</v>
      </c>
      <c r="D209" s="38"/>
      <c r="E209" s="39"/>
      <c r="F209" s="24" t="s">
        <v>15</v>
      </c>
      <c r="G209" s="25">
        <f>SUM(G204:G208)</f>
        <v>149</v>
      </c>
      <c r="H209" s="18"/>
      <c r="I209" s="39"/>
      <c r="J209" s="24" t="s">
        <v>15</v>
      </c>
      <c r="K209" s="26">
        <f>SUM(K204:K208)</f>
        <v>205</v>
      </c>
      <c r="L209" s="18"/>
      <c r="M209" s="39"/>
      <c r="N209" s="24" t="s">
        <v>15</v>
      </c>
      <c r="O209" s="25">
        <f>SUM(O204:O208)</f>
        <v>108</v>
      </c>
      <c r="P209" s="48"/>
      <c r="Q209" s="39"/>
      <c r="R209" s="24" t="s">
        <v>15</v>
      </c>
      <c r="S209" s="25">
        <f>SUM(S204:S208)</f>
        <v>223</v>
      </c>
      <c r="T209" s="3"/>
      <c r="U209" s="3"/>
      <c r="V209" s="23"/>
      <c r="W209" s="23"/>
      <c r="X209" s="104"/>
    </row>
    <row r="210" spans="1:24" ht="15" customHeight="1" x14ac:dyDescent="0.25">
      <c r="A210" s="19">
        <v>1</v>
      </c>
      <c r="B210" s="41"/>
      <c r="C210" s="43">
        <v>58</v>
      </c>
      <c r="D210" s="38"/>
      <c r="E210" s="39">
        <f>IFERROR(VLOOKUP(D210,таблица!$L$6:$M$96,2,FALSE),0)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IFERROR(VLOOKUP(H210,таблица!$P$6:$Q$165,2,FALSE),0)</f>
        <v>0</v>
      </c>
      <c r="J210" s="22">
        <f>IF(I210="","",RANK(I210,I210:I214,0))</f>
        <v>1</v>
      </c>
      <c r="K210" s="22">
        <f t="shared" ref="K210:K214" si="140">IF(J210&lt;5,I210,"")</f>
        <v>0</v>
      </c>
      <c r="L210" s="18"/>
      <c r="M210" s="39">
        <f>IFERROR(VLOOKUP(L210,таблица!$N$6:$O$126,2,FALSE),0)</f>
        <v>0</v>
      </c>
      <c r="N210" s="20">
        <f>IF(M210="","",RANK(M210,M210:M214,0))</f>
        <v>1</v>
      </c>
      <c r="O210" s="20">
        <f>IF(N210&lt;5,M210,"")</f>
        <v>0</v>
      </c>
      <c r="P210" s="90">
        <v>-100</v>
      </c>
      <c r="Q210" s="39">
        <f>IFERROR(VLOOKUP(P210,таблица!$T$6:$U$96,2,FALSE),0)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35"/>
        <v>0</v>
      </c>
      <c r="U210" s="3">
        <f>IF(ISNUMBER(T210),RANK(T210,$T$6:$T$251,0),"")</f>
        <v>164</v>
      </c>
      <c r="V210" s="99">
        <f>SUM(G210:G214,K210:K214,O210:O214,S210:S214)</f>
        <v>0</v>
      </c>
      <c r="W210" s="34">
        <f t="shared" ref="W210" si="141">V210</f>
        <v>0</v>
      </c>
      <c r="X210" s="102">
        <f>IF(ISNUMBER(V210),RANK(V210,$V$6:$V$251,0),"")</f>
        <v>35</v>
      </c>
    </row>
    <row r="211" spans="1:24" ht="15" customHeight="1" x14ac:dyDescent="0.25">
      <c r="A211" s="19">
        <v>2</v>
      </c>
      <c r="B211" s="41"/>
      <c r="C211" s="43">
        <v>58</v>
      </c>
      <c r="D211" s="38"/>
      <c r="E211" s="39">
        <f>IFERROR(VLOOKUP(D211,таблица!$L$6:$M$96,2,FALSE),0)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IFERROR(VLOOKUP(H211,таблица!$P$6:$Q$165,2,FALSE),0)</f>
        <v>0</v>
      </c>
      <c r="J211" s="22">
        <f>IF(I211="","",RANK(I211,I210:I214,0))</f>
        <v>1</v>
      </c>
      <c r="K211" s="22">
        <f t="shared" si="140"/>
        <v>0</v>
      </c>
      <c r="L211" s="18"/>
      <c r="M211" s="39">
        <f>IFERROR(VLOOKUP(L211,таблица!$N$6:$O$126,2,FALSE),0)</f>
        <v>0</v>
      </c>
      <c r="N211" s="20">
        <f>IF(M211="","",RANK(M211,M210:M214,0))</f>
        <v>1</v>
      </c>
      <c r="O211" s="20">
        <f t="shared" ref="O211:O213" si="142">IF(N211&lt;5,M211,"")</f>
        <v>0</v>
      </c>
      <c r="P211" s="90">
        <v>-100</v>
      </c>
      <c r="Q211" s="39">
        <f>IFERROR(VLOOKUP(P211,таблица!$T$6:$U$96,2,FALSE),0)</f>
        <v>0</v>
      </c>
      <c r="R211" s="20">
        <f>IF(Q211="","",RANK(Q211,Q210:Q214,0))</f>
        <v>1</v>
      </c>
      <c r="S211" s="20">
        <f t="shared" ref="S211:S214" si="143">IF(R211&lt;5,Q211,"")</f>
        <v>0</v>
      </c>
      <c r="T211" s="3">
        <f t="shared" si="135"/>
        <v>0</v>
      </c>
      <c r="U211" s="3">
        <f>IF(ISNUMBER(T211),RANK(T211,$T$6:$T$251,0),"")</f>
        <v>164</v>
      </c>
      <c r="V211" s="100"/>
      <c r="W211" s="34"/>
      <c r="X211" s="103"/>
    </row>
    <row r="212" spans="1:24" ht="15" customHeight="1" x14ac:dyDescent="0.25">
      <c r="A212" s="19">
        <v>3</v>
      </c>
      <c r="B212" s="41"/>
      <c r="C212" s="43">
        <v>58</v>
      </c>
      <c r="D212" s="38"/>
      <c r="E212" s="39">
        <f>IFERROR(VLOOKUP(D212,таблица!$L$6:$M$96,2,FALSE),0)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IFERROR(VLOOKUP(H212,таблица!$P$6:$Q$165,2,FALSE),0)</f>
        <v>0</v>
      </c>
      <c r="J212" s="22">
        <f>IF(I212="","",RANK(I212,I210:I214,0))</f>
        <v>1</v>
      </c>
      <c r="K212" s="22">
        <f t="shared" si="140"/>
        <v>0</v>
      </c>
      <c r="L212" s="18"/>
      <c r="M212" s="39">
        <f>IFERROR(VLOOKUP(L212,таблица!$N$6:$O$126,2,FALSE),0)</f>
        <v>0</v>
      </c>
      <c r="N212" s="20">
        <f>IF(M212="","",RANK(M212,M210:M214,0))</f>
        <v>1</v>
      </c>
      <c r="O212" s="20">
        <f t="shared" si="142"/>
        <v>0</v>
      </c>
      <c r="P212" s="90">
        <v>-100</v>
      </c>
      <c r="Q212" s="39">
        <f>IFERROR(VLOOKUP(P212,таблица!$T$6:$U$96,2,FALSE),0)</f>
        <v>0</v>
      </c>
      <c r="R212" s="20">
        <f>IF(Q212="","",RANK(Q212,Q210:Q214,0))</f>
        <v>1</v>
      </c>
      <c r="S212" s="20">
        <f t="shared" si="143"/>
        <v>0</v>
      </c>
      <c r="T212" s="3">
        <f t="shared" si="135"/>
        <v>0</v>
      </c>
      <c r="U212" s="3">
        <f>IF(ISNUMBER(T212),RANK(T212,$T$6:$T$251,0),"")</f>
        <v>164</v>
      </c>
      <c r="V212" s="100"/>
      <c r="W212" s="34"/>
      <c r="X212" s="103"/>
    </row>
    <row r="213" spans="1:24" ht="15" customHeight="1" x14ac:dyDescent="0.25">
      <c r="A213" s="19">
        <v>4</v>
      </c>
      <c r="B213" s="41"/>
      <c r="C213" s="43">
        <v>58</v>
      </c>
      <c r="D213" s="38"/>
      <c r="E213" s="39">
        <f>IFERROR(VLOOKUP(D213,таблица!$L$6:$M$96,2,FALSE),0)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IFERROR(VLOOKUP(H213,таблица!$P$6:$Q$165,2,FALSE),0)</f>
        <v>0</v>
      </c>
      <c r="J213" s="22">
        <f>IF(I213="","",RANK(I213,I210:I214,0))</f>
        <v>1</v>
      </c>
      <c r="K213" s="22">
        <f t="shared" si="140"/>
        <v>0</v>
      </c>
      <c r="L213" s="18"/>
      <c r="M213" s="39">
        <f>IFERROR(VLOOKUP(L213,таблица!$N$6:$O$126,2,FALSE),0)</f>
        <v>0</v>
      </c>
      <c r="N213" s="20">
        <f>IF(M213="","",RANK(M213,M210:M214,0))</f>
        <v>1</v>
      </c>
      <c r="O213" s="20">
        <f t="shared" si="142"/>
        <v>0</v>
      </c>
      <c r="P213" s="90">
        <v>-100</v>
      </c>
      <c r="Q213" s="39">
        <f>IFERROR(VLOOKUP(P213,таблица!$T$6:$U$96,2,FALSE),0)</f>
        <v>0</v>
      </c>
      <c r="R213" s="20">
        <f>IF(Q213="","",RANK(Q213,Q210:Q214,0))</f>
        <v>1</v>
      </c>
      <c r="S213" s="20">
        <f t="shared" si="143"/>
        <v>0</v>
      </c>
      <c r="T213" s="3">
        <f t="shared" si="135"/>
        <v>0</v>
      </c>
      <c r="U213" s="3">
        <f>IF(ISNUMBER(T213),RANK(T213,$T$6:$T$251,0),"")</f>
        <v>164</v>
      </c>
      <c r="V213" s="100"/>
      <c r="W213" s="34"/>
      <c r="X213" s="103"/>
    </row>
    <row r="214" spans="1:24" ht="15" customHeight="1" x14ac:dyDescent="0.25">
      <c r="A214" s="19">
        <v>5</v>
      </c>
      <c r="B214" s="41"/>
      <c r="C214" s="43">
        <v>58</v>
      </c>
      <c r="D214" s="38"/>
      <c r="E214" s="39">
        <f>IFERROR(VLOOKUP(D214,таблица!$L$6:$M$96,2,FALSE),0)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IFERROR(VLOOKUP(H214,таблица!$P$6:$Q$165,2,FALSE),0)</f>
        <v>0</v>
      </c>
      <c r="J214" s="22">
        <f>IF(I214="","",RANK(I214,I210:I214,0))</f>
        <v>1</v>
      </c>
      <c r="K214" s="22">
        <f t="shared" si="140"/>
        <v>0</v>
      </c>
      <c r="L214" s="18"/>
      <c r="M214" s="39">
        <f>IFERROR(VLOOKUP(L214,таблица!$N$6:$O$126,2,FALSE),0)</f>
        <v>0</v>
      </c>
      <c r="N214" s="20">
        <f>IF(M214="","",RANK(M214,M210:M214,0))</f>
        <v>1</v>
      </c>
      <c r="O214" s="20"/>
      <c r="P214" s="90">
        <v>-100</v>
      </c>
      <c r="Q214" s="39">
        <f>IFERROR(VLOOKUP(P214,таблица!$T$6:$U$96,2,FALSE),0)</f>
        <v>0</v>
      </c>
      <c r="R214" s="20">
        <f>IF(Q214="","",RANK(Q214,Q210:Q214,0))</f>
        <v>1</v>
      </c>
      <c r="S214" s="20">
        <f t="shared" si="143"/>
        <v>0</v>
      </c>
      <c r="T214" s="3">
        <f t="shared" si="135"/>
        <v>0</v>
      </c>
      <c r="U214" s="3">
        <f>IF(ISNUMBER(T214),RANK(T214,$T$6:$T$251,0),"")</f>
        <v>164</v>
      </c>
      <c r="V214" s="101"/>
      <c r="W214" s="34"/>
      <c r="X214" s="103"/>
    </row>
    <row r="215" spans="1:24" ht="26.25" customHeight="1" x14ac:dyDescent="0.25">
      <c r="A215" s="19"/>
      <c r="B215" s="41"/>
      <c r="C215" s="44">
        <v>49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48"/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104"/>
    </row>
    <row r="216" spans="1:24" ht="15" customHeight="1" x14ac:dyDescent="0.25">
      <c r="A216" s="19">
        <v>1</v>
      </c>
      <c r="B216" s="41"/>
      <c r="C216" s="43">
        <v>59</v>
      </c>
      <c r="D216" s="38">
        <v>9.4</v>
      </c>
      <c r="E216" s="39">
        <f>IFERROR(VLOOKUP(D216,таблица!$L$6:$M$96,2,FALSE),0)</f>
        <v>2</v>
      </c>
      <c r="F216" s="20">
        <f>IF(E216="","",RANK(E216,E216:E220,0))</f>
        <v>5</v>
      </c>
      <c r="G216" s="20" t="str">
        <f>IF(F216&lt;5,E216,"")</f>
        <v/>
      </c>
      <c r="H216" s="18">
        <v>159</v>
      </c>
      <c r="I216" s="39">
        <f>IFERROR(VLOOKUP(H216,таблица!$P$6:$Q$165,2,FALSE),0)</f>
        <v>17</v>
      </c>
      <c r="J216" s="22">
        <f>IF(I216="","",RANK(I216,I216:I220,0))</f>
        <v>5</v>
      </c>
      <c r="K216" s="22" t="str">
        <f>IF(J216&lt;5,I216,"")</f>
        <v/>
      </c>
      <c r="L216" s="18">
        <v>10</v>
      </c>
      <c r="M216" s="39">
        <f>IFERROR(VLOOKUP(L216,таблица!$N$6:$O$126,2,FALSE),0)</f>
        <v>8</v>
      </c>
      <c r="N216" s="20">
        <f>IF(M216="","",RANK(M216,M216:M220,0))</f>
        <v>4</v>
      </c>
      <c r="O216" s="20">
        <f>IF(N216&lt;5,M216,"")</f>
        <v>8</v>
      </c>
      <c r="P216" s="48">
        <v>13</v>
      </c>
      <c r="Q216" s="39">
        <f>IFERROR(VLOOKUP(P216,таблица!$T$6:$U$96,2,FALSE),0)</f>
        <v>26</v>
      </c>
      <c r="R216" s="20">
        <f>IF(Q216="","",RANK(Q216,Q216:Q220,0))</f>
        <v>5</v>
      </c>
      <c r="S216" s="20" t="str">
        <f>IF(R216&lt;5,Q216,"")</f>
        <v/>
      </c>
      <c r="T216" s="3">
        <f t="shared" si="135"/>
        <v>53</v>
      </c>
      <c r="U216" s="3">
        <f>IF(ISNUMBER(T216),RANK(T216,$T$6:$T$251,0),"")</f>
        <v>153</v>
      </c>
      <c r="V216" s="99">
        <f>SUM(G216:G220,K216:K220,O216:O220,S216:S220)</f>
        <v>404</v>
      </c>
      <c r="W216" s="34">
        <f t="shared" ref="W216" si="144">V216</f>
        <v>404</v>
      </c>
      <c r="X216" s="102">
        <f>IF(ISNUMBER(V216),RANK(V216,$V$6:$V$251,0),"")</f>
        <v>24</v>
      </c>
    </row>
    <row r="217" spans="1:24" ht="15" customHeight="1" x14ac:dyDescent="0.25">
      <c r="A217" s="19">
        <v>2</v>
      </c>
      <c r="B217" s="41"/>
      <c r="C217" s="43">
        <v>59</v>
      </c>
      <c r="D217" s="38">
        <v>9.1999999999999993</v>
      </c>
      <c r="E217" s="39">
        <f>IFERROR(VLOOKUP(D217,таблица!$L$6:$M$96,2,FALSE),0)</f>
        <v>4</v>
      </c>
      <c r="F217" s="20">
        <f>IF(E217="","",RANK(E217,E216:E220,0))</f>
        <v>3</v>
      </c>
      <c r="G217" s="20">
        <f>IF(F217&lt;5,E217,"")</f>
        <v>4</v>
      </c>
      <c r="H217" s="18">
        <v>160</v>
      </c>
      <c r="I217" s="39">
        <f>IFERROR(VLOOKUP(H217,таблица!$P$6:$Q$165,2,FALSE),0)</f>
        <v>18</v>
      </c>
      <c r="J217" s="22">
        <f>IF(I217="","",RANK(I217,I216:I220,0))</f>
        <v>4</v>
      </c>
      <c r="K217" s="22">
        <f t="shared" ref="K217:K220" si="145">IF(J217&lt;5,I217,"")</f>
        <v>18</v>
      </c>
      <c r="L217" s="18">
        <v>16</v>
      </c>
      <c r="M217" s="39">
        <f>IFERROR(VLOOKUP(L217,таблица!$N$6:$O$126,2,FALSE),0)</f>
        <v>18</v>
      </c>
      <c r="N217" s="20">
        <f>IF(M217="","",RANK(M217,M216:M220,0))</f>
        <v>3</v>
      </c>
      <c r="O217" s="20">
        <f t="shared" ref="O217:O219" si="146">IF(N217&lt;5,M217,"")</f>
        <v>18</v>
      </c>
      <c r="P217" s="48">
        <v>15</v>
      </c>
      <c r="Q217" s="39">
        <f>IFERROR(VLOOKUP(P217,таблица!$T$6:$U$96,2,FALSE),0)</f>
        <v>32</v>
      </c>
      <c r="R217" s="20">
        <f>IF(Q217="","",RANK(Q217,Q216:Q220,0))</f>
        <v>3</v>
      </c>
      <c r="S217" s="20">
        <f t="shared" ref="S217:S220" si="147">IF(R217&lt;5,Q217,"")</f>
        <v>32</v>
      </c>
      <c r="T217" s="3">
        <f t="shared" si="135"/>
        <v>72</v>
      </c>
      <c r="U217" s="3">
        <f>IF(ISNUMBER(T217),RANK(T217,$T$6:$T$251,0),"")</f>
        <v>138</v>
      </c>
      <c r="V217" s="100"/>
      <c r="W217" s="34"/>
      <c r="X217" s="103"/>
    </row>
    <row r="218" spans="1:24" ht="15" customHeight="1" x14ac:dyDescent="0.25">
      <c r="A218" s="19">
        <v>3</v>
      </c>
      <c r="B218" s="41"/>
      <c r="C218" s="43">
        <v>59</v>
      </c>
      <c r="D218" s="38">
        <v>8.9</v>
      </c>
      <c r="E218" s="39">
        <f>IFERROR(VLOOKUP(D218,таблица!$L$6:$M$96,2,FALSE),0)</f>
        <v>9</v>
      </c>
      <c r="F218" s="20">
        <f>IF(E218="","",RANK(E218,E216:E220,0))</f>
        <v>2</v>
      </c>
      <c r="G218" s="20">
        <f>IF(F218&lt;5,E218,"")</f>
        <v>9</v>
      </c>
      <c r="H218" s="18">
        <v>193</v>
      </c>
      <c r="I218" s="39">
        <f>IFERROR(VLOOKUP(H218,таблица!$P$6:$Q$165,2,FALSE),0)</f>
        <v>34</v>
      </c>
      <c r="J218" s="22">
        <f>IF(I218="","",RANK(I218,I216:I220,0))</f>
        <v>2</v>
      </c>
      <c r="K218" s="22">
        <f t="shared" si="145"/>
        <v>34</v>
      </c>
      <c r="L218" s="18">
        <v>7</v>
      </c>
      <c r="M218" s="39">
        <f>IFERROR(VLOOKUP(L218,таблица!$N$6:$O$126,2,FALSE),0)</f>
        <v>5</v>
      </c>
      <c r="N218" s="20">
        <f>IF(M218="","",RANK(M218,M216:M220,0))</f>
        <v>5</v>
      </c>
      <c r="O218" s="20" t="str">
        <f t="shared" si="146"/>
        <v/>
      </c>
      <c r="P218" s="48">
        <v>14</v>
      </c>
      <c r="Q218" s="39">
        <f>IFERROR(VLOOKUP(P218,таблица!$T$6:$U$96,2,FALSE),0)</f>
        <v>29</v>
      </c>
      <c r="R218" s="20">
        <f>IF(Q218="","",RANK(Q218,Q216:Q220,0))</f>
        <v>4</v>
      </c>
      <c r="S218" s="20">
        <f t="shared" si="147"/>
        <v>29</v>
      </c>
      <c r="T218" s="3">
        <f t="shared" si="135"/>
        <v>77</v>
      </c>
      <c r="U218" s="3">
        <f>IF(ISNUMBER(T218),RANK(T218,$T$6:$T$251,0),"")</f>
        <v>130</v>
      </c>
      <c r="V218" s="100"/>
      <c r="W218" s="34"/>
      <c r="X218" s="103"/>
    </row>
    <row r="219" spans="1:24" ht="15" customHeight="1" x14ac:dyDescent="0.25">
      <c r="A219" s="19">
        <v>4</v>
      </c>
      <c r="B219" s="41"/>
      <c r="C219" s="43">
        <v>59</v>
      </c>
      <c r="D219" s="38">
        <v>8.5</v>
      </c>
      <c r="E219" s="39">
        <f>IFERROR(VLOOKUP(D219,таблица!$L$6:$M$96,2,FALSE),0)</f>
        <v>17</v>
      </c>
      <c r="F219" s="20">
        <f>IF(E219="","",RANK(E219,E216:E220,0))</f>
        <v>1</v>
      </c>
      <c r="G219" s="20">
        <f>IF(F219&lt;5,E219,"")</f>
        <v>17</v>
      </c>
      <c r="H219" s="18">
        <v>201</v>
      </c>
      <c r="I219" s="39">
        <f>IFERROR(VLOOKUP(H219,таблица!$P$6:$Q$165,2,FALSE),0)</f>
        <v>41</v>
      </c>
      <c r="J219" s="22">
        <f>IF(I219="","",RANK(I219,I216:I220,0))</f>
        <v>1</v>
      </c>
      <c r="K219" s="22">
        <f t="shared" si="145"/>
        <v>41</v>
      </c>
      <c r="L219" s="18">
        <v>23</v>
      </c>
      <c r="M219" s="39">
        <f>IFERROR(VLOOKUP(L219,таблица!$N$6:$O$126,2,FALSE),0)</f>
        <v>32</v>
      </c>
      <c r="N219" s="20">
        <f>IF(M219="","",RANK(M219,M216:M220,0))</f>
        <v>2</v>
      </c>
      <c r="O219" s="20">
        <f t="shared" si="146"/>
        <v>32</v>
      </c>
      <c r="P219" s="48">
        <v>26</v>
      </c>
      <c r="Q219" s="39">
        <f>IFERROR(VLOOKUP(P219,таблица!$T$6:$U$96,2,FALSE),0)</f>
        <v>60</v>
      </c>
      <c r="R219" s="20">
        <f>IF(Q219="","",RANK(Q219,Q216:Q220,0))</f>
        <v>1</v>
      </c>
      <c r="S219" s="20">
        <f t="shared" si="147"/>
        <v>60</v>
      </c>
      <c r="T219" s="3">
        <f t="shared" si="135"/>
        <v>150</v>
      </c>
      <c r="U219" s="3">
        <f>IF(ISNUMBER(T219),RANK(T219,$T$6:$T$251,0),"")</f>
        <v>26</v>
      </c>
      <c r="V219" s="100"/>
      <c r="W219" s="34"/>
      <c r="X219" s="103"/>
    </row>
    <row r="220" spans="1:24" ht="15" customHeight="1" x14ac:dyDescent="0.25">
      <c r="A220" s="19">
        <v>5</v>
      </c>
      <c r="B220" s="41"/>
      <c r="C220" s="43">
        <v>59</v>
      </c>
      <c r="D220" s="38">
        <v>9.1999999999999993</v>
      </c>
      <c r="E220" s="39">
        <f>IFERROR(VLOOKUP(D220,таблица!$L$6:$M$96,2,FALSE),0)</f>
        <v>4</v>
      </c>
      <c r="F220" s="20">
        <f>IF(E220="","",RANK(E220,E216:E220,0))</f>
        <v>3</v>
      </c>
      <c r="G220" s="20">
        <f>IF(F220&lt;5,E220,"")</f>
        <v>4</v>
      </c>
      <c r="H220" s="18">
        <v>182</v>
      </c>
      <c r="I220" s="39">
        <f>IFERROR(VLOOKUP(H220,таблица!$P$6:$Q$165,2,FALSE),0)</f>
        <v>29</v>
      </c>
      <c r="J220" s="22">
        <f>IF(I220="","",RANK(I220,I216:I220,0))</f>
        <v>3</v>
      </c>
      <c r="K220" s="22">
        <f t="shared" si="145"/>
        <v>29</v>
      </c>
      <c r="L220" s="18">
        <v>24</v>
      </c>
      <c r="M220" s="39">
        <f>IFERROR(VLOOKUP(L220,таблица!$N$6:$O$126,2,FALSE),0)</f>
        <v>34</v>
      </c>
      <c r="N220" s="20">
        <f>IF(M220="","",RANK(M220,M216:M220,0))</f>
        <v>1</v>
      </c>
      <c r="O220" s="20">
        <f t="shared" ref="O220" si="148">IF(N220&lt;5,M220,"")</f>
        <v>34</v>
      </c>
      <c r="P220" s="48">
        <v>16</v>
      </c>
      <c r="Q220" s="39">
        <f>IFERROR(VLOOKUP(P220,таблица!$T$6:$U$96,2,FALSE),0)</f>
        <v>35</v>
      </c>
      <c r="R220" s="20">
        <f>IF(Q220="","",RANK(Q220,Q216:Q220,0))</f>
        <v>2</v>
      </c>
      <c r="S220" s="20">
        <f t="shared" si="147"/>
        <v>35</v>
      </c>
      <c r="T220" s="3">
        <f t="shared" si="135"/>
        <v>102</v>
      </c>
      <c r="U220" s="3">
        <f>IF(ISNUMBER(T220),RANK(T220,$T$6:$T$251,0),"")</f>
        <v>86</v>
      </c>
      <c r="V220" s="101"/>
      <c r="W220" s="34"/>
      <c r="X220" s="103"/>
    </row>
    <row r="221" spans="1:24" ht="26.25" customHeight="1" x14ac:dyDescent="0.25">
      <c r="A221" s="19"/>
      <c r="B221" s="41"/>
      <c r="C221" s="44">
        <v>50</v>
      </c>
      <c r="D221" s="38"/>
      <c r="E221" s="39"/>
      <c r="F221" s="24" t="s">
        <v>15</v>
      </c>
      <c r="G221" s="25">
        <f>SUM(G216:G220)</f>
        <v>34</v>
      </c>
      <c r="H221" s="18"/>
      <c r="I221" s="39"/>
      <c r="J221" s="24" t="s">
        <v>15</v>
      </c>
      <c r="K221" s="26">
        <f>SUM(K216:K220)</f>
        <v>122</v>
      </c>
      <c r="L221" s="18"/>
      <c r="M221" s="39"/>
      <c r="N221" s="24" t="s">
        <v>15</v>
      </c>
      <c r="O221" s="25">
        <f>SUM(O216:O220)</f>
        <v>92</v>
      </c>
      <c r="P221" s="48"/>
      <c r="Q221" s="39"/>
      <c r="R221" s="24" t="s">
        <v>15</v>
      </c>
      <c r="S221" s="25">
        <f>SUM(S216:S220)</f>
        <v>156</v>
      </c>
      <c r="T221" s="3"/>
      <c r="U221" s="3"/>
      <c r="V221" s="23"/>
      <c r="W221" s="23"/>
      <c r="X221" s="104"/>
    </row>
    <row r="222" spans="1:24" ht="15" customHeight="1" x14ac:dyDescent="0.25">
      <c r="A222" s="19">
        <v>1</v>
      </c>
      <c r="B222" s="41"/>
      <c r="C222" s="43">
        <v>63</v>
      </c>
      <c r="D222" s="38"/>
      <c r="E222" s="39">
        <f>IFERROR(VLOOKUP(D222,таблица!$L$6:$M$96,2,FALSE),0)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IFERROR(VLOOKUP(H222,таблица!$P$6:$Q$165,2,FALSE),0)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IFERROR(VLOOKUP(L222,таблица!$N$6:$O$126,2,FALSE),0)</f>
        <v>0</v>
      </c>
      <c r="N222" s="20">
        <f>IF(M222="","",RANK(M222,M222:M226,0))</f>
        <v>1</v>
      </c>
      <c r="O222" s="20">
        <f>IF(N222&lt;5,M222,"")</f>
        <v>0</v>
      </c>
      <c r="P222" s="90">
        <v>-100</v>
      </c>
      <c r="Q222" s="39">
        <f>IFERROR(VLOOKUP(P222,таблица!$T$6:$U$96,2,FALSE),0)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si="135"/>
        <v>0</v>
      </c>
      <c r="U222" s="3">
        <f>IF(ISNUMBER(T222),RANK(T222,$T$6:$T$251,0),"")</f>
        <v>164</v>
      </c>
      <c r="V222" s="99">
        <f>SUM(G222:G226,K222:K226,O222:O226,S222:S226)</f>
        <v>0</v>
      </c>
      <c r="W222" s="34">
        <f t="shared" ref="W222" si="149">V222</f>
        <v>0</v>
      </c>
      <c r="X222" s="102">
        <f>IF(ISNUMBER(V222),RANK(V222,$V$6:$V$251,0),"")</f>
        <v>35</v>
      </c>
    </row>
    <row r="223" spans="1:24" ht="15" customHeight="1" x14ac:dyDescent="0.25">
      <c r="A223" s="19">
        <v>2</v>
      </c>
      <c r="B223" s="41"/>
      <c r="C223" s="43">
        <v>63</v>
      </c>
      <c r="D223" s="38"/>
      <c r="E223" s="39">
        <f>IFERROR(VLOOKUP(D223,таблица!$L$6:$M$96,2,FALSE),0)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IFERROR(VLOOKUP(H223,таблица!$P$6:$Q$165,2,FALSE),0)</f>
        <v>0</v>
      </c>
      <c r="J223" s="22">
        <f>IF(I223="","",RANK(I223,I222:I226,0))</f>
        <v>1</v>
      </c>
      <c r="K223" s="22">
        <f t="shared" ref="K223:K226" si="150">IF(J223&lt;5,I223,"")</f>
        <v>0</v>
      </c>
      <c r="L223" s="18"/>
      <c r="M223" s="39">
        <f>IFERROR(VLOOKUP(L223,таблица!$N$6:$O$126,2,FALSE),0)</f>
        <v>0</v>
      </c>
      <c r="N223" s="20">
        <f>IF(M223="","",RANK(M223,M222:M226,0))</f>
        <v>1</v>
      </c>
      <c r="O223" s="20">
        <f t="shared" ref="O223:O226" si="151">IF(N223&lt;5,M223,"")</f>
        <v>0</v>
      </c>
      <c r="P223" s="90">
        <v>-100</v>
      </c>
      <c r="Q223" s="39">
        <f>IFERROR(VLOOKUP(P223,таблица!$T$6:$U$96,2,FALSE),0)</f>
        <v>0</v>
      </c>
      <c r="R223" s="20">
        <f>IF(Q223="","",RANK(Q223,Q222:Q226,0))</f>
        <v>1</v>
      </c>
      <c r="S223" s="20">
        <f t="shared" ref="S223:S226" si="152">IF(R223&lt;5,Q223,"")</f>
        <v>0</v>
      </c>
      <c r="T223" s="3">
        <f t="shared" si="135"/>
        <v>0</v>
      </c>
      <c r="U223" s="3">
        <f>IF(ISNUMBER(T223),RANK(T223,$T$6:$T$251,0),"")</f>
        <v>164</v>
      </c>
      <c r="V223" s="100"/>
      <c r="W223" s="34"/>
      <c r="X223" s="103"/>
    </row>
    <row r="224" spans="1:24" ht="15" customHeight="1" x14ac:dyDescent="0.25">
      <c r="A224" s="19">
        <v>3</v>
      </c>
      <c r="B224" s="41"/>
      <c r="C224" s="43">
        <v>63</v>
      </c>
      <c r="D224" s="38"/>
      <c r="E224" s="39">
        <f>IFERROR(VLOOKUP(D224,таблица!$L$6:$M$96,2,FALSE),0)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IFERROR(VLOOKUP(H224,таблица!$P$6:$Q$165,2,FALSE),0)</f>
        <v>0</v>
      </c>
      <c r="J224" s="22">
        <f>IF(I224="","",RANK(I224,I222:I226,0))</f>
        <v>1</v>
      </c>
      <c r="K224" s="22">
        <f t="shared" si="150"/>
        <v>0</v>
      </c>
      <c r="L224" s="18"/>
      <c r="M224" s="39">
        <f>IFERROR(VLOOKUP(L224,таблица!$N$6:$O$126,2,FALSE),0)</f>
        <v>0</v>
      </c>
      <c r="N224" s="20">
        <f>IF(M224="","",RANK(M224,M222:M226,0))</f>
        <v>1</v>
      </c>
      <c r="O224" s="20">
        <f t="shared" si="151"/>
        <v>0</v>
      </c>
      <c r="P224" s="90">
        <v>-100</v>
      </c>
      <c r="Q224" s="39">
        <f>IFERROR(VLOOKUP(P224,таблица!$T$6:$U$96,2,FALSE),0)</f>
        <v>0</v>
      </c>
      <c r="R224" s="20">
        <f>IF(Q224="","",RANK(Q224,Q222:Q226,0))</f>
        <v>1</v>
      </c>
      <c r="S224" s="20">
        <f t="shared" si="152"/>
        <v>0</v>
      </c>
      <c r="T224" s="3">
        <f t="shared" si="135"/>
        <v>0</v>
      </c>
      <c r="U224" s="3">
        <f>IF(ISNUMBER(T224),RANK(T224,$T$6:$T$251,0),"")</f>
        <v>164</v>
      </c>
      <c r="V224" s="100"/>
      <c r="W224" s="34"/>
      <c r="X224" s="103"/>
    </row>
    <row r="225" spans="1:24" ht="15" customHeight="1" x14ac:dyDescent="0.25">
      <c r="A225" s="19">
        <v>4</v>
      </c>
      <c r="B225" s="41"/>
      <c r="C225" s="43">
        <v>63</v>
      </c>
      <c r="D225" s="38"/>
      <c r="E225" s="39">
        <f>IFERROR(VLOOKUP(D225,таблица!$L$6:$M$96,2,FALSE),0)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IFERROR(VLOOKUP(H225,таблица!$P$6:$Q$165,2,FALSE),0)</f>
        <v>0</v>
      </c>
      <c r="J225" s="22">
        <f>IF(I225="","",RANK(I225,I222:I226,0))</f>
        <v>1</v>
      </c>
      <c r="K225" s="22">
        <f t="shared" si="150"/>
        <v>0</v>
      </c>
      <c r="L225" s="18"/>
      <c r="M225" s="39">
        <f>IFERROR(VLOOKUP(L225,таблица!$N$6:$O$126,2,FALSE),0)</f>
        <v>0</v>
      </c>
      <c r="N225" s="20">
        <f>IF(M225="","",RANK(M225,M222:M226,0))</f>
        <v>1</v>
      </c>
      <c r="O225" s="20">
        <f t="shared" si="151"/>
        <v>0</v>
      </c>
      <c r="P225" s="90">
        <v>-100</v>
      </c>
      <c r="Q225" s="39">
        <f>IFERROR(VLOOKUP(P225,таблица!$T$6:$U$96,2,FALSE),0)</f>
        <v>0</v>
      </c>
      <c r="R225" s="20">
        <f>IF(Q225="","",RANK(Q225,Q222:Q226,0))</f>
        <v>1</v>
      </c>
      <c r="S225" s="20">
        <f t="shared" si="152"/>
        <v>0</v>
      </c>
      <c r="T225" s="3">
        <f t="shared" si="135"/>
        <v>0</v>
      </c>
      <c r="U225" s="3">
        <f>IF(ISNUMBER(T225),RANK(T225,$T$6:$T$251,0),"")</f>
        <v>164</v>
      </c>
      <c r="V225" s="100"/>
      <c r="W225" s="34"/>
      <c r="X225" s="103"/>
    </row>
    <row r="226" spans="1:24" ht="15" customHeight="1" x14ac:dyDescent="0.25">
      <c r="A226" s="19">
        <v>5</v>
      </c>
      <c r="B226" s="41"/>
      <c r="C226" s="43">
        <v>63</v>
      </c>
      <c r="D226" s="38"/>
      <c r="E226" s="39">
        <f>IFERROR(VLOOKUP(D226,таблица!$L$6:$M$96,2,FALSE),0)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IFERROR(VLOOKUP(H226,таблица!$P$6:$Q$165,2,FALSE),0)</f>
        <v>0</v>
      </c>
      <c r="J226" s="22">
        <f>IF(I226="","",RANK(I226,I222:I226,0))</f>
        <v>1</v>
      </c>
      <c r="K226" s="22">
        <f t="shared" si="150"/>
        <v>0</v>
      </c>
      <c r="L226" s="18"/>
      <c r="M226" s="39">
        <f>IFERROR(VLOOKUP(L226,таблица!$N$6:$O$126,2,FALSE),0)</f>
        <v>0</v>
      </c>
      <c r="N226" s="20">
        <f>IF(M226="","",RANK(M226,M222:M226,0))</f>
        <v>1</v>
      </c>
      <c r="O226" s="20">
        <f t="shared" si="151"/>
        <v>0</v>
      </c>
      <c r="P226" s="90">
        <v>-100</v>
      </c>
      <c r="Q226" s="39">
        <f>IFERROR(VLOOKUP(P226,таблица!$T$6:$U$96,2,FALSE),0)</f>
        <v>0</v>
      </c>
      <c r="R226" s="20">
        <f>IF(Q226="","",RANK(Q226,Q222:Q226,0))</f>
        <v>1</v>
      </c>
      <c r="S226" s="20">
        <f t="shared" si="152"/>
        <v>0</v>
      </c>
      <c r="T226" s="3">
        <f t="shared" si="135"/>
        <v>0</v>
      </c>
      <c r="U226" s="3">
        <f>IF(ISNUMBER(T226),RANK(T226,$T$6:$T$251,0),"")</f>
        <v>164</v>
      </c>
      <c r="V226" s="101"/>
      <c r="W226" s="34"/>
      <c r="X226" s="103"/>
    </row>
    <row r="227" spans="1:24" ht="26.25" customHeight="1" x14ac:dyDescent="0.25">
      <c r="A227" s="19"/>
      <c r="B227" s="41"/>
      <c r="C227" s="44">
        <v>51</v>
      </c>
      <c r="D227" s="38"/>
      <c r="E227" s="39"/>
      <c r="F227" s="24" t="s">
        <v>15</v>
      </c>
      <c r="G227" s="25">
        <f>SUM(G222:G226)</f>
        <v>0</v>
      </c>
      <c r="H227" s="18"/>
      <c r="I227" s="39"/>
      <c r="J227" s="24" t="s">
        <v>15</v>
      </c>
      <c r="K227" s="26">
        <f>SUM(K222:K226)</f>
        <v>0</v>
      </c>
      <c r="L227" s="18"/>
      <c r="M227" s="39"/>
      <c r="N227" s="24" t="s">
        <v>15</v>
      </c>
      <c r="O227" s="25">
        <f>SUM(O222:O226)</f>
        <v>0</v>
      </c>
      <c r="P227" s="48"/>
      <c r="Q227" s="39"/>
      <c r="R227" s="24" t="s">
        <v>15</v>
      </c>
      <c r="S227" s="25">
        <f>SUM(S222:S226)</f>
        <v>0</v>
      </c>
      <c r="T227" s="3"/>
      <c r="U227" s="3"/>
      <c r="V227" s="23"/>
      <c r="W227" s="23"/>
      <c r="X227" s="104"/>
    </row>
    <row r="228" spans="1:24" ht="15" customHeight="1" x14ac:dyDescent="0.25">
      <c r="A228" s="19">
        <v>1</v>
      </c>
      <c r="B228" s="41"/>
      <c r="C228" s="43">
        <v>67</v>
      </c>
      <c r="D228" s="38"/>
      <c r="E228" s="39">
        <f>IFERROR(VLOOKUP(D228,таблица!$L$6:$M$96,2,FALSE),0)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IFERROR(VLOOKUP(H228,таблица!$P$6:$Q$165,2,FALSE),0)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IFERROR(VLOOKUP(L228,таблица!$N$6:$O$126,2,FALSE),0)</f>
        <v>0</v>
      </c>
      <c r="N228" s="20">
        <f>IF(M228="","",RANK(M228,M228:M232,0))</f>
        <v>1</v>
      </c>
      <c r="O228" s="20">
        <f>IF(N228&lt;5,M228,"")</f>
        <v>0</v>
      </c>
      <c r="P228" s="90">
        <v>-100</v>
      </c>
      <c r="Q228" s="39">
        <f>IFERROR(VLOOKUP(P228,таблица!$T$6:$U$96,2,FALSE),0)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35"/>
        <v>0</v>
      </c>
      <c r="U228" s="3">
        <f>IF(ISNUMBER(T228),RANK(T228,$T$6:$T$251,0),"")</f>
        <v>164</v>
      </c>
      <c r="V228" s="99">
        <f>SUM(G228:G232,K228:K232,O228:O232,S228:S232)</f>
        <v>0</v>
      </c>
      <c r="W228" s="34">
        <f t="shared" ref="W228" si="153">V228</f>
        <v>0</v>
      </c>
      <c r="X228" s="102">
        <f>IF(ISNUMBER(V228),RANK(V228,$V$6:$V$251,0),"")</f>
        <v>35</v>
      </c>
    </row>
    <row r="229" spans="1:24" ht="15" customHeight="1" x14ac:dyDescent="0.25">
      <c r="A229" s="19">
        <v>2</v>
      </c>
      <c r="B229" s="41"/>
      <c r="C229" s="43">
        <v>67</v>
      </c>
      <c r="D229" s="38"/>
      <c r="E229" s="39">
        <f>IFERROR(VLOOKUP(D229,таблица!$L$6:$M$96,2,FALSE),0)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IFERROR(VLOOKUP(H229,таблица!$P$6:$Q$165,2,FALSE),0)</f>
        <v>0</v>
      </c>
      <c r="J229" s="22">
        <f>IF(I229="","",RANK(I229,I228:I232,0))</f>
        <v>1</v>
      </c>
      <c r="K229" s="22">
        <f t="shared" ref="K229:K232" si="154">IF(J229&lt;5,I229,"")</f>
        <v>0</v>
      </c>
      <c r="L229" s="18"/>
      <c r="M229" s="39">
        <f>IFERROR(VLOOKUP(L229,таблица!$N$6:$O$126,2,FALSE),0)</f>
        <v>0</v>
      </c>
      <c r="N229" s="20">
        <f>IF(M229="","",RANK(M229,M228:M232,0))</f>
        <v>1</v>
      </c>
      <c r="O229" s="20">
        <f t="shared" ref="O229:O232" si="155">IF(N229&lt;5,M229,"")</f>
        <v>0</v>
      </c>
      <c r="P229" s="90">
        <v>-100</v>
      </c>
      <c r="Q229" s="39">
        <f>IFERROR(VLOOKUP(P229,таблица!$T$6:$U$96,2,FALSE),0)</f>
        <v>0</v>
      </c>
      <c r="R229" s="20">
        <f>IF(Q229="","",RANK(Q229,Q228:Q232,0))</f>
        <v>1</v>
      </c>
      <c r="S229" s="20">
        <f t="shared" ref="S229:S232" si="156">IF(R229&lt;5,Q229,"")</f>
        <v>0</v>
      </c>
      <c r="T229" s="3">
        <f t="shared" si="135"/>
        <v>0</v>
      </c>
      <c r="U229" s="3">
        <f>IF(ISNUMBER(T229),RANK(T229,$T$6:$T$251,0),"")</f>
        <v>164</v>
      </c>
      <c r="V229" s="100"/>
      <c r="W229" s="34"/>
      <c r="X229" s="103"/>
    </row>
    <row r="230" spans="1:24" ht="15" customHeight="1" x14ac:dyDescent="0.25">
      <c r="A230" s="19">
        <v>3</v>
      </c>
      <c r="B230" s="41"/>
      <c r="C230" s="43">
        <v>67</v>
      </c>
      <c r="D230" s="38"/>
      <c r="E230" s="39">
        <f>IFERROR(VLOOKUP(D230,таблица!$L$6:$M$96,2,FALSE),0)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IFERROR(VLOOKUP(H230,таблица!$P$6:$Q$165,2,FALSE),0)</f>
        <v>0</v>
      </c>
      <c r="J230" s="22">
        <f>IF(I230="","",RANK(I230,I228:I232,0))</f>
        <v>1</v>
      </c>
      <c r="K230" s="22">
        <f t="shared" si="154"/>
        <v>0</v>
      </c>
      <c r="L230" s="18"/>
      <c r="M230" s="39">
        <f>IFERROR(VLOOKUP(L230,таблица!$N$6:$O$126,2,FALSE),0)</f>
        <v>0</v>
      </c>
      <c r="N230" s="20">
        <f>IF(M230="","",RANK(M230,M228:M232,0))</f>
        <v>1</v>
      </c>
      <c r="O230" s="20">
        <f t="shared" si="155"/>
        <v>0</v>
      </c>
      <c r="P230" s="90">
        <v>-100</v>
      </c>
      <c r="Q230" s="39">
        <f>IFERROR(VLOOKUP(P230,таблица!$T$6:$U$96,2,FALSE),0)</f>
        <v>0</v>
      </c>
      <c r="R230" s="20">
        <f>IF(Q230="","",RANK(Q230,Q228:Q232,0))</f>
        <v>1</v>
      </c>
      <c r="S230" s="20">
        <f t="shared" si="156"/>
        <v>0</v>
      </c>
      <c r="T230" s="3">
        <f t="shared" si="135"/>
        <v>0</v>
      </c>
      <c r="U230" s="3">
        <f>IF(ISNUMBER(T230),RANK(T230,$T$6:$T$251,0),"")</f>
        <v>164</v>
      </c>
      <c r="V230" s="100"/>
      <c r="W230" s="34"/>
      <c r="X230" s="103"/>
    </row>
    <row r="231" spans="1:24" ht="15" customHeight="1" x14ac:dyDescent="0.25">
      <c r="A231" s="19">
        <v>4</v>
      </c>
      <c r="B231" s="41"/>
      <c r="C231" s="43">
        <v>67</v>
      </c>
      <c r="D231" s="38"/>
      <c r="E231" s="39">
        <f>IFERROR(VLOOKUP(D231,таблица!$L$6:$M$96,2,FALSE),0)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IFERROR(VLOOKUP(H231,таблица!$P$6:$Q$165,2,FALSE),0)</f>
        <v>0</v>
      </c>
      <c r="J231" s="22">
        <f>IF(I231="","",RANK(I231,I228:I232,0))</f>
        <v>1</v>
      </c>
      <c r="K231" s="22">
        <f t="shared" si="154"/>
        <v>0</v>
      </c>
      <c r="L231" s="18"/>
      <c r="M231" s="39">
        <f>IFERROR(VLOOKUP(L231,таблица!$N$6:$O$126,2,FALSE),0)</f>
        <v>0</v>
      </c>
      <c r="N231" s="20">
        <f>IF(M231="","",RANK(M231,M228:M232,0))</f>
        <v>1</v>
      </c>
      <c r="O231" s="20">
        <f t="shared" si="155"/>
        <v>0</v>
      </c>
      <c r="P231" s="90">
        <v>-100</v>
      </c>
      <c r="Q231" s="39">
        <f>IFERROR(VLOOKUP(P231,таблица!$T$6:$U$96,2,FALSE),0)</f>
        <v>0</v>
      </c>
      <c r="R231" s="20">
        <f>IF(Q231="","",RANK(Q231,Q228:Q232,0))</f>
        <v>1</v>
      </c>
      <c r="S231" s="20">
        <f t="shared" si="156"/>
        <v>0</v>
      </c>
      <c r="T231" s="3">
        <f t="shared" si="135"/>
        <v>0</v>
      </c>
      <c r="U231" s="3">
        <f>IF(ISNUMBER(T231),RANK(T231,$T$6:$T$251,0),"")</f>
        <v>164</v>
      </c>
      <c r="V231" s="100"/>
      <c r="W231" s="34"/>
      <c r="X231" s="103"/>
    </row>
    <row r="232" spans="1:24" ht="15" customHeight="1" x14ac:dyDescent="0.25">
      <c r="A232" s="19">
        <v>5</v>
      </c>
      <c r="B232" s="41"/>
      <c r="C232" s="43">
        <v>67</v>
      </c>
      <c r="D232" s="38"/>
      <c r="E232" s="39">
        <f>IFERROR(VLOOKUP(D232,таблица!$L$6:$M$96,2,FALSE),0)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IFERROR(VLOOKUP(H232,таблица!$P$6:$Q$165,2,FALSE),0)</f>
        <v>0</v>
      </c>
      <c r="J232" s="22">
        <f>IF(I232="","",RANK(I232,I228:I232,0))</f>
        <v>1</v>
      </c>
      <c r="K232" s="22">
        <f t="shared" si="154"/>
        <v>0</v>
      </c>
      <c r="L232" s="18"/>
      <c r="M232" s="39">
        <f>IFERROR(VLOOKUP(L232,таблица!$N$6:$O$126,2,FALSE),0)</f>
        <v>0</v>
      </c>
      <c r="N232" s="20">
        <f>IF(M232="","",RANK(M232,M228:M232,0))</f>
        <v>1</v>
      </c>
      <c r="O232" s="20">
        <f t="shared" si="155"/>
        <v>0</v>
      </c>
      <c r="P232" s="90">
        <v>-100</v>
      </c>
      <c r="Q232" s="39">
        <f>IFERROR(VLOOKUP(P232,таблица!$T$6:$U$96,2,FALSE),0)</f>
        <v>0</v>
      </c>
      <c r="R232" s="20">
        <f>IF(Q232="","",RANK(Q232,Q228:Q232,0))</f>
        <v>1</v>
      </c>
      <c r="S232" s="20">
        <f t="shared" si="156"/>
        <v>0</v>
      </c>
      <c r="T232" s="3">
        <f t="shared" si="135"/>
        <v>0</v>
      </c>
      <c r="U232" s="3">
        <f>IF(ISNUMBER(T232),RANK(T232,$T$6:$T$251,0),"")</f>
        <v>164</v>
      </c>
      <c r="V232" s="101"/>
      <c r="W232" s="34"/>
      <c r="X232" s="103"/>
    </row>
    <row r="233" spans="1:24" ht="26.25" customHeight="1" x14ac:dyDescent="0.25">
      <c r="A233" s="19"/>
      <c r="B233" s="41"/>
      <c r="C233" s="44">
        <v>52</v>
      </c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/>
      <c r="N233" s="24" t="s">
        <v>15</v>
      </c>
      <c r="O233" s="25">
        <f>SUM(O228:O232)</f>
        <v>0</v>
      </c>
      <c r="P233" s="48"/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104"/>
    </row>
    <row r="234" spans="1:24" ht="15" customHeight="1" x14ac:dyDescent="0.25">
      <c r="A234" s="19">
        <v>1</v>
      </c>
      <c r="B234" s="41"/>
      <c r="C234" s="43">
        <v>75</v>
      </c>
      <c r="D234" s="38">
        <v>8.6999999999999993</v>
      </c>
      <c r="E234" s="39">
        <f>IFERROR(VLOOKUP(D234,таблица!$L$6:$M$96,2,FALSE),0)</f>
        <v>13</v>
      </c>
      <c r="F234" s="20">
        <f>IF(E234="","",RANK(E234,E234:E238,0))</f>
        <v>4</v>
      </c>
      <c r="G234" s="20">
        <f>IF(F234&lt;5,E234,"")</f>
        <v>13</v>
      </c>
      <c r="H234" s="18">
        <v>179</v>
      </c>
      <c r="I234" s="39">
        <f>IFERROR(VLOOKUP(H234,таблица!$P$6:$Q$165,2,FALSE),0)</f>
        <v>27</v>
      </c>
      <c r="J234" s="22">
        <f>IF(I234="","",RANK(I234,I234:I238,0))</f>
        <v>4</v>
      </c>
      <c r="K234" s="22">
        <f>IF(J234&lt;5,I234,"")</f>
        <v>27</v>
      </c>
      <c r="L234" s="18">
        <v>12</v>
      </c>
      <c r="M234" s="39">
        <f>IFERROR(VLOOKUP(L234,таблица!$N$6:$O$126,2,FALSE),0)</f>
        <v>10</v>
      </c>
      <c r="N234" s="20">
        <f>IF(M234="","",RANK(M234,M234:M238,0))</f>
        <v>4</v>
      </c>
      <c r="O234" s="20">
        <f>IF(N234&lt;5,M234,"")</f>
        <v>10</v>
      </c>
      <c r="P234" s="48">
        <v>20</v>
      </c>
      <c r="Q234" s="39">
        <f>IFERROR(VLOOKUP(P234,таблица!$T$6:$U$96,2,FALSE),0)</f>
        <v>47</v>
      </c>
      <c r="R234" s="20">
        <f>IF(Q234="","",RANK(Q234,Q234:Q238,0))</f>
        <v>1</v>
      </c>
      <c r="S234" s="20">
        <f>IF(R234&lt;5,Q234,"")</f>
        <v>47</v>
      </c>
      <c r="T234" s="3">
        <f t="shared" si="135"/>
        <v>97</v>
      </c>
      <c r="U234" s="3">
        <f>IF(ISNUMBER(T234),RANK(T234,$T$6:$T$251,0),"")</f>
        <v>96</v>
      </c>
      <c r="V234" s="99">
        <f>SUM(G234:G238,K234:K238,O234:O238,S234:S238)</f>
        <v>478</v>
      </c>
      <c r="W234" s="34">
        <f t="shared" ref="W234" si="157">V234</f>
        <v>478</v>
      </c>
      <c r="X234" s="102">
        <f>IF(ISNUMBER(V234),RANK(V234,$V$6:$V$251,0),"")</f>
        <v>15</v>
      </c>
    </row>
    <row r="235" spans="1:24" ht="15" customHeight="1" x14ac:dyDescent="0.25">
      <c r="A235" s="19">
        <v>2</v>
      </c>
      <c r="B235" s="41"/>
      <c r="C235" s="43">
        <v>75</v>
      </c>
      <c r="D235" s="38">
        <v>6.8</v>
      </c>
      <c r="E235" s="39">
        <f>IFERROR(VLOOKUP(D235,таблица!$L$6:$M$96,2,FALSE),0)</f>
        <v>67</v>
      </c>
      <c r="F235" s="20">
        <f>IF(E235="","",RANK(E235,E234:E238,0))</f>
        <v>1</v>
      </c>
      <c r="G235" s="20">
        <f>IF(F235&lt;5,E235,"")</f>
        <v>67</v>
      </c>
      <c r="H235" s="18">
        <v>190</v>
      </c>
      <c r="I235" s="39">
        <f>IFERROR(VLOOKUP(H235,таблица!$P$6:$Q$165,2,FALSE),0)</f>
        <v>33</v>
      </c>
      <c r="J235" s="22">
        <f>IF(I235="","",RANK(I235,I234:I238,0))</f>
        <v>1</v>
      </c>
      <c r="K235" s="22">
        <f t="shared" ref="K235:K238" si="158">IF(J235&lt;5,I235,"")</f>
        <v>33</v>
      </c>
      <c r="L235" s="18">
        <v>13</v>
      </c>
      <c r="M235" s="39">
        <f>IFERROR(VLOOKUP(L235,таблица!$N$6:$O$126,2,FALSE),0)</f>
        <v>12</v>
      </c>
      <c r="N235" s="20">
        <f>IF(M235="","",RANK(M235,M234:M238,0))</f>
        <v>3</v>
      </c>
      <c r="O235" s="20">
        <f t="shared" ref="O235:O238" si="159">IF(N235&lt;5,M235,"")</f>
        <v>12</v>
      </c>
      <c r="P235" s="48">
        <v>14</v>
      </c>
      <c r="Q235" s="39">
        <f>IFERROR(VLOOKUP(P235,таблица!$T$6:$U$96,2,FALSE),0)</f>
        <v>29</v>
      </c>
      <c r="R235" s="20">
        <f>IF(Q235="","",RANK(Q235,Q234:Q238,0))</f>
        <v>3</v>
      </c>
      <c r="S235" s="20">
        <f t="shared" ref="S235:S238" si="160">IF(R235&lt;5,Q235,"")</f>
        <v>29</v>
      </c>
      <c r="T235" s="3">
        <f t="shared" si="135"/>
        <v>141</v>
      </c>
      <c r="U235" s="3">
        <f>IF(ISNUMBER(T235),RANK(T235,$T$6:$T$251,0),"")</f>
        <v>37</v>
      </c>
      <c r="V235" s="100"/>
      <c r="W235" s="34"/>
      <c r="X235" s="103"/>
    </row>
    <row r="236" spans="1:24" ht="15" customHeight="1" x14ac:dyDescent="0.25">
      <c r="A236" s="19">
        <v>3</v>
      </c>
      <c r="B236" s="41"/>
      <c r="C236" s="43">
        <v>75</v>
      </c>
      <c r="D236" s="38">
        <v>8.5</v>
      </c>
      <c r="E236" s="39">
        <f>IFERROR(VLOOKUP(D236,таблица!$L$6:$M$96,2,FALSE),0)</f>
        <v>17</v>
      </c>
      <c r="F236" s="20">
        <f>IF(E236="","",RANK(E236,E234:E238,0))</f>
        <v>3</v>
      </c>
      <c r="G236" s="20">
        <f>IF(F236&lt;5,E236,"")</f>
        <v>17</v>
      </c>
      <c r="H236" s="18">
        <v>182</v>
      </c>
      <c r="I236" s="39">
        <f>IFERROR(VLOOKUP(H236,таблица!$P$6:$Q$165,2,FALSE),0)</f>
        <v>29</v>
      </c>
      <c r="J236" s="22">
        <f>IF(I236="","",RANK(I236,I234:I238,0))</f>
        <v>2</v>
      </c>
      <c r="K236" s="22">
        <f t="shared" si="158"/>
        <v>29</v>
      </c>
      <c r="L236" s="18">
        <v>20</v>
      </c>
      <c r="M236" s="39">
        <f>IFERROR(VLOOKUP(L236,таблица!$N$6:$O$126,2,FALSE),0)</f>
        <v>26</v>
      </c>
      <c r="N236" s="20">
        <f>IF(M236="","",RANK(M236,M234:M238,0))</f>
        <v>2</v>
      </c>
      <c r="O236" s="20">
        <f t="shared" si="159"/>
        <v>26</v>
      </c>
      <c r="P236" s="48">
        <v>15</v>
      </c>
      <c r="Q236" s="39">
        <f>IFERROR(VLOOKUP(P236,таблица!$T$6:$U$96,2,FALSE),0)</f>
        <v>32</v>
      </c>
      <c r="R236" s="20">
        <f>IF(Q236="","",RANK(Q236,Q234:Q238,0))</f>
        <v>2</v>
      </c>
      <c r="S236" s="20">
        <f t="shared" si="160"/>
        <v>32</v>
      </c>
      <c r="T236" s="3">
        <f t="shared" si="135"/>
        <v>104</v>
      </c>
      <c r="U236" s="3">
        <f>IF(ISNUMBER(T236),RANK(T236,$T$6:$T$251,0),"")</f>
        <v>85</v>
      </c>
      <c r="V236" s="100"/>
      <c r="W236" s="34"/>
      <c r="X236" s="103"/>
    </row>
    <row r="237" spans="1:24" ht="15" customHeight="1" x14ac:dyDescent="0.25">
      <c r="A237" s="19">
        <v>4</v>
      </c>
      <c r="B237" s="41"/>
      <c r="C237" s="43">
        <v>75</v>
      </c>
      <c r="D237" s="38">
        <v>7.4</v>
      </c>
      <c r="E237" s="39">
        <f>IFERROR(VLOOKUP(D237,таблица!$L$6:$M$96,2,FALSE),0)</f>
        <v>53</v>
      </c>
      <c r="F237" s="20">
        <f>IF(E237="","",RANK(E237,E234:E238,0))</f>
        <v>2</v>
      </c>
      <c r="G237" s="20">
        <f>IF(F237&lt;5,E237,"")</f>
        <v>53</v>
      </c>
      <c r="H237" s="18">
        <v>183</v>
      </c>
      <c r="I237" s="39">
        <f>IFERROR(VLOOKUP(H237,таблица!$P$6:$Q$165,2,FALSE),0)</f>
        <v>29</v>
      </c>
      <c r="J237" s="22">
        <f>IF(I237="","",RANK(I237,I234:I238,0))</f>
        <v>2</v>
      </c>
      <c r="K237" s="22">
        <f t="shared" si="158"/>
        <v>29</v>
      </c>
      <c r="L237" s="18">
        <v>25</v>
      </c>
      <c r="M237" s="39">
        <f>IFERROR(VLOOKUP(L237,таблица!$N$6:$O$126,2,FALSE),0)</f>
        <v>36</v>
      </c>
      <c r="N237" s="20">
        <f>IF(M237="","",RANK(M237,M234:M238,0))</f>
        <v>1</v>
      </c>
      <c r="O237" s="20">
        <f t="shared" si="159"/>
        <v>36</v>
      </c>
      <c r="P237" s="48">
        <v>9</v>
      </c>
      <c r="Q237" s="39">
        <f>IFERROR(VLOOKUP(P237,таблица!$T$6:$U$96,2,FALSE),0)</f>
        <v>18</v>
      </c>
      <c r="R237" s="20">
        <f>IF(Q237="","",RANK(Q237,Q234:Q238,0))</f>
        <v>4</v>
      </c>
      <c r="S237" s="20">
        <f t="shared" si="160"/>
        <v>18</v>
      </c>
      <c r="T237" s="3">
        <f t="shared" si="135"/>
        <v>136</v>
      </c>
      <c r="U237" s="3">
        <f>IF(ISNUMBER(T237),RANK(T237,$T$6:$T$251,0),"")</f>
        <v>46</v>
      </c>
      <c r="V237" s="100"/>
      <c r="W237" s="34"/>
      <c r="X237" s="103"/>
    </row>
    <row r="238" spans="1:24" ht="15" customHeight="1" x14ac:dyDescent="0.25">
      <c r="A238" s="19">
        <v>5</v>
      </c>
      <c r="B238" s="41"/>
      <c r="C238" s="43">
        <v>75</v>
      </c>
      <c r="D238" s="38">
        <v>8.6999999999999993</v>
      </c>
      <c r="E238" s="39">
        <f>IFERROR(VLOOKUP(D238,таблица!$L$6:$M$96,2,FALSE),0)</f>
        <v>13</v>
      </c>
      <c r="F238" s="20">
        <f>IF(E238="","",RANK(E238,E234:E238,0))</f>
        <v>4</v>
      </c>
      <c r="G238" s="20"/>
      <c r="H238" s="18">
        <v>175</v>
      </c>
      <c r="I238" s="39">
        <f>IFERROR(VLOOKUP(H238,таблица!$P$6:$Q$165,2,FALSE),0)</f>
        <v>25</v>
      </c>
      <c r="J238" s="22">
        <f>IF(I238="","",RANK(I238,I234:I238,0))</f>
        <v>5</v>
      </c>
      <c r="K238" s="22" t="str">
        <f t="shared" si="158"/>
        <v/>
      </c>
      <c r="L238" s="18">
        <v>2</v>
      </c>
      <c r="M238" s="39">
        <f>IFERROR(VLOOKUP(L238,таблица!$N$6:$O$126,2,FALSE),0)</f>
        <v>0</v>
      </c>
      <c r="N238" s="20">
        <f>IF(M238="","",RANK(M238,M234:M238,0))</f>
        <v>5</v>
      </c>
      <c r="O238" s="20" t="str">
        <f t="shared" si="159"/>
        <v/>
      </c>
      <c r="P238" s="48">
        <v>4</v>
      </c>
      <c r="Q238" s="39">
        <f>IFERROR(VLOOKUP(P238,таблица!$T$6:$U$96,2,FALSE),0)</f>
        <v>8</v>
      </c>
      <c r="R238" s="20">
        <f>IF(Q238="","",RANK(Q238,Q234:Q238,0))</f>
        <v>5</v>
      </c>
      <c r="S238" s="20" t="str">
        <f t="shared" si="160"/>
        <v/>
      </c>
      <c r="T238" s="3">
        <f t="shared" si="135"/>
        <v>46</v>
      </c>
      <c r="U238" s="3">
        <f>IF(ISNUMBER(T238),RANK(T238,$T$6:$T$251,0),"")</f>
        <v>157</v>
      </c>
      <c r="V238" s="101"/>
      <c r="W238" s="34"/>
      <c r="X238" s="103"/>
    </row>
    <row r="239" spans="1:24" ht="26.25" customHeight="1" x14ac:dyDescent="0.25">
      <c r="A239" s="19"/>
      <c r="B239" s="41"/>
      <c r="C239" s="44">
        <v>53</v>
      </c>
      <c r="D239" s="38"/>
      <c r="E239" s="39"/>
      <c r="F239" s="24" t="s">
        <v>15</v>
      </c>
      <c r="G239" s="25">
        <f>SUM(G234:G238)</f>
        <v>150</v>
      </c>
      <c r="H239" s="18"/>
      <c r="I239" s="39"/>
      <c r="J239" s="24" t="s">
        <v>15</v>
      </c>
      <c r="K239" s="26">
        <f>SUM(K234:K238)</f>
        <v>118</v>
      </c>
      <c r="L239" s="18"/>
      <c r="M239" s="39"/>
      <c r="N239" s="24" t="s">
        <v>15</v>
      </c>
      <c r="O239" s="25">
        <f>SUM(O234:O238)</f>
        <v>84</v>
      </c>
      <c r="P239" s="48"/>
      <c r="Q239" s="39"/>
      <c r="R239" s="24" t="s">
        <v>15</v>
      </c>
      <c r="S239" s="25">
        <f>SUM(S234:S238)</f>
        <v>126</v>
      </c>
      <c r="T239" s="3"/>
      <c r="U239" s="3"/>
      <c r="V239" s="23"/>
      <c r="W239" s="23"/>
      <c r="X239" s="104"/>
    </row>
    <row r="240" spans="1:24" ht="15" customHeight="1" x14ac:dyDescent="0.25">
      <c r="A240" s="19">
        <v>1</v>
      </c>
      <c r="B240" s="41"/>
      <c r="C240" s="91" t="s">
        <v>11</v>
      </c>
      <c r="D240" s="38">
        <v>7.7</v>
      </c>
      <c r="E240" s="39">
        <f>IFERROR(VLOOKUP(D240,таблица!$L$6:$M$96,2,FALSE),0)</f>
        <v>42</v>
      </c>
      <c r="F240" s="20">
        <f>IF(E240="","",RANK(E240,E240:E244,0))</f>
        <v>2</v>
      </c>
      <c r="G240" s="20">
        <f>IF(F240&lt;5,E240,"")</f>
        <v>42</v>
      </c>
      <c r="H240" s="18">
        <v>189</v>
      </c>
      <c r="I240" s="39">
        <f>IFERROR(VLOOKUP(H240,таблица!$P$6:$Q$165,2,FALSE),0)</f>
        <v>32</v>
      </c>
      <c r="J240" s="22">
        <f>IF(I240="","",RANK(I240,I240:I244,0))</f>
        <v>2</v>
      </c>
      <c r="K240" s="22">
        <f>IF(J240&lt;5,I240,"")</f>
        <v>32</v>
      </c>
      <c r="L240" s="18">
        <v>11</v>
      </c>
      <c r="M240" s="39">
        <f>IFERROR(VLOOKUP(L240,таблица!$N$6:$O$126,2,FALSE),0)</f>
        <v>9</v>
      </c>
      <c r="N240" s="20">
        <f>IF(M240="","",RANK(M240,M240:M244,0))</f>
        <v>3</v>
      </c>
      <c r="O240" s="20">
        <f>IF(N240&lt;5,M240,"")</f>
        <v>9</v>
      </c>
      <c r="P240" s="48">
        <v>3</v>
      </c>
      <c r="Q240" s="39">
        <f>IFERROR(VLOOKUP(P240,таблица!$T$6:$U$96,2,FALSE),0)</f>
        <v>7</v>
      </c>
      <c r="R240" s="20">
        <f>IF(Q240="","",RANK(Q240,Q240:Q244,0))</f>
        <v>4</v>
      </c>
      <c r="S240" s="20">
        <f>IF(R240&lt;5,Q240,"")</f>
        <v>7</v>
      </c>
      <c r="T240" s="3">
        <f t="shared" si="135"/>
        <v>90</v>
      </c>
      <c r="U240" s="3">
        <f>IF(ISNUMBER(T240),RANK(T240,$T$6:$T$251,0),"")</f>
        <v>107</v>
      </c>
      <c r="V240" s="99">
        <f>SUM(G240:G244,K240:K244,O240:O244,S240:S244)</f>
        <v>472</v>
      </c>
      <c r="W240" s="34">
        <f t="shared" ref="W240" si="161">V240</f>
        <v>472</v>
      </c>
      <c r="X240" s="102">
        <f>IF(ISNUMBER(V240),RANK(V240,$V$6:$V$251,0),"")</f>
        <v>16</v>
      </c>
    </row>
    <row r="241" spans="1:24" ht="15" customHeight="1" x14ac:dyDescent="0.25">
      <c r="A241" s="19">
        <v>2</v>
      </c>
      <c r="B241" s="41"/>
      <c r="C241" s="91" t="s">
        <v>11</v>
      </c>
      <c r="D241" s="38">
        <v>7.5</v>
      </c>
      <c r="E241" s="39">
        <f>IFERROR(VLOOKUP(D241,таблица!$L$6:$M$96,2,FALSE),0)</f>
        <v>50</v>
      </c>
      <c r="F241" s="20">
        <f>IF(E241="","",RANK(E241,E240:E244,0))</f>
        <v>1</v>
      </c>
      <c r="G241" s="20">
        <f>IF(F241&lt;5,E241,"")</f>
        <v>50</v>
      </c>
      <c r="H241" s="18">
        <v>210</v>
      </c>
      <c r="I241" s="39">
        <f>IFERROR(VLOOKUP(H241,таблица!$P$6:$Q$165,2,FALSE),0)</f>
        <v>50</v>
      </c>
      <c r="J241" s="22">
        <f>IF(I241="","",RANK(I241,I240:I244,0))</f>
        <v>1</v>
      </c>
      <c r="K241" s="22">
        <f>IF(J241&lt;5,I241,"")</f>
        <v>50</v>
      </c>
      <c r="L241" s="18">
        <v>24</v>
      </c>
      <c r="M241" s="39">
        <f>IFERROR(VLOOKUP(L241,таблица!$N$6:$O$126,2,FALSE),0)</f>
        <v>34</v>
      </c>
      <c r="N241" s="20">
        <f>IF(M241="","",RANK(M241,M240:M244,0))</f>
        <v>1</v>
      </c>
      <c r="O241" s="20">
        <f t="shared" ref="O241:O243" si="162">IF(N241&lt;5,M241,"")</f>
        <v>34</v>
      </c>
      <c r="P241" s="48">
        <v>14</v>
      </c>
      <c r="Q241" s="39">
        <f>IFERROR(VLOOKUP(P241,таблица!$T$6:$U$96,2,FALSE),0)</f>
        <v>29</v>
      </c>
      <c r="R241" s="20">
        <f>IF(Q241="","",RANK(Q241,Q240:Q244,0))</f>
        <v>2</v>
      </c>
      <c r="S241" s="20">
        <f t="shared" ref="S241:S244" si="163">IF(R241&lt;5,Q241,"")</f>
        <v>29</v>
      </c>
      <c r="T241" s="3">
        <f t="shared" si="135"/>
        <v>163</v>
      </c>
      <c r="U241" s="3">
        <f>IF(ISNUMBER(T241),RANK(T241,$T$6:$T$251,0),"")</f>
        <v>15</v>
      </c>
      <c r="V241" s="100"/>
      <c r="W241" s="34"/>
      <c r="X241" s="103"/>
    </row>
    <row r="242" spans="1:24" ht="15" customHeight="1" x14ac:dyDescent="0.25">
      <c r="A242" s="19">
        <v>3</v>
      </c>
      <c r="B242" s="41"/>
      <c r="C242" s="91" t="s">
        <v>11</v>
      </c>
      <c r="D242" s="38">
        <v>8.5</v>
      </c>
      <c r="E242" s="39">
        <f>IFERROR(VLOOKUP(D242,таблица!$L$6:$M$96,2,FALSE),0)</f>
        <v>17</v>
      </c>
      <c r="F242" s="20">
        <f>IF(E242="","",RANK(E242,E240:E244,0))</f>
        <v>5</v>
      </c>
      <c r="G242" s="20" t="str">
        <f>IF(F242&lt;5,E242,"")</f>
        <v/>
      </c>
      <c r="H242" s="18">
        <v>175</v>
      </c>
      <c r="I242" s="39">
        <f>IFERROR(VLOOKUP(H242,таблица!$P$6:$Q$165,2,FALSE),0)</f>
        <v>25</v>
      </c>
      <c r="J242" s="22">
        <f>IF(I242="","",RANK(I242,I240:I244,0))</f>
        <v>5</v>
      </c>
      <c r="K242" s="22" t="str">
        <f t="shared" ref="K242:K244" si="164">IF(J242&lt;5,I242,"")</f>
        <v/>
      </c>
      <c r="L242" s="18">
        <v>19</v>
      </c>
      <c r="M242" s="39">
        <f>IFERROR(VLOOKUP(L242,таблица!$N$6:$O$126,2,FALSE),0)</f>
        <v>24</v>
      </c>
      <c r="N242" s="20">
        <f>IF(M242="","",RANK(M242,M240:M244,0))</f>
        <v>2</v>
      </c>
      <c r="O242" s="20">
        <f t="shared" si="162"/>
        <v>24</v>
      </c>
      <c r="P242" s="48">
        <v>7</v>
      </c>
      <c r="Q242" s="39">
        <f>IFERROR(VLOOKUP(P242,таблица!$T$6:$U$96,2,FALSE),0)</f>
        <v>14</v>
      </c>
      <c r="R242" s="20">
        <f>IF(Q242="","",RANK(Q242,Q240:Q244,0))</f>
        <v>3</v>
      </c>
      <c r="S242" s="20">
        <f t="shared" si="163"/>
        <v>14</v>
      </c>
      <c r="T242" s="3">
        <f t="shared" si="135"/>
        <v>80</v>
      </c>
      <c r="U242" s="3">
        <f>IF(ISNUMBER(T242),RANK(T242,$T$6:$T$251,0),"")</f>
        <v>121</v>
      </c>
      <c r="V242" s="100"/>
      <c r="W242" s="34"/>
      <c r="X242" s="103"/>
    </row>
    <row r="243" spans="1:24" ht="15" customHeight="1" x14ac:dyDescent="0.25">
      <c r="A243" s="19">
        <v>4</v>
      </c>
      <c r="B243" s="41"/>
      <c r="C243" s="91" t="s">
        <v>11</v>
      </c>
      <c r="D243" s="38">
        <v>7.9</v>
      </c>
      <c r="E243" s="39">
        <f>IFERROR(VLOOKUP(D243,таблица!$L$6:$M$96,2,FALSE),0)</f>
        <v>35</v>
      </c>
      <c r="F243" s="20">
        <f>IF(E243="","",RANK(E243,E240:E244,0))</f>
        <v>3</v>
      </c>
      <c r="G243" s="20">
        <f>IF(F243&lt;5,E243,"")</f>
        <v>35</v>
      </c>
      <c r="H243" s="18">
        <v>182</v>
      </c>
      <c r="I243" s="39">
        <f>IFERROR(VLOOKUP(H243,таблица!$P$6:$Q$165,2,FALSE),0)</f>
        <v>29</v>
      </c>
      <c r="J243" s="22">
        <f>IF(I243="","",RANK(I243,I240:I244,0))</f>
        <v>4</v>
      </c>
      <c r="K243" s="22">
        <f t="shared" si="164"/>
        <v>29</v>
      </c>
      <c r="L243" s="18">
        <v>0</v>
      </c>
      <c r="M243" s="39">
        <f>IFERROR(VLOOKUP(L243,таблица!$N$6:$O$126,2,FALSE),0)</f>
        <v>0</v>
      </c>
      <c r="N243" s="20">
        <f>IF(M243="","",RANK(M243,M240:M244,0))</f>
        <v>4</v>
      </c>
      <c r="O243" s="20">
        <f t="shared" si="162"/>
        <v>0</v>
      </c>
      <c r="P243" s="48">
        <v>22</v>
      </c>
      <c r="Q243" s="39">
        <f>IFERROR(VLOOKUP(P243,таблица!$T$6:$U$96,2,FALSE),0)</f>
        <v>52</v>
      </c>
      <c r="R243" s="20">
        <f>IF(Q243="","",RANK(Q243,Q240:Q244,0))</f>
        <v>1</v>
      </c>
      <c r="S243" s="20">
        <f t="shared" si="163"/>
        <v>52</v>
      </c>
      <c r="T243" s="3">
        <f t="shared" si="135"/>
        <v>116</v>
      </c>
      <c r="U243" s="3">
        <f>IF(ISNUMBER(T243),RANK(T243,$T$6:$T$251,0),"")</f>
        <v>70</v>
      </c>
      <c r="V243" s="100"/>
      <c r="W243" s="34"/>
      <c r="X243" s="103"/>
    </row>
    <row r="244" spans="1:24" ht="15" customHeight="1" x14ac:dyDescent="0.25">
      <c r="A244" s="19">
        <v>5</v>
      </c>
      <c r="B244" s="41"/>
      <c r="C244" s="91" t="s">
        <v>11</v>
      </c>
      <c r="D244" s="38">
        <v>7.9</v>
      </c>
      <c r="E244" s="39">
        <f>IFERROR(VLOOKUP(D244,таблица!$L$6:$M$96,2,FALSE),0)</f>
        <v>35</v>
      </c>
      <c r="F244" s="20">
        <f>IF(E244="","",RANK(E244,E240:E244,0))</f>
        <v>3</v>
      </c>
      <c r="G244" s="20">
        <f>IF(F244&lt;5,E244,"")</f>
        <v>35</v>
      </c>
      <c r="H244" s="18">
        <v>184</v>
      </c>
      <c r="I244" s="39">
        <f>IFERROR(VLOOKUP(H244,таблица!$P$6:$Q$165,2,FALSE),0)</f>
        <v>30</v>
      </c>
      <c r="J244" s="22">
        <f>IF(I244="","",RANK(I244,I240:I244,0))</f>
        <v>3</v>
      </c>
      <c r="K244" s="22">
        <f t="shared" si="164"/>
        <v>30</v>
      </c>
      <c r="L244" s="18">
        <v>1</v>
      </c>
      <c r="M244" s="39">
        <f>IFERROR(VLOOKUP(L244,таблица!$N$6:$O$126,2,FALSE),0)</f>
        <v>0</v>
      </c>
      <c r="N244" s="20">
        <f>IF(M244="","",RANK(M244,M240:M244,0))</f>
        <v>4</v>
      </c>
      <c r="O244" s="20"/>
      <c r="P244" s="48">
        <v>2</v>
      </c>
      <c r="Q244" s="39">
        <f>IFERROR(VLOOKUP(P244,таблица!$T$6:$U$96,2,FALSE),0)</f>
        <v>6</v>
      </c>
      <c r="R244" s="20">
        <f>IF(Q244="","",RANK(Q244,Q240:Q244,0))</f>
        <v>5</v>
      </c>
      <c r="S244" s="20" t="str">
        <f t="shared" si="163"/>
        <v/>
      </c>
      <c r="T244" s="3">
        <f t="shared" si="135"/>
        <v>71</v>
      </c>
      <c r="U244" s="3">
        <f>IF(ISNUMBER(T244),RANK(T244,$T$6:$T$251,0),"")</f>
        <v>139</v>
      </c>
      <c r="V244" s="101"/>
      <c r="W244" s="34"/>
      <c r="X244" s="103"/>
    </row>
    <row r="245" spans="1:24" ht="26.25" customHeight="1" x14ac:dyDescent="0.25">
      <c r="A245" s="19"/>
      <c r="B245" s="41"/>
      <c r="C245" s="44">
        <v>55</v>
      </c>
      <c r="D245" s="38"/>
      <c r="E245" s="39"/>
      <c r="F245" s="24" t="s">
        <v>15</v>
      </c>
      <c r="G245" s="25">
        <f>SUM(G240:G244)</f>
        <v>162</v>
      </c>
      <c r="H245" s="18"/>
      <c r="I245" s="39"/>
      <c r="J245" s="24" t="s">
        <v>15</v>
      </c>
      <c r="K245" s="26">
        <f>SUM(K240:K244)</f>
        <v>141</v>
      </c>
      <c r="L245" s="18"/>
      <c r="M245" s="39"/>
      <c r="N245" s="24" t="s">
        <v>15</v>
      </c>
      <c r="O245" s="25">
        <f>SUM(O240:O244)</f>
        <v>67</v>
      </c>
      <c r="P245" s="48"/>
      <c r="Q245" s="39"/>
      <c r="R245" s="24" t="s">
        <v>15</v>
      </c>
      <c r="S245" s="25">
        <f>SUM(S240:S244)</f>
        <v>102</v>
      </c>
      <c r="T245" s="3"/>
      <c r="U245" s="3"/>
      <c r="V245" s="23"/>
      <c r="W245" s="23"/>
      <c r="X245" s="104"/>
    </row>
    <row r="246" spans="1:24" ht="15" customHeight="1" x14ac:dyDescent="0.25">
      <c r="A246" s="19">
        <v>1</v>
      </c>
      <c r="B246" s="41"/>
      <c r="C246" s="43" t="s">
        <v>17</v>
      </c>
      <c r="D246" s="38"/>
      <c r="E246" s="39">
        <f>IFERROR(VLOOKUP(D246,таблица!$L$6:$M$96,2,FALSE),0)</f>
        <v>0</v>
      </c>
      <c r="F246" s="20">
        <f>IF(E246="","",RANK(E246,E246:E250,0))</f>
        <v>1</v>
      </c>
      <c r="G246" s="20">
        <f>IF(F246&lt;5,E246,"")</f>
        <v>0</v>
      </c>
      <c r="H246" s="18"/>
      <c r="I246" s="39">
        <f>IFERROR(VLOOKUP(H246,таблица!$P$6:$Q$165,2,FALSE),0)</f>
        <v>0</v>
      </c>
      <c r="J246" s="22">
        <f>IF(I246="","",RANK(I246,I246:I250,0))</f>
        <v>1</v>
      </c>
      <c r="K246" s="22">
        <f>IF(J246&lt;5,I246,"")</f>
        <v>0</v>
      </c>
      <c r="L246" s="18"/>
      <c r="M246" s="39">
        <f>IFERROR(VLOOKUP(L246,таблица!$N$6:$O$126,2,FALSE),0)</f>
        <v>0</v>
      </c>
      <c r="N246" s="20">
        <f>IF(M246="","",RANK(M246,M246:M250,0))</f>
        <v>1</v>
      </c>
      <c r="O246" s="20">
        <f>IF(N246&lt;5,M246,"")</f>
        <v>0</v>
      </c>
      <c r="P246" s="90">
        <v>-100</v>
      </c>
      <c r="Q246" s="39">
        <f>IFERROR(VLOOKUP(P246,таблица!$T$6:$U$96,2,FALSE),0)</f>
        <v>0</v>
      </c>
      <c r="R246" s="20">
        <f>IF(Q246="","",RANK(Q246,Q246:Q250,0))</f>
        <v>1</v>
      </c>
      <c r="S246" s="20">
        <f>IF(R246&lt;5,Q246,"")</f>
        <v>0</v>
      </c>
      <c r="T246" s="3">
        <f t="shared" si="135"/>
        <v>0</v>
      </c>
      <c r="U246" s="3">
        <f>IF(ISNUMBER(T246),RANK(T246,$T$6:$T$251,0),"")</f>
        <v>164</v>
      </c>
      <c r="V246" s="99">
        <f>SUM(G246:G250,K246:K250,O246:O250,S246:S250)</f>
        <v>0</v>
      </c>
      <c r="W246" s="34">
        <f t="shared" ref="W246" si="165">V246</f>
        <v>0</v>
      </c>
      <c r="X246" s="102">
        <f>IF(ISNUMBER(V246),RANK(V246,$V$6:$V$251,0),"")</f>
        <v>35</v>
      </c>
    </row>
    <row r="247" spans="1:24" ht="15" customHeight="1" x14ac:dyDescent="0.25">
      <c r="A247" s="19">
        <v>2</v>
      </c>
      <c r="B247" s="41"/>
      <c r="C247" s="43" t="s">
        <v>17</v>
      </c>
      <c r="D247" s="38"/>
      <c r="E247" s="39">
        <f>IFERROR(VLOOKUP(D247,таблица!$L$6:$M$96,2,FALSE),0)</f>
        <v>0</v>
      </c>
      <c r="F247" s="20">
        <f>IF(E247="","",RANK(E247,E246:E250,0))</f>
        <v>1</v>
      </c>
      <c r="G247" s="20"/>
      <c r="H247" s="18"/>
      <c r="I247" s="39">
        <f>IFERROR(VLOOKUP(H247,таблица!$P$6:$Q$165,2,FALSE),0)</f>
        <v>0</v>
      </c>
      <c r="J247" s="22">
        <f>IF(I247="","",RANK(I247,I246:I250,0))</f>
        <v>1</v>
      </c>
      <c r="K247" s="22">
        <f t="shared" ref="K247:K250" si="166">IF(J247&lt;5,I247,"")</f>
        <v>0</v>
      </c>
      <c r="L247" s="18"/>
      <c r="M247" s="39">
        <f>IFERROR(VLOOKUP(L247,таблица!$N$6:$O$126,2,FALSE),0)</f>
        <v>0</v>
      </c>
      <c r="N247" s="20">
        <f>IF(M247="","",RANK(M247,M246:M250,0))</f>
        <v>1</v>
      </c>
      <c r="O247" s="20">
        <f t="shared" ref="O247:O250" si="167">IF(N247&lt;5,M247,"")</f>
        <v>0</v>
      </c>
      <c r="P247" s="90">
        <v>-100</v>
      </c>
      <c r="Q247" s="39">
        <f>IFERROR(VLOOKUP(P247,таблица!$T$6:$U$96,2,FALSE),0)</f>
        <v>0</v>
      </c>
      <c r="R247" s="20">
        <f>IF(Q247="","",RANK(Q247,Q246:Q250,0))</f>
        <v>1</v>
      </c>
      <c r="S247" s="20">
        <f t="shared" ref="S247:S250" si="168">IF(R247&lt;5,Q247,"")</f>
        <v>0</v>
      </c>
      <c r="T247" s="3">
        <f t="shared" si="135"/>
        <v>0</v>
      </c>
      <c r="U247" s="3">
        <f>IF(ISNUMBER(T247),RANK(T247,$T$6:$T$251,0),"")</f>
        <v>164</v>
      </c>
      <c r="V247" s="100"/>
      <c r="W247" s="34"/>
      <c r="X247" s="103"/>
    </row>
    <row r="248" spans="1:24" ht="15" customHeight="1" x14ac:dyDescent="0.25">
      <c r="A248" s="19">
        <v>3</v>
      </c>
      <c r="B248" s="41"/>
      <c r="C248" s="43" t="s">
        <v>17</v>
      </c>
      <c r="D248" s="38"/>
      <c r="E248" s="39">
        <f>IFERROR(VLOOKUP(D248,таблица!$L$6:$M$96,2,FALSE),0)</f>
        <v>0</v>
      </c>
      <c r="F248" s="20">
        <f>IF(E248="","",RANK(E248,E246:E250,0))</f>
        <v>1</v>
      </c>
      <c r="G248" s="20">
        <f>IF(F248&lt;5,E248,"")</f>
        <v>0</v>
      </c>
      <c r="H248" s="18"/>
      <c r="I248" s="39">
        <f>IFERROR(VLOOKUP(H248,таблица!$P$6:$Q$165,2,FALSE),0)</f>
        <v>0</v>
      </c>
      <c r="J248" s="22">
        <f>IF(I248="","",RANK(I248,I246:I250,0))</f>
        <v>1</v>
      </c>
      <c r="K248" s="22">
        <f t="shared" si="166"/>
        <v>0</v>
      </c>
      <c r="L248" s="18"/>
      <c r="M248" s="39">
        <f>IFERROR(VLOOKUP(L248,таблица!$N$6:$O$126,2,FALSE),0)</f>
        <v>0</v>
      </c>
      <c r="N248" s="20">
        <f>IF(M248="","",RANK(M248,M246:M250,0))</f>
        <v>1</v>
      </c>
      <c r="O248" s="20">
        <f t="shared" si="167"/>
        <v>0</v>
      </c>
      <c r="P248" s="90">
        <v>-100</v>
      </c>
      <c r="Q248" s="39">
        <f>IFERROR(VLOOKUP(P248,таблица!$T$6:$U$96,2,FALSE),0)</f>
        <v>0</v>
      </c>
      <c r="R248" s="20">
        <f>IF(Q248="","",RANK(Q248,Q246:Q250,0))</f>
        <v>1</v>
      </c>
      <c r="S248" s="20">
        <f t="shared" si="168"/>
        <v>0</v>
      </c>
      <c r="T248" s="3">
        <f t="shared" si="135"/>
        <v>0</v>
      </c>
      <c r="U248" s="3">
        <f>IF(ISNUMBER(T248),RANK(T248,$T$6:$T$251,0),"")</f>
        <v>164</v>
      </c>
      <c r="V248" s="100"/>
      <c r="W248" s="34"/>
      <c r="X248" s="103"/>
    </row>
    <row r="249" spans="1:24" ht="15" customHeight="1" x14ac:dyDescent="0.25">
      <c r="A249" s="19">
        <v>4</v>
      </c>
      <c r="B249" s="41"/>
      <c r="C249" s="43" t="s">
        <v>17</v>
      </c>
      <c r="D249" s="38"/>
      <c r="E249" s="39">
        <f>IFERROR(VLOOKUP(D249,таблица!$L$6:$M$96,2,FALSE),0)</f>
        <v>0</v>
      </c>
      <c r="F249" s="20">
        <f>IF(E249="","",RANK(E249,E246:E250,0))</f>
        <v>1</v>
      </c>
      <c r="G249" s="20">
        <f>IF(F249&lt;5,E249,"")</f>
        <v>0</v>
      </c>
      <c r="H249" s="18"/>
      <c r="I249" s="39">
        <f>IFERROR(VLOOKUP(H249,таблица!$P$6:$Q$165,2,FALSE),0)</f>
        <v>0</v>
      </c>
      <c r="J249" s="22">
        <f>IF(I249="","",RANK(I249,I246:I250,0))</f>
        <v>1</v>
      </c>
      <c r="K249" s="22">
        <f t="shared" si="166"/>
        <v>0</v>
      </c>
      <c r="L249" s="18"/>
      <c r="M249" s="39">
        <f>IFERROR(VLOOKUP(L249,таблица!$N$6:$O$126,2,FALSE),0)</f>
        <v>0</v>
      </c>
      <c r="N249" s="20">
        <f>IF(M249="","",RANK(M249,M246:M250,0))</f>
        <v>1</v>
      </c>
      <c r="O249" s="20">
        <f t="shared" si="167"/>
        <v>0</v>
      </c>
      <c r="P249" s="90">
        <v>-100</v>
      </c>
      <c r="Q249" s="39">
        <f>IFERROR(VLOOKUP(P249,таблица!$T$6:$U$96,2,FALSE),0)</f>
        <v>0</v>
      </c>
      <c r="R249" s="20">
        <f>IF(Q249="","",RANK(Q249,Q246:Q250,0))</f>
        <v>1</v>
      </c>
      <c r="S249" s="20">
        <f t="shared" si="168"/>
        <v>0</v>
      </c>
      <c r="T249" s="3">
        <f t="shared" si="135"/>
        <v>0</v>
      </c>
      <c r="U249" s="3">
        <f>IF(ISNUMBER(T249),RANK(T249,$T$6:$T$251,0),"")</f>
        <v>164</v>
      </c>
      <c r="V249" s="100"/>
      <c r="W249" s="34"/>
      <c r="X249" s="103"/>
    </row>
    <row r="250" spans="1:24" ht="15" customHeight="1" x14ac:dyDescent="0.25">
      <c r="A250" s="19">
        <v>5</v>
      </c>
      <c r="B250" s="41"/>
      <c r="C250" s="43" t="s">
        <v>17</v>
      </c>
      <c r="D250" s="38"/>
      <c r="E250" s="39">
        <f>IFERROR(VLOOKUP(D250,таблица!$L$6:$M$96,2,FALSE),0)</f>
        <v>0</v>
      </c>
      <c r="F250" s="20">
        <f>IF(E250="","",RANK(E250,E246:E250,0))</f>
        <v>1</v>
      </c>
      <c r="G250" s="20">
        <f>IF(F250&lt;5,E250,"")</f>
        <v>0</v>
      </c>
      <c r="H250" s="18"/>
      <c r="I250" s="39">
        <f>IFERROR(VLOOKUP(H250,таблица!$P$6:$Q$165,2,FALSE),0)</f>
        <v>0</v>
      </c>
      <c r="J250" s="22">
        <f>IF(I250="","",RANK(I250,I246:I250,0))</f>
        <v>1</v>
      </c>
      <c r="K250" s="22">
        <f t="shared" si="166"/>
        <v>0</v>
      </c>
      <c r="L250" s="18"/>
      <c r="M250" s="39">
        <f>IFERROR(VLOOKUP(L250,таблица!$N$6:$O$126,2,FALSE),0)</f>
        <v>0</v>
      </c>
      <c r="N250" s="20">
        <f>IF(M250="","",RANK(M250,M246:M250,0))</f>
        <v>1</v>
      </c>
      <c r="O250" s="20">
        <f t="shared" si="167"/>
        <v>0</v>
      </c>
      <c r="P250" s="90">
        <v>-100</v>
      </c>
      <c r="Q250" s="39">
        <f>IFERROR(VLOOKUP(P250,таблица!$T$6:$U$96,2,FALSE),0)</f>
        <v>0</v>
      </c>
      <c r="R250" s="20">
        <f>IF(Q250="","",RANK(Q250,Q246:Q250,0))</f>
        <v>1</v>
      </c>
      <c r="S250" s="20">
        <f t="shared" si="168"/>
        <v>0</v>
      </c>
      <c r="T250" s="3">
        <f t="shared" si="135"/>
        <v>0</v>
      </c>
      <c r="U250" s="33">
        <f>IF(ISNUMBER(T250),RANK(T250,$T$6:$T$251,0),"")</f>
        <v>164</v>
      </c>
      <c r="V250" s="101"/>
      <c r="W250" s="34"/>
      <c r="X250" s="103"/>
    </row>
    <row r="251" spans="1:24" ht="26.25" customHeight="1" x14ac:dyDescent="0.25">
      <c r="A251" s="19"/>
      <c r="B251" s="41"/>
      <c r="C251" s="44">
        <v>56</v>
      </c>
      <c r="D251" s="38"/>
      <c r="E251" s="39"/>
      <c r="F251" s="24" t="s">
        <v>15</v>
      </c>
      <c r="G251" s="25">
        <f>SUM(G246:G250)</f>
        <v>0</v>
      </c>
      <c r="H251" s="18"/>
      <c r="I251" s="39"/>
      <c r="J251" s="24" t="s">
        <v>15</v>
      </c>
      <c r="K251" s="26">
        <f>SUM(K246:K250)</f>
        <v>0</v>
      </c>
      <c r="L251" s="18"/>
      <c r="M251" s="39"/>
      <c r="N251" s="24" t="s">
        <v>15</v>
      </c>
      <c r="O251" s="25">
        <f>SUM(O246:O250)</f>
        <v>0</v>
      </c>
      <c r="P251" s="48"/>
      <c r="Q251" s="39"/>
      <c r="R251" s="24" t="s">
        <v>15</v>
      </c>
      <c r="S251" s="25">
        <f>SUM(S246:S250)</f>
        <v>0</v>
      </c>
      <c r="T251" s="3"/>
      <c r="U251" s="3"/>
      <c r="V251" s="23"/>
      <c r="W251" s="23"/>
      <c r="X251" s="104"/>
    </row>
  </sheetData>
  <mergeCells count="102">
    <mergeCell ref="O4:O5"/>
    <mergeCell ref="R4:R5"/>
    <mergeCell ref="S4:S5"/>
    <mergeCell ref="T4:T5"/>
    <mergeCell ref="U4:U5"/>
    <mergeCell ref="V4:V5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V18:V22"/>
    <mergeCell ref="W18:W22"/>
    <mergeCell ref="X18:X23"/>
    <mergeCell ref="V24:V28"/>
    <mergeCell ref="X24:X29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54:V58"/>
    <mergeCell ref="X54:X59"/>
    <mergeCell ref="V60:V64"/>
    <mergeCell ref="X60:X65"/>
    <mergeCell ref="V66:V70"/>
    <mergeCell ref="X66:X71"/>
    <mergeCell ref="V36:V40"/>
    <mergeCell ref="X36:X41"/>
    <mergeCell ref="V42:V46"/>
    <mergeCell ref="X42:X47"/>
    <mergeCell ref="V48:V52"/>
    <mergeCell ref="X48:X53"/>
    <mergeCell ref="V90:V94"/>
    <mergeCell ref="X90:X95"/>
    <mergeCell ref="V96:V100"/>
    <mergeCell ref="X96:X101"/>
    <mergeCell ref="V102:V106"/>
    <mergeCell ref="X102:X107"/>
    <mergeCell ref="V72:V76"/>
    <mergeCell ref="X72:X77"/>
    <mergeCell ref="V78:V82"/>
    <mergeCell ref="X78:X83"/>
    <mergeCell ref="V84:V88"/>
    <mergeCell ref="X84:X89"/>
    <mergeCell ref="V126:V130"/>
    <mergeCell ref="X126:X131"/>
    <mergeCell ref="V132:V136"/>
    <mergeCell ref="X132:X137"/>
    <mergeCell ref="V138:V142"/>
    <mergeCell ref="X138:X143"/>
    <mergeCell ref="V108:V112"/>
    <mergeCell ref="X108:X113"/>
    <mergeCell ref="V114:V118"/>
    <mergeCell ref="X114:X119"/>
    <mergeCell ref="V120:V124"/>
    <mergeCell ref="X120:X125"/>
    <mergeCell ref="V162:V166"/>
    <mergeCell ref="X162:X167"/>
    <mergeCell ref="V168:V172"/>
    <mergeCell ref="X168:X173"/>
    <mergeCell ref="V174:V178"/>
    <mergeCell ref="X174:X179"/>
    <mergeCell ref="V144:V148"/>
    <mergeCell ref="X144:X149"/>
    <mergeCell ref="V150:V154"/>
    <mergeCell ref="X150:X155"/>
    <mergeCell ref="V156:V160"/>
    <mergeCell ref="X156:X161"/>
    <mergeCell ref="V198:V202"/>
    <mergeCell ref="X198:X203"/>
    <mergeCell ref="V204:V208"/>
    <mergeCell ref="X204:X209"/>
    <mergeCell ref="V210:V214"/>
    <mergeCell ref="X210:X215"/>
    <mergeCell ref="V180:V184"/>
    <mergeCell ref="X180:X185"/>
    <mergeCell ref="V186:V190"/>
    <mergeCell ref="X186:X191"/>
    <mergeCell ref="V192:V196"/>
    <mergeCell ref="X192:X197"/>
    <mergeCell ref="V234:V238"/>
    <mergeCell ref="X234:X239"/>
    <mergeCell ref="V240:V244"/>
    <mergeCell ref="X240:X245"/>
    <mergeCell ref="V246:V250"/>
    <mergeCell ref="X246:X251"/>
    <mergeCell ref="V216:V220"/>
    <mergeCell ref="X216:X221"/>
    <mergeCell ref="V222:V226"/>
    <mergeCell ref="X222:X227"/>
    <mergeCell ref="V228:V232"/>
    <mergeCell ref="X228:X233"/>
  </mergeCells>
  <conditionalFormatting sqref="U6:U251">
    <cfRule type="cellIs" dxfId="25" priority="5" operator="equal">
      <formula>3</formula>
    </cfRule>
    <cfRule type="cellIs" dxfId="24" priority="6" operator="equal">
      <formula>2</formula>
    </cfRule>
    <cfRule type="cellIs" dxfId="23" priority="7" operator="equal">
      <formula>1</formula>
    </cfRule>
  </conditionalFormatting>
  <conditionalFormatting sqref="D6:D251">
    <cfRule type="top10" dxfId="22" priority="8" bottom="1" rank="1"/>
  </conditionalFormatting>
  <conditionalFormatting sqref="H6:H251">
    <cfRule type="top10" dxfId="21" priority="9" rank="1"/>
  </conditionalFormatting>
  <conditionalFormatting sqref="L6:L251">
    <cfRule type="top10" dxfId="20" priority="10" rank="1"/>
  </conditionalFormatting>
  <conditionalFormatting sqref="P6:P251">
    <cfRule type="top10" dxfId="19" priority="11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  <pageSetUpPr fitToPage="1"/>
  </sheetPr>
  <dimension ref="A1:AE251"/>
  <sheetViews>
    <sheetView zoomScale="60" zoomScaleNormal="60" workbookViewId="0">
      <selection activeCell="B6" sqref="B6:B251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 t="s">
        <v>41</v>
      </c>
      <c r="V1" s="115"/>
      <c r="W1" s="115"/>
      <c r="X1" s="115"/>
    </row>
    <row r="2" spans="1:31" ht="24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3">
      <c r="A4" s="116" t="s">
        <v>8</v>
      </c>
      <c r="B4" s="118" t="s">
        <v>0</v>
      </c>
      <c r="C4" s="120" t="s">
        <v>4</v>
      </c>
      <c r="D4" s="11" t="s">
        <v>20</v>
      </c>
      <c r="E4" s="4" t="s">
        <v>20</v>
      </c>
      <c r="F4" s="112" t="s">
        <v>13</v>
      </c>
      <c r="G4" s="112" t="s">
        <v>12</v>
      </c>
      <c r="H4" s="14" t="s">
        <v>7</v>
      </c>
      <c r="I4" s="4" t="s">
        <v>7</v>
      </c>
      <c r="J4" s="112" t="s">
        <v>13</v>
      </c>
      <c r="K4" s="112" t="s">
        <v>12</v>
      </c>
      <c r="L4" s="47" t="s">
        <v>22</v>
      </c>
      <c r="M4" s="4" t="s">
        <v>23</v>
      </c>
      <c r="N4" s="112" t="s">
        <v>13</v>
      </c>
      <c r="O4" s="112" t="s">
        <v>12</v>
      </c>
      <c r="P4" s="16" t="s">
        <v>6</v>
      </c>
      <c r="Q4" s="4" t="s">
        <v>6</v>
      </c>
      <c r="R4" s="112" t="s">
        <v>13</v>
      </c>
      <c r="S4" s="112" t="s">
        <v>12</v>
      </c>
      <c r="T4" s="106" t="s">
        <v>21</v>
      </c>
      <c r="U4" s="106" t="s">
        <v>3</v>
      </c>
      <c r="V4" s="106" t="s">
        <v>14</v>
      </c>
      <c r="W4" s="45"/>
      <c r="X4" s="106" t="s">
        <v>16</v>
      </c>
    </row>
    <row r="5" spans="1:31" ht="17.25" customHeight="1" thickBot="1" x14ac:dyDescent="0.3">
      <c r="A5" s="117"/>
      <c r="B5" s="119"/>
      <c r="C5" s="121"/>
      <c r="D5" s="12" t="s">
        <v>2</v>
      </c>
      <c r="E5" s="5" t="s">
        <v>1</v>
      </c>
      <c r="F5" s="113"/>
      <c r="G5" s="113"/>
      <c r="H5" s="13" t="s">
        <v>2</v>
      </c>
      <c r="I5" s="5" t="s">
        <v>1</v>
      </c>
      <c r="J5" s="113"/>
      <c r="K5" s="113"/>
      <c r="L5" s="17" t="s">
        <v>2</v>
      </c>
      <c r="M5" s="5" t="s">
        <v>1</v>
      </c>
      <c r="N5" s="113"/>
      <c r="O5" s="113"/>
      <c r="P5" s="17" t="s">
        <v>2</v>
      </c>
      <c r="Q5" s="5" t="s">
        <v>1</v>
      </c>
      <c r="R5" s="113"/>
      <c r="S5" s="113"/>
      <c r="T5" s="107"/>
      <c r="U5" s="107"/>
      <c r="V5" s="107"/>
      <c r="W5" s="46"/>
      <c r="X5" s="107"/>
    </row>
    <row r="6" spans="1:31" ht="15" customHeight="1" x14ac:dyDescent="0.25">
      <c r="A6" s="37">
        <v>1</v>
      </c>
      <c r="B6" s="41"/>
      <c r="C6" s="42">
        <v>5</v>
      </c>
      <c r="D6" s="38">
        <v>6.9</v>
      </c>
      <c r="E6" s="39">
        <f>IFERROR(VLOOKUP(D6,таблица!$A$6:$B$96,2,FALSE),0)</f>
        <v>59</v>
      </c>
      <c r="F6" s="22">
        <f>IF(E6="","",RANK(E6,E6:E10,0))</f>
        <v>2</v>
      </c>
      <c r="G6" s="22">
        <f>IF(F6&lt;5,E6,"")</f>
        <v>59</v>
      </c>
      <c r="H6" s="18">
        <v>250</v>
      </c>
      <c r="I6" s="39">
        <f>IFERROR(VLOOKUP(H6,таблица!$E$6:$F$151,2,FALSE),0)</f>
        <v>60</v>
      </c>
      <c r="J6" s="22">
        <f>IF(I6="","",RANK(I6,I6:I10,0))</f>
        <v>3</v>
      </c>
      <c r="K6" s="22">
        <f>IF(J6&lt;5,I6,"")</f>
        <v>60</v>
      </c>
      <c r="L6" s="18">
        <v>13</v>
      </c>
      <c r="M6" s="39">
        <f>IFERROR(VLOOKUP(L6,таблица!$C$6:$D$75,2,FALSE),0)</f>
        <v>42</v>
      </c>
      <c r="N6" s="22">
        <f>IF(M6="","",RANK(M6,M6:M10,0))</f>
        <v>5</v>
      </c>
      <c r="O6" s="22" t="str">
        <f>IF(N6&lt;5,M6,"")</f>
        <v/>
      </c>
      <c r="P6" s="48">
        <v>15</v>
      </c>
      <c r="Q6" s="39">
        <f>IFERROR(VLOOKUP(P6,таблица!$I$6:$J$96,2,FALSE),0)</f>
        <v>41</v>
      </c>
      <c r="R6" s="22">
        <f>IF(Q6="","",RANK(Q6,Q6:Q10,0))</f>
        <v>3</v>
      </c>
      <c r="S6" s="22">
        <f>IF(R6&lt;5,Q6,"")</f>
        <v>41</v>
      </c>
      <c r="T6" s="3">
        <f>E6+I6+M6+Q6</f>
        <v>202</v>
      </c>
      <c r="U6" s="3">
        <f>IF(ISNUMBER(T6),RANK(T6,$T$6:$T$251,0),"")</f>
        <v>25</v>
      </c>
      <c r="V6" s="105">
        <f>SUM(G6:G10,K6:K10,O6:O10,S6:S10)</f>
        <v>836</v>
      </c>
      <c r="W6" s="105">
        <f>V6</f>
        <v>836</v>
      </c>
      <c r="X6" s="103">
        <f>IF(ISNUMBER(V6),RANK(V6,$V$6:$V$251,0),"")</f>
        <v>5</v>
      </c>
    </row>
    <row r="7" spans="1:31" ht="15" customHeight="1" x14ac:dyDescent="0.25">
      <c r="A7" s="19">
        <v>2</v>
      </c>
      <c r="B7" s="41"/>
      <c r="C7" s="43">
        <v>5</v>
      </c>
      <c r="D7" s="38">
        <v>7.2</v>
      </c>
      <c r="E7" s="39">
        <f>IFERROR(VLOOKUP(D7,таблица!$A$6:$B$96,2,FALSE),0)</f>
        <v>50</v>
      </c>
      <c r="F7" s="20">
        <f>IF(E7="","",RANK(E7,E6:E10,0))</f>
        <v>4</v>
      </c>
      <c r="G7" s="20">
        <f>IF(F7&lt;5,E7,"")</f>
        <v>50</v>
      </c>
      <c r="H7" s="18">
        <v>257</v>
      </c>
      <c r="I7" s="39">
        <f>IFERROR(VLOOKUP(H7,таблица!$E$6:$F$151,2,FALSE),0)</f>
        <v>63</v>
      </c>
      <c r="J7" s="22">
        <f>IF(I7="","",RANK(I7,I6:I10,0))</f>
        <v>1</v>
      </c>
      <c r="K7" s="22">
        <f>IF(J7&lt;5,I7,"")</f>
        <v>63</v>
      </c>
      <c r="L7" s="18">
        <v>15</v>
      </c>
      <c r="M7" s="39">
        <f>IFERROR(VLOOKUP(L7,таблица!$C$6:$D$75,2,FALSE),0)</f>
        <v>50</v>
      </c>
      <c r="N7" s="20">
        <f>IF(M7="","",RANK(M7,M6:M10,0))</f>
        <v>2</v>
      </c>
      <c r="O7" s="20">
        <f t="shared" ref="O7:O10" si="0">IF(N7&lt;5,M7,"")</f>
        <v>50</v>
      </c>
      <c r="P7" s="48">
        <v>12</v>
      </c>
      <c r="Q7" s="39">
        <f>IFERROR(VLOOKUP(P7,таблица!$I$6:$J$96,2,FALSE),0)</f>
        <v>32</v>
      </c>
      <c r="R7" s="20">
        <f>IF(Q7="","",RANK(Q7,Q6:Q10,0))</f>
        <v>5</v>
      </c>
      <c r="S7" s="20" t="str">
        <f t="shared" ref="S7:S10" si="1">IF(R7&lt;5,Q7,"")</f>
        <v/>
      </c>
      <c r="T7" s="3">
        <f t="shared" ref="T7:T70" si="2">E7+I7+M7+Q7</f>
        <v>195</v>
      </c>
      <c r="U7" s="3">
        <f>IF(ISNUMBER(T7),RANK(T7,$T$6:$T$251,0),"")</f>
        <v>30</v>
      </c>
      <c r="V7" s="100"/>
      <c r="W7" s="108"/>
      <c r="X7" s="103"/>
    </row>
    <row r="8" spans="1:31" ht="15" customHeight="1" x14ac:dyDescent="0.25">
      <c r="A8" s="19">
        <v>3</v>
      </c>
      <c r="B8" s="41"/>
      <c r="C8" s="43">
        <v>5</v>
      </c>
      <c r="D8" s="38">
        <v>7.1</v>
      </c>
      <c r="E8" s="39">
        <f>IFERROR(VLOOKUP(D8,таблица!$A$6:$B$96,2,FALSE),0)</f>
        <v>53</v>
      </c>
      <c r="F8" s="20">
        <f>IF(E8="","",RANK(E8,E6:E10,0))</f>
        <v>3</v>
      </c>
      <c r="G8" s="20">
        <f>IF(F8&lt;5,E8,"")</f>
        <v>53</v>
      </c>
      <c r="H8" s="18">
        <v>231</v>
      </c>
      <c r="I8" s="39">
        <f>IFERROR(VLOOKUP(H8,таблица!$E$6:$F$151,2,FALSE),0)</f>
        <v>46</v>
      </c>
      <c r="J8" s="22">
        <f>IF(I8="","",RANK(I8,I6:I10,0))</f>
        <v>4</v>
      </c>
      <c r="K8" s="22">
        <f t="shared" ref="K8:K10" si="3">IF(J8&lt;5,I8,"")</f>
        <v>46</v>
      </c>
      <c r="L8" s="18">
        <v>14</v>
      </c>
      <c r="M8" s="39">
        <f>IFERROR(VLOOKUP(L8,таблица!$C$6:$D$75,2,FALSE),0)</f>
        <v>46</v>
      </c>
      <c r="N8" s="20">
        <f>IF(M8="","",RANK(M8,M6:M10,0))</f>
        <v>4</v>
      </c>
      <c r="O8" s="20">
        <f t="shared" si="0"/>
        <v>46</v>
      </c>
      <c r="P8" s="48">
        <v>13</v>
      </c>
      <c r="Q8" s="39">
        <f>IFERROR(VLOOKUP(P8,таблица!$I$6:$J$96,2,FALSE),0)</f>
        <v>35</v>
      </c>
      <c r="R8" s="20">
        <f>IF(Q8="","",RANK(Q8,Q6:Q10,0))</f>
        <v>4</v>
      </c>
      <c r="S8" s="20">
        <f t="shared" si="1"/>
        <v>35</v>
      </c>
      <c r="T8" s="3">
        <f t="shared" si="2"/>
        <v>180</v>
      </c>
      <c r="U8" s="3">
        <f>IF(ISNUMBER(T8),RANK(T8,$T$6:$T$251,0),"")</f>
        <v>51</v>
      </c>
      <c r="V8" s="100"/>
      <c r="W8" s="108"/>
      <c r="X8" s="103"/>
    </row>
    <row r="9" spans="1:31" ht="15" customHeight="1" x14ac:dyDescent="0.25">
      <c r="A9" s="19">
        <v>4</v>
      </c>
      <c r="B9" s="41"/>
      <c r="C9" s="43">
        <v>5</v>
      </c>
      <c r="D9" s="38">
        <v>7.5</v>
      </c>
      <c r="E9" s="39">
        <f>IFERROR(VLOOKUP(D9,таблица!$A$6:$B$96,2,FALSE),0)</f>
        <v>38</v>
      </c>
      <c r="F9" s="20">
        <f>IF(E9="","",RANK(E9,E6:E10,0))</f>
        <v>5</v>
      </c>
      <c r="G9" s="20" t="str">
        <f>IF(F9&lt;5,E9,"")</f>
        <v/>
      </c>
      <c r="H9" s="18">
        <v>224</v>
      </c>
      <c r="I9" s="39">
        <f>IFERROR(VLOOKUP(H9,таблица!$E$6:$F$151,2,FALSE),0)</f>
        <v>39</v>
      </c>
      <c r="J9" s="22">
        <f>IF(I9="","",RANK(I9,I6:I10,0))</f>
        <v>5</v>
      </c>
      <c r="K9" s="22" t="str">
        <f t="shared" si="3"/>
        <v/>
      </c>
      <c r="L9" s="18">
        <v>15</v>
      </c>
      <c r="M9" s="39">
        <f>IFERROR(VLOOKUP(L9,таблица!$C$6:$D$75,2,FALSE),0)</f>
        <v>50</v>
      </c>
      <c r="N9" s="20">
        <f>IF(M9="","",RANK(M9,M6:M10,0))</f>
        <v>2</v>
      </c>
      <c r="O9" s="20">
        <f t="shared" si="0"/>
        <v>50</v>
      </c>
      <c r="P9" s="48">
        <v>18</v>
      </c>
      <c r="Q9" s="39">
        <f>IFERROR(VLOOKUP(P9,таблица!$I$6:$J$96,2,FALSE),0)</f>
        <v>50</v>
      </c>
      <c r="R9" s="20">
        <f>IF(Q9="","",RANK(Q9,Q6:Q10,0))</f>
        <v>1</v>
      </c>
      <c r="S9" s="20">
        <f t="shared" si="1"/>
        <v>50</v>
      </c>
      <c r="T9" s="3">
        <f t="shared" si="2"/>
        <v>177</v>
      </c>
      <c r="U9" s="3">
        <f>IF(ISNUMBER(T9),RANK(T9,$T$6:$T$251,0),"")</f>
        <v>55</v>
      </c>
      <c r="V9" s="100"/>
      <c r="W9" s="108"/>
      <c r="X9" s="103"/>
      <c r="Z9" s="50"/>
    </row>
    <row r="10" spans="1:31" ht="15" customHeight="1" x14ac:dyDescent="0.25">
      <c r="A10" s="19">
        <v>5</v>
      </c>
      <c r="B10" s="41"/>
      <c r="C10" s="43">
        <v>5</v>
      </c>
      <c r="D10" s="38">
        <v>6.8</v>
      </c>
      <c r="E10" s="39">
        <f>IFERROR(VLOOKUP(D10,таблица!$A$6:$B$96,2,FALSE),0)</f>
        <v>62</v>
      </c>
      <c r="F10" s="20">
        <f>IF(E10="","",RANK(E10,E6:E10,0))</f>
        <v>1</v>
      </c>
      <c r="G10" s="20">
        <f>IF(F10&lt;5,E10,"")</f>
        <v>62</v>
      </c>
      <c r="H10" s="18">
        <v>256</v>
      </c>
      <c r="I10" s="39">
        <f>IFERROR(VLOOKUP(H10,таблица!$E$6:$F$151,2,FALSE),0)</f>
        <v>63</v>
      </c>
      <c r="J10" s="22">
        <f>IF(I10="","",RANK(I10,I6:I10,0))</f>
        <v>1</v>
      </c>
      <c r="K10" s="22">
        <f t="shared" si="3"/>
        <v>63</v>
      </c>
      <c r="L10" s="18">
        <v>21</v>
      </c>
      <c r="M10" s="39">
        <f>IFERROR(VLOOKUP(L10,таблица!$C$6:$D$75,2,FALSE),0)</f>
        <v>64</v>
      </c>
      <c r="N10" s="20">
        <f>IF(M10="","",RANK(M10,M6:M10,0))</f>
        <v>1</v>
      </c>
      <c r="O10" s="20">
        <f t="shared" si="0"/>
        <v>64</v>
      </c>
      <c r="P10" s="48">
        <v>16</v>
      </c>
      <c r="Q10" s="39">
        <f>IFERROR(VLOOKUP(P10,таблица!$I$6:$J$96,2,FALSE),0)</f>
        <v>44</v>
      </c>
      <c r="R10" s="20">
        <f>IF(Q10="","",RANK(Q10,Q6:Q10,0))</f>
        <v>2</v>
      </c>
      <c r="S10" s="20">
        <f t="shared" si="1"/>
        <v>44</v>
      </c>
      <c r="T10" s="3">
        <f t="shared" si="2"/>
        <v>233</v>
      </c>
      <c r="U10" s="33">
        <f>IF(ISNUMBER(T10),RANK(T10,$T$6:$T$251,0),"")</f>
        <v>5</v>
      </c>
      <c r="V10" s="101"/>
      <c r="W10" s="109"/>
      <c r="X10" s="103"/>
    </row>
    <row r="11" spans="1:31" ht="26.25" customHeight="1" thickBot="1" x14ac:dyDescent="0.3">
      <c r="A11" s="19"/>
      <c r="B11" s="41"/>
      <c r="C11" s="44">
        <v>5</v>
      </c>
      <c r="D11" s="38"/>
      <c r="E11" s="39"/>
      <c r="F11" s="24" t="s">
        <v>15</v>
      </c>
      <c r="G11" s="25">
        <f>SUM(G6:G10)</f>
        <v>224</v>
      </c>
      <c r="H11" s="18"/>
      <c r="I11" s="39"/>
      <c r="J11" s="24" t="s">
        <v>15</v>
      </c>
      <c r="K11" s="26">
        <f>SUM(K6:K10)</f>
        <v>232</v>
      </c>
      <c r="L11" s="18"/>
      <c r="M11" s="39"/>
      <c r="N11" s="24" t="s">
        <v>15</v>
      </c>
      <c r="O11" s="25">
        <f>SUM(O6:O10)</f>
        <v>210</v>
      </c>
      <c r="P11" s="48"/>
      <c r="Q11" s="39"/>
      <c r="R11" s="24" t="s">
        <v>15</v>
      </c>
      <c r="S11" s="25">
        <f>SUM(S6:S10)</f>
        <v>170</v>
      </c>
      <c r="T11" s="3"/>
      <c r="U11" s="3"/>
      <c r="V11" s="23"/>
      <c r="W11" s="23"/>
      <c r="X11" s="104"/>
    </row>
    <row r="12" spans="1:31" ht="15" customHeight="1" x14ac:dyDescent="0.25">
      <c r="A12" s="19">
        <v>1</v>
      </c>
      <c r="B12" s="41"/>
      <c r="C12" s="43">
        <v>7</v>
      </c>
      <c r="D12" s="38">
        <v>7.1</v>
      </c>
      <c r="E12" s="39">
        <f>IFERROR(VLOOKUP(D12,таблица!$A$6:$B$96,2,FALSE),0)</f>
        <v>53</v>
      </c>
      <c r="F12" s="20">
        <f>IF(E12="","",RANK(E12,E12:E16,0))</f>
        <v>2</v>
      </c>
      <c r="G12" s="20">
        <f>IF(F12&lt;5,E12,"")</f>
        <v>53</v>
      </c>
      <c r="H12" s="18">
        <v>230</v>
      </c>
      <c r="I12" s="39">
        <f>IFERROR(VLOOKUP(H12,таблица!$E$6:$F$151,2,FALSE),0)</f>
        <v>45</v>
      </c>
      <c r="J12" s="22">
        <f>IF(I12="","",RANK(I12,I12:I16,0))</f>
        <v>4</v>
      </c>
      <c r="K12" s="22">
        <f>IF(J12&lt;5,I12,"")</f>
        <v>45</v>
      </c>
      <c r="L12" s="18">
        <v>17</v>
      </c>
      <c r="M12" s="39">
        <f>IFERROR(VLOOKUP(L12,таблица!$C$6:$D$75,2,FALSE),0)</f>
        <v>57</v>
      </c>
      <c r="N12" s="20">
        <f>IF(M12="","",RANK(M12,M12:M16,0))</f>
        <v>3</v>
      </c>
      <c r="O12" s="20">
        <f>IF(N12&lt;5,M12,"")</f>
        <v>57</v>
      </c>
      <c r="P12" s="48">
        <v>13</v>
      </c>
      <c r="Q12" s="39">
        <f>IFERROR(VLOOKUP(P12,таблица!$I$6:$J$96,2,FALSE),0)</f>
        <v>35</v>
      </c>
      <c r="R12" s="20">
        <f>IF(Q12="","",RANK(Q12,Q12:Q16,0))</f>
        <v>4</v>
      </c>
      <c r="S12" s="20">
        <f>IF(R12&lt;5,Q12,"")</f>
        <v>35</v>
      </c>
      <c r="T12" s="3">
        <f t="shared" si="2"/>
        <v>190</v>
      </c>
      <c r="U12" s="3">
        <f>IF(ISNUMBER(T12),RANK(T12,$T$6:$T$251,0),"")</f>
        <v>37</v>
      </c>
      <c r="V12" s="99">
        <f>SUM(G12:G16,K12:K16,O12:O16,S12:S16)</f>
        <v>810</v>
      </c>
      <c r="W12" s="105">
        <f>V12</f>
        <v>810</v>
      </c>
      <c r="X12" s="102">
        <f>IF(ISNUMBER(V12),RANK(V12,$V$6:$V$251,0),"")</f>
        <v>8</v>
      </c>
    </row>
    <row r="13" spans="1:31" ht="15" customHeight="1" x14ac:dyDescent="0.25">
      <c r="A13" s="19">
        <v>2</v>
      </c>
      <c r="B13" s="41"/>
      <c r="C13" s="43">
        <v>7</v>
      </c>
      <c r="D13" s="38">
        <v>7.3</v>
      </c>
      <c r="E13" s="39">
        <f>IFERROR(VLOOKUP(D13,таблица!$A$6:$B$96,2,FALSE),0)</f>
        <v>46</v>
      </c>
      <c r="F13" s="20">
        <f>IF(E13="","",RANK(E13,E12:E16,0))</f>
        <v>4</v>
      </c>
      <c r="G13" s="20">
        <f>IF(F13&lt;5,E13,"")</f>
        <v>46</v>
      </c>
      <c r="H13" s="18">
        <v>220</v>
      </c>
      <c r="I13" s="39">
        <f>IFERROR(VLOOKUP(H13,таблица!$E$6:$F$151,2,FALSE),0)</f>
        <v>35</v>
      </c>
      <c r="J13" s="22">
        <f>IF(I13="","",RANK(I13,I12:I16,0))</f>
        <v>5</v>
      </c>
      <c r="K13" s="22" t="str">
        <f t="shared" ref="K13:K16" si="4">IF(J13&lt;5,I13,"")</f>
        <v/>
      </c>
      <c r="L13" s="18">
        <v>19</v>
      </c>
      <c r="M13" s="39">
        <f>IFERROR(VLOOKUP(L13,таблица!$C$6:$D$75,2,FALSE),0)</f>
        <v>61</v>
      </c>
      <c r="N13" s="20">
        <f>IF(M13="","",RANK(M13,M12:M16,0))</f>
        <v>1</v>
      </c>
      <c r="O13" s="20">
        <f t="shared" ref="O13:O16" si="5">IF(N13&lt;5,M13,"")</f>
        <v>61</v>
      </c>
      <c r="P13" s="48">
        <v>9</v>
      </c>
      <c r="Q13" s="39">
        <f>IFERROR(VLOOKUP(P13,таблица!$I$6:$J$96,2,FALSE),0)</f>
        <v>26</v>
      </c>
      <c r="R13" s="20">
        <f>IF(Q13="","",RANK(Q13,Q12:Q16,0))</f>
        <v>5</v>
      </c>
      <c r="S13" s="20" t="str">
        <f t="shared" ref="S13:S16" si="6">IF(R13&lt;5,Q13,"")</f>
        <v/>
      </c>
      <c r="T13" s="3">
        <f t="shared" si="2"/>
        <v>168</v>
      </c>
      <c r="U13" s="3">
        <f>IF(ISNUMBER(T13),RANK(T13,$T$6:$T$251,0),"")</f>
        <v>70</v>
      </c>
      <c r="V13" s="100"/>
      <c r="W13" s="100"/>
      <c r="X13" s="110"/>
    </row>
    <row r="14" spans="1:31" ht="15" customHeight="1" x14ac:dyDescent="0.25">
      <c r="A14" s="19">
        <v>3</v>
      </c>
      <c r="B14" s="41"/>
      <c r="C14" s="43">
        <v>7</v>
      </c>
      <c r="D14" s="38">
        <v>7</v>
      </c>
      <c r="E14" s="39">
        <f>IFERROR(VLOOKUP(D14,таблица!$A$6:$B$96,2,FALSE),0)</f>
        <v>56</v>
      </c>
      <c r="F14" s="20">
        <f>IF(E14="","",RANK(E14,E12:E16,0))</f>
        <v>1</v>
      </c>
      <c r="G14" s="20">
        <f>IF(F14&lt;5,E14,"")</f>
        <v>56</v>
      </c>
      <c r="H14" s="18">
        <v>236</v>
      </c>
      <c r="I14" s="39">
        <f>IFERROR(VLOOKUP(H14,таблица!$E$6:$F$151,2,FALSE),0)</f>
        <v>51</v>
      </c>
      <c r="J14" s="22">
        <f>IF(I14="","",RANK(I14,I12:I16,0))</f>
        <v>3</v>
      </c>
      <c r="K14" s="22">
        <f t="shared" si="4"/>
        <v>51</v>
      </c>
      <c r="L14" s="18">
        <v>15</v>
      </c>
      <c r="M14" s="39">
        <f>IFERROR(VLOOKUP(L14,таблица!$C$6:$D$75,2,FALSE),0)</f>
        <v>50</v>
      </c>
      <c r="N14" s="20">
        <f>IF(M14="","",RANK(M14,M12:M16,0))</f>
        <v>4</v>
      </c>
      <c r="O14" s="20">
        <f t="shared" si="5"/>
        <v>50</v>
      </c>
      <c r="P14" s="48">
        <v>16</v>
      </c>
      <c r="Q14" s="39">
        <f>IFERROR(VLOOKUP(P14,таблица!$I$6:$J$96,2,FALSE),0)</f>
        <v>44</v>
      </c>
      <c r="R14" s="20">
        <f>IF(Q14="","",RANK(Q14,Q12:Q16,0))</f>
        <v>1</v>
      </c>
      <c r="S14" s="20">
        <f t="shared" si="6"/>
        <v>44</v>
      </c>
      <c r="T14" s="3">
        <f t="shared" si="2"/>
        <v>201</v>
      </c>
      <c r="U14" s="3">
        <f>IF(ISNUMBER(T14),RANK(T14,$T$6:$T$251,0),"")</f>
        <v>26</v>
      </c>
      <c r="V14" s="100"/>
      <c r="W14" s="100"/>
      <c r="X14" s="110"/>
      <c r="Z14" s="50"/>
      <c r="AA14" s="50"/>
      <c r="AB14" s="50"/>
      <c r="AC14" s="50"/>
      <c r="AD14" s="50"/>
      <c r="AE14" s="50"/>
    </row>
    <row r="15" spans="1:31" ht="15" customHeight="1" x14ac:dyDescent="0.25">
      <c r="A15" s="19">
        <v>4</v>
      </c>
      <c r="B15" s="41"/>
      <c r="C15" s="43">
        <v>7</v>
      </c>
      <c r="D15" s="38">
        <v>7.1</v>
      </c>
      <c r="E15" s="39">
        <f>IFERROR(VLOOKUP(D15,таблица!$A$6:$B$96,2,FALSE),0)</f>
        <v>53</v>
      </c>
      <c r="F15" s="20">
        <f>IF(E15="","",RANK(E15,E12:E16,0))</f>
        <v>2</v>
      </c>
      <c r="G15" s="20">
        <f>IF(F15&lt;5,E15,"")</f>
        <v>53</v>
      </c>
      <c r="H15" s="18">
        <v>240</v>
      </c>
      <c r="I15" s="39">
        <f>IFERROR(VLOOKUP(H15,таблица!$E$6:$F$151,2,FALSE),0)</f>
        <v>55</v>
      </c>
      <c r="J15" s="22">
        <f>IF(I15="","",RANK(I15,I12:I16,0))</f>
        <v>2</v>
      </c>
      <c r="K15" s="22">
        <f t="shared" si="4"/>
        <v>55</v>
      </c>
      <c r="L15" s="18">
        <v>19</v>
      </c>
      <c r="M15" s="39">
        <f>IFERROR(VLOOKUP(L15,таблица!$C$6:$D$75,2,FALSE),0)</f>
        <v>61</v>
      </c>
      <c r="N15" s="20">
        <f>IF(M15="","",RANK(M15,M12:M16,0))</f>
        <v>1</v>
      </c>
      <c r="O15" s="20">
        <f t="shared" si="5"/>
        <v>61</v>
      </c>
      <c r="P15" s="48">
        <v>15</v>
      </c>
      <c r="Q15" s="39">
        <f>IFERROR(VLOOKUP(P15,таблица!$I$6:$J$96,2,FALSE),0)</f>
        <v>41</v>
      </c>
      <c r="R15" s="20">
        <f>IF(Q15="","",RANK(Q15,Q12:Q16,0))</f>
        <v>2</v>
      </c>
      <c r="S15" s="20">
        <f t="shared" si="6"/>
        <v>41</v>
      </c>
      <c r="T15" s="3">
        <f t="shared" si="2"/>
        <v>210</v>
      </c>
      <c r="U15" s="3">
        <f>IF(ISNUMBER(T15),RANK(T15,$T$6:$T$251,0),"")</f>
        <v>16</v>
      </c>
      <c r="V15" s="100"/>
      <c r="W15" s="100"/>
      <c r="X15" s="110"/>
    </row>
    <row r="16" spans="1:31" ht="15" customHeight="1" x14ac:dyDescent="0.25">
      <c r="A16" s="19">
        <v>5</v>
      </c>
      <c r="B16" s="41"/>
      <c r="C16" s="43">
        <v>7</v>
      </c>
      <c r="D16" s="38">
        <v>7.6</v>
      </c>
      <c r="E16" s="39">
        <f>IFERROR(VLOOKUP(D16,таблица!$A$6:$B$96,2,FALSE),0)</f>
        <v>35</v>
      </c>
      <c r="F16" s="20">
        <f>IF(E16="","",RANK(E16,E12:E16,0))</f>
        <v>5</v>
      </c>
      <c r="G16" s="20" t="str">
        <f>IF(F16&lt;5,E16,"")</f>
        <v/>
      </c>
      <c r="H16" s="18">
        <v>253</v>
      </c>
      <c r="I16" s="39">
        <f>IFERROR(VLOOKUP(H16,таблица!$E$6:$F$151,2,FALSE),0)</f>
        <v>61</v>
      </c>
      <c r="J16" s="22">
        <f>IF(I16="","",RANK(I16,I12:I16,0))</f>
        <v>1</v>
      </c>
      <c r="K16" s="22">
        <f t="shared" si="4"/>
        <v>61</v>
      </c>
      <c r="L16" s="18">
        <v>13</v>
      </c>
      <c r="M16" s="39">
        <f>IFERROR(VLOOKUP(L16,таблица!$C$6:$D$75,2,FALSE),0)</f>
        <v>42</v>
      </c>
      <c r="N16" s="20">
        <f>IF(M16="","",RANK(M16,M12:M16,0))</f>
        <v>5</v>
      </c>
      <c r="O16" s="20" t="str">
        <f t="shared" si="5"/>
        <v/>
      </c>
      <c r="P16" s="48">
        <v>15</v>
      </c>
      <c r="Q16" s="39">
        <f>IFERROR(VLOOKUP(P16,таблица!$I$6:$J$96,2,FALSE),0)</f>
        <v>41</v>
      </c>
      <c r="R16" s="20">
        <f>IF(Q16="","",RANK(Q16,Q12:Q16,0))</f>
        <v>2</v>
      </c>
      <c r="S16" s="20">
        <f t="shared" si="6"/>
        <v>41</v>
      </c>
      <c r="T16" s="3">
        <f t="shared" si="2"/>
        <v>179</v>
      </c>
      <c r="U16" s="3">
        <f>IF(ISNUMBER(T16),RANK(T16,$T$6:$T$251,0),"")</f>
        <v>52</v>
      </c>
      <c r="V16" s="101"/>
      <c r="W16" s="101"/>
      <c r="X16" s="110"/>
    </row>
    <row r="17" spans="1:31" ht="26.25" customHeight="1" thickBot="1" x14ac:dyDescent="0.3">
      <c r="A17" s="19"/>
      <c r="B17" s="41"/>
      <c r="C17" s="44">
        <v>7</v>
      </c>
      <c r="D17" s="38"/>
      <c r="E17" s="39"/>
      <c r="F17" s="24" t="s">
        <v>15</v>
      </c>
      <c r="G17" s="25">
        <f>SUM(G12:G16)</f>
        <v>208</v>
      </c>
      <c r="H17" s="18"/>
      <c r="I17" s="39"/>
      <c r="J17" s="24" t="s">
        <v>15</v>
      </c>
      <c r="K17" s="26">
        <f>SUM(K12:K16)</f>
        <v>212</v>
      </c>
      <c r="L17" s="18"/>
      <c r="M17" s="39"/>
      <c r="N17" s="24" t="s">
        <v>15</v>
      </c>
      <c r="O17" s="25">
        <f>SUM(O12:O16)</f>
        <v>229</v>
      </c>
      <c r="P17" s="48"/>
      <c r="Q17" s="39"/>
      <c r="R17" s="24" t="s">
        <v>15</v>
      </c>
      <c r="S17" s="25">
        <f>SUM(S12:S16)</f>
        <v>161</v>
      </c>
      <c r="T17" s="3"/>
      <c r="U17" s="3"/>
      <c r="V17" s="23"/>
      <c r="W17" s="23"/>
      <c r="X17" s="111"/>
    </row>
    <row r="18" spans="1:31" ht="15" customHeight="1" x14ac:dyDescent="0.25">
      <c r="A18" s="19">
        <v>1</v>
      </c>
      <c r="B18" s="41"/>
      <c r="C18" s="43">
        <v>9</v>
      </c>
      <c r="D18" s="38">
        <v>7</v>
      </c>
      <c r="E18" s="39">
        <f>IFERROR(VLOOKUP(D18,таблица!$A$6:$B$96,2,FALSE),0)</f>
        <v>56</v>
      </c>
      <c r="F18" s="20">
        <f>IF(E18="","",RANK(E18,E18:E22,0))</f>
        <v>1</v>
      </c>
      <c r="G18" s="20">
        <f>IF(F18&lt;5,E18,"")</f>
        <v>56</v>
      </c>
      <c r="H18" s="18">
        <v>243</v>
      </c>
      <c r="I18" s="39">
        <f>IFERROR(VLOOKUP(H18,таблица!$E$6:$F$151,2,FALSE),0)</f>
        <v>56</v>
      </c>
      <c r="J18" s="22">
        <f>IF(I18="","",RANK(I18,I18:I22,0))</f>
        <v>3</v>
      </c>
      <c r="K18" s="22">
        <f>IF(J18&lt;5,I18,"")</f>
        <v>56</v>
      </c>
      <c r="L18" s="18">
        <v>15</v>
      </c>
      <c r="M18" s="39">
        <f>IFERROR(VLOOKUP(L18,таблица!$C$6:$D$75,2,FALSE),0)</f>
        <v>50</v>
      </c>
      <c r="N18" s="20">
        <f>IF(M18="","",RANK(M18,M18:M22,0))</f>
        <v>2</v>
      </c>
      <c r="O18" s="20">
        <f>IF(N18&lt;5,M18,"")</f>
        <v>50</v>
      </c>
      <c r="P18" s="48">
        <v>11</v>
      </c>
      <c r="Q18" s="39">
        <f>IFERROR(VLOOKUP(P18,таблица!$I$6:$J$96,2,FALSE),0)</f>
        <v>30</v>
      </c>
      <c r="R18" s="20">
        <f>IF(Q18="","",RANK(Q18,Q18:Q22,0))</f>
        <v>4</v>
      </c>
      <c r="S18" s="20">
        <f>IF(R18&lt;5,Q18,"")</f>
        <v>30</v>
      </c>
      <c r="T18" s="3">
        <f t="shared" si="2"/>
        <v>192</v>
      </c>
      <c r="U18" s="3">
        <f>IF(ISNUMBER(T18),RANK(T18,$T$6:$T$251,0),"")</f>
        <v>35</v>
      </c>
      <c r="V18" s="99">
        <f>SUM(G18:G22,K18:K22,O18:O22,S18:S22)</f>
        <v>819</v>
      </c>
      <c r="W18" s="105">
        <f t="shared" ref="W18" si="7">V18</f>
        <v>819</v>
      </c>
      <c r="X18" s="102">
        <f>IF(ISNUMBER(V18),RANK(V18,$V$6:$V$251,0),"")</f>
        <v>7</v>
      </c>
    </row>
    <row r="19" spans="1:31" ht="15" customHeight="1" x14ac:dyDescent="0.25">
      <c r="A19" s="19">
        <v>2</v>
      </c>
      <c r="B19" s="41"/>
      <c r="C19" s="43">
        <v>9</v>
      </c>
      <c r="D19" s="38">
        <v>7</v>
      </c>
      <c r="E19" s="39">
        <f>IFERROR(VLOOKUP(D19,таблица!$A$6:$B$96,2,FALSE),0)</f>
        <v>56</v>
      </c>
      <c r="F19" s="20">
        <f>IF(E19="","",RANK(E19,E18:E22,0))</f>
        <v>1</v>
      </c>
      <c r="G19" s="20">
        <f>IF(F19&lt;5,E19,"")</f>
        <v>56</v>
      </c>
      <c r="H19" s="18">
        <v>250</v>
      </c>
      <c r="I19" s="39">
        <f>IFERROR(VLOOKUP(H19,таблица!$E$6:$F$151,2,FALSE),0)</f>
        <v>60</v>
      </c>
      <c r="J19" s="22">
        <f>IF(I19="","",RANK(I19,I18:I22,0))</f>
        <v>2</v>
      </c>
      <c r="K19" s="22">
        <f t="shared" ref="K19:K22" si="8">IF(J19&lt;5,I19,"")</f>
        <v>60</v>
      </c>
      <c r="L19" s="18">
        <v>16</v>
      </c>
      <c r="M19" s="39">
        <f>IFERROR(VLOOKUP(L19,таблица!$C$6:$D$75,2,FALSE),0)</f>
        <v>54</v>
      </c>
      <c r="N19" s="20">
        <f>IF(M19="","",RANK(M19,M18:M22,0))</f>
        <v>1</v>
      </c>
      <c r="O19" s="20">
        <f t="shared" ref="O19:O22" si="9">IF(N19&lt;5,M19,"")</f>
        <v>54</v>
      </c>
      <c r="P19" s="48">
        <v>20</v>
      </c>
      <c r="Q19" s="39">
        <f>IFERROR(VLOOKUP(P19,таблица!$I$6:$J$96,2,FALSE),0)</f>
        <v>54</v>
      </c>
      <c r="R19" s="20">
        <f>IF(Q19="","",RANK(Q19,Q18:Q22,0))</f>
        <v>2</v>
      </c>
      <c r="S19" s="20">
        <f t="shared" ref="S19:S22" si="10">IF(R19&lt;5,Q19,"")</f>
        <v>54</v>
      </c>
      <c r="T19" s="3">
        <f t="shared" si="2"/>
        <v>224</v>
      </c>
      <c r="U19" s="3">
        <f>IF(ISNUMBER(T19),RANK(T19,$T$6:$T$251,0),"")</f>
        <v>11</v>
      </c>
      <c r="V19" s="100"/>
      <c r="W19" s="100"/>
      <c r="X19" s="103"/>
    </row>
    <row r="20" spans="1:31" ht="15" customHeight="1" x14ac:dyDescent="0.25">
      <c r="A20" s="19">
        <v>3</v>
      </c>
      <c r="B20" s="41"/>
      <c r="C20" s="43">
        <v>9</v>
      </c>
      <c r="D20" s="38">
        <v>7.1</v>
      </c>
      <c r="E20" s="39">
        <f>IFERROR(VLOOKUP(D20,таблица!$A$6:$B$96,2,FALSE),0)</f>
        <v>53</v>
      </c>
      <c r="F20" s="20">
        <f>IF(E20="","",RANK(E20,E18:E22,0))</f>
        <v>3</v>
      </c>
      <c r="G20" s="20">
        <f>IF(F20&lt;5,E20,"")</f>
        <v>53</v>
      </c>
      <c r="H20" s="18">
        <v>255</v>
      </c>
      <c r="I20" s="39">
        <f>IFERROR(VLOOKUP(H20,таблица!$E$6:$F$151,2,FALSE),0)</f>
        <v>62</v>
      </c>
      <c r="J20" s="22">
        <f>IF(I20="","",RANK(I20,I18:I22,0))</f>
        <v>1</v>
      </c>
      <c r="K20" s="22">
        <f t="shared" si="8"/>
        <v>62</v>
      </c>
      <c r="L20" s="18">
        <v>10</v>
      </c>
      <c r="M20" s="39">
        <f>IFERROR(VLOOKUP(L20,таблица!$C$6:$D$75,2,FALSE),0)</f>
        <v>30</v>
      </c>
      <c r="N20" s="20">
        <f>IF(M20="","",RANK(M20,M18:M22,0))</f>
        <v>4</v>
      </c>
      <c r="O20" s="20">
        <f t="shared" si="9"/>
        <v>30</v>
      </c>
      <c r="P20" s="48">
        <v>12</v>
      </c>
      <c r="Q20" s="39">
        <f>IFERROR(VLOOKUP(P20,таблица!$I$6:$J$96,2,FALSE),0)</f>
        <v>32</v>
      </c>
      <c r="R20" s="20">
        <f>IF(Q20="","",RANK(Q20,Q18:Q22,0))</f>
        <v>3</v>
      </c>
      <c r="S20" s="20">
        <f t="shared" si="10"/>
        <v>32</v>
      </c>
      <c r="T20" s="3">
        <f t="shared" si="2"/>
        <v>177</v>
      </c>
      <c r="U20" s="33">
        <f>IF(ISNUMBER(T20),RANK(T20,$T$6:$T$251,0),"")</f>
        <v>55</v>
      </c>
      <c r="V20" s="100"/>
      <c r="W20" s="100"/>
      <c r="X20" s="103"/>
      <c r="Z20" s="50"/>
      <c r="AA20" s="50"/>
      <c r="AB20" s="50"/>
      <c r="AC20" s="50"/>
      <c r="AD20" s="50"/>
      <c r="AE20" s="50"/>
    </row>
    <row r="21" spans="1:31" ht="15" customHeight="1" x14ac:dyDescent="0.25">
      <c r="A21" s="19">
        <v>4</v>
      </c>
      <c r="B21" s="41"/>
      <c r="C21" s="43">
        <v>9</v>
      </c>
      <c r="D21" s="38">
        <v>7.7</v>
      </c>
      <c r="E21" s="39">
        <f>IFERROR(VLOOKUP(D21,таблица!$A$6:$B$96,2,FALSE),0)</f>
        <v>32</v>
      </c>
      <c r="F21" s="20">
        <f>IF(E21="","",RANK(E21,E18:E22,0))</f>
        <v>5</v>
      </c>
      <c r="G21" s="20" t="str">
        <f>IF(F21&lt;5,E21,"")</f>
        <v/>
      </c>
      <c r="H21" s="18">
        <v>228</v>
      </c>
      <c r="I21" s="39">
        <f>IFERROR(VLOOKUP(H21,таблица!$E$6:$F$151,2,FALSE),0)</f>
        <v>43</v>
      </c>
      <c r="J21" s="22">
        <f>IF(I21="","",RANK(I21,I18:I22,0))</f>
        <v>5</v>
      </c>
      <c r="K21" s="22" t="str">
        <f t="shared" si="8"/>
        <v/>
      </c>
      <c r="L21" s="18">
        <v>8</v>
      </c>
      <c r="M21" s="39">
        <f>IFERROR(VLOOKUP(L21,таблица!$C$6:$D$75,2,FALSE),0)</f>
        <v>22</v>
      </c>
      <c r="N21" s="20">
        <f>IF(M21="","",RANK(M21,M18:M22,0))</f>
        <v>5</v>
      </c>
      <c r="O21" s="20"/>
      <c r="P21" s="48">
        <v>29</v>
      </c>
      <c r="Q21" s="39">
        <f>IFERROR(VLOOKUP(P21,таблица!$I$6:$J$96,2,FALSE),0)</f>
        <v>67</v>
      </c>
      <c r="R21" s="20">
        <f>IF(Q21="","",RANK(Q21,Q18:Q22,0))</f>
        <v>1</v>
      </c>
      <c r="S21" s="20">
        <f t="shared" si="10"/>
        <v>67</v>
      </c>
      <c r="T21" s="3">
        <f t="shared" si="2"/>
        <v>164</v>
      </c>
      <c r="U21" s="3">
        <f>IF(ISNUMBER(T21),RANK(T21,$T$6:$T$251,0),"")</f>
        <v>75</v>
      </c>
      <c r="V21" s="100"/>
      <c r="W21" s="100"/>
      <c r="X21" s="103"/>
    </row>
    <row r="22" spans="1:31" ht="15" customHeight="1" x14ac:dyDescent="0.25">
      <c r="A22" s="19">
        <v>5</v>
      </c>
      <c r="B22" s="41"/>
      <c r="C22" s="43">
        <v>9</v>
      </c>
      <c r="D22" s="38">
        <v>7.1</v>
      </c>
      <c r="E22" s="39">
        <f>IFERROR(VLOOKUP(D22,таблица!$A$6:$B$96,2,FALSE),0)</f>
        <v>53</v>
      </c>
      <c r="F22" s="20">
        <f>IF(E22="","",RANK(E22,E18:E22,0))</f>
        <v>3</v>
      </c>
      <c r="G22" s="20">
        <f>IF(F22&lt;5,E22,"")</f>
        <v>53</v>
      </c>
      <c r="H22" s="18">
        <v>243</v>
      </c>
      <c r="I22" s="39">
        <f>IFERROR(VLOOKUP(H22,таблица!$E$6:$F$151,2,FALSE),0)</f>
        <v>56</v>
      </c>
      <c r="J22" s="22">
        <f>IF(I22="","",RANK(I22,I18:I22,0))</f>
        <v>3</v>
      </c>
      <c r="K22" s="22">
        <f t="shared" si="8"/>
        <v>56</v>
      </c>
      <c r="L22" s="18">
        <v>15</v>
      </c>
      <c r="M22" s="39">
        <f>IFERROR(VLOOKUP(L22,таблица!$C$6:$D$75,2,FALSE),0)</f>
        <v>50</v>
      </c>
      <c r="N22" s="20">
        <f>IF(M22="","",RANK(M22,M18:M22,0))</f>
        <v>2</v>
      </c>
      <c r="O22" s="20">
        <f t="shared" si="9"/>
        <v>50</v>
      </c>
      <c r="P22" s="48">
        <v>7</v>
      </c>
      <c r="Q22" s="39">
        <f>IFERROR(VLOOKUP(P22,таблица!$I$6:$J$96,2,FALSE),0)</f>
        <v>22</v>
      </c>
      <c r="R22" s="20">
        <f>IF(Q22="","",RANK(Q22,Q18:Q22,0))</f>
        <v>5</v>
      </c>
      <c r="S22" s="20" t="str">
        <f t="shared" si="10"/>
        <v/>
      </c>
      <c r="T22" s="3">
        <f t="shared" si="2"/>
        <v>181</v>
      </c>
      <c r="U22" s="3">
        <f>IF(ISNUMBER(T22),RANK(T22,$T$6:$T$251,0),"")</f>
        <v>49</v>
      </c>
      <c r="V22" s="101"/>
      <c r="W22" s="101"/>
      <c r="X22" s="103"/>
    </row>
    <row r="23" spans="1:31" ht="26.25" customHeight="1" x14ac:dyDescent="0.25">
      <c r="A23" s="19"/>
      <c r="B23" s="41"/>
      <c r="C23" s="44">
        <v>9</v>
      </c>
      <c r="D23" s="38"/>
      <c r="E23" s="39"/>
      <c r="F23" s="24" t="s">
        <v>15</v>
      </c>
      <c r="G23" s="25">
        <f>SUM(G18:G22)</f>
        <v>218</v>
      </c>
      <c r="H23" s="18"/>
      <c r="I23" s="39"/>
      <c r="J23" s="24" t="s">
        <v>15</v>
      </c>
      <c r="K23" s="26">
        <f>SUM(K18:K22)</f>
        <v>234</v>
      </c>
      <c r="L23" s="18"/>
      <c r="M23" s="39"/>
      <c r="N23" s="24" t="s">
        <v>15</v>
      </c>
      <c r="O23" s="25">
        <f>SUM(O18:O22)</f>
        <v>184</v>
      </c>
      <c r="P23" s="48"/>
      <c r="Q23" s="39"/>
      <c r="R23" s="24" t="s">
        <v>15</v>
      </c>
      <c r="S23" s="25">
        <f>SUM(S18:S22)</f>
        <v>183</v>
      </c>
      <c r="T23" s="3"/>
      <c r="U23" s="3"/>
      <c r="V23" s="23"/>
      <c r="W23" s="23"/>
      <c r="X23" s="104"/>
    </row>
    <row r="24" spans="1:31" ht="15" customHeight="1" x14ac:dyDescent="0.25">
      <c r="A24" s="19">
        <v>1</v>
      </c>
      <c r="B24" s="41"/>
      <c r="C24" s="43">
        <v>11</v>
      </c>
      <c r="D24" s="38"/>
      <c r="E24" s="39">
        <f>IFERROR(VLOOKUP(D24,таблица!$A$6:$B$96,2,FALSE),0)</f>
        <v>0</v>
      </c>
      <c r="F24" s="20">
        <f>IF(E24="","",RANK(E24,E24:E28,0))</f>
        <v>1</v>
      </c>
      <c r="G24" s="20">
        <f>IF(F24&lt;5,E24,"")</f>
        <v>0</v>
      </c>
      <c r="H24" s="18"/>
      <c r="I24" s="39">
        <f>IFERROR(VLOOKUP(H24,таблица!$E$6:$F$151,2,FALSE),0)</f>
        <v>0</v>
      </c>
      <c r="J24" s="22">
        <f>IF(I24="","",RANK(I24,I24:I28,0))</f>
        <v>1</v>
      </c>
      <c r="K24" s="22">
        <f>IF(J24&lt;5,I24,"")</f>
        <v>0</v>
      </c>
      <c r="L24" s="18"/>
      <c r="M24" s="39">
        <f>IFERROR(VLOOKUP(L24,таблица!$C$6:$D$75,2,FALSE),0)</f>
        <v>0</v>
      </c>
      <c r="N24" s="20">
        <f>IF(M24="","",RANK(M24,M24:M28,0))</f>
        <v>1</v>
      </c>
      <c r="O24" s="20">
        <f>IF(N24&lt;5,M24,"")</f>
        <v>0</v>
      </c>
      <c r="P24" s="90">
        <v>-100</v>
      </c>
      <c r="Q24" s="39">
        <f>IFERROR(VLOOKUP(P24,таблица!$I$6:$J$96,2,FALSE),0)</f>
        <v>0</v>
      </c>
      <c r="R24" s="20">
        <f>IF(Q24="","",RANK(Q24,Q24:Q28,0))</f>
        <v>1</v>
      </c>
      <c r="S24" s="20">
        <f>IF(R24&lt;5,Q24,"")</f>
        <v>0</v>
      </c>
      <c r="T24" s="3">
        <f t="shared" si="2"/>
        <v>0</v>
      </c>
      <c r="U24" s="3">
        <f>IF(ISNUMBER(T24),RANK(T24,$T$6:$T$251,0),"")</f>
        <v>172</v>
      </c>
      <c r="V24" s="99">
        <f>SUM(G24:G28,K24:K28,O24:O28,S24:S28)</f>
        <v>0</v>
      </c>
      <c r="W24" s="34">
        <f t="shared" ref="W24" si="11">V24</f>
        <v>0</v>
      </c>
      <c r="X24" s="102">
        <f>IF(ISNUMBER(V24),RANK(V24,$V$6:$V$251,0),"")</f>
        <v>36</v>
      </c>
    </row>
    <row r="25" spans="1:31" ht="15" customHeight="1" x14ac:dyDescent="0.25">
      <c r="A25" s="19">
        <v>2</v>
      </c>
      <c r="B25" s="41"/>
      <c r="C25" s="43">
        <v>11</v>
      </c>
      <c r="D25" s="38"/>
      <c r="E25" s="39">
        <f>IFERROR(VLOOKUP(D25,таблица!$A$6:$B$96,2,FALSE),0)</f>
        <v>0</v>
      </c>
      <c r="F25" s="20">
        <f>IF(E25="","",RANK(E25,E24:E28,0))</f>
        <v>1</v>
      </c>
      <c r="G25" s="20">
        <f>IF(F25&lt;5,E25,"")</f>
        <v>0</v>
      </c>
      <c r="H25" s="18"/>
      <c r="I25" s="39">
        <f>IFERROR(VLOOKUP(H25,таблица!$E$6:$F$151,2,FALSE),0)</f>
        <v>0</v>
      </c>
      <c r="J25" s="22">
        <f>IF(I25="","",RANK(I25,I24:I28,0))</f>
        <v>1</v>
      </c>
      <c r="K25" s="22">
        <f t="shared" ref="K25:K28" si="12">IF(J25&lt;5,I25,"")</f>
        <v>0</v>
      </c>
      <c r="L25" s="18"/>
      <c r="M25" s="39">
        <f>IFERROR(VLOOKUP(L25,таблица!$C$6:$D$75,2,FALSE),0)</f>
        <v>0</v>
      </c>
      <c r="N25" s="20">
        <f>IF(M25="","",RANK(M25,M24:M28,0))</f>
        <v>1</v>
      </c>
      <c r="O25" s="20">
        <f t="shared" ref="O25:O28" si="13">IF(N25&lt;5,M25,"")</f>
        <v>0</v>
      </c>
      <c r="P25" s="90">
        <v>-100</v>
      </c>
      <c r="Q25" s="39">
        <f>IFERROR(VLOOKUP(P25,таблица!$I$6:$J$96,2,FALSE),0)</f>
        <v>0</v>
      </c>
      <c r="R25" s="20">
        <f>IF(Q25="","",RANK(Q25,Q24:Q28,0))</f>
        <v>1</v>
      </c>
      <c r="S25" s="20">
        <f t="shared" ref="S25:S28" si="14">IF(R25&lt;5,Q25,"")</f>
        <v>0</v>
      </c>
      <c r="T25" s="3">
        <f t="shared" si="2"/>
        <v>0</v>
      </c>
      <c r="U25" s="3">
        <f>IF(ISNUMBER(T25),RANK(T25,$T$6:$T$251,0),"")</f>
        <v>172</v>
      </c>
      <c r="V25" s="100"/>
      <c r="W25" s="34"/>
      <c r="X25" s="103"/>
    </row>
    <row r="26" spans="1:31" ht="15" customHeight="1" x14ac:dyDescent="0.25">
      <c r="A26" s="19">
        <v>3</v>
      </c>
      <c r="B26" s="41"/>
      <c r="C26" s="43">
        <v>11</v>
      </c>
      <c r="D26" s="38"/>
      <c r="E26" s="39">
        <f>IFERROR(VLOOKUP(D26,таблица!$A$6:$B$96,2,FALSE),0)</f>
        <v>0</v>
      </c>
      <c r="F26" s="20">
        <f>IF(E26="","",RANK(E26,E24:E28,0))</f>
        <v>1</v>
      </c>
      <c r="G26" s="20">
        <f>IF(F26&lt;5,E26,"")</f>
        <v>0</v>
      </c>
      <c r="H26" s="18"/>
      <c r="I26" s="39">
        <f>IFERROR(VLOOKUP(H26,таблица!$E$6:$F$151,2,FALSE),0)</f>
        <v>0</v>
      </c>
      <c r="J26" s="22">
        <f>IF(I26="","",RANK(I26,I24:I28,0))</f>
        <v>1</v>
      </c>
      <c r="K26" s="22">
        <f t="shared" si="12"/>
        <v>0</v>
      </c>
      <c r="L26" s="18"/>
      <c r="M26" s="39">
        <f>IFERROR(VLOOKUP(L26,таблица!$C$6:$D$75,2,FALSE),0)</f>
        <v>0</v>
      </c>
      <c r="N26" s="20">
        <f>IF(M26="","",RANK(M26,M24:M28,0))</f>
        <v>1</v>
      </c>
      <c r="O26" s="20">
        <f t="shared" si="13"/>
        <v>0</v>
      </c>
      <c r="P26" s="90">
        <v>-100</v>
      </c>
      <c r="Q26" s="39">
        <f>IFERROR(VLOOKUP(P26,таблица!$I$6:$J$96,2,FALSE),0)</f>
        <v>0</v>
      </c>
      <c r="R26" s="20">
        <f>IF(Q26="","",RANK(Q26,Q24:Q28,0))</f>
        <v>1</v>
      </c>
      <c r="S26" s="20">
        <f t="shared" si="14"/>
        <v>0</v>
      </c>
      <c r="T26" s="3">
        <f t="shared" si="2"/>
        <v>0</v>
      </c>
      <c r="U26" s="3">
        <f>IF(ISNUMBER(T26),RANK(T26,$T$6:$T$251,0),"")</f>
        <v>172</v>
      </c>
      <c r="V26" s="100"/>
      <c r="W26" s="34"/>
      <c r="X26" s="103"/>
    </row>
    <row r="27" spans="1:31" ht="15" customHeight="1" x14ac:dyDescent="0.25">
      <c r="A27" s="19">
        <v>4</v>
      </c>
      <c r="B27" s="41"/>
      <c r="C27" s="43">
        <v>11</v>
      </c>
      <c r="D27" s="38"/>
      <c r="E27" s="39">
        <f>IFERROR(VLOOKUP(D27,таблица!$A$6:$B$96,2,FALSE),0)</f>
        <v>0</v>
      </c>
      <c r="F27" s="20">
        <f>IF(E27="","",RANK(E27,E24:E28,0))</f>
        <v>1</v>
      </c>
      <c r="G27" s="20">
        <f>IF(F27&lt;5,E27,"")</f>
        <v>0</v>
      </c>
      <c r="H27" s="18"/>
      <c r="I27" s="39">
        <f>IFERROR(VLOOKUP(H27,таблица!$E$6:$F$151,2,FALSE),0)</f>
        <v>0</v>
      </c>
      <c r="J27" s="22">
        <f>IF(I27="","",RANK(I27,I24:I28,0))</f>
        <v>1</v>
      </c>
      <c r="K27" s="22">
        <f t="shared" si="12"/>
        <v>0</v>
      </c>
      <c r="L27" s="18"/>
      <c r="M27" s="39">
        <f>IFERROR(VLOOKUP(L27,таблица!$C$6:$D$75,2,FALSE),0)</f>
        <v>0</v>
      </c>
      <c r="N27" s="20">
        <f>IF(M27="","",RANK(M27,M24:M28,0))</f>
        <v>1</v>
      </c>
      <c r="O27" s="20">
        <f t="shared" si="13"/>
        <v>0</v>
      </c>
      <c r="P27" s="90">
        <v>-100</v>
      </c>
      <c r="Q27" s="39">
        <f>IFERROR(VLOOKUP(P27,таблица!$I$6:$J$96,2,FALSE),0)</f>
        <v>0</v>
      </c>
      <c r="R27" s="20">
        <f>IF(Q27="","",RANK(Q27,Q24:Q28,0))</f>
        <v>1</v>
      </c>
      <c r="S27" s="20">
        <f t="shared" si="14"/>
        <v>0</v>
      </c>
      <c r="T27" s="3">
        <f t="shared" si="2"/>
        <v>0</v>
      </c>
      <c r="U27" s="3">
        <f>IF(ISNUMBER(T27),RANK(T27,$T$6:$T$251,0),"")</f>
        <v>172</v>
      </c>
      <c r="V27" s="100"/>
      <c r="W27" s="34"/>
      <c r="X27" s="103"/>
    </row>
    <row r="28" spans="1:31" ht="15" customHeight="1" x14ac:dyDescent="0.25">
      <c r="A28" s="19">
        <v>5</v>
      </c>
      <c r="B28" s="41"/>
      <c r="C28" s="43">
        <v>11</v>
      </c>
      <c r="D28" s="38"/>
      <c r="E28" s="39">
        <f>IFERROR(VLOOKUP(D28,таблица!$A$6:$B$96,2,FALSE),0)</f>
        <v>0</v>
      </c>
      <c r="F28" s="20">
        <f>IF(E28="","",RANK(E28,E24:E28,0))</f>
        <v>1</v>
      </c>
      <c r="G28" s="20">
        <f>IF(F28&lt;5,E28,"")</f>
        <v>0</v>
      </c>
      <c r="H28" s="18"/>
      <c r="I28" s="39">
        <f>IFERROR(VLOOKUP(H28,таблица!$E$6:$F$151,2,FALSE),0)</f>
        <v>0</v>
      </c>
      <c r="J28" s="22">
        <f>IF(I28="","",RANK(I28,I24:I28,0))</f>
        <v>1</v>
      </c>
      <c r="K28" s="22">
        <f t="shared" si="12"/>
        <v>0</v>
      </c>
      <c r="L28" s="18"/>
      <c r="M28" s="39">
        <f>IFERROR(VLOOKUP(L28,таблица!$C$6:$D$75,2,FALSE),0)</f>
        <v>0</v>
      </c>
      <c r="N28" s="20">
        <f>IF(M28="","",RANK(M28,M24:M28,0))</f>
        <v>1</v>
      </c>
      <c r="O28" s="20">
        <f t="shared" si="13"/>
        <v>0</v>
      </c>
      <c r="P28" s="90">
        <v>-100</v>
      </c>
      <c r="Q28" s="39">
        <f>IFERROR(VLOOKUP(P28,таблица!$I$6:$J$96,2,FALSE),0)</f>
        <v>0</v>
      </c>
      <c r="R28" s="20">
        <f>IF(Q28="","",RANK(Q28,Q24:Q28,0))</f>
        <v>1</v>
      </c>
      <c r="S28" s="20">
        <f t="shared" si="14"/>
        <v>0</v>
      </c>
      <c r="T28" s="3">
        <f t="shared" si="2"/>
        <v>0</v>
      </c>
      <c r="U28" s="3">
        <f>IF(ISNUMBER(T28),RANK(T28,$T$6:$T$251,0),"")</f>
        <v>172</v>
      </c>
      <c r="V28" s="101"/>
      <c r="W28" s="34"/>
      <c r="X28" s="103"/>
    </row>
    <row r="29" spans="1:31" ht="26.25" customHeight="1" x14ac:dyDescent="0.25">
      <c r="A29" s="19"/>
      <c r="B29" s="41"/>
      <c r="C29" s="44">
        <v>10</v>
      </c>
      <c r="D29" s="38"/>
      <c r="E29" s="39"/>
      <c r="F29" s="24" t="s">
        <v>15</v>
      </c>
      <c r="G29" s="25">
        <f>SUM(G24:G28)</f>
        <v>0</v>
      </c>
      <c r="H29" s="18"/>
      <c r="I29" s="39"/>
      <c r="J29" s="24" t="s">
        <v>15</v>
      </c>
      <c r="K29" s="26">
        <f>SUM(K24:K28)</f>
        <v>0</v>
      </c>
      <c r="L29" s="18"/>
      <c r="M29" s="39"/>
      <c r="N29" s="24" t="s">
        <v>15</v>
      </c>
      <c r="O29" s="25">
        <f>SUM(O24:O28)</f>
        <v>0</v>
      </c>
      <c r="P29" s="48"/>
      <c r="Q29" s="39"/>
      <c r="R29" s="24" t="s">
        <v>15</v>
      </c>
      <c r="S29" s="25">
        <f>SUM(S24:S28)</f>
        <v>0</v>
      </c>
      <c r="T29" s="3"/>
      <c r="U29" s="3"/>
      <c r="V29" s="23"/>
      <c r="W29" s="23"/>
      <c r="X29" s="104"/>
    </row>
    <row r="30" spans="1:31" ht="15" customHeight="1" x14ac:dyDescent="0.25">
      <c r="A30" s="19">
        <v>1</v>
      </c>
      <c r="B30" s="41"/>
      <c r="C30" s="43">
        <v>12</v>
      </c>
      <c r="D30" s="38">
        <v>7.3</v>
      </c>
      <c r="E30" s="39">
        <f>IFERROR(VLOOKUP(D30,таблица!$A$6:$B$96,2,FALSE),0)</f>
        <v>46</v>
      </c>
      <c r="F30" s="20">
        <f>IF(E30="","",RANK(E30,E30:E34,0))</f>
        <v>2</v>
      </c>
      <c r="G30" s="20">
        <f>IF(F30&lt;5,E30,"")</f>
        <v>46</v>
      </c>
      <c r="H30" s="18">
        <v>263</v>
      </c>
      <c r="I30" s="39">
        <f>IFERROR(VLOOKUP(H30,таблица!$E$6:$F$151,2,FALSE),0)</f>
        <v>66</v>
      </c>
      <c r="J30" s="22">
        <f>IF(I30="","",RANK(I30,I30:I34,0))</f>
        <v>1</v>
      </c>
      <c r="K30" s="22">
        <f>IF(J30&lt;5,I30,"")</f>
        <v>66</v>
      </c>
      <c r="L30" s="18">
        <v>12</v>
      </c>
      <c r="M30" s="39">
        <f>IFERROR(VLOOKUP(L30,таблица!$C$6:$D$75,2,FALSE),0)</f>
        <v>38</v>
      </c>
      <c r="N30" s="20">
        <f>IF(M30="","",RANK(M30,M30:M34,0))</f>
        <v>2</v>
      </c>
      <c r="O30" s="20">
        <f>IF(N30&lt;5,M30,"")</f>
        <v>38</v>
      </c>
      <c r="P30" s="48">
        <v>7</v>
      </c>
      <c r="Q30" s="39">
        <f>IFERROR(VLOOKUP(P30,таблица!$I$6:$J$96,2,FALSE),0)</f>
        <v>22</v>
      </c>
      <c r="R30" s="20">
        <f>IF(Q30="","",RANK(Q30,Q30:Q34,0))</f>
        <v>3</v>
      </c>
      <c r="S30" s="20">
        <f>IF(R30&lt;5,Q30,"")</f>
        <v>22</v>
      </c>
      <c r="T30" s="3">
        <f t="shared" si="2"/>
        <v>172</v>
      </c>
      <c r="U30" s="3">
        <f>IF(ISNUMBER(T30),RANK(T30,$T$6:$T$251,0),"")</f>
        <v>62</v>
      </c>
      <c r="V30" s="99">
        <f>SUM(G30:G34,K30:K34,O30:O34,S30:S34)</f>
        <v>702</v>
      </c>
      <c r="W30" s="34">
        <f t="shared" ref="W30" si="15">V30</f>
        <v>702</v>
      </c>
      <c r="X30" s="102">
        <f>IF(ISNUMBER(V30),RANK(V30,$V$6:$V$251,0),"")</f>
        <v>19</v>
      </c>
    </row>
    <row r="31" spans="1:31" ht="15" customHeight="1" x14ac:dyDescent="0.25">
      <c r="A31" s="19">
        <v>2</v>
      </c>
      <c r="B31" s="41"/>
      <c r="C31" s="43">
        <v>12</v>
      </c>
      <c r="D31" s="38">
        <v>7.5</v>
      </c>
      <c r="E31" s="39">
        <f>IFERROR(VLOOKUP(D31,таблица!$A$6:$B$96,2,FALSE),0)</f>
        <v>38</v>
      </c>
      <c r="F31" s="20">
        <f>IF(E31="","",RANK(E31,E30:E34,0))</f>
        <v>4</v>
      </c>
      <c r="G31" s="20">
        <f>IF(F31&lt;5,E31,"")</f>
        <v>38</v>
      </c>
      <c r="H31" s="18">
        <v>253</v>
      </c>
      <c r="I31" s="39">
        <f>IFERROR(VLOOKUP(H31,таблица!$E$6:$F$151,2,FALSE),0)</f>
        <v>61</v>
      </c>
      <c r="J31" s="22">
        <f>IF(I31="","",RANK(I31,I30:I34,0))</f>
        <v>3</v>
      </c>
      <c r="K31" s="22">
        <f>IF(J31&lt;5,I31,"")</f>
        <v>61</v>
      </c>
      <c r="L31" s="18">
        <v>10</v>
      </c>
      <c r="M31" s="39">
        <f>IFERROR(VLOOKUP(L31,таблица!$C$6:$D$75,2,FALSE),0)</f>
        <v>30</v>
      </c>
      <c r="N31" s="20">
        <f>IF(M31="","",RANK(M31,M30:M34,0))</f>
        <v>4</v>
      </c>
      <c r="O31" s="20">
        <f t="shared" ref="O31:O34" si="16">IF(N31&lt;5,M31,"")</f>
        <v>30</v>
      </c>
      <c r="P31" s="48">
        <v>4</v>
      </c>
      <c r="Q31" s="39">
        <f>IFERROR(VLOOKUP(P31,таблица!$I$6:$J$96,2,FALSE),0)</f>
        <v>16</v>
      </c>
      <c r="R31" s="20">
        <f>IF(Q31="","",RANK(Q31,Q30:Q34,0))</f>
        <v>4</v>
      </c>
      <c r="S31" s="20">
        <f t="shared" ref="S31:S34" si="17">IF(R31&lt;5,Q31,"")</f>
        <v>16</v>
      </c>
      <c r="T31" s="3">
        <f t="shared" si="2"/>
        <v>145</v>
      </c>
      <c r="U31" s="3">
        <f>IF(ISNUMBER(T31),RANK(T31,$T$6:$T$251,0),"")</f>
        <v>114</v>
      </c>
      <c r="V31" s="100"/>
      <c r="W31" s="34"/>
      <c r="X31" s="103"/>
    </row>
    <row r="32" spans="1:31" ht="15" customHeight="1" x14ac:dyDescent="0.25">
      <c r="A32" s="19">
        <v>3</v>
      </c>
      <c r="B32" s="41"/>
      <c r="C32" s="43">
        <v>12</v>
      </c>
      <c r="D32" s="38">
        <v>7.7</v>
      </c>
      <c r="E32" s="39">
        <f>IFERROR(VLOOKUP(D32,таблица!$A$6:$B$96,2,FALSE),0)</f>
        <v>32</v>
      </c>
      <c r="F32" s="20">
        <f>IF(E32="","",RANK(E32,E30:E34,0))</f>
        <v>5</v>
      </c>
      <c r="G32" s="20" t="str">
        <f>IF(F32&lt;5,E32,"")</f>
        <v/>
      </c>
      <c r="H32" s="18">
        <v>235</v>
      </c>
      <c r="I32" s="39">
        <f>IFERROR(VLOOKUP(H32,таблица!$E$6:$F$151,2,FALSE),0)</f>
        <v>50</v>
      </c>
      <c r="J32" s="22">
        <f>IF(I32="","",RANK(I32,I30:I34,0))</f>
        <v>4</v>
      </c>
      <c r="K32" s="22">
        <f t="shared" ref="K32:K34" si="18">IF(J32&lt;5,I32,"")</f>
        <v>50</v>
      </c>
      <c r="L32" s="18">
        <v>14</v>
      </c>
      <c r="M32" s="39">
        <f>IFERROR(VLOOKUP(L32,таблица!$C$6:$D$75,2,FALSE),0)</f>
        <v>46</v>
      </c>
      <c r="N32" s="20">
        <f>IF(M32="","",RANK(M32,M30:M34,0))</f>
        <v>1</v>
      </c>
      <c r="O32" s="20">
        <f t="shared" si="16"/>
        <v>46</v>
      </c>
      <c r="P32" s="48">
        <v>22</v>
      </c>
      <c r="Q32" s="39">
        <f>IFERROR(VLOOKUP(P32,таблица!$I$6:$J$96,2,FALSE),0)</f>
        <v>58</v>
      </c>
      <c r="R32" s="20">
        <f>IF(Q32="","",RANK(Q32,Q30:Q34,0))</f>
        <v>1</v>
      </c>
      <c r="S32" s="20">
        <f t="shared" si="17"/>
        <v>58</v>
      </c>
      <c r="T32" s="3">
        <f t="shared" si="2"/>
        <v>186</v>
      </c>
      <c r="U32" s="3">
        <f>IF(ISNUMBER(T32),RANK(T32,$T$6:$T$251,0),"")</f>
        <v>42</v>
      </c>
      <c r="V32" s="100"/>
      <c r="W32" s="34"/>
      <c r="X32" s="103"/>
    </row>
    <row r="33" spans="1:24" ht="15" customHeight="1" x14ac:dyDescent="0.25">
      <c r="A33" s="19">
        <v>4</v>
      </c>
      <c r="B33" s="41"/>
      <c r="C33" s="43">
        <v>12</v>
      </c>
      <c r="D33" s="38">
        <v>7.3</v>
      </c>
      <c r="E33" s="39">
        <f>IFERROR(VLOOKUP(D33,таблица!$A$6:$B$96,2,FALSE),0)</f>
        <v>46</v>
      </c>
      <c r="F33" s="20">
        <f>IF(E33="","",RANK(E33,E30:E34,0))</f>
        <v>2</v>
      </c>
      <c r="G33" s="20">
        <f>IF(F33&lt;5,E33,"")</f>
        <v>46</v>
      </c>
      <c r="H33" s="18">
        <v>260</v>
      </c>
      <c r="I33" s="39">
        <f>IFERROR(VLOOKUP(H33,таблица!$E$6:$F$151,2,FALSE),0)</f>
        <v>65</v>
      </c>
      <c r="J33" s="22">
        <f>IF(I33="","",RANK(I33,I30:I34,0))</f>
        <v>2</v>
      </c>
      <c r="K33" s="22">
        <f t="shared" si="18"/>
        <v>65</v>
      </c>
      <c r="L33" s="18">
        <v>5</v>
      </c>
      <c r="M33" s="39">
        <f>IFERROR(VLOOKUP(L33,таблица!$C$6:$D$75,2,FALSE),0)</f>
        <v>13</v>
      </c>
      <c r="N33" s="20">
        <f>IF(M33="","",RANK(M33,M30:M34,0))</f>
        <v>5</v>
      </c>
      <c r="O33" s="20" t="str">
        <f t="shared" si="16"/>
        <v/>
      </c>
      <c r="P33" s="48">
        <v>2</v>
      </c>
      <c r="Q33" s="39">
        <f>IFERROR(VLOOKUP(P33,таблица!$I$6:$J$96,2,FALSE),0)</f>
        <v>12</v>
      </c>
      <c r="R33" s="20">
        <f>IF(Q33="","",RANK(Q33,Q30:Q34,0))</f>
        <v>5</v>
      </c>
      <c r="S33" s="20" t="str">
        <f t="shared" si="17"/>
        <v/>
      </c>
      <c r="T33" s="3">
        <f t="shared" si="2"/>
        <v>136</v>
      </c>
      <c r="U33" s="3">
        <f>IF(ISNUMBER(T33),RANK(T33,$T$6:$T$251,0),"")</f>
        <v>128</v>
      </c>
      <c r="V33" s="100"/>
      <c r="W33" s="34"/>
      <c r="X33" s="103"/>
    </row>
    <row r="34" spans="1:24" ht="15" customHeight="1" x14ac:dyDescent="0.25">
      <c r="A34" s="19">
        <v>5</v>
      </c>
      <c r="B34" s="41"/>
      <c r="C34" s="43">
        <v>12</v>
      </c>
      <c r="D34" s="38">
        <v>7.2</v>
      </c>
      <c r="E34" s="39">
        <f>IFERROR(VLOOKUP(D34,таблица!$A$6:$B$96,2,FALSE),0)</f>
        <v>50</v>
      </c>
      <c r="F34" s="20">
        <f>IF(E34="","",RANK(E34,E30:E34,0))</f>
        <v>1</v>
      </c>
      <c r="G34" s="20">
        <f>IF(F34&lt;5,E34,"")</f>
        <v>50</v>
      </c>
      <c r="H34" s="18">
        <v>233</v>
      </c>
      <c r="I34" s="39">
        <f>IFERROR(VLOOKUP(H34,таблица!$E$6:$F$151,2,FALSE),0)</f>
        <v>48</v>
      </c>
      <c r="J34" s="22">
        <f>IF(I34="","",RANK(I34,I30:I34,0))</f>
        <v>5</v>
      </c>
      <c r="K34" s="22" t="str">
        <f t="shared" si="18"/>
        <v/>
      </c>
      <c r="L34" s="18">
        <v>12</v>
      </c>
      <c r="M34" s="39">
        <f>IFERROR(VLOOKUP(L34,таблица!$C$6:$D$75,2,FALSE),0)</f>
        <v>38</v>
      </c>
      <c r="N34" s="20">
        <f>IF(M34="","",RANK(M34,M30:M34,0))</f>
        <v>2</v>
      </c>
      <c r="O34" s="20">
        <f t="shared" si="16"/>
        <v>38</v>
      </c>
      <c r="P34" s="48">
        <v>12</v>
      </c>
      <c r="Q34" s="39">
        <f>IFERROR(VLOOKUP(P34,таблица!$I$6:$J$96,2,FALSE),0)</f>
        <v>32</v>
      </c>
      <c r="R34" s="20">
        <f>IF(Q34="","",RANK(Q34,Q30:Q34,0))</f>
        <v>2</v>
      </c>
      <c r="S34" s="20">
        <f t="shared" si="17"/>
        <v>32</v>
      </c>
      <c r="T34" s="3">
        <f t="shared" si="2"/>
        <v>168</v>
      </c>
      <c r="U34" s="3">
        <f>IF(ISNUMBER(T34),RANK(T34,$T$6:$T$251,0),"")</f>
        <v>70</v>
      </c>
      <c r="V34" s="101"/>
      <c r="W34" s="34"/>
      <c r="X34" s="103"/>
    </row>
    <row r="35" spans="1:24" ht="26.25" customHeight="1" x14ac:dyDescent="0.25">
      <c r="A35" s="19"/>
      <c r="B35" s="41"/>
      <c r="C35" s="44">
        <v>11</v>
      </c>
      <c r="D35" s="38"/>
      <c r="E35" s="39"/>
      <c r="F35" s="24" t="s">
        <v>15</v>
      </c>
      <c r="G35" s="25">
        <f>SUM(G30:G34)</f>
        <v>180</v>
      </c>
      <c r="H35" s="18"/>
      <c r="I35" s="39"/>
      <c r="J35" s="24" t="s">
        <v>15</v>
      </c>
      <c r="K35" s="26">
        <f>SUM(K30:K34)</f>
        <v>242</v>
      </c>
      <c r="L35" s="18"/>
      <c r="M35" s="39"/>
      <c r="N35" s="24" t="s">
        <v>15</v>
      </c>
      <c r="O35" s="25">
        <f>SUM(O30:O34)</f>
        <v>152</v>
      </c>
      <c r="P35" s="48"/>
      <c r="Q35" s="39"/>
      <c r="R35" s="24" t="s">
        <v>15</v>
      </c>
      <c r="S35" s="25">
        <f>SUM(S30:S34)</f>
        <v>128</v>
      </c>
      <c r="T35" s="3"/>
      <c r="U35" s="3"/>
      <c r="V35" s="23"/>
      <c r="W35" s="23"/>
      <c r="X35" s="104"/>
    </row>
    <row r="36" spans="1:24" ht="15" customHeight="1" x14ac:dyDescent="0.25">
      <c r="A36" s="19">
        <v>1</v>
      </c>
      <c r="B36" s="41"/>
      <c r="C36" s="43">
        <v>17</v>
      </c>
      <c r="D36" s="38">
        <v>7.4</v>
      </c>
      <c r="E36" s="39">
        <f>IFERROR(VLOOKUP(D36,таблица!$A$6:$B$96,2,FALSE),0)</f>
        <v>42</v>
      </c>
      <c r="F36" s="20">
        <f>IF(E36="","",RANK(E36,E36:E40,0))</f>
        <v>2</v>
      </c>
      <c r="G36" s="20">
        <f>IF(F36&lt;5,E36,"")</f>
        <v>42</v>
      </c>
      <c r="H36" s="18">
        <v>225</v>
      </c>
      <c r="I36" s="39">
        <f>IFERROR(VLOOKUP(H36,таблица!$E$6:$F$151,2,FALSE),0)</f>
        <v>40</v>
      </c>
      <c r="J36" s="22">
        <f>IF(I36="","",RANK(I36,I36:I40,0))</f>
        <v>5</v>
      </c>
      <c r="K36" s="22" t="str">
        <f>IF(J36&lt;5,I36,"")</f>
        <v/>
      </c>
      <c r="L36" s="18">
        <v>10</v>
      </c>
      <c r="M36" s="39">
        <f>IFERROR(VLOOKUP(L36,таблица!$C$6:$D$75,2,FALSE),0)</f>
        <v>30</v>
      </c>
      <c r="N36" s="20">
        <f>IF(M36="","",RANK(M36,M36:M40,0))</f>
        <v>5</v>
      </c>
      <c r="O36" s="20" t="str">
        <f>IF(N36&lt;5,M36,"")</f>
        <v/>
      </c>
      <c r="P36" s="48">
        <v>22</v>
      </c>
      <c r="Q36" s="39">
        <f>IFERROR(VLOOKUP(P36,таблица!$I$6:$J$96,2,FALSE),0)</f>
        <v>58</v>
      </c>
      <c r="R36" s="20">
        <f>IF(Q36="","",RANK(Q36,Q36:Q40,0))</f>
        <v>1</v>
      </c>
      <c r="S36" s="20">
        <f>IF(R36&lt;5,Q36,"")</f>
        <v>58</v>
      </c>
      <c r="T36" s="3">
        <f t="shared" si="2"/>
        <v>170</v>
      </c>
      <c r="U36" s="3">
        <f>IF(ISNUMBER(T36),RANK(T36,$T$6:$T$251,0),"")</f>
        <v>66</v>
      </c>
      <c r="V36" s="99">
        <f>SUM(G36:G40,K36:K40,O36:O40,S36:S40)</f>
        <v>717</v>
      </c>
      <c r="W36" s="34">
        <f t="shared" ref="W36" si="19">V36</f>
        <v>717</v>
      </c>
      <c r="X36" s="102">
        <f>IF(ISNUMBER(V36),RANK(V36,$V$6:$V$251,0),"")</f>
        <v>17</v>
      </c>
    </row>
    <row r="37" spans="1:24" ht="15" customHeight="1" x14ac:dyDescent="0.25">
      <c r="A37" s="19">
        <v>2</v>
      </c>
      <c r="B37" s="41"/>
      <c r="C37" s="43">
        <v>17</v>
      </c>
      <c r="D37" s="38">
        <v>10.4</v>
      </c>
      <c r="E37" s="39">
        <f>IFERROR(VLOOKUP(D37,таблица!$A$6:$B$96,2,FALSE),0)</f>
        <v>0</v>
      </c>
      <c r="F37" s="20">
        <f>IF(E37="","",RANK(E37,E36:E40,0))</f>
        <v>5</v>
      </c>
      <c r="G37" s="20" t="str">
        <f>IF(F37&lt;5,E37,"")</f>
        <v/>
      </c>
      <c r="H37" s="18">
        <v>251</v>
      </c>
      <c r="I37" s="39">
        <f>IFERROR(VLOOKUP(H37,таблица!$E$6:$F$151,2,FALSE),0)</f>
        <v>60</v>
      </c>
      <c r="J37" s="22">
        <f>IF(I37="","",RANK(I37,I36:I40,0))</f>
        <v>1</v>
      </c>
      <c r="K37" s="22">
        <f t="shared" ref="K37:K40" si="20">IF(J37&lt;5,I37,"")</f>
        <v>60</v>
      </c>
      <c r="L37" s="18">
        <v>25</v>
      </c>
      <c r="M37" s="39">
        <f>IFERROR(VLOOKUP(L37,таблица!$C$6:$D$75,2,FALSE),0)</f>
        <v>67</v>
      </c>
      <c r="N37" s="20">
        <f>IF(M37="","",RANK(M37,M36:M40,0))</f>
        <v>1</v>
      </c>
      <c r="O37" s="20">
        <f t="shared" ref="O37:O40" si="21">IF(N37&lt;5,M37,"")</f>
        <v>67</v>
      </c>
      <c r="P37" s="48">
        <v>7</v>
      </c>
      <c r="Q37" s="39">
        <f>IFERROR(VLOOKUP(P37,таблица!$I$6:$J$96,2,FALSE),0)</f>
        <v>22</v>
      </c>
      <c r="R37" s="20">
        <f>IF(Q37="","",RANK(Q37,Q36:Q40,0))</f>
        <v>3</v>
      </c>
      <c r="S37" s="20">
        <f t="shared" ref="S37:S40" si="22">IF(R37&lt;5,Q37,"")</f>
        <v>22</v>
      </c>
      <c r="T37" s="3">
        <f t="shared" si="2"/>
        <v>149</v>
      </c>
      <c r="U37" s="3">
        <f>IF(ISNUMBER(T37),RANK(T37,$T$6:$T$251,0),"")</f>
        <v>104</v>
      </c>
      <c r="V37" s="100"/>
      <c r="W37" s="34"/>
      <c r="X37" s="103"/>
    </row>
    <row r="38" spans="1:24" ht="15" customHeight="1" x14ac:dyDescent="0.25">
      <c r="A38" s="19">
        <v>3</v>
      </c>
      <c r="B38" s="41"/>
      <c r="C38" s="43">
        <v>17</v>
      </c>
      <c r="D38" s="38">
        <v>7.5</v>
      </c>
      <c r="E38" s="39">
        <f>IFERROR(VLOOKUP(D38,таблица!$A$6:$B$96,2,FALSE),0)</f>
        <v>38</v>
      </c>
      <c r="F38" s="20">
        <f>IF(E38="","",RANK(E38,E36:E40,0))</f>
        <v>3</v>
      </c>
      <c r="G38" s="20">
        <f>IF(F38&lt;5,E38,"")</f>
        <v>38</v>
      </c>
      <c r="H38" s="18">
        <v>233</v>
      </c>
      <c r="I38" s="39">
        <f>IFERROR(VLOOKUP(H38,таблица!$E$6:$F$151,2,FALSE),0)</f>
        <v>48</v>
      </c>
      <c r="J38" s="22">
        <f>IF(I38="","",RANK(I38,I36:I40,0))</f>
        <v>3</v>
      </c>
      <c r="K38" s="22">
        <f t="shared" si="20"/>
        <v>48</v>
      </c>
      <c r="L38" s="18">
        <v>14</v>
      </c>
      <c r="M38" s="39">
        <f>IFERROR(VLOOKUP(L38,таблица!$C$6:$D$75,2,FALSE),0)</f>
        <v>46</v>
      </c>
      <c r="N38" s="20">
        <f>IF(M38="","",RANK(M38,M36:M40,0))</f>
        <v>3</v>
      </c>
      <c r="O38" s="20">
        <f t="shared" si="21"/>
        <v>46</v>
      </c>
      <c r="P38" s="48">
        <v>6</v>
      </c>
      <c r="Q38" s="39">
        <f>IFERROR(VLOOKUP(P38,таблица!$I$6:$J$96,2,FALSE),0)</f>
        <v>20</v>
      </c>
      <c r="R38" s="20">
        <f>IF(Q38="","",RANK(Q38,Q36:Q40,0))</f>
        <v>4</v>
      </c>
      <c r="S38" s="20">
        <f t="shared" si="22"/>
        <v>20</v>
      </c>
      <c r="T38" s="3">
        <f t="shared" si="2"/>
        <v>152</v>
      </c>
      <c r="U38" s="3">
        <f>IF(ISNUMBER(T38),RANK(T38,$T$6:$T$251,0),"")</f>
        <v>98</v>
      </c>
      <c r="V38" s="100"/>
      <c r="W38" s="34"/>
      <c r="X38" s="103"/>
    </row>
    <row r="39" spans="1:24" ht="15" customHeight="1" x14ac:dyDescent="0.25">
      <c r="A39" s="19">
        <v>4</v>
      </c>
      <c r="B39" s="41"/>
      <c r="C39" s="43">
        <v>17</v>
      </c>
      <c r="D39" s="38">
        <v>8</v>
      </c>
      <c r="E39" s="39">
        <f>IFERROR(VLOOKUP(D39,таблица!$A$6:$B$96,2,FALSE),0)</f>
        <v>23</v>
      </c>
      <c r="F39" s="20">
        <f>IF(E39="","",RANK(E39,E36:E40,0))</f>
        <v>4</v>
      </c>
      <c r="G39" s="20">
        <f>IF(F39&lt;5,E39,"")</f>
        <v>23</v>
      </c>
      <c r="H39" s="18">
        <v>231</v>
      </c>
      <c r="I39" s="39">
        <f>IFERROR(VLOOKUP(H39,таблица!$E$6:$F$151,2,FALSE),0)</f>
        <v>46</v>
      </c>
      <c r="J39" s="22">
        <f>IF(I39="","",RANK(I39,I36:I40,0))</f>
        <v>4</v>
      </c>
      <c r="K39" s="22">
        <f t="shared" si="20"/>
        <v>46</v>
      </c>
      <c r="L39" s="18">
        <v>18</v>
      </c>
      <c r="M39" s="39">
        <f>IFERROR(VLOOKUP(L39,таблица!$C$6:$D$75,2,FALSE),0)</f>
        <v>59</v>
      </c>
      <c r="N39" s="20">
        <f>IF(M39="","",RANK(M39,M36:M40,0))</f>
        <v>2</v>
      </c>
      <c r="O39" s="20">
        <f t="shared" si="21"/>
        <v>59</v>
      </c>
      <c r="P39" s="48">
        <v>6</v>
      </c>
      <c r="Q39" s="39">
        <f>IFERROR(VLOOKUP(P39,таблица!$I$6:$J$96,2,FALSE),0)</f>
        <v>20</v>
      </c>
      <c r="R39" s="20">
        <f>IF(Q39="","",RANK(Q39,Q36:Q40,0))</f>
        <v>4</v>
      </c>
      <c r="S39" s="20"/>
      <c r="T39" s="3">
        <f t="shared" si="2"/>
        <v>148</v>
      </c>
      <c r="U39" s="3">
        <f>IF(ISNUMBER(T39),RANK(T39,$T$6:$T$251,0),"")</f>
        <v>110</v>
      </c>
      <c r="V39" s="100"/>
      <c r="W39" s="34"/>
      <c r="X39" s="103"/>
    </row>
    <row r="40" spans="1:24" ht="15" customHeight="1" x14ac:dyDescent="0.25">
      <c r="A40" s="19">
        <v>5</v>
      </c>
      <c r="B40" s="41"/>
      <c r="C40" s="43">
        <v>17</v>
      </c>
      <c r="D40" s="38">
        <v>7</v>
      </c>
      <c r="E40" s="39">
        <f>IFERROR(VLOOKUP(D40,таблица!$A$6:$B$96,2,FALSE),0)</f>
        <v>56</v>
      </c>
      <c r="F40" s="20">
        <f>IF(E40="","",RANK(E40,E36:E40,0))</f>
        <v>1</v>
      </c>
      <c r="G40" s="20">
        <f>IF(F40&lt;5,E40,"")</f>
        <v>56</v>
      </c>
      <c r="H40" s="18">
        <v>242</v>
      </c>
      <c r="I40" s="39">
        <f>IFERROR(VLOOKUP(H40,таблица!$E$6:$F$151,2,FALSE),0)</f>
        <v>56</v>
      </c>
      <c r="J40" s="22">
        <f>IF(I40="","",RANK(I40,I36:I40,0))</f>
        <v>2</v>
      </c>
      <c r="K40" s="22">
        <f t="shared" si="20"/>
        <v>56</v>
      </c>
      <c r="L40" s="18">
        <v>12</v>
      </c>
      <c r="M40" s="39">
        <f>IFERROR(VLOOKUP(L40,таблица!$C$6:$D$75,2,FALSE),0)</f>
        <v>38</v>
      </c>
      <c r="N40" s="20">
        <f>IF(M40="","",RANK(M40,M36:M40,0))</f>
        <v>4</v>
      </c>
      <c r="O40" s="20">
        <f t="shared" si="21"/>
        <v>38</v>
      </c>
      <c r="P40" s="48">
        <v>14</v>
      </c>
      <c r="Q40" s="39">
        <f>IFERROR(VLOOKUP(P40,таблица!$I$6:$J$96,2,FALSE),0)</f>
        <v>38</v>
      </c>
      <c r="R40" s="20">
        <f>IF(Q40="","",RANK(Q40,Q36:Q40,0))</f>
        <v>2</v>
      </c>
      <c r="S40" s="20">
        <f t="shared" si="22"/>
        <v>38</v>
      </c>
      <c r="T40" s="3">
        <f t="shared" si="2"/>
        <v>188</v>
      </c>
      <c r="U40" s="3">
        <f>IF(ISNUMBER(T40),RANK(T40,$T$6:$T$251,0),"")</f>
        <v>38</v>
      </c>
      <c r="V40" s="101"/>
      <c r="W40" s="34"/>
      <c r="X40" s="103"/>
    </row>
    <row r="41" spans="1:24" ht="26.25" customHeight="1" x14ac:dyDescent="0.25">
      <c r="A41" s="19"/>
      <c r="B41" s="41"/>
      <c r="C41" s="44">
        <v>12</v>
      </c>
      <c r="D41" s="38"/>
      <c r="E41" s="39"/>
      <c r="F41" s="24" t="s">
        <v>15</v>
      </c>
      <c r="G41" s="25">
        <f>SUM(G36:G40)</f>
        <v>159</v>
      </c>
      <c r="H41" s="18"/>
      <c r="I41" s="39"/>
      <c r="J41" s="24" t="s">
        <v>15</v>
      </c>
      <c r="K41" s="26">
        <f>SUM(K36:K40)</f>
        <v>210</v>
      </c>
      <c r="L41" s="18"/>
      <c r="M41" s="39"/>
      <c r="N41" s="24" t="s">
        <v>15</v>
      </c>
      <c r="O41" s="25">
        <f>SUM(O36:O40)</f>
        <v>210</v>
      </c>
      <c r="P41" s="48"/>
      <c r="Q41" s="39"/>
      <c r="R41" s="24" t="s">
        <v>15</v>
      </c>
      <c r="S41" s="25">
        <f>SUM(S36:S40)</f>
        <v>138</v>
      </c>
      <c r="T41" s="3"/>
      <c r="U41" s="3"/>
      <c r="V41" s="23"/>
      <c r="W41" s="23"/>
      <c r="X41" s="104"/>
    </row>
    <row r="42" spans="1:24" ht="15" customHeight="1" x14ac:dyDescent="0.25">
      <c r="A42" s="19">
        <v>1</v>
      </c>
      <c r="B42" s="41"/>
      <c r="C42" s="43">
        <v>19</v>
      </c>
      <c r="D42" s="38">
        <v>6.8</v>
      </c>
      <c r="E42" s="39">
        <f>IFERROR(VLOOKUP(D42,таблица!$A$6:$B$96,2,FALSE),0)</f>
        <v>62</v>
      </c>
      <c r="F42" s="20">
        <f>IF(E42="","",RANK(E42,E42:E46,0))</f>
        <v>2</v>
      </c>
      <c r="G42" s="20">
        <f>IF(F42&lt;5,E42,"")</f>
        <v>62</v>
      </c>
      <c r="H42" s="18">
        <v>276</v>
      </c>
      <c r="I42" s="39">
        <f>IFERROR(VLOOKUP(H42,таблица!$E$6:$F$151,2,FALSE),0)</f>
        <v>76</v>
      </c>
      <c r="J42" s="22">
        <f>IF(I42="","",RANK(I42,I42:I46,0))</f>
        <v>1</v>
      </c>
      <c r="K42" s="22">
        <f>IF(J42&lt;5,I42,"")</f>
        <v>76</v>
      </c>
      <c r="L42" s="18">
        <v>12</v>
      </c>
      <c r="M42" s="39">
        <f>IFERROR(VLOOKUP(L42,таблица!$C$6:$D$75,2,FALSE),0)</f>
        <v>38</v>
      </c>
      <c r="N42" s="20">
        <f>IF(M42="","",RANK(M42,M42:M46,0))</f>
        <v>4</v>
      </c>
      <c r="O42" s="20">
        <f>IF(N42&lt;5,M42,"")</f>
        <v>38</v>
      </c>
      <c r="P42" s="48">
        <v>12</v>
      </c>
      <c r="Q42" s="39">
        <f>IFERROR(VLOOKUP(P42,таблица!$I$6:$J$96,2,FALSE),0)</f>
        <v>32</v>
      </c>
      <c r="R42" s="20">
        <f>IF(Q42="","",RANK(Q42,Q42:Q46,0))</f>
        <v>5</v>
      </c>
      <c r="S42" s="20" t="str">
        <f>IF(R42&lt;5,Q42,"")</f>
        <v/>
      </c>
      <c r="T42" s="3">
        <f t="shared" si="2"/>
        <v>208</v>
      </c>
      <c r="U42" s="3">
        <f>IF(ISNUMBER(T42),RANK(T42,$T$6:$T$251,0),"")</f>
        <v>19</v>
      </c>
      <c r="V42" s="99">
        <f>SUM(G42:G46,K42:K46,O42:O46,S42:S46)</f>
        <v>901</v>
      </c>
      <c r="W42" s="34">
        <f t="shared" ref="W42" si="23">V42</f>
        <v>901</v>
      </c>
      <c r="X42" s="102">
        <f>IF(ISNUMBER(V42),RANK(V42,$V$6:$V$251,0),"")</f>
        <v>2</v>
      </c>
    </row>
    <row r="43" spans="1:24" ht="15" customHeight="1" x14ac:dyDescent="0.25">
      <c r="A43" s="19">
        <v>2</v>
      </c>
      <c r="B43" s="41"/>
      <c r="C43" s="43">
        <v>19</v>
      </c>
      <c r="D43" s="38">
        <v>7.5</v>
      </c>
      <c r="E43" s="39">
        <f>IFERROR(VLOOKUP(D43,таблица!$A$6:$B$96,2,FALSE),0)</f>
        <v>38</v>
      </c>
      <c r="F43" s="20">
        <f>IF(E43="","",RANK(E43,E42:E46,0))</f>
        <v>5</v>
      </c>
      <c r="G43" s="20" t="str">
        <f>IF(F43&lt;5,E43,"")</f>
        <v/>
      </c>
      <c r="H43" s="18">
        <v>235</v>
      </c>
      <c r="I43" s="39">
        <f>IFERROR(VLOOKUP(H43,таблица!$E$6:$F$151,2,FALSE),0)</f>
        <v>50</v>
      </c>
      <c r="J43" s="22">
        <f>IF(I43="","",RANK(I43,I42:I46,0))</f>
        <v>5</v>
      </c>
      <c r="K43" s="22" t="str">
        <f t="shared" ref="K43:K46" si="24">IF(J43&lt;5,I43,"")</f>
        <v/>
      </c>
      <c r="L43" s="18">
        <v>19</v>
      </c>
      <c r="M43" s="39">
        <f>IFERROR(VLOOKUP(L43,таблица!$C$6:$D$75,2,FALSE),0)</f>
        <v>61</v>
      </c>
      <c r="N43" s="20">
        <f>IF(M43="","",RANK(M43,M42:M46,0))</f>
        <v>1</v>
      </c>
      <c r="O43" s="20">
        <f t="shared" ref="O43:O46" si="25">IF(N43&lt;5,M43,"")</f>
        <v>61</v>
      </c>
      <c r="P43" s="48">
        <v>19</v>
      </c>
      <c r="Q43" s="39">
        <f>IFERROR(VLOOKUP(P43,таблица!$I$6:$J$96,2,FALSE),0)</f>
        <v>52</v>
      </c>
      <c r="R43" s="20">
        <f>IF(Q43="","",RANK(Q43,Q42:Q46,0))</f>
        <v>3</v>
      </c>
      <c r="S43" s="20">
        <f t="shared" ref="S43:S46" si="26">IF(R43&lt;5,Q43,"")</f>
        <v>52</v>
      </c>
      <c r="T43" s="3">
        <f t="shared" si="2"/>
        <v>201</v>
      </c>
      <c r="U43" s="3">
        <f>IF(ISNUMBER(T43),RANK(T43,$T$6:$T$251,0),"")</f>
        <v>26</v>
      </c>
      <c r="V43" s="100"/>
      <c r="W43" s="34"/>
      <c r="X43" s="103"/>
    </row>
    <row r="44" spans="1:24" ht="15" customHeight="1" x14ac:dyDescent="0.25">
      <c r="A44" s="19">
        <v>3</v>
      </c>
      <c r="B44" s="41"/>
      <c r="C44" s="43">
        <v>19</v>
      </c>
      <c r="D44" s="38">
        <v>7.3</v>
      </c>
      <c r="E44" s="39">
        <f>IFERROR(VLOOKUP(D44,таблица!$A$6:$B$96,2,FALSE),0)</f>
        <v>46</v>
      </c>
      <c r="F44" s="20">
        <f>IF(E44="","",RANK(E44,E42:E46,0))</f>
        <v>3</v>
      </c>
      <c r="G44" s="20">
        <f>IF(F44&lt;5,E44,"")</f>
        <v>46</v>
      </c>
      <c r="H44" s="18">
        <v>273</v>
      </c>
      <c r="I44" s="39">
        <f>IFERROR(VLOOKUP(H44,таблица!$E$6:$F$151,2,FALSE),0)</f>
        <v>73</v>
      </c>
      <c r="J44" s="22">
        <f>IF(I44="","",RANK(I44,I42:I46,0))</f>
        <v>2</v>
      </c>
      <c r="K44" s="22">
        <f t="shared" si="24"/>
        <v>73</v>
      </c>
      <c r="L44" s="18">
        <v>16</v>
      </c>
      <c r="M44" s="39">
        <f>IFERROR(VLOOKUP(L44,таблица!$C$6:$D$75,2,FALSE),0)</f>
        <v>54</v>
      </c>
      <c r="N44" s="20">
        <f>IF(M44="","",RANK(M44,M42:M46,0))</f>
        <v>2</v>
      </c>
      <c r="O44" s="20">
        <f t="shared" si="25"/>
        <v>54</v>
      </c>
      <c r="P44" s="48">
        <v>21</v>
      </c>
      <c r="Q44" s="39">
        <f>IFERROR(VLOOKUP(P44,таблица!$I$6:$J$96,2,FALSE),0)</f>
        <v>56</v>
      </c>
      <c r="R44" s="20">
        <f>IF(Q44="","",RANK(Q44,Q42:Q46,0))</f>
        <v>2</v>
      </c>
      <c r="S44" s="20">
        <f t="shared" si="26"/>
        <v>56</v>
      </c>
      <c r="T44" s="3">
        <f t="shared" si="2"/>
        <v>229</v>
      </c>
      <c r="U44" s="3">
        <f>IF(ISNUMBER(T44),RANK(T44,$T$6:$T$251,0),"")</f>
        <v>9</v>
      </c>
      <c r="V44" s="100"/>
      <c r="W44" s="34"/>
      <c r="X44" s="103"/>
    </row>
    <row r="45" spans="1:24" ht="15" customHeight="1" x14ac:dyDescent="0.25">
      <c r="A45" s="19">
        <v>4</v>
      </c>
      <c r="B45" s="41"/>
      <c r="C45" s="43">
        <v>19</v>
      </c>
      <c r="D45" s="38">
        <v>6.5</v>
      </c>
      <c r="E45" s="39">
        <f>IFERROR(VLOOKUP(D45,таблица!$A$6:$B$96,2,FALSE),0)</f>
        <v>69</v>
      </c>
      <c r="F45" s="20">
        <f>IF(E45="","",RANK(E45,E42:E46,0))</f>
        <v>1</v>
      </c>
      <c r="G45" s="20">
        <f>IF(F45&lt;5,E45,"")</f>
        <v>69</v>
      </c>
      <c r="H45" s="18">
        <v>258</v>
      </c>
      <c r="I45" s="39">
        <f>IFERROR(VLOOKUP(H45,таблица!$E$6:$F$151,2,FALSE),0)</f>
        <v>64</v>
      </c>
      <c r="J45" s="22">
        <f>IF(I45="","",RANK(I45,I42:I46,0))</f>
        <v>3</v>
      </c>
      <c r="K45" s="22">
        <f t="shared" si="24"/>
        <v>64</v>
      </c>
      <c r="L45" s="18">
        <v>12</v>
      </c>
      <c r="M45" s="39">
        <f>IFERROR(VLOOKUP(L45,таблица!$C$6:$D$75,2,FALSE),0)</f>
        <v>38</v>
      </c>
      <c r="N45" s="20">
        <f>IF(M45="","",RANK(M45,M42:M46,0))</f>
        <v>4</v>
      </c>
      <c r="O45" s="20"/>
      <c r="P45" s="48">
        <v>15</v>
      </c>
      <c r="Q45" s="39">
        <f>IFERROR(VLOOKUP(P45,таблица!$I$6:$J$96,2,FALSE),0)</f>
        <v>41</v>
      </c>
      <c r="R45" s="20">
        <f>IF(Q45="","",RANK(Q45,Q42:Q46,0))</f>
        <v>4</v>
      </c>
      <c r="S45" s="20">
        <f t="shared" si="26"/>
        <v>41</v>
      </c>
      <c r="T45" s="3">
        <f t="shared" si="2"/>
        <v>212</v>
      </c>
      <c r="U45" s="3">
        <f>IF(ISNUMBER(T45),RANK(T45,$T$6:$T$251,0),"")</f>
        <v>15</v>
      </c>
      <c r="V45" s="100"/>
      <c r="W45" s="34"/>
      <c r="X45" s="103"/>
    </row>
    <row r="46" spans="1:24" ht="15" customHeight="1" x14ac:dyDescent="0.25">
      <c r="A46" s="19">
        <v>5</v>
      </c>
      <c r="B46" s="41"/>
      <c r="C46" s="43">
        <v>19</v>
      </c>
      <c r="D46" s="38">
        <v>7.4</v>
      </c>
      <c r="E46" s="39">
        <f>IFERROR(VLOOKUP(D46,таблица!$A$6:$B$96,2,FALSE),0)</f>
        <v>42</v>
      </c>
      <c r="F46" s="20">
        <f>IF(E46="","",RANK(E46,E42:E46,0))</f>
        <v>4</v>
      </c>
      <c r="G46" s="20">
        <f>IF(F46&lt;5,E46,"")</f>
        <v>42</v>
      </c>
      <c r="H46" s="18">
        <v>250</v>
      </c>
      <c r="I46" s="39">
        <f>IFERROR(VLOOKUP(H46,таблица!$E$6:$F$151,2,FALSE),0)</f>
        <v>60</v>
      </c>
      <c r="J46" s="22">
        <f>IF(I46="","",RANK(I46,I42:I46,0))</f>
        <v>4</v>
      </c>
      <c r="K46" s="22">
        <f t="shared" si="24"/>
        <v>60</v>
      </c>
      <c r="L46" s="18">
        <v>13</v>
      </c>
      <c r="M46" s="39">
        <f>IFERROR(VLOOKUP(L46,таблица!$C$6:$D$75,2,FALSE),0)</f>
        <v>42</v>
      </c>
      <c r="N46" s="20">
        <f>IF(M46="","",RANK(M46,M42:M46,0))</f>
        <v>3</v>
      </c>
      <c r="O46" s="20">
        <f t="shared" si="25"/>
        <v>42</v>
      </c>
      <c r="P46" s="48">
        <v>27</v>
      </c>
      <c r="Q46" s="39">
        <f>IFERROR(VLOOKUP(P46,таблица!$I$6:$J$96,2,FALSE),0)</f>
        <v>65</v>
      </c>
      <c r="R46" s="20">
        <f>IF(Q46="","",RANK(Q46,Q42:Q46,0))</f>
        <v>1</v>
      </c>
      <c r="S46" s="20">
        <f t="shared" si="26"/>
        <v>65</v>
      </c>
      <c r="T46" s="3">
        <f t="shared" si="2"/>
        <v>209</v>
      </c>
      <c r="U46" s="3">
        <f>IF(ISNUMBER(T46),RANK(T46,$T$6:$T$251,0),"")</f>
        <v>18</v>
      </c>
      <c r="V46" s="101"/>
      <c r="W46" s="34"/>
      <c r="X46" s="103"/>
    </row>
    <row r="47" spans="1:24" ht="26.25" customHeight="1" x14ac:dyDescent="0.25">
      <c r="A47" s="19"/>
      <c r="B47" s="41"/>
      <c r="C47" s="44">
        <v>14</v>
      </c>
      <c r="D47" s="38"/>
      <c r="E47" s="39"/>
      <c r="F47" s="24" t="s">
        <v>15</v>
      </c>
      <c r="G47" s="25">
        <f>SUM(G42:G46)</f>
        <v>219</v>
      </c>
      <c r="H47" s="18"/>
      <c r="I47" s="39"/>
      <c r="J47" s="24" t="s">
        <v>15</v>
      </c>
      <c r="K47" s="26">
        <f>SUM(K42:K46)</f>
        <v>273</v>
      </c>
      <c r="L47" s="18"/>
      <c r="M47" s="39"/>
      <c r="N47" s="24" t="s">
        <v>15</v>
      </c>
      <c r="O47" s="25">
        <f>SUM(O42:O46)</f>
        <v>195</v>
      </c>
      <c r="P47" s="48"/>
      <c r="Q47" s="39"/>
      <c r="R47" s="24" t="s">
        <v>15</v>
      </c>
      <c r="S47" s="25">
        <f>SUM(S42:S46)</f>
        <v>214</v>
      </c>
      <c r="T47" s="3"/>
      <c r="U47" s="3"/>
      <c r="V47" s="23"/>
      <c r="W47" s="23"/>
      <c r="X47" s="104"/>
    </row>
    <row r="48" spans="1:24" ht="15" customHeight="1" x14ac:dyDescent="0.25">
      <c r="A48" s="19">
        <v>1</v>
      </c>
      <c r="B48" s="41"/>
      <c r="C48" s="43">
        <v>20</v>
      </c>
      <c r="D48" s="38">
        <v>9.4</v>
      </c>
      <c r="E48" s="39">
        <f>IFERROR(VLOOKUP(D48,таблица!$A$6:$B$96,2,FALSE),0)</f>
        <v>0</v>
      </c>
      <c r="F48" s="20">
        <f>IF(E48="","",RANK(E48,E48:E52,0))</f>
        <v>3</v>
      </c>
      <c r="G48" s="20">
        <f>IF(F48&lt;5,E48,"")</f>
        <v>0</v>
      </c>
      <c r="H48" s="18">
        <v>158</v>
      </c>
      <c r="I48" s="39">
        <f>IFERROR(VLOOKUP(H48,таблица!$E$6:$F$151,2,FALSE),0)</f>
        <v>4</v>
      </c>
      <c r="J48" s="22">
        <f>IF(I48="","",RANK(I48,I48:I52,0))</f>
        <v>3</v>
      </c>
      <c r="K48" s="22">
        <f>IF(J48&lt;5,I48,"")</f>
        <v>4</v>
      </c>
      <c r="L48" s="18">
        <v>2</v>
      </c>
      <c r="M48" s="39">
        <f>IFERROR(VLOOKUP(L48,таблица!$C$6:$D$75,2,FALSE),0)</f>
        <v>4</v>
      </c>
      <c r="N48" s="20">
        <f>IF(M48="","",RANK(M48,M48:M52,0))</f>
        <v>2</v>
      </c>
      <c r="O48" s="20">
        <f>IF(N48&lt;5,M48,"")</f>
        <v>4</v>
      </c>
      <c r="P48" s="48">
        <v>7</v>
      </c>
      <c r="Q48" s="39">
        <f>IFERROR(VLOOKUP(P48,таблица!$I$6:$J$96,2,FALSE),0)</f>
        <v>22</v>
      </c>
      <c r="R48" s="20">
        <f>IF(Q48="","",RANK(Q48,Q48:Q52,0))</f>
        <v>1</v>
      </c>
      <c r="S48" s="20">
        <f>IF(R48&lt;5,Q48,"")</f>
        <v>22</v>
      </c>
      <c r="T48" s="3">
        <f t="shared" si="2"/>
        <v>30</v>
      </c>
      <c r="U48" s="3">
        <f>IF(ISNUMBER(T48),RANK(T48,$T$6:$T$251,0),"")</f>
        <v>171</v>
      </c>
      <c r="V48" s="99">
        <f>SUM(G48:G52,K48:K52,O48:O52,S48:S52)</f>
        <v>161</v>
      </c>
      <c r="W48" s="34">
        <f t="shared" ref="W48" si="27">V48</f>
        <v>161</v>
      </c>
      <c r="X48" s="102">
        <f>IF(ISNUMBER(V48),RANK(V48,$V$6:$V$251,0),"")</f>
        <v>35</v>
      </c>
    </row>
    <row r="49" spans="1:24" ht="15" customHeight="1" x14ac:dyDescent="0.25">
      <c r="A49" s="19">
        <v>2</v>
      </c>
      <c r="B49" s="41"/>
      <c r="C49" s="43">
        <v>20</v>
      </c>
      <c r="D49" s="38">
        <v>7.5</v>
      </c>
      <c r="E49" s="39">
        <f>IFERROR(VLOOKUP(D49,таблица!$A$6:$B$96,2,FALSE),0)</f>
        <v>38</v>
      </c>
      <c r="F49" s="20">
        <f>IF(E49="","",RANK(E49,E48:E52,0))</f>
        <v>1</v>
      </c>
      <c r="G49" s="20">
        <f>IF(F49&lt;5,E49,"")</f>
        <v>38</v>
      </c>
      <c r="H49" s="18">
        <v>199</v>
      </c>
      <c r="I49" s="39">
        <f>IFERROR(VLOOKUP(H49,таблица!$E$6:$F$151,2,FALSE),0)</f>
        <v>20</v>
      </c>
      <c r="J49" s="22">
        <f>IF(I49="","",RANK(I49,I48:I52,0))</f>
        <v>1</v>
      </c>
      <c r="K49" s="22">
        <f t="shared" ref="K49:K52" si="28">IF(J49&lt;5,I49,"")</f>
        <v>20</v>
      </c>
      <c r="L49" s="18">
        <v>10</v>
      </c>
      <c r="M49" s="39">
        <f>IFERROR(VLOOKUP(L49,таблица!$C$6:$D$75,2,FALSE),0)</f>
        <v>30</v>
      </c>
      <c r="N49" s="20">
        <f>IF(M49="","",RANK(M49,M48:M52,0))</f>
        <v>1</v>
      </c>
      <c r="O49" s="20">
        <f t="shared" ref="O49:O52" si="29">IF(N49&lt;5,M49,"")</f>
        <v>30</v>
      </c>
      <c r="P49" s="48">
        <v>-5</v>
      </c>
      <c r="Q49" s="39">
        <f>IFERROR(VLOOKUP(P49,таблица!$I$6:$J$96,2,FALSE),0)</f>
        <v>1</v>
      </c>
      <c r="R49" s="20">
        <f>IF(Q49="","",RANK(Q49,Q48:Q52,0))</f>
        <v>2</v>
      </c>
      <c r="S49" s="20">
        <f t="shared" ref="S49:S52" si="30">IF(R49&lt;5,Q49,"")</f>
        <v>1</v>
      </c>
      <c r="T49" s="3">
        <f t="shared" si="2"/>
        <v>89</v>
      </c>
      <c r="U49" s="3">
        <f>IF(ISNUMBER(T49),RANK(T49,$T$6:$T$251,0),"")</f>
        <v>162</v>
      </c>
      <c r="V49" s="100"/>
      <c r="W49" s="34"/>
      <c r="X49" s="103"/>
    </row>
    <row r="50" spans="1:24" ht="15" customHeight="1" x14ac:dyDescent="0.25">
      <c r="A50" s="19">
        <v>3</v>
      </c>
      <c r="B50" s="41"/>
      <c r="C50" s="43">
        <v>20</v>
      </c>
      <c r="D50" s="38">
        <v>7.9</v>
      </c>
      <c r="E50" s="39">
        <f>IFERROR(VLOOKUP(D50,таблица!$A$6:$B$96,2,FALSE),0)</f>
        <v>26</v>
      </c>
      <c r="F50" s="20">
        <f>IF(E50="","",RANK(E50,E48:E52,0))</f>
        <v>2</v>
      </c>
      <c r="G50" s="20">
        <f>IF(F50&lt;5,E50,"")</f>
        <v>26</v>
      </c>
      <c r="H50" s="18">
        <v>188</v>
      </c>
      <c r="I50" s="39">
        <f>IFERROR(VLOOKUP(H50,таблица!$E$6:$F$151,2,FALSE),0)</f>
        <v>14</v>
      </c>
      <c r="J50" s="22">
        <f>IF(I50="","",RANK(I50,I48:I52,0))</f>
        <v>2</v>
      </c>
      <c r="K50" s="22">
        <f t="shared" si="28"/>
        <v>14</v>
      </c>
      <c r="L50" s="18">
        <v>1</v>
      </c>
      <c r="M50" s="39">
        <f>IFERROR(VLOOKUP(L50,таблица!$C$6:$D$75,2,FALSE),0)</f>
        <v>1</v>
      </c>
      <c r="N50" s="20">
        <f>IF(M50="","",RANK(M50,M48:M52,0))</f>
        <v>3</v>
      </c>
      <c r="O50" s="20">
        <f t="shared" si="29"/>
        <v>1</v>
      </c>
      <c r="P50" s="48">
        <v>-5</v>
      </c>
      <c r="Q50" s="39">
        <f>IFERROR(VLOOKUP(P50,таблица!$I$6:$J$96,2,FALSE),0)</f>
        <v>1</v>
      </c>
      <c r="R50" s="20">
        <f>IF(Q50="","",RANK(Q50,Q48:Q52,0))</f>
        <v>2</v>
      </c>
      <c r="S50" s="20">
        <f t="shared" si="30"/>
        <v>1</v>
      </c>
      <c r="T50" s="3">
        <f t="shared" si="2"/>
        <v>42</v>
      </c>
      <c r="U50" s="3">
        <f>IF(ISNUMBER(T50),RANK(T50,$T$6:$T$251,0),"")</f>
        <v>169</v>
      </c>
      <c r="V50" s="100"/>
      <c r="W50" s="34"/>
      <c r="X50" s="103"/>
    </row>
    <row r="51" spans="1:24" ht="15" customHeight="1" x14ac:dyDescent="0.25">
      <c r="A51" s="19">
        <v>4</v>
      </c>
      <c r="B51" s="41"/>
      <c r="C51" s="43">
        <v>20</v>
      </c>
      <c r="D51" s="38"/>
      <c r="E51" s="39">
        <f>IFERROR(VLOOKUP(D51,таблица!$A$6:$B$96,2,FALSE),0)</f>
        <v>0</v>
      </c>
      <c r="F51" s="20">
        <f>IF(E51="","",RANK(E51,E48:E52,0))</f>
        <v>3</v>
      </c>
      <c r="G51" s="20">
        <f>IF(F51&lt;5,E51,"")</f>
        <v>0</v>
      </c>
      <c r="H51" s="18"/>
      <c r="I51" s="39">
        <f>IFERROR(VLOOKUP(H51,таблица!$E$6:$F$151,2,FALSE),0)</f>
        <v>0</v>
      </c>
      <c r="J51" s="22">
        <f>IF(I51="","",RANK(I51,I48:I52,0))</f>
        <v>4</v>
      </c>
      <c r="K51" s="22">
        <f t="shared" si="28"/>
        <v>0</v>
      </c>
      <c r="L51" s="18"/>
      <c r="M51" s="39">
        <f>IFERROR(VLOOKUP(L51,таблица!$C$6:$D$75,2,FALSE),0)</f>
        <v>0</v>
      </c>
      <c r="N51" s="20">
        <f>IF(M51="","",RANK(M51,M48:M52,0))</f>
        <v>4</v>
      </c>
      <c r="O51" s="20"/>
      <c r="P51" s="90">
        <v>-100</v>
      </c>
      <c r="Q51" s="39">
        <f>IFERROR(VLOOKUP(P51,таблица!$I$6:$J$96,2,FALSE),0)</f>
        <v>0</v>
      </c>
      <c r="R51" s="20">
        <f>IF(Q51="","",RANK(Q51,Q48:Q52,0))</f>
        <v>4</v>
      </c>
      <c r="S51" s="20">
        <f t="shared" si="30"/>
        <v>0</v>
      </c>
      <c r="T51" s="3">
        <f t="shared" si="2"/>
        <v>0</v>
      </c>
      <c r="U51" s="3">
        <f>IF(ISNUMBER(T51),RANK(T51,$T$6:$T$251,0),"")</f>
        <v>172</v>
      </c>
      <c r="V51" s="100"/>
      <c r="W51" s="34"/>
      <c r="X51" s="103"/>
    </row>
    <row r="52" spans="1:24" ht="15" customHeight="1" x14ac:dyDescent="0.25">
      <c r="A52" s="19">
        <v>5</v>
      </c>
      <c r="B52" s="41"/>
      <c r="C52" s="43">
        <v>20</v>
      </c>
      <c r="D52" s="38"/>
      <c r="E52" s="39">
        <f>IFERROR(VLOOKUP(D52,таблица!$A$6:$B$96,2,FALSE),0)</f>
        <v>0</v>
      </c>
      <c r="F52" s="20">
        <f>IF(E52="","",RANK(E52,E48:E52,0))</f>
        <v>3</v>
      </c>
      <c r="G52" s="20">
        <f>IF(F52&lt;5,E52,"")</f>
        <v>0</v>
      </c>
      <c r="H52" s="18"/>
      <c r="I52" s="39">
        <f>IFERROR(VLOOKUP(H52,таблица!$E$6:$F$151,2,FALSE),0)</f>
        <v>0</v>
      </c>
      <c r="J52" s="22">
        <f>IF(I52="","",RANK(I52,I48:I52,0))</f>
        <v>4</v>
      </c>
      <c r="K52" s="22">
        <f t="shared" si="28"/>
        <v>0</v>
      </c>
      <c r="L52" s="18"/>
      <c r="M52" s="39">
        <f>IFERROR(VLOOKUP(L52,таблица!$C$6:$D$75,2,FALSE),0)</f>
        <v>0</v>
      </c>
      <c r="N52" s="20">
        <f>IF(M52="","",RANK(M52,M48:M52,0))</f>
        <v>4</v>
      </c>
      <c r="O52" s="20">
        <f t="shared" si="29"/>
        <v>0</v>
      </c>
      <c r="P52" s="90">
        <v>-100</v>
      </c>
      <c r="Q52" s="39">
        <f>IFERROR(VLOOKUP(P52,таблица!$I$6:$J$96,2,FALSE),0)</f>
        <v>0</v>
      </c>
      <c r="R52" s="20">
        <f>IF(Q52="","",RANK(Q52,Q48:Q52,0))</f>
        <v>4</v>
      </c>
      <c r="S52" s="20">
        <f t="shared" si="30"/>
        <v>0</v>
      </c>
      <c r="T52" s="3">
        <f t="shared" si="2"/>
        <v>0</v>
      </c>
      <c r="U52" s="3">
        <f>IF(ISNUMBER(T52),RANK(T52,$T$6:$T$251,0),"")</f>
        <v>172</v>
      </c>
      <c r="V52" s="101"/>
      <c r="W52" s="34"/>
      <c r="X52" s="103"/>
    </row>
    <row r="53" spans="1:24" ht="26.25" customHeight="1" x14ac:dyDescent="0.25">
      <c r="A53" s="19"/>
      <c r="B53" s="41"/>
      <c r="C53" s="44">
        <v>17</v>
      </c>
      <c r="D53" s="38"/>
      <c r="E53" s="39"/>
      <c r="F53" s="24" t="s">
        <v>15</v>
      </c>
      <c r="G53" s="25">
        <f>SUM(G48:G52)</f>
        <v>64</v>
      </c>
      <c r="H53" s="18"/>
      <c r="I53" s="39"/>
      <c r="J53" s="24" t="s">
        <v>15</v>
      </c>
      <c r="K53" s="26">
        <f>SUM(K48:K52)</f>
        <v>38</v>
      </c>
      <c r="L53" s="18"/>
      <c r="M53" s="39"/>
      <c r="N53" s="24" t="s">
        <v>15</v>
      </c>
      <c r="O53" s="25">
        <f>SUM(O48:O52)</f>
        <v>35</v>
      </c>
      <c r="P53" s="48"/>
      <c r="Q53" s="39"/>
      <c r="R53" s="24" t="s">
        <v>15</v>
      </c>
      <c r="S53" s="25">
        <f>SUM(S48:S52)</f>
        <v>24</v>
      </c>
      <c r="T53" s="3"/>
      <c r="U53" s="3"/>
      <c r="V53" s="23"/>
      <c r="W53" s="23"/>
      <c r="X53" s="104"/>
    </row>
    <row r="54" spans="1:24" ht="15" customHeight="1" x14ac:dyDescent="0.25">
      <c r="A54" s="19">
        <v>1</v>
      </c>
      <c r="B54" s="41"/>
      <c r="C54" s="43">
        <v>22</v>
      </c>
      <c r="D54" s="38">
        <v>8.5</v>
      </c>
      <c r="E54" s="39">
        <f>IFERROR(VLOOKUP(D54,таблица!$A$6:$B$96,2,FALSE),0)</f>
        <v>11</v>
      </c>
      <c r="F54" s="20">
        <f>IF(E54="","",RANK(E54,E54:E58,0))</f>
        <v>5</v>
      </c>
      <c r="G54" s="20" t="str">
        <f>IF(F54&lt;5,E54,"")</f>
        <v/>
      </c>
      <c r="H54" s="18">
        <v>215</v>
      </c>
      <c r="I54" s="39">
        <f>IFERROR(VLOOKUP(H54,таблица!$E$6:$F$151,2,FALSE),0)</f>
        <v>30</v>
      </c>
      <c r="J54" s="22">
        <f>IF(I54="","",RANK(I54,I54:I58,0))</f>
        <v>4</v>
      </c>
      <c r="K54" s="22">
        <f>IF(J54&lt;5,I54,"")</f>
        <v>30</v>
      </c>
      <c r="L54" s="18">
        <v>13</v>
      </c>
      <c r="M54" s="39">
        <f>IFERROR(VLOOKUP(L54,таблица!$C$6:$D$75,2,FALSE),0)</f>
        <v>42</v>
      </c>
      <c r="N54" s="20">
        <f>IF(M54="","",RANK(M54,M54:M58,0))</f>
        <v>2</v>
      </c>
      <c r="O54" s="20">
        <f>IF(N54&lt;5,M54,"")</f>
        <v>42</v>
      </c>
      <c r="P54" s="48">
        <v>11</v>
      </c>
      <c r="Q54" s="39">
        <f>IFERROR(VLOOKUP(P54,таблица!$I$6:$J$96,2,FALSE),0)</f>
        <v>30</v>
      </c>
      <c r="R54" s="20">
        <f>IF(Q54="","",RANK(Q54,Q54:Q58,0))</f>
        <v>3</v>
      </c>
      <c r="S54" s="20">
        <f>IF(R54&lt;5,Q54,"")</f>
        <v>30</v>
      </c>
      <c r="T54" s="3">
        <f t="shared" si="2"/>
        <v>113</v>
      </c>
      <c r="U54" s="3">
        <f>IF(ISNUMBER(T54),RANK(T54,$T$6:$T$251,0),"")</f>
        <v>153</v>
      </c>
      <c r="V54" s="99">
        <f>SUM(G54:G58,K54:K58,O54:O58,S54:S58)</f>
        <v>626</v>
      </c>
      <c r="W54" s="34">
        <f t="shared" ref="W54" si="31">V54</f>
        <v>626</v>
      </c>
      <c r="X54" s="102">
        <f>IF(ISNUMBER(V54),RANK(V54,$V$6:$V$251,0),"")</f>
        <v>25</v>
      </c>
    </row>
    <row r="55" spans="1:24" ht="15" customHeight="1" x14ac:dyDescent="0.25">
      <c r="A55" s="19">
        <v>2</v>
      </c>
      <c r="B55" s="41"/>
      <c r="C55" s="43">
        <v>22</v>
      </c>
      <c r="D55" s="38">
        <v>7.2</v>
      </c>
      <c r="E55" s="39">
        <f>IFERROR(VLOOKUP(D55,таблица!$A$6:$B$96,2,FALSE),0)</f>
        <v>50</v>
      </c>
      <c r="F55" s="20">
        <f>IF(E55="","",RANK(E55,E54:E58,0))</f>
        <v>1</v>
      </c>
      <c r="G55" s="20">
        <f>IF(F55&lt;5,E55,"")</f>
        <v>50</v>
      </c>
      <c r="H55" s="18">
        <v>219</v>
      </c>
      <c r="I55" s="39">
        <f>IFERROR(VLOOKUP(H55,таблица!$E$6:$F$151,2,FALSE),0)</f>
        <v>34</v>
      </c>
      <c r="J55" s="22">
        <f>IF(I55="","",RANK(I55,I54:I58,0))</f>
        <v>3</v>
      </c>
      <c r="K55" s="22">
        <f t="shared" ref="K55:K58" si="32">IF(J55&lt;5,I55,"")</f>
        <v>34</v>
      </c>
      <c r="L55" s="18">
        <v>16</v>
      </c>
      <c r="M55" s="39">
        <f>IFERROR(VLOOKUP(L55,таблица!$C$6:$D$75,2,FALSE),0)</f>
        <v>54</v>
      </c>
      <c r="N55" s="20">
        <f>IF(M55="","",RANK(M55,M54:M58,0))</f>
        <v>1</v>
      </c>
      <c r="O55" s="20">
        <f t="shared" ref="O55:O58" si="33">IF(N55&lt;5,M55,"")</f>
        <v>54</v>
      </c>
      <c r="P55" s="48">
        <v>7</v>
      </c>
      <c r="Q55" s="39">
        <f>IFERROR(VLOOKUP(P55,таблица!$I$6:$J$96,2,FALSE),0)</f>
        <v>22</v>
      </c>
      <c r="R55" s="20">
        <f>IF(Q55="","",RANK(Q55,Q54:Q58,0))</f>
        <v>4</v>
      </c>
      <c r="S55" s="20">
        <f t="shared" ref="S55:S58" si="34">IF(R55&lt;5,Q55,"")</f>
        <v>22</v>
      </c>
      <c r="T55" s="3">
        <f t="shared" si="2"/>
        <v>160</v>
      </c>
      <c r="U55" s="3">
        <f>IF(ISNUMBER(T55),RANK(T55,$T$6:$T$251,0),"")</f>
        <v>83</v>
      </c>
      <c r="V55" s="100"/>
      <c r="W55" s="34"/>
      <c r="X55" s="103"/>
    </row>
    <row r="56" spans="1:24" ht="15" customHeight="1" x14ac:dyDescent="0.25">
      <c r="A56" s="19">
        <v>3</v>
      </c>
      <c r="B56" s="41"/>
      <c r="C56" s="43">
        <v>22</v>
      </c>
      <c r="D56" s="38">
        <v>7.9</v>
      </c>
      <c r="E56" s="39">
        <f>IFERROR(VLOOKUP(D56,таблица!$A$6:$B$96,2,FALSE),0)</f>
        <v>26</v>
      </c>
      <c r="F56" s="20">
        <f>IF(E56="","",RANK(E56,E54:E58,0))</f>
        <v>3</v>
      </c>
      <c r="G56" s="20">
        <f>IF(F56&lt;5,E56,"")</f>
        <v>26</v>
      </c>
      <c r="H56" s="18">
        <v>205</v>
      </c>
      <c r="I56" s="39">
        <f>IFERROR(VLOOKUP(H56,таблица!$E$6:$F$151,2,FALSE),0)</f>
        <v>23</v>
      </c>
      <c r="J56" s="22">
        <f>IF(I56="","",RANK(I56,I54:I58,0))</f>
        <v>5</v>
      </c>
      <c r="K56" s="22" t="str">
        <f t="shared" si="32"/>
        <v/>
      </c>
      <c r="L56" s="18">
        <v>12</v>
      </c>
      <c r="M56" s="39">
        <f>IFERROR(VLOOKUP(L56,таблица!$C$6:$D$75,2,FALSE),0)</f>
        <v>38</v>
      </c>
      <c r="N56" s="20">
        <f>IF(M56="","",RANK(M56,M54:M58,0))</f>
        <v>3</v>
      </c>
      <c r="O56" s="20">
        <f t="shared" si="33"/>
        <v>38</v>
      </c>
      <c r="P56" s="48">
        <v>4</v>
      </c>
      <c r="Q56" s="39">
        <f>IFERROR(VLOOKUP(P56,таблица!$I$6:$J$96,2,FALSE),0)</f>
        <v>16</v>
      </c>
      <c r="R56" s="20">
        <f>IF(Q56="","",RANK(Q56,Q54:Q58,0))</f>
        <v>5</v>
      </c>
      <c r="S56" s="20" t="str">
        <f t="shared" si="34"/>
        <v/>
      </c>
      <c r="T56" s="3">
        <f t="shared" si="2"/>
        <v>103</v>
      </c>
      <c r="U56" s="3">
        <f>IF(ISNUMBER(T56),RANK(T56,$T$6:$T$251,0),"")</f>
        <v>157</v>
      </c>
      <c r="V56" s="100"/>
      <c r="W56" s="34"/>
      <c r="X56" s="103"/>
    </row>
    <row r="57" spans="1:24" ht="15" customHeight="1" x14ac:dyDescent="0.25">
      <c r="A57" s="19">
        <v>4</v>
      </c>
      <c r="B57" s="41"/>
      <c r="C57" s="43">
        <v>22</v>
      </c>
      <c r="D57" s="38">
        <v>7.2</v>
      </c>
      <c r="E57" s="39">
        <f>IFERROR(VLOOKUP(D57,таблица!$A$6:$B$96,2,FALSE),0)</f>
        <v>50</v>
      </c>
      <c r="F57" s="20">
        <f>IF(E57="","",RANK(E57,E54:E58,0))</f>
        <v>1</v>
      </c>
      <c r="G57" s="20">
        <f>IF(F57&lt;5,E57,"")</f>
        <v>50</v>
      </c>
      <c r="H57" s="18">
        <v>240</v>
      </c>
      <c r="I57" s="39">
        <f>IFERROR(VLOOKUP(H57,таблица!$E$6:$F$151,2,FALSE),0)</f>
        <v>55</v>
      </c>
      <c r="J57" s="22">
        <f>IF(I57="","",RANK(I57,I54:I58,0))</f>
        <v>1</v>
      </c>
      <c r="K57" s="22">
        <f t="shared" si="32"/>
        <v>55</v>
      </c>
      <c r="L57" s="18">
        <v>3</v>
      </c>
      <c r="M57" s="39">
        <f>IFERROR(VLOOKUP(L57,таблица!$C$6:$D$75,2,FALSE),0)</f>
        <v>7</v>
      </c>
      <c r="N57" s="20">
        <f>IF(M57="","",RANK(M57,M54:M58,0))</f>
        <v>5</v>
      </c>
      <c r="O57" s="20" t="str">
        <f t="shared" si="33"/>
        <v/>
      </c>
      <c r="P57" s="48">
        <v>29</v>
      </c>
      <c r="Q57" s="39">
        <f>IFERROR(VLOOKUP(P57,таблица!$I$6:$J$96,2,FALSE),0)</f>
        <v>67</v>
      </c>
      <c r="R57" s="20">
        <f>IF(Q57="","",RANK(Q57,Q54:Q58,0))</f>
        <v>1</v>
      </c>
      <c r="S57" s="20">
        <f t="shared" si="34"/>
        <v>67</v>
      </c>
      <c r="T57" s="3">
        <f t="shared" si="2"/>
        <v>179</v>
      </c>
      <c r="U57" s="3">
        <f>IF(ISNUMBER(T57),RANK(T57,$T$6:$T$251,0),"")</f>
        <v>52</v>
      </c>
      <c r="V57" s="100"/>
      <c r="W57" s="34"/>
      <c r="X57" s="103"/>
    </row>
    <row r="58" spans="1:24" ht="15" customHeight="1" x14ac:dyDescent="0.25">
      <c r="A58" s="19">
        <v>5</v>
      </c>
      <c r="B58" s="41"/>
      <c r="C58" s="43">
        <v>22</v>
      </c>
      <c r="D58" s="38">
        <v>7.9</v>
      </c>
      <c r="E58" s="39">
        <f>IFERROR(VLOOKUP(D58,таблица!$A$6:$B$96,2,FALSE),0)</f>
        <v>26</v>
      </c>
      <c r="F58" s="20">
        <f>IF(E58="","",RANK(E58,E54:E58,0))</f>
        <v>3</v>
      </c>
      <c r="G58" s="20">
        <f>IF(F58&lt;5,E58,"")</f>
        <v>26</v>
      </c>
      <c r="H58" s="18">
        <v>225</v>
      </c>
      <c r="I58" s="39">
        <f>IFERROR(VLOOKUP(H58,таблица!$E$6:$F$151,2,FALSE),0)</f>
        <v>40</v>
      </c>
      <c r="J58" s="22">
        <f>IF(I58="","",RANK(I58,I54:I58,0))</f>
        <v>2</v>
      </c>
      <c r="K58" s="22">
        <f t="shared" si="32"/>
        <v>40</v>
      </c>
      <c r="L58" s="18">
        <v>10</v>
      </c>
      <c r="M58" s="39">
        <f>IFERROR(VLOOKUP(L58,таблица!$C$6:$D$75,2,FALSE),0)</f>
        <v>30</v>
      </c>
      <c r="N58" s="20">
        <f>IF(M58="","",RANK(M58,M54:M58,0))</f>
        <v>4</v>
      </c>
      <c r="O58" s="20">
        <f t="shared" si="33"/>
        <v>30</v>
      </c>
      <c r="P58" s="48">
        <v>12</v>
      </c>
      <c r="Q58" s="39">
        <f>IFERROR(VLOOKUP(P58,таблица!$I$6:$J$96,2,FALSE),0)</f>
        <v>32</v>
      </c>
      <c r="R58" s="20">
        <f>IF(Q58="","",RANK(Q58,Q54:Q58,0))</f>
        <v>2</v>
      </c>
      <c r="S58" s="20">
        <f t="shared" si="34"/>
        <v>32</v>
      </c>
      <c r="T58" s="3">
        <f t="shared" si="2"/>
        <v>128</v>
      </c>
      <c r="U58" s="3">
        <f>IF(ISNUMBER(T58),RANK(T58,$T$6:$T$251,0),"")</f>
        <v>135</v>
      </c>
      <c r="V58" s="101"/>
      <c r="W58" s="34"/>
      <c r="X58" s="103"/>
    </row>
    <row r="59" spans="1:24" ht="26.25" customHeight="1" x14ac:dyDescent="0.25">
      <c r="A59" s="19"/>
      <c r="B59" s="41"/>
      <c r="C59" s="44">
        <v>18</v>
      </c>
      <c r="D59" s="38"/>
      <c r="E59" s="39"/>
      <c r="F59" s="24" t="s">
        <v>15</v>
      </c>
      <c r="G59" s="25">
        <f>SUM(G54:G58)</f>
        <v>152</v>
      </c>
      <c r="H59" s="18"/>
      <c r="I59" s="39"/>
      <c r="J59" s="24" t="s">
        <v>15</v>
      </c>
      <c r="K59" s="26">
        <f>SUM(K54:K58)</f>
        <v>159</v>
      </c>
      <c r="L59" s="18"/>
      <c r="M59" s="39"/>
      <c r="N59" s="24" t="s">
        <v>15</v>
      </c>
      <c r="O59" s="25">
        <f>SUM(O54:O58)</f>
        <v>164</v>
      </c>
      <c r="P59" s="48"/>
      <c r="Q59" s="39"/>
      <c r="R59" s="24" t="s">
        <v>15</v>
      </c>
      <c r="S59" s="25">
        <f>SUM(S54:S58)</f>
        <v>151</v>
      </c>
      <c r="T59" s="3"/>
      <c r="U59" s="3"/>
      <c r="V59" s="23"/>
      <c r="W59" s="23"/>
      <c r="X59" s="104"/>
    </row>
    <row r="60" spans="1:24" ht="15" customHeight="1" x14ac:dyDescent="0.25">
      <c r="A60" s="19">
        <v>1</v>
      </c>
      <c r="B60" s="41"/>
      <c r="C60" s="43">
        <v>23</v>
      </c>
      <c r="D60" s="38">
        <v>7.4</v>
      </c>
      <c r="E60" s="39">
        <f>IFERROR(VLOOKUP(D60,таблица!$A$6:$B$96,2,FALSE),0)</f>
        <v>42</v>
      </c>
      <c r="F60" s="20">
        <f>IF(E60="","",RANK(E60,E60:E64,0))</f>
        <v>5</v>
      </c>
      <c r="G60" s="20" t="str">
        <f>IF(F60&lt;5,E60,"")</f>
        <v/>
      </c>
      <c r="H60" s="18">
        <v>239</v>
      </c>
      <c r="I60" s="39">
        <f>IFERROR(VLOOKUP(H60,таблица!$E$6:$F$151,2,FALSE),0)</f>
        <v>54</v>
      </c>
      <c r="J60" s="22">
        <f>IF(I60="","",RANK(I60,I60:I64,0))</f>
        <v>3</v>
      </c>
      <c r="K60" s="22">
        <f>IF(J60&lt;5,I60,"")</f>
        <v>54</v>
      </c>
      <c r="L60" s="18">
        <v>12</v>
      </c>
      <c r="M60" s="39">
        <f>IFERROR(VLOOKUP(L60,таблица!$C$6:$D$75,2,FALSE),0)</f>
        <v>38</v>
      </c>
      <c r="N60" s="20">
        <f>IF(M60="","",RANK(M60,M60:M64,0))</f>
        <v>5</v>
      </c>
      <c r="O60" s="20" t="str">
        <f>IF(N60&lt;5,M60,"")</f>
        <v/>
      </c>
      <c r="P60" s="48">
        <v>23</v>
      </c>
      <c r="Q60" s="39">
        <f>IFERROR(VLOOKUP(P60,таблица!$I$6:$J$96,2,FALSE),0)</f>
        <v>60</v>
      </c>
      <c r="R60" s="20">
        <f>IF(Q60="","",RANK(Q60,Q60:Q64,0))</f>
        <v>1</v>
      </c>
      <c r="S60" s="20">
        <f>IF(R60&lt;5,Q60,"")</f>
        <v>60</v>
      </c>
      <c r="T60" s="3">
        <f t="shared" si="2"/>
        <v>194</v>
      </c>
      <c r="U60" s="3">
        <f>IF(ISNUMBER(T60),RANK(T60,$T$6:$T$251,0),"")</f>
        <v>33</v>
      </c>
      <c r="V60" s="99">
        <f>SUM(G60:G64,K60:K64,O60:O64,S60:S64)</f>
        <v>878</v>
      </c>
      <c r="W60" s="34">
        <f t="shared" ref="W60" si="35">V60</f>
        <v>878</v>
      </c>
      <c r="X60" s="102">
        <f>IF(ISNUMBER(V60),RANK(V60,$V$6:$V$251,0),"")</f>
        <v>3</v>
      </c>
    </row>
    <row r="61" spans="1:24" ht="15" customHeight="1" x14ac:dyDescent="0.25">
      <c r="A61" s="19">
        <v>2</v>
      </c>
      <c r="B61" s="41"/>
      <c r="C61" s="43">
        <v>23</v>
      </c>
      <c r="D61" s="38">
        <v>7.3</v>
      </c>
      <c r="E61" s="39">
        <f>IFERROR(VLOOKUP(D61,таблица!$A$6:$B$96,2,FALSE),0)</f>
        <v>46</v>
      </c>
      <c r="F61" s="20">
        <f>IF(E61="","",RANK(E61,E60:E64,0))</f>
        <v>4</v>
      </c>
      <c r="G61" s="20">
        <f>IF(F61&lt;5,E61,"")</f>
        <v>46</v>
      </c>
      <c r="H61" s="18">
        <v>239</v>
      </c>
      <c r="I61" s="39">
        <f>IFERROR(VLOOKUP(H61,таблица!$E$6:$F$151,2,FALSE),0)</f>
        <v>54</v>
      </c>
      <c r="J61" s="22">
        <f>IF(I61="","",RANK(I61,I60:I64,0))</f>
        <v>3</v>
      </c>
      <c r="K61" s="22">
        <f t="shared" ref="K61:K64" si="36">IF(J61&lt;5,I61,"")</f>
        <v>54</v>
      </c>
      <c r="L61" s="18">
        <v>15</v>
      </c>
      <c r="M61" s="39">
        <f>IFERROR(VLOOKUP(L61,таблица!$C$6:$D$75,2,FALSE),0)</f>
        <v>50</v>
      </c>
      <c r="N61" s="20">
        <f>IF(M61="","",RANK(M61,M60:M64,0))</f>
        <v>3</v>
      </c>
      <c r="O61" s="20">
        <f t="shared" ref="O61:O64" si="37">IF(N61&lt;5,M61,"")</f>
        <v>50</v>
      </c>
      <c r="P61" s="48">
        <v>15</v>
      </c>
      <c r="Q61" s="39">
        <f>IFERROR(VLOOKUP(P61,таблица!$I$6:$J$96,2,FALSE),0)</f>
        <v>41</v>
      </c>
      <c r="R61" s="20">
        <f>IF(Q61="","",RANK(Q61,Q60:Q64,0))</f>
        <v>4</v>
      </c>
      <c r="S61" s="20">
        <f t="shared" ref="S61:S64" si="38">IF(R61&lt;5,Q61,"")</f>
        <v>41</v>
      </c>
      <c r="T61" s="3">
        <f t="shared" si="2"/>
        <v>191</v>
      </c>
      <c r="U61" s="3">
        <f>IF(ISNUMBER(T61),RANK(T61,$T$6:$T$251,0),"")</f>
        <v>36</v>
      </c>
      <c r="V61" s="100"/>
      <c r="W61" s="34"/>
      <c r="X61" s="103"/>
    </row>
    <row r="62" spans="1:24" ht="15" customHeight="1" x14ac:dyDescent="0.25">
      <c r="A62" s="19">
        <v>3</v>
      </c>
      <c r="B62" s="41"/>
      <c r="C62" s="43">
        <v>23</v>
      </c>
      <c r="D62" s="38">
        <v>7</v>
      </c>
      <c r="E62" s="39">
        <f>IFERROR(VLOOKUP(D62,таблица!$A$6:$B$96,2,FALSE),0)</f>
        <v>56</v>
      </c>
      <c r="F62" s="20">
        <f>IF(E62="","",RANK(E62,E60:E64,0))</f>
        <v>2</v>
      </c>
      <c r="G62" s="20">
        <f>IF(F62&lt;5,E62,"")</f>
        <v>56</v>
      </c>
      <c r="H62" s="18">
        <v>240</v>
      </c>
      <c r="I62" s="39">
        <f>IFERROR(VLOOKUP(H62,таблица!$E$6:$F$151,2,FALSE),0)</f>
        <v>55</v>
      </c>
      <c r="J62" s="22">
        <f>IF(I62="","",RANK(I62,I60:I64,0))</f>
        <v>1</v>
      </c>
      <c r="K62" s="22">
        <f t="shared" si="36"/>
        <v>55</v>
      </c>
      <c r="L62" s="18">
        <v>20</v>
      </c>
      <c r="M62" s="39">
        <f>IFERROR(VLOOKUP(L62,таблица!$C$6:$D$75,2,FALSE),0)</f>
        <v>63</v>
      </c>
      <c r="N62" s="20">
        <f>IF(M62="","",RANK(M62,M60:M64,0))</f>
        <v>1</v>
      </c>
      <c r="O62" s="20">
        <f t="shared" si="37"/>
        <v>63</v>
      </c>
      <c r="P62" s="48">
        <v>12</v>
      </c>
      <c r="Q62" s="39">
        <f>IFERROR(VLOOKUP(P62,таблица!$I$6:$J$96,2,FALSE),0)</f>
        <v>32</v>
      </c>
      <c r="R62" s="20">
        <f>IF(Q62="","",RANK(Q62,Q60:Q64,0))</f>
        <v>5</v>
      </c>
      <c r="S62" s="20" t="str">
        <f t="shared" si="38"/>
        <v/>
      </c>
      <c r="T62" s="3">
        <f t="shared" si="2"/>
        <v>206</v>
      </c>
      <c r="U62" s="3">
        <f>IF(ISNUMBER(T62),RANK(T62,$T$6:$T$251,0),"")</f>
        <v>23</v>
      </c>
      <c r="V62" s="100"/>
      <c r="W62" s="34"/>
      <c r="X62" s="103"/>
    </row>
    <row r="63" spans="1:24" ht="15" customHeight="1" x14ac:dyDescent="0.25">
      <c r="A63" s="19">
        <v>4</v>
      </c>
      <c r="B63" s="41"/>
      <c r="C63" s="43">
        <v>23</v>
      </c>
      <c r="D63" s="38">
        <v>7</v>
      </c>
      <c r="E63" s="39">
        <f>IFERROR(VLOOKUP(D63,таблица!$A$6:$B$96,2,FALSE),0)</f>
        <v>56</v>
      </c>
      <c r="F63" s="20">
        <f>IF(E63="","",RANK(E63,E60:E64,0))</f>
        <v>2</v>
      </c>
      <c r="G63" s="20">
        <f>IF(F63&lt;5,E63,"")</f>
        <v>56</v>
      </c>
      <c r="H63" s="18">
        <v>232</v>
      </c>
      <c r="I63" s="39">
        <f>IFERROR(VLOOKUP(H63,таблица!$E$6:$F$151,2,FALSE),0)</f>
        <v>47</v>
      </c>
      <c r="J63" s="22">
        <f>IF(I63="","",RANK(I63,I60:I64,0))</f>
        <v>5</v>
      </c>
      <c r="K63" s="22" t="str">
        <f t="shared" si="36"/>
        <v/>
      </c>
      <c r="L63" s="18">
        <v>15</v>
      </c>
      <c r="M63" s="39">
        <f>IFERROR(VLOOKUP(L63,таблица!$C$6:$D$75,2,FALSE),0)</f>
        <v>50</v>
      </c>
      <c r="N63" s="20">
        <f>IF(M63="","",RANK(M63,M60:M64,0))</f>
        <v>3</v>
      </c>
      <c r="O63" s="20">
        <f t="shared" si="37"/>
        <v>50</v>
      </c>
      <c r="P63" s="48">
        <v>23</v>
      </c>
      <c r="Q63" s="39">
        <f>IFERROR(VLOOKUP(P63,таблица!$I$6:$J$96,2,FALSE),0)</f>
        <v>60</v>
      </c>
      <c r="R63" s="20">
        <f>IF(Q63="","",RANK(Q63,Q60:Q64,0))</f>
        <v>1</v>
      </c>
      <c r="S63" s="20">
        <f t="shared" si="38"/>
        <v>60</v>
      </c>
      <c r="T63" s="3">
        <f t="shared" si="2"/>
        <v>213</v>
      </c>
      <c r="U63" s="3">
        <f>IF(ISNUMBER(T63),RANK(T63,$T$6:$T$251,0),"")</f>
        <v>14</v>
      </c>
      <c r="V63" s="100"/>
      <c r="W63" s="34"/>
      <c r="X63" s="103"/>
    </row>
    <row r="64" spans="1:24" ht="15" customHeight="1" x14ac:dyDescent="0.25">
      <c r="A64" s="19">
        <v>5</v>
      </c>
      <c r="B64" s="41"/>
      <c r="C64" s="43">
        <v>23</v>
      </c>
      <c r="D64" s="38">
        <v>6.7</v>
      </c>
      <c r="E64" s="39">
        <f>IFERROR(VLOOKUP(D64,таблица!$A$6:$B$96,2,FALSE),0)</f>
        <v>65</v>
      </c>
      <c r="F64" s="20">
        <f>IF(E64="","",RANK(E64,E60:E64,0))</f>
        <v>1</v>
      </c>
      <c r="G64" s="20">
        <f>IF(F64&lt;5,E64,"")</f>
        <v>65</v>
      </c>
      <c r="H64" s="18">
        <v>241</v>
      </c>
      <c r="I64" s="39">
        <f>IFERROR(VLOOKUP(H64,таблица!$E$6:$F$151,2,FALSE),0)</f>
        <v>55</v>
      </c>
      <c r="J64" s="22">
        <f>IF(I64="","",RANK(I64,I60:I64,0))</f>
        <v>1</v>
      </c>
      <c r="K64" s="22">
        <f t="shared" si="36"/>
        <v>55</v>
      </c>
      <c r="L64" s="18">
        <v>18</v>
      </c>
      <c r="M64" s="39">
        <f>IFERROR(VLOOKUP(L64,таблица!$C$6:$D$75,2,FALSE),0)</f>
        <v>59</v>
      </c>
      <c r="N64" s="20">
        <f>IF(M64="","",RANK(M64,M60:M64,0))</f>
        <v>2</v>
      </c>
      <c r="O64" s="20">
        <f t="shared" si="37"/>
        <v>59</v>
      </c>
      <c r="P64" s="48">
        <v>20</v>
      </c>
      <c r="Q64" s="39">
        <f>IFERROR(VLOOKUP(P64,таблица!$I$6:$J$96,2,FALSE),0)</f>
        <v>54</v>
      </c>
      <c r="R64" s="20">
        <f>IF(Q64="","",RANK(Q64,Q60:Q64,0))</f>
        <v>3</v>
      </c>
      <c r="S64" s="20">
        <f t="shared" si="38"/>
        <v>54</v>
      </c>
      <c r="T64" s="3">
        <f t="shared" si="2"/>
        <v>233</v>
      </c>
      <c r="U64" s="3">
        <f>IF(ISNUMBER(T64),RANK(T64,$T$6:$T$251,0),"")</f>
        <v>5</v>
      </c>
      <c r="V64" s="101"/>
      <c r="W64" s="34"/>
      <c r="X64" s="103"/>
    </row>
    <row r="65" spans="1:24" ht="26.25" customHeight="1" x14ac:dyDescent="0.25">
      <c r="A65" s="19"/>
      <c r="B65" s="41"/>
      <c r="C65" s="44">
        <v>19</v>
      </c>
      <c r="D65" s="38"/>
      <c r="E65" s="39"/>
      <c r="F65" s="24" t="s">
        <v>15</v>
      </c>
      <c r="G65" s="25">
        <f>SUM(G60:G64)</f>
        <v>223</v>
      </c>
      <c r="H65" s="18"/>
      <c r="I65" s="39"/>
      <c r="J65" s="24" t="s">
        <v>15</v>
      </c>
      <c r="K65" s="26">
        <f>SUM(K60:K64)</f>
        <v>218</v>
      </c>
      <c r="L65" s="18"/>
      <c r="M65" s="39"/>
      <c r="N65" s="24" t="s">
        <v>15</v>
      </c>
      <c r="O65" s="25">
        <f>SUM(O60:O64)</f>
        <v>222</v>
      </c>
      <c r="P65" s="48"/>
      <c r="Q65" s="39"/>
      <c r="R65" s="24" t="s">
        <v>15</v>
      </c>
      <c r="S65" s="25">
        <f>SUM(S60:S64)</f>
        <v>215</v>
      </c>
      <c r="T65" s="3"/>
      <c r="U65" s="3"/>
      <c r="V65" s="23"/>
      <c r="W65" s="23"/>
      <c r="X65" s="104"/>
    </row>
    <row r="66" spans="1:24" ht="15" customHeight="1" x14ac:dyDescent="0.25">
      <c r="A66" s="19">
        <v>1</v>
      </c>
      <c r="B66" s="41"/>
      <c r="C66" s="43">
        <v>24</v>
      </c>
      <c r="D66" s="38">
        <v>6.9</v>
      </c>
      <c r="E66" s="39">
        <f>IFERROR(VLOOKUP(D66,таблица!$A$6:$B$96,2,FALSE),0)</f>
        <v>59</v>
      </c>
      <c r="F66" s="20">
        <f>IF(E66="","",RANK(E66,E66:E70,0))</f>
        <v>1</v>
      </c>
      <c r="G66" s="20">
        <f>IF(F66&lt;5,E66,"")</f>
        <v>59</v>
      </c>
      <c r="H66" s="18">
        <v>252</v>
      </c>
      <c r="I66" s="39">
        <f>IFERROR(VLOOKUP(H66,таблица!$E$6:$F$151,2,FALSE),0)</f>
        <v>61</v>
      </c>
      <c r="J66" s="22">
        <f>IF(I66="","",RANK(I66,I66:I70,0))</f>
        <v>1</v>
      </c>
      <c r="K66" s="22">
        <f>IF(J66&lt;5,I66,"")</f>
        <v>61</v>
      </c>
      <c r="L66" s="18">
        <v>16</v>
      </c>
      <c r="M66" s="39">
        <f>IFERROR(VLOOKUP(L66,таблица!$C$6:$D$75,2,FALSE),0)</f>
        <v>54</v>
      </c>
      <c r="N66" s="20">
        <f>IF(M66="","",RANK(M66,M66:M70,0))</f>
        <v>2</v>
      </c>
      <c r="O66" s="20">
        <f>IF(N66&lt;5,M66,"")</f>
        <v>54</v>
      </c>
      <c r="P66" s="48">
        <v>26</v>
      </c>
      <c r="Q66" s="39">
        <f>IFERROR(VLOOKUP(P66,таблица!$I$6:$J$96,2,FALSE),0)</f>
        <v>64</v>
      </c>
      <c r="R66" s="20">
        <f>IF(Q66="","",RANK(Q66,Q66:Q70,0))</f>
        <v>1</v>
      </c>
      <c r="S66" s="20">
        <f>IF(R66&lt;5,Q66,"")</f>
        <v>64</v>
      </c>
      <c r="T66" s="3">
        <f t="shared" si="2"/>
        <v>238</v>
      </c>
      <c r="U66" s="3">
        <f>IF(ISNUMBER(T66),RANK(T66,$T$6:$T$251,0),"")</f>
        <v>2</v>
      </c>
      <c r="V66" s="99">
        <f>SUM(G66:G70,K66:K70,O66:O70,S66:S70)</f>
        <v>719</v>
      </c>
      <c r="W66" s="34">
        <f t="shared" ref="W66" si="39">V66</f>
        <v>719</v>
      </c>
      <c r="X66" s="102">
        <f>IF(ISNUMBER(V66),RANK(V66,$V$6:$V$251,0),"")</f>
        <v>16</v>
      </c>
    </row>
    <row r="67" spans="1:24" ht="15" customHeight="1" x14ac:dyDescent="0.25">
      <c r="A67" s="19">
        <v>2</v>
      </c>
      <c r="B67" s="41"/>
      <c r="C67" s="43">
        <v>24</v>
      </c>
      <c r="D67" s="38">
        <v>7</v>
      </c>
      <c r="E67" s="39">
        <f>IFERROR(VLOOKUP(D67,таблица!$A$6:$B$96,2,FALSE),0)</f>
        <v>56</v>
      </c>
      <c r="F67" s="20">
        <f>IF(E67="","",RANK(E67,E66:E70,0))</f>
        <v>2</v>
      </c>
      <c r="G67" s="20">
        <f>IF(F67&lt;5,E67,"")</f>
        <v>56</v>
      </c>
      <c r="H67" s="18">
        <v>203</v>
      </c>
      <c r="I67" s="39">
        <f>IFERROR(VLOOKUP(H67,таблица!$E$6:$F$151,2,FALSE),0)</f>
        <v>22</v>
      </c>
      <c r="J67" s="22">
        <f>IF(I67="","",RANK(I67,I66:I70,0))</f>
        <v>4</v>
      </c>
      <c r="K67" s="22">
        <f t="shared" ref="K67:K70" si="40">IF(J67&lt;5,I67,"")</f>
        <v>22</v>
      </c>
      <c r="L67" s="18">
        <v>17</v>
      </c>
      <c r="M67" s="39">
        <f>IFERROR(VLOOKUP(L67,таблица!$C$6:$D$75,2,FALSE),0)</f>
        <v>57</v>
      </c>
      <c r="N67" s="20">
        <f>IF(M67="","",RANK(M67,M66:M70,0))</f>
        <v>1</v>
      </c>
      <c r="O67" s="20">
        <f t="shared" ref="O67:O70" si="41">IF(N67&lt;5,M67,"")</f>
        <v>57</v>
      </c>
      <c r="P67" s="48">
        <v>15</v>
      </c>
      <c r="Q67" s="39">
        <f>IFERROR(VLOOKUP(P67,таблица!$I$6:$J$96,2,FALSE),0)</f>
        <v>41</v>
      </c>
      <c r="R67" s="20">
        <f>IF(Q67="","",RANK(Q67,Q66:Q70,0))</f>
        <v>2</v>
      </c>
      <c r="S67" s="20">
        <f t="shared" ref="S67:S70" si="42">IF(R67&lt;5,Q67,"")</f>
        <v>41</v>
      </c>
      <c r="T67" s="3">
        <f t="shared" si="2"/>
        <v>176</v>
      </c>
      <c r="U67" s="3">
        <f>IF(ISNUMBER(T67),RANK(T67,$T$6:$T$251,0),"")</f>
        <v>58</v>
      </c>
      <c r="V67" s="100"/>
      <c r="W67" s="34"/>
      <c r="X67" s="103"/>
    </row>
    <row r="68" spans="1:24" ht="15" customHeight="1" x14ac:dyDescent="0.25">
      <c r="A68" s="19">
        <v>3</v>
      </c>
      <c r="B68" s="41"/>
      <c r="C68" s="43">
        <v>24</v>
      </c>
      <c r="D68" s="38">
        <v>7.4</v>
      </c>
      <c r="E68" s="39">
        <f>IFERROR(VLOOKUP(D68,таблица!$A$6:$B$96,2,FALSE),0)</f>
        <v>42</v>
      </c>
      <c r="F68" s="20">
        <f>IF(E68="","",RANK(E68,E66:E70,0))</f>
        <v>3</v>
      </c>
      <c r="G68" s="20">
        <f>IF(F68&lt;5,E68,"")</f>
        <v>42</v>
      </c>
      <c r="H68" s="18">
        <v>233</v>
      </c>
      <c r="I68" s="39">
        <f>IFERROR(VLOOKUP(H68,таблица!$E$6:$F$151,2,FALSE),0)</f>
        <v>48</v>
      </c>
      <c r="J68" s="22">
        <f>IF(I68="","",RANK(I68,I66:I70,0))</f>
        <v>2</v>
      </c>
      <c r="K68" s="22">
        <f t="shared" si="40"/>
        <v>48</v>
      </c>
      <c r="L68" s="18">
        <v>11</v>
      </c>
      <c r="M68" s="39">
        <f>IFERROR(VLOOKUP(L68,таблица!$C$6:$D$75,2,FALSE),0)</f>
        <v>34</v>
      </c>
      <c r="N68" s="20">
        <f>IF(M68="","",RANK(M68,M66:M70,0))</f>
        <v>4</v>
      </c>
      <c r="O68" s="20">
        <f t="shared" si="41"/>
        <v>34</v>
      </c>
      <c r="P68" s="48">
        <v>10</v>
      </c>
      <c r="Q68" s="39">
        <f>IFERROR(VLOOKUP(P68,таблица!$I$6:$J$96,2,FALSE),0)</f>
        <v>28</v>
      </c>
      <c r="R68" s="20">
        <f>IF(Q68="","",RANK(Q68,Q66:Q70,0))</f>
        <v>4</v>
      </c>
      <c r="S68" s="20">
        <f t="shared" si="42"/>
        <v>28</v>
      </c>
      <c r="T68" s="3">
        <f t="shared" si="2"/>
        <v>152</v>
      </c>
      <c r="U68" s="3">
        <f>IF(ISNUMBER(T68),RANK(T68,$T$6:$T$251,0),"")</f>
        <v>98</v>
      </c>
      <c r="V68" s="100"/>
      <c r="W68" s="34"/>
      <c r="X68" s="103"/>
    </row>
    <row r="69" spans="1:24" ht="15" customHeight="1" x14ac:dyDescent="0.25">
      <c r="A69" s="19">
        <v>4</v>
      </c>
      <c r="B69" s="41"/>
      <c r="C69" s="43">
        <v>24</v>
      </c>
      <c r="D69" s="38">
        <v>7.7</v>
      </c>
      <c r="E69" s="39">
        <f>IFERROR(VLOOKUP(D69,таблица!$A$6:$B$96,2,FALSE),0)</f>
        <v>32</v>
      </c>
      <c r="F69" s="20">
        <f>IF(E69="","",RANK(E69,E66:E70,0))</f>
        <v>4</v>
      </c>
      <c r="G69" s="20">
        <f>IF(F69&lt;5,E69,"")</f>
        <v>32</v>
      </c>
      <c r="H69" s="18">
        <v>225</v>
      </c>
      <c r="I69" s="39">
        <f>IFERROR(VLOOKUP(H69,таблица!$E$6:$F$151,2,FALSE),0)</f>
        <v>40</v>
      </c>
      <c r="J69" s="22">
        <f>IF(I69="","",RANK(I69,I66:I70,0))</f>
        <v>3</v>
      </c>
      <c r="K69" s="22">
        <f t="shared" si="40"/>
        <v>40</v>
      </c>
      <c r="L69" s="18">
        <v>14</v>
      </c>
      <c r="M69" s="39">
        <f>IFERROR(VLOOKUP(L69,таблица!$C$6:$D$75,2,FALSE),0)</f>
        <v>46</v>
      </c>
      <c r="N69" s="20">
        <f>IF(M69="","",RANK(M69,M66:M70,0))</f>
        <v>3</v>
      </c>
      <c r="O69" s="20">
        <f t="shared" si="41"/>
        <v>46</v>
      </c>
      <c r="P69" s="48">
        <v>13</v>
      </c>
      <c r="Q69" s="39">
        <f>IFERROR(VLOOKUP(P69,таблица!$I$6:$J$96,2,FALSE),0)</f>
        <v>35</v>
      </c>
      <c r="R69" s="20">
        <f>IF(Q69="","",RANK(Q69,Q66:Q70,0))</f>
        <v>3</v>
      </c>
      <c r="S69" s="20">
        <f t="shared" si="42"/>
        <v>35</v>
      </c>
      <c r="T69" s="3">
        <f t="shared" si="2"/>
        <v>153</v>
      </c>
      <c r="U69" s="3">
        <f>IF(ISNUMBER(T69),RANK(T69,$T$6:$T$251,0),"")</f>
        <v>96</v>
      </c>
      <c r="V69" s="100"/>
      <c r="W69" s="34"/>
      <c r="X69" s="103"/>
    </row>
    <row r="70" spans="1:24" ht="15" customHeight="1" x14ac:dyDescent="0.25">
      <c r="A70" s="19">
        <v>5</v>
      </c>
      <c r="B70" s="41"/>
      <c r="C70" s="43">
        <v>24</v>
      </c>
      <c r="D70" s="38"/>
      <c r="E70" s="39">
        <f>IFERROR(VLOOKUP(D70,таблица!$A$6:$B$96,2,FALSE),0)</f>
        <v>0</v>
      </c>
      <c r="F70" s="20">
        <f>IF(E70="","",RANK(E70,E66:E70,0))</f>
        <v>5</v>
      </c>
      <c r="G70" s="20" t="str">
        <f>IF(F70&lt;5,E70,"")</f>
        <v/>
      </c>
      <c r="H70" s="18"/>
      <c r="I70" s="39">
        <f>IFERROR(VLOOKUP(H70,таблица!$E$6:$F$151,2,FALSE),0)</f>
        <v>0</v>
      </c>
      <c r="J70" s="22">
        <f>IF(I70="","",RANK(I70,I66:I70,0))</f>
        <v>5</v>
      </c>
      <c r="K70" s="22" t="str">
        <f t="shared" si="40"/>
        <v/>
      </c>
      <c r="L70" s="18"/>
      <c r="M70" s="39">
        <f>IFERROR(VLOOKUP(L70,таблица!$C$6:$D$75,2,FALSE),0)</f>
        <v>0</v>
      </c>
      <c r="N70" s="20">
        <f>IF(M70="","",RANK(M70,M66:M70,0))</f>
        <v>5</v>
      </c>
      <c r="O70" s="20" t="str">
        <f t="shared" si="41"/>
        <v/>
      </c>
      <c r="P70" s="90">
        <v>-100</v>
      </c>
      <c r="Q70" s="39">
        <f>IFERROR(VLOOKUP(P70,таблица!$I$6:$J$96,2,FALSE),0)</f>
        <v>0</v>
      </c>
      <c r="R70" s="20">
        <f>IF(Q70="","",RANK(Q70,Q66:Q70,0))</f>
        <v>5</v>
      </c>
      <c r="S70" s="20" t="str">
        <f t="shared" si="42"/>
        <v/>
      </c>
      <c r="T70" s="3">
        <f t="shared" si="2"/>
        <v>0</v>
      </c>
      <c r="U70" s="3">
        <f>IF(ISNUMBER(T70),RANK(T70,$T$6:$T$251,0),"")</f>
        <v>172</v>
      </c>
      <c r="V70" s="101"/>
      <c r="W70" s="34"/>
      <c r="X70" s="103"/>
    </row>
    <row r="71" spans="1:24" ht="26.25" customHeight="1" x14ac:dyDescent="0.25">
      <c r="A71" s="19"/>
      <c r="B71" s="41"/>
      <c r="C71" s="44">
        <v>20</v>
      </c>
      <c r="D71" s="38"/>
      <c r="E71" s="39"/>
      <c r="F71" s="24" t="s">
        <v>15</v>
      </c>
      <c r="G71" s="25">
        <f>SUM(G66:G70)</f>
        <v>189</v>
      </c>
      <c r="H71" s="18"/>
      <c r="I71" s="39"/>
      <c r="J71" s="24" t="s">
        <v>15</v>
      </c>
      <c r="K71" s="26">
        <f>SUM(K66:K70)</f>
        <v>171</v>
      </c>
      <c r="L71" s="18"/>
      <c r="M71" s="39"/>
      <c r="N71" s="24" t="s">
        <v>15</v>
      </c>
      <c r="O71" s="25">
        <f>SUM(O66:O70)</f>
        <v>191</v>
      </c>
      <c r="P71" s="48"/>
      <c r="Q71" s="39"/>
      <c r="R71" s="24" t="s">
        <v>15</v>
      </c>
      <c r="S71" s="25">
        <f>SUM(S66:S70)</f>
        <v>168</v>
      </c>
      <c r="T71" s="3"/>
      <c r="U71" s="3"/>
      <c r="V71" s="23"/>
      <c r="W71" s="23"/>
      <c r="X71" s="104"/>
    </row>
    <row r="72" spans="1:24" ht="15" customHeight="1" x14ac:dyDescent="0.25">
      <c r="A72" s="19">
        <v>1</v>
      </c>
      <c r="B72" s="41"/>
      <c r="C72" s="43">
        <v>26</v>
      </c>
      <c r="D72" s="38">
        <v>8.1</v>
      </c>
      <c r="E72" s="39">
        <f>IFERROR(VLOOKUP(D72,таблица!$A$6:$B$96,2,FALSE),0)</f>
        <v>20</v>
      </c>
      <c r="F72" s="20">
        <f>IF(E72="","",RANK(E72,E72:E76,0))</f>
        <v>3</v>
      </c>
      <c r="G72" s="20">
        <f>IF(F72&lt;5,E72,"")</f>
        <v>20</v>
      </c>
      <c r="H72" s="18">
        <v>223</v>
      </c>
      <c r="I72" s="39">
        <f>IFERROR(VLOOKUP(H72,таблица!$E$6:$F$151,2,FALSE),0)</f>
        <v>38</v>
      </c>
      <c r="J72" s="22">
        <f>IF(I72="","",RANK(I72,I72:I76,0))</f>
        <v>2</v>
      </c>
      <c r="K72" s="22">
        <f>IF(J72&lt;5,I72,"")</f>
        <v>38</v>
      </c>
      <c r="L72" s="18">
        <v>15</v>
      </c>
      <c r="M72" s="39">
        <f>IFERROR(VLOOKUP(L72,таблица!$C$6:$D$75,2,FALSE),0)</f>
        <v>50</v>
      </c>
      <c r="N72" s="20">
        <f>IF(M72="","",RANK(M72,M72:M76,0))</f>
        <v>1</v>
      </c>
      <c r="O72" s="20">
        <f>IF(N72&lt;5,M72,"")</f>
        <v>50</v>
      </c>
      <c r="P72" s="94">
        <v>12</v>
      </c>
      <c r="Q72" s="39">
        <f>IFERROR(VLOOKUP(P72,таблица!$I$6:$J$96,2,FALSE),0)</f>
        <v>32</v>
      </c>
      <c r="R72" s="20">
        <f>IF(Q72="","",RANK(Q72,Q72:Q76,0))</f>
        <v>2</v>
      </c>
      <c r="S72" s="20">
        <f>IF(R72&lt;5,Q72,"")</f>
        <v>32</v>
      </c>
      <c r="T72" s="3">
        <f t="shared" ref="T72:T134" si="43">E72+I72+M72+Q72</f>
        <v>140</v>
      </c>
      <c r="U72" s="3">
        <f>IF(ISNUMBER(T72),RANK(T72,$T$6:$T$251,0),"")</f>
        <v>122</v>
      </c>
      <c r="V72" s="99">
        <f>SUM(G72:G76,K72:K76,O72:O76,S72:S76)</f>
        <v>484</v>
      </c>
      <c r="W72" s="34">
        <f t="shared" ref="W72" si="44">V72</f>
        <v>484</v>
      </c>
      <c r="X72" s="102">
        <f>IF(ISNUMBER(V72),RANK(V72,$V$6:$V$251,0),"")</f>
        <v>32</v>
      </c>
    </row>
    <row r="73" spans="1:24" ht="15" customHeight="1" x14ac:dyDescent="0.25">
      <c r="A73" s="19">
        <v>2</v>
      </c>
      <c r="B73" s="41"/>
      <c r="C73" s="43">
        <v>26</v>
      </c>
      <c r="D73" s="38">
        <v>9.1999999999999993</v>
      </c>
      <c r="E73" s="39">
        <f>IFERROR(VLOOKUP(D73,таблица!$A$6:$B$96,2,FALSE),0)</f>
        <v>1</v>
      </c>
      <c r="F73" s="20">
        <f>IF(E73="","",RANK(E73,E72:E76,0))</f>
        <v>4</v>
      </c>
      <c r="G73" s="20">
        <f>IF(F73&lt;5,E73,"")</f>
        <v>1</v>
      </c>
      <c r="H73" s="18">
        <v>221</v>
      </c>
      <c r="I73" s="39">
        <f>IFERROR(VLOOKUP(H73,таблица!$E$6:$F$151,2,FALSE),0)</f>
        <v>36</v>
      </c>
      <c r="J73" s="22">
        <f>IF(I73="","",RANK(I73,I72:I76,0))</f>
        <v>3</v>
      </c>
      <c r="K73" s="22">
        <f t="shared" ref="K73:K76" si="45">IF(J73&lt;5,I73,"")</f>
        <v>36</v>
      </c>
      <c r="L73" s="18">
        <v>15</v>
      </c>
      <c r="M73" s="39">
        <f>IFERROR(VLOOKUP(L73,таблица!$C$6:$D$75,2,FALSE),0)</f>
        <v>50</v>
      </c>
      <c r="N73" s="20">
        <f>IF(M73="","",RANK(M73,M72:M76,0))</f>
        <v>1</v>
      </c>
      <c r="O73" s="20">
        <f t="shared" ref="O73:O76" si="46">IF(N73&lt;5,M73,"")</f>
        <v>50</v>
      </c>
      <c r="P73" s="94">
        <v>15</v>
      </c>
      <c r="Q73" s="39">
        <f>IFERROR(VLOOKUP(P73,таблица!$I$6:$J$96,2,FALSE),0)</f>
        <v>41</v>
      </c>
      <c r="R73" s="20">
        <f>IF(Q73="","",RANK(Q73,Q72:Q76,0))</f>
        <v>1</v>
      </c>
      <c r="S73" s="20">
        <f t="shared" ref="S73:S76" si="47">IF(R73&lt;5,Q73,"")</f>
        <v>41</v>
      </c>
      <c r="T73" s="3">
        <f t="shared" si="43"/>
        <v>128</v>
      </c>
      <c r="U73" s="3">
        <f>IF(ISNUMBER(T73),RANK(T73,$T$6:$T$251,0),"")</f>
        <v>135</v>
      </c>
      <c r="V73" s="100"/>
      <c r="W73" s="34"/>
      <c r="X73" s="103"/>
    </row>
    <row r="74" spans="1:24" ht="15" customHeight="1" x14ac:dyDescent="0.25">
      <c r="A74" s="19">
        <v>3</v>
      </c>
      <c r="B74" s="41"/>
      <c r="C74" s="43">
        <v>26</v>
      </c>
      <c r="D74" s="38">
        <v>7.7</v>
      </c>
      <c r="E74" s="39">
        <f>IFERROR(VLOOKUP(D74,таблица!$A$6:$B$96,2,FALSE),0)</f>
        <v>32</v>
      </c>
      <c r="F74" s="20">
        <f>IF(E74="","",RANK(E74,E72:E76,0))</f>
        <v>1</v>
      </c>
      <c r="G74" s="20">
        <f>IF(F74&lt;5,E74,"")</f>
        <v>32</v>
      </c>
      <c r="H74" s="18">
        <v>230</v>
      </c>
      <c r="I74" s="39">
        <f>IFERROR(VLOOKUP(H74,таблица!$E$6:$F$151,2,FALSE),0)</f>
        <v>45</v>
      </c>
      <c r="J74" s="22">
        <f>IF(I74="","",RANK(I74,I72:I76,0))</f>
        <v>1</v>
      </c>
      <c r="K74" s="22">
        <f t="shared" si="45"/>
        <v>45</v>
      </c>
      <c r="L74" s="18">
        <v>5</v>
      </c>
      <c r="M74" s="39">
        <f>IFERROR(VLOOKUP(L74,таблица!$C$6:$D$75,2,FALSE),0)</f>
        <v>13</v>
      </c>
      <c r="N74" s="20">
        <f>IF(M74="","",RANK(M74,M72:M76,0))</f>
        <v>4</v>
      </c>
      <c r="O74" s="20">
        <f t="shared" si="46"/>
        <v>13</v>
      </c>
      <c r="P74" s="94">
        <v>0</v>
      </c>
      <c r="Q74" s="39">
        <f>IFERROR(VLOOKUP(P74,таблица!$I$6:$J$96,2,FALSE),0)</f>
        <v>8</v>
      </c>
      <c r="R74" s="20">
        <f>IF(Q74="","",RANK(Q74,Q72:Q76,0))</f>
        <v>3</v>
      </c>
      <c r="S74" s="20">
        <f t="shared" si="47"/>
        <v>8</v>
      </c>
      <c r="T74" s="3">
        <f t="shared" si="43"/>
        <v>98</v>
      </c>
      <c r="U74" s="3">
        <f>IF(ISNUMBER(T74),RANK(T74,$T$6:$T$251,0),"")</f>
        <v>160</v>
      </c>
      <c r="V74" s="100"/>
      <c r="W74" s="34"/>
      <c r="X74" s="103"/>
    </row>
    <row r="75" spans="1:24" ht="15" customHeight="1" x14ac:dyDescent="0.25">
      <c r="A75" s="19">
        <v>4</v>
      </c>
      <c r="B75" s="41"/>
      <c r="C75" s="43">
        <v>26</v>
      </c>
      <c r="D75" s="38">
        <v>9.4</v>
      </c>
      <c r="E75" s="39">
        <f>IFERROR(VLOOKUP(D75,таблица!$A$6:$B$96,2,FALSE),0)</f>
        <v>0</v>
      </c>
      <c r="F75" s="20">
        <f>IF(E75="","",RANK(E75,E72:E76,0))</f>
        <v>5</v>
      </c>
      <c r="G75" s="20" t="str">
        <f>IF(F75&lt;5,E75,"")</f>
        <v/>
      </c>
      <c r="H75" s="18">
        <v>200</v>
      </c>
      <c r="I75" s="39">
        <f>IFERROR(VLOOKUP(H75,таблица!$E$6:$F$151,2,FALSE),0)</f>
        <v>20</v>
      </c>
      <c r="J75" s="22">
        <f>IF(I75="","",RANK(I75,I72:I76,0))</f>
        <v>5</v>
      </c>
      <c r="K75" s="22" t="str">
        <f t="shared" si="45"/>
        <v/>
      </c>
      <c r="L75" s="18">
        <v>12</v>
      </c>
      <c r="M75" s="39">
        <f>IFERROR(VLOOKUP(L75,таблица!$C$6:$D$75,2,FALSE),0)</f>
        <v>38</v>
      </c>
      <c r="N75" s="20">
        <f>IF(M75="","",RANK(M75,M72:M76,0))</f>
        <v>3</v>
      </c>
      <c r="O75" s="20">
        <f t="shared" si="46"/>
        <v>38</v>
      </c>
      <c r="P75" s="94">
        <v>0</v>
      </c>
      <c r="Q75" s="39">
        <f>IFERROR(VLOOKUP(P75,таблица!$I$6:$J$96,2,FALSE),0)</f>
        <v>8</v>
      </c>
      <c r="R75" s="20">
        <f>IF(Q75="","",RANK(Q75,Q72:Q76,0))</f>
        <v>3</v>
      </c>
      <c r="S75" s="20">
        <f t="shared" si="47"/>
        <v>8</v>
      </c>
      <c r="T75" s="3">
        <f t="shared" si="43"/>
        <v>66</v>
      </c>
      <c r="U75" s="3">
        <f>IF(ISNUMBER(T75),RANK(T75,$T$6:$T$251,0),"")</f>
        <v>168</v>
      </c>
      <c r="V75" s="100"/>
      <c r="W75" s="34"/>
      <c r="X75" s="103"/>
    </row>
    <row r="76" spans="1:24" ht="15" customHeight="1" x14ac:dyDescent="0.25">
      <c r="A76" s="19">
        <v>5</v>
      </c>
      <c r="B76" s="41"/>
      <c r="C76" s="43">
        <v>26</v>
      </c>
      <c r="D76" s="38">
        <v>7.8</v>
      </c>
      <c r="E76" s="39">
        <f>IFERROR(VLOOKUP(D76,таблица!$A$6:$B$96,2,FALSE),0)</f>
        <v>29</v>
      </c>
      <c r="F76" s="20">
        <f>IF(E76="","",RANK(E76,E72:E76,0))</f>
        <v>2</v>
      </c>
      <c r="G76" s="20">
        <f>IF(F76&lt;5,E76,"")</f>
        <v>29</v>
      </c>
      <c r="H76" s="18">
        <v>220</v>
      </c>
      <c r="I76" s="39">
        <f>IFERROR(VLOOKUP(H76,таблица!$E$6:$F$151,2,FALSE),0)</f>
        <v>35</v>
      </c>
      <c r="J76" s="22">
        <f>IF(I76="","",RANK(I76,I72:I76,0))</f>
        <v>4</v>
      </c>
      <c r="K76" s="22">
        <f t="shared" si="45"/>
        <v>35</v>
      </c>
      <c r="L76" s="18">
        <v>2</v>
      </c>
      <c r="M76" s="39">
        <f>IFERROR(VLOOKUP(L76,таблица!$C$6:$D$75,2,FALSE),0)</f>
        <v>4</v>
      </c>
      <c r="N76" s="20">
        <f>IF(M76="","",RANK(M76,M72:M76,0))</f>
        <v>5</v>
      </c>
      <c r="O76" s="20" t="str">
        <f t="shared" si="46"/>
        <v/>
      </c>
      <c r="P76" s="94">
        <v>0</v>
      </c>
      <c r="Q76" s="39">
        <f>IFERROR(VLOOKUP(P76,таблица!$I$6:$J$96,2,FALSE),0)</f>
        <v>8</v>
      </c>
      <c r="R76" s="20">
        <f>IF(Q76="","",RANK(Q76,Q72:Q76,0))</f>
        <v>3</v>
      </c>
      <c r="S76" s="20">
        <f t="shared" si="47"/>
        <v>8</v>
      </c>
      <c r="T76" s="3">
        <f t="shared" si="43"/>
        <v>76</v>
      </c>
      <c r="U76" s="3">
        <f>IF(ISNUMBER(T76),RANK(T76,$T$6:$T$251,0),"")</f>
        <v>164</v>
      </c>
      <c r="V76" s="101"/>
      <c r="W76" s="34"/>
      <c r="X76" s="103"/>
    </row>
    <row r="77" spans="1:24" ht="26.25" customHeight="1" x14ac:dyDescent="0.25">
      <c r="A77" s="19"/>
      <c r="B77" s="41"/>
      <c r="C77" s="44">
        <v>22</v>
      </c>
      <c r="D77" s="38"/>
      <c r="E77" s="39"/>
      <c r="F77" s="24" t="s">
        <v>15</v>
      </c>
      <c r="G77" s="25">
        <f>SUM(G72:G76)</f>
        <v>82</v>
      </c>
      <c r="H77" s="18"/>
      <c r="I77" s="39"/>
      <c r="J77" s="24" t="s">
        <v>15</v>
      </c>
      <c r="K77" s="26">
        <f>SUM(K72:K76)</f>
        <v>154</v>
      </c>
      <c r="L77" s="18"/>
      <c r="M77" s="39"/>
      <c r="N77" s="24" t="s">
        <v>15</v>
      </c>
      <c r="O77" s="25">
        <f>SUM(O72:O76)</f>
        <v>151</v>
      </c>
      <c r="P77" s="48"/>
      <c r="Q77" s="39"/>
      <c r="R77" s="24" t="s">
        <v>15</v>
      </c>
      <c r="S77" s="25">
        <f>SUM(S72:S76)</f>
        <v>97</v>
      </c>
      <c r="T77" s="3"/>
      <c r="U77" s="3"/>
      <c r="V77" s="23"/>
      <c r="W77" s="23"/>
      <c r="X77" s="104"/>
    </row>
    <row r="78" spans="1:24" ht="15" customHeight="1" x14ac:dyDescent="0.25">
      <c r="A78" s="19">
        <v>1</v>
      </c>
      <c r="B78" s="41"/>
      <c r="C78" s="43">
        <v>27</v>
      </c>
      <c r="D78" s="38">
        <v>7</v>
      </c>
      <c r="E78" s="39">
        <f>IFERROR(VLOOKUP(D78,таблица!$A$6:$B$96,2,FALSE),0)</f>
        <v>56</v>
      </c>
      <c r="F78" s="20">
        <f>IF(E78="","",RANK(E78,E78:E82,0))</f>
        <v>3</v>
      </c>
      <c r="G78" s="20">
        <f>IF(F78&lt;5,E78,"")</f>
        <v>56</v>
      </c>
      <c r="H78" s="18">
        <v>254</v>
      </c>
      <c r="I78" s="39">
        <f>IFERROR(VLOOKUP(H78,таблица!$E$6:$F$151,2,FALSE),0)</f>
        <v>62</v>
      </c>
      <c r="J78" s="22">
        <f>IF(I78="","",RANK(I78,I78:I82,0))</f>
        <v>2</v>
      </c>
      <c r="K78" s="22">
        <f>IF(J78&lt;5,I78,"")</f>
        <v>62</v>
      </c>
      <c r="L78" s="18">
        <v>5</v>
      </c>
      <c r="M78" s="39">
        <f>IFERROR(VLOOKUP(L78,таблица!$C$6:$D$75,2,FALSE),0)</f>
        <v>13</v>
      </c>
      <c r="N78" s="20">
        <f>IF(M78="","",RANK(M78,M78:M82,0))</f>
        <v>5</v>
      </c>
      <c r="O78" s="20" t="str">
        <f t="shared" ref="O78:O82" si="48">IF(N78&lt;5,M78,"")</f>
        <v/>
      </c>
      <c r="P78" s="48">
        <v>9</v>
      </c>
      <c r="Q78" s="39">
        <f>IFERROR(VLOOKUP(P78,таблица!$I$6:$J$96,2,FALSE),0)</f>
        <v>26</v>
      </c>
      <c r="R78" s="20">
        <f>IF(Q78="","",RANK(Q78,Q78:Q82,0))</f>
        <v>3</v>
      </c>
      <c r="S78" s="20">
        <f>IF(R78&lt;5,Q78,"")</f>
        <v>26</v>
      </c>
      <c r="T78" s="3">
        <f t="shared" si="43"/>
        <v>157</v>
      </c>
      <c r="U78" s="3">
        <f>IF(ISNUMBER(T78),RANK(T78,$T$6:$T$251,0),"")</f>
        <v>93</v>
      </c>
      <c r="V78" s="99">
        <f>SUM(G78:G82,K78:K82,O78:O82,S78:S82)</f>
        <v>716</v>
      </c>
      <c r="W78" s="34">
        <f t="shared" ref="W78" si="49">V78</f>
        <v>716</v>
      </c>
      <c r="X78" s="102">
        <f>IF(ISNUMBER(V78),RANK(V78,$V$6:$V$251,0),"")</f>
        <v>18</v>
      </c>
    </row>
    <row r="79" spans="1:24" ht="15" customHeight="1" x14ac:dyDescent="0.25">
      <c r="A79" s="19">
        <v>2</v>
      </c>
      <c r="B79" s="41"/>
      <c r="C79" s="43">
        <v>27</v>
      </c>
      <c r="D79" s="38">
        <v>7.3</v>
      </c>
      <c r="E79" s="39">
        <f>IFERROR(VLOOKUP(D79,таблица!$A$6:$B$96,2,FALSE),0)</f>
        <v>46</v>
      </c>
      <c r="F79" s="20">
        <f>IF(E79="","",RANK(E79,E78:E82,0))</f>
        <v>5</v>
      </c>
      <c r="G79" s="20" t="str">
        <f>IF(F79&lt;5,E79,"")</f>
        <v/>
      </c>
      <c r="H79" s="18">
        <v>253</v>
      </c>
      <c r="I79" s="39">
        <f>IFERROR(VLOOKUP(H79,таблица!$E$6:$F$151,2,FALSE),0)</f>
        <v>61</v>
      </c>
      <c r="J79" s="22">
        <f>IF(I79="","",RANK(I79,I78:I82,0))</f>
        <v>3</v>
      </c>
      <c r="K79" s="22">
        <f t="shared" ref="K79:K82" si="50">IF(J79&lt;5,I79,"")</f>
        <v>61</v>
      </c>
      <c r="L79" s="18">
        <v>7</v>
      </c>
      <c r="M79" s="39">
        <f>IFERROR(VLOOKUP(L79,таблица!$C$6:$D$75,2,FALSE),0)</f>
        <v>19</v>
      </c>
      <c r="N79" s="20">
        <f>IF(M79="","",RANK(M79,M78:M82,0))</f>
        <v>3</v>
      </c>
      <c r="O79" s="20">
        <f t="shared" si="48"/>
        <v>19</v>
      </c>
      <c r="P79" s="48">
        <v>23</v>
      </c>
      <c r="Q79" s="39">
        <f>IFERROR(VLOOKUP(P79,таблица!$I$6:$J$96,2,FALSE),0)</f>
        <v>60</v>
      </c>
      <c r="R79" s="20">
        <f>IF(Q79="","",RANK(Q79,Q78:Q82,0))</f>
        <v>1</v>
      </c>
      <c r="S79" s="20">
        <f t="shared" ref="S79:S82" si="51">IF(R79&lt;5,Q79,"")</f>
        <v>60</v>
      </c>
      <c r="T79" s="3">
        <f t="shared" si="43"/>
        <v>186</v>
      </c>
      <c r="U79" s="3">
        <f>IF(ISNUMBER(T79),RANK(T79,$T$6:$T$251,0),"")</f>
        <v>42</v>
      </c>
      <c r="V79" s="100"/>
      <c r="W79" s="34"/>
      <c r="X79" s="103"/>
    </row>
    <row r="80" spans="1:24" ht="15" customHeight="1" x14ac:dyDescent="0.25">
      <c r="A80" s="19">
        <v>3</v>
      </c>
      <c r="B80" s="41"/>
      <c r="C80" s="43">
        <v>27</v>
      </c>
      <c r="D80" s="38">
        <v>6.8</v>
      </c>
      <c r="E80" s="39">
        <f>IFERROR(VLOOKUP(D80,таблица!$A$6:$B$96,2,FALSE),0)</f>
        <v>62</v>
      </c>
      <c r="F80" s="20">
        <f>IF(E80="","",RANK(E80,E78:E82,0))</f>
        <v>1</v>
      </c>
      <c r="G80" s="20">
        <f>IF(F80&lt;5,E80,"")</f>
        <v>62</v>
      </c>
      <c r="H80" s="18">
        <v>267</v>
      </c>
      <c r="I80" s="39">
        <f>IFERROR(VLOOKUP(H80,таблица!$E$6:$F$151,2,FALSE),0)</f>
        <v>68</v>
      </c>
      <c r="J80" s="22">
        <f>IF(I80="","",RANK(I80,I78:I82,0))</f>
        <v>1</v>
      </c>
      <c r="K80" s="22">
        <f t="shared" si="50"/>
        <v>68</v>
      </c>
      <c r="L80" s="18">
        <v>8</v>
      </c>
      <c r="M80" s="39">
        <f>IFERROR(VLOOKUP(L80,таблица!$C$6:$D$75,2,FALSE),0)</f>
        <v>22</v>
      </c>
      <c r="N80" s="20">
        <f>IF(M80="","",RANK(M80,M78:M82,0))</f>
        <v>2</v>
      </c>
      <c r="O80" s="20">
        <f t="shared" si="48"/>
        <v>22</v>
      </c>
      <c r="P80" s="48">
        <v>6</v>
      </c>
      <c r="Q80" s="39">
        <f>IFERROR(VLOOKUP(P80,таблица!$I$6:$J$96,2,FALSE),0)</f>
        <v>20</v>
      </c>
      <c r="R80" s="20">
        <f>IF(Q80="","",RANK(Q80,Q78:Q82,0))</f>
        <v>5</v>
      </c>
      <c r="S80" s="20" t="str">
        <f t="shared" si="51"/>
        <v/>
      </c>
      <c r="T80" s="3">
        <f t="shared" si="43"/>
        <v>172</v>
      </c>
      <c r="U80" s="3">
        <f>IF(ISNUMBER(T80),RANK(T80,$T$6:$T$251,0),"")</f>
        <v>62</v>
      </c>
      <c r="V80" s="100"/>
      <c r="W80" s="34"/>
      <c r="X80" s="103"/>
    </row>
    <row r="81" spans="1:24" ht="15" customHeight="1" x14ac:dyDescent="0.25">
      <c r="A81" s="19">
        <v>4</v>
      </c>
      <c r="B81" s="41"/>
      <c r="C81" s="43">
        <v>27</v>
      </c>
      <c r="D81" s="38">
        <v>7</v>
      </c>
      <c r="E81" s="39">
        <f>IFERROR(VLOOKUP(D81,таблица!$A$6:$B$96,2,FALSE),0)</f>
        <v>56</v>
      </c>
      <c r="F81" s="20">
        <f>IF(E81="","",RANK(E81,E78:E82,0))</f>
        <v>3</v>
      </c>
      <c r="G81" s="20">
        <f>IF(F81&lt;5,E81,"")</f>
        <v>56</v>
      </c>
      <c r="H81" s="18">
        <v>246</v>
      </c>
      <c r="I81" s="39">
        <f>IFERROR(VLOOKUP(H81,таблица!$E$6:$F$151,2,FALSE),0)</f>
        <v>58</v>
      </c>
      <c r="J81" s="22">
        <f>IF(I81="","",RANK(I81,I78:I82,0))</f>
        <v>4</v>
      </c>
      <c r="K81" s="22">
        <f t="shared" si="50"/>
        <v>58</v>
      </c>
      <c r="L81" s="18">
        <v>10</v>
      </c>
      <c r="M81" s="39">
        <f>IFERROR(VLOOKUP(L81,таблица!$C$6:$D$75,2,FALSE),0)</f>
        <v>30</v>
      </c>
      <c r="N81" s="20">
        <f>IF(M81="","",RANK(M81,M78:M82,0))</f>
        <v>1</v>
      </c>
      <c r="O81" s="20">
        <f t="shared" si="48"/>
        <v>30</v>
      </c>
      <c r="P81" s="48">
        <v>9</v>
      </c>
      <c r="Q81" s="39">
        <f>IFERROR(VLOOKUP(P81,таблица!$I$6:$J$96,2,FALSE),0)</f>
        <v>26</v>
      </c>
      <c r="R81" s="20">
        <f>IF(Q81="","",RANK(Q81,Q78:Q82,0))</f>
        <v>3</v>
      </c>
      <c r="S81" s="20">
        <f t="shared" si="51"/>
        <v>26</v>
      </c>
      <c r="T81" s="3">
        <f t="shared" si="43"/>
        <v>170</v>
      </c>
      <c r="U81" s="3">
        <f>IF(ISNUMBER(T81),RANK(T81,$T$6:$T$251,0),"")</f>
        <v>66</v>
      </c>
      <c r="V81" s="100"/>
      <c r="W81" s="34"/>
      <c r="X81" s="103"/>
    </row>
    <row r="82" spans="1:24" ht="15" customHeight="1" x14ac:dyDescent="0.25">
      <c r="A82" s="19">
        <v>5</v>
      </c>
      <c r="B82" s="41"/>
      <c r="C82" s="43">
        <v>27</v>
      </c>
      <c r="D82" s="38">
        <v>6.9</v>
      </c>
      <c r="E82" s="39">
        <f>IFERROR(VLOOKUP(D82,таблица!$A$6:$B$96,2,FALSE),0)</f>
        <v>59</v>
      </c>
      <c r="F82" s="20">
        <f>IF(E82="","",RANK(E82,E78:E82,0))</f>
        <v>2</v>
      </c>
      <c r="G82" s="20">
        <f>IF(F82&lt;5,E82,"")</f>
        <v>59</v>
      </c>
      <c r="H82" s="18">
        <v>227</v>
      </c>
      <c r="I82" s="39">
        <f>IFERROR(VLOOKUP(H82,таблица!$E$6:$F$151,2,FALSE),0)</f>
        <v>42</v>
      </c>
      <c r="J82" s="22">
        <f>IF(I82="","",RANK(I82,I78:I82,0))</f>
        <v>5</v>
      </c>
      <c r="K82" s="22" t="str">
        <f t="shared" si="50"/>
        <v/>
      </c>
      <c r="L82" s="18">
        <v>6</v>
      </c>
      <c r="M82" s="39">
        <f>IFERROR(VLOOKUP(L82,таблица!$C$6:$D$75,2,FALSE),0)</f>
        <v>16</v>
      </c>
      <c r="N82" s="20">
        <f>IF(M82="","",RANK(M82,M78:M82,0))</f>
        <v>4</v>
      </c>
      <c r="O82" s="20">
        <f t="shared" si="48"/>
        <v>16</v>
      </c>
      <c r="P82" s="48">
        <v>13</v>
      </c>
      <c r="Q82" s="39">
        <f>IFERROR(VLOOKUP(P82,таблица!$I$6:$J$96,2,FALSE),0)</f>
        <v>35</v>
      </c>
      <c r="R82" s="20">
        <f>IF(Q82="","",RANK(Q82,Q78:Q82,0))</f>
        <v>2</v>
      </c>
      <c r="S82" s="20">
        <f t="shared" si="51"/>
        <v>35</v>
      </c>
      <c r="T82" s="3">
        <f t="shared" si="43"/>
        <v>152</v>
      </c>
      <c r="U82" s="3">
        <f>IF(ISNUMBER(T82),RANK(T82,$T$6:$T$251,0),"")</f>
        <v>98</v>
      </c>
      <c r="V82" s="101"/>
      <c r="W82" s="34"/>
      <c r="X82" s="103"/>
    </row>
    <row r="83" spans="1:24" ht="26.25" customHeight="1" x14ac:dyDescent="0.25">
      <c r="A83" s="19"/>
      <c r="B83" s="41"/>
      <c r="C83" s="44">
        <v>23</v>
      </c>
      <c r="D83" s="38"/>
      <c r="E83" s="39"/>
      <c r="F83" s="24" t="s">
        <v>15</v>
      </c>
      <c r="G83" s="25">
        <f>SUM(G78:G82)</f>
        <v>233</v>
      </c>
      <c r="H83" s="18"/>
      <c r="I83" s="39"/>
      <c r="J83" s="24" t="s">
        <v>15</v>
      </c>
      <c r="K83" s="26">
        <f>SUM(K78:K82)</f>
        <v>249</v>
      </c>
      <c r="L83" s="18"/>
      <c r="M83" s="39"/>
      <c r="N83" s="24" t="s">
        <v>15</v>
      </c>
      <c r="O83" s="25">
        <f>SUM(O78:O82)</f>
        <v>87</v>
      </c>
      <c r="P83" s="48"/>
      <c r="Q83" s="39"/>
      <c r="R83" s="24" t="s">
        <v>15</v>
      </c>
      <c r="S83" s="25">
        <f>SUM(S78:S82)</f>
        <v>147</v>
      </c>
      <c r="T83" s="3"/>
      <c r="U83" s="3"/>
      <c r="V83" s="23"/>
      <c r="W83" s="23"/>
      <c r="X83" s="104"/>
    </row>
    <row r="84" spans="1:24" ht="15" customHeight="1" x14ac:dyDescent="0.25">
      <c r="A84" s="19">
        <v>1</v>
      </c>
      <c r="B84" s="41"/>
      <c r="C84" s="43">
        <v>29</v>
      </c>
      <c r="D84" s="38">
        <v>7.8</v>
      </c>
      <c r="E84" s="39">
        <f>IFERROR(VLOOKUP(D84,таблица!$A$6:$B$96,2,FALSE),0)</f>
        <v>29</v>
      </c>
      <c r="F84" s="20">
        <f>IF(E84="","",RANK(E84,E84:E88,0))</f>
        <v>1</v>
      </c>
      <c r="G84" s="20">
        <f>IF(F84&lt;5,E84,"")</f>
        <v>29</v>
      </c>
      <c r="H84" s="18">
        <v>216</v>
      </c>
      <c r="I84" s="39">
        <f>IFERROR(VLOOKUP(H84,таблица!$E$6:$F$151,2,FALSE),0)</f>
        <v>31</v>
      </c>
      <c r="J84" s="22">
        <f>IF(I84="","",RANK(I84,I84:I88,0))</f>
        <v>2</v>
      </c>
      <c r="K84" s="22">
        <f>IF(J84&lt;5,I84,"")</f>
        <v>31</v>
      </c>
      <c r="L84" s="18">
        <v>8</v>
      </c>
      <c r="M84" s="39">
        <f>IFERROR(VLOOKUP(L84,таблица!$C$6:$D$75,2,FALSE),0)</f>
        <v>22</v>
      </c>
      <c r="N84" s="20">
        <f>IF(M84="","",RANK(M84,M84:M88,0))</f>
        <v>4</v>
      </c>
      <c r="O84" s="20"/>
      <c r="P84" s="48">
        <v>18</v>
      </c>
      <c r="Q84" s="39">
        <f>IFERROR(VLOOKUP(P84,таблица!$I$6:$J$96,2,FALSE),0)</f>
        <v>50</v>
      </c>
      <c r="R84" s="20">
        <f>IF(Q84="","",RANK(Q84,Q84:Q88,0))</f>
        <v>1</v>
      </c>
      <c r="S84" s="20">
        <f t="shared" ref="S84:S88" si="52">IF(R84&lt;5,Q84,"")</f>
        <v>50</v>
      </c>
      <c r="T84" s="3">
        <f t="shared" si="43"/>
        <v>132</v>
      </c>
      <c r="U84" s="3">
        <f>IF(ISNUMBER(T84),RANK(T84,$T$6:$T$251,0),"")</f>
        <v>132</v>
      </c>
      <c r="V84" s="99">
        <f>SUM(G84:G88,K84:K88,O84:O88,S84:S88)</f>
        <v>455</v>
      </c>
      <c r="W84" s="34">
        <f t="shared" ref="W84" si="53">V84</f>
        <v>455</v>
      </c>
      <c r="X84" s="102">
        <f>IF(ISNUMBER(V84),RANK(V84,$V$6:$V$251,0),"")</f>
        <v>34</v>
      </c>
    </row>
    <row r="85" spans="1:24" ht="15" customHeight="1" x14ac:dyDescent="0.25">
      <c r="A85" s="19">
        <v>2</v>
      </c>
      <c r="B85" s="41"/>
      <c r="C85" s="43">
        <v>29</v>
      </c>
      <c r="D85" s="38">
        <v>10.5</v>
      </c>
      <c r="E85" s="39">
        <f>IFERROR(VLOOKUP(D85,таблица!$A$6:$B$96,2,FALSE),0)</f>
        <v>0</v>
      </c>
      <c r="F85" s="20">
        <f>IF(E85="","",RANK(E85,E84:E88,0))</f>
        <v>4</v>
      </c>
      <c r="G85" s="20">
        <f>IF(F85&lt;5,E85,"")</f>
        <v>0</v>
      </c>
      <c r="H85" s="18">
        <v>195</v>
      </c>
      <c r="I85" s="39">
        <f>IFERROR(VLOOKUP(H85,таблица!$E$6:$F$151,2,FALSE),0)</f>
        <v>18</v>
      </c>
      <c r="J85" s="22">
        <f>IF(I85="","",RANK(I85,I84:I88,0))</f>
        <v>3</v>
      </c>
      <c r="K85" s="22">
        <f t="shared" ref="K85:K88" si="54">IF(J85&lt;5,I85,"")</f>
        <v>18</v>
      </c>
      <c r="L85" s="18">
        <v>8</v>
      </c>
      <c r="M85" s="39">
        <f>IFERROR(VLOOKUP(L85,таблица!$C$6:$D$75,2,FALSE),0)</f>
        <v>22</v>
      </c>
      <c r="N85" s="20">
        <f>IF(M85="","",RANK(M85,M84:M88,0))</f>
        <v>4</v>
      </c>
      <c r="O85" s="20">
        <f t="shared" ref="O85:O88" si="55">IF(N85&lt;5,M85,"")</f>
        <v>22</v>
      </c>
      <c r="P85" s="48">
        <v>13</v>
      </c>
      <c r="Q85" s="39">
        <f>IFERROR(VLOOKUP(P85,таблица!$I$6:$J$96,2,FALSE),0)</f>
        <v>35</v>
      </c>
      <c r="R85" s="20">
        <f>IF(Q85="","",RANK(Q85,Q84:Q88,0))</f>
        <v>3</v>
      </c>
      <c r="S85" s="20">
        <f t="shared" si="52"/>
        <v>35</v>
      </c>
      <c r="T85" s="3">
        <f t="shared" si="43"/>
        <v>75</v>
      </c>
      <c r="U85" s="3">
        <f>IF(ISNUMBER(T85),RANK(T85,$T$6:$T$251,0),"")</f>
        <v>165</v>
      </c>
      <c r="V85" s="100"/>
      <c r="W85" s="34"/>
      <c r="X85" s="103"/>
    </row>
    <row r="86" spans="1:24" ht="15" customHeight="1" x14ac:dyDescent="0.25">
      <c r="A86" s="19">
        <v>3</v>
      </c>
      <c r="B86" s="41"/>
      <c r="C86" s="43">
        <v>29</v>
      </c>
      <c r="D86" s="38">
        <v>8.3000000000000007</v>
      </c>
      <c r="E86" s="39">
        <f>IFERROR(VLOOKUP(D86,таблица!$A$6:$B$96,2,FALSE),0)</f>
        <v>15</v>
      </c>
      <c r="F86" s="20">
        <f>IF(E86="","",RANK(E86,E84:E88,0))</f>
        <v>3</v>
      </c>
      <c r="G86" s="20">
        <f>IF(F86&lt;5,E86,"")</f>
        <v>15</v>
      </c>
      <c r="H86" s="18">
        <v>181</v>
      </c>
      <c r="I86" s="39">
        <f>IFERROR(VLOOKUP(H86,таблица!$E$6:$F$151,2,FALSE),0)</f>
        <v>11</v>
      </c>
      <c r="J86" s="22">
        <f>IF(I86="","",RANK(I86,I84:I88,0))</f>
        <v>4</v>
      </c>
      <c r="K86" s="22">
        <f t="shared" si="54"/>
        <v>11</v>
      </c>
      <c r="L86" s="18">
        <v>12</v>
      </c>
      <c r="M86" s="39">
        <f>IFERROR(VLOOKUP(L86,таблица!$C$6:$D$75,2,FALSE),0)</f>
        <v>38</v>
      </c>
      <c r="N86" s="20">
        <f>IF(M86="","",RANK(M86,M84:M88,0))</f>
        <v>1</v>
      </c>
      <c r="O86" s="20">
        <f t="shared" si="55"/>
        <v>38</v>
      </c>
      <c r="P86" s="48">
        <v>18</v>
      </c>
      <c r="Q86" s="39">
        <f>IFERROR(VLOOKUP(P86,таблица!$I$6:$J$96,2,FALSE),0)</f>
        <v>50</v>
      </c>
      <c r="R86" s="20">
        <f>IF(Q86="","",RANK(Q86,Q84:Q88,0))</f>
        <v>1</v>
      </c>
      <c r="S86" s="20">
        <f t="shared" si="52"/>
        <v>50</v>
      </c>
      <c r="T86" s="3">
        <f t="shared" si="43"/>
        <v>114</v>
      </c>
      <c r="U86" s="3">
        <f>IF(ISNUMBER(T86),RANK(T86,$T$6:$T$251,0),"")</f>
        <v>152</v>
      </c>
      <c r="V86" s="100"/>
      <c r="W86" s="34"/>
      <c r="X86" s="103"/>
    </row>
    <row r="87" spans="1:24" ht="15" customHeight="1" x14ac:dyDescent="0.25">
      <c r="A87" s="19">
        <v>4</v>
      </c>
      <c r="B87" s="41"/>
      <c r="C87" s="43">
        <v>29</v>
      </c>
      <c r="D87" s="38">
        <v>10.3</v>
      </c>
      <c r="E87" s="39">
        <f>IFERROR(VLOOKUP(D87,таблица!$A$6:$B$96,2,FALSE),0)</f>
        <v>0</v>
      </c>
      <c r="F87" s="20">
        <f>IF(E87="","",RANK(E87,E84:E88,0))</f>
        <v>4</v>
      </c>
      <c r="G87" s="20"/>
      <c r="H87" s="18">
        <v>105</v>
      </c>
      <c r="I87" s="39">
        <f>IFERROR(VLOOKUP(H87,таблица!$E$6:$F$151,2,FALSE),0)</f>
        <v>0</v>
      </c>
      <c r="J87" s="22">
        <f>IF(I87="","",RANK(I87,I84:I88,0))</f>
        <v>5</v>
      </c>
      <c r="K87" s="22" t="str">
        <f t="shared" si="54"/>
        <v/>
      </c>
      <c r="L87" s="18">
        <v>11</v>
      </c>
      <c r="M87" s="39">
        <f>IFERROR(VLOOKUP(L87,таблица!$C$6:$D$75,2,FALSE),0)</f>
        <v>34</v>
      </c>
      <c r="N87" s="20">
        <f>IF(M87="","",RANK(M87,M84:M88,0))</f>
        <v>2</v>
      </c>
      <c r="O87" s="20">
        <f t="shared" si="55"/>
        <v>34</v>
      </c>
      <c r="P87" s="48">
        <v>13</v>
      </c>
      <c r="Q87" s="39">
        <f>IFERROR(VLOOKUP(P87,таблица!$I$6:$J$96,2,FALSE),0)</f>
        <v>35</v>
      </c>
      <c r="R87" s="20">
        <f>IF(Q87="","",RANK(Q87,Q84:Q88,0))</f>
        <v>3</v>
      </c>
      <c r="S87" s="20">
        <f t="shared" si="52"/>
        <v>35</v>
      </c>
      <c r="T87" s="3">
        <f t="shared" si="43"/>
        <v>69</v>
      </c>
      <c r="U87" s="3">
        <f>IF(ISNUMBER(T87),RANK(T87,$T$6:$T$251,0),"")</f>
        <v>166</v>
      </c>
      <c r="V87" s="100"/>
      <c r="W87" s="34"/>
      <c r="X87" s="103"/>
    </row>
    <row r="88" spans="1:24" ht="15" customHeight="1" x14ac:dyDescent="0.25">
      <c r="A88" s="19">
        <v>5</v>
      </c>
      <c r="B88" s="41"/>
      <c r="C88" s="43">
        <v>29</v>
      </c>
      <c r="D88" s="38">
        <v>8.1999999999999993</v>
      </c>
      <c r="E88" s="39">
        <f>IFERROR(VLOOKUP(D88,таблица!$A$6:$B$96,2,FALSE),0)</f>
        <v>17</v>
      </c>
      <c r="F88" s="20">
        <f>IF(E88="","",RANK(E88,E84:E88,0))</f>
        <v>2</v>
      </c>
      <c r="G88" s="20">
        <f>IF(F88&lt;5,E88,"")</f>
        <v>17</v>
      </c>
      <c r="H88" s="18">
        <v>221</v>
      </c>
      <c r="I88" s="39">
        <f>IFERROR(VLOOKUP(H88,таблица!$E$6:$F$151,2,FALSE),0)</f>
        <v>36</v>
      </c>
      <c r="J88" s="22">
        <f>IF(I88="","",RANK(I88,I84:I88,0))</f>
        <v>1</v>
      </c>
      <c r="K88" s="22">
        <f t="shared" si="54"/>
        <v>36</v>
      </c>
      <c r="L88" s="18">
        <v>11</v>
      </c>
      <c r="M88" s="39">
        <f>IFERROR(VLOOKUP(L88,таблица!$C$6:$D$75,2,FALSE),0)</f>
        <v>34</v>
      </c>
      <c r="N88" s="20">
        <f>IF(M88="","",RANK(M88,M84:M88,0))</f>
        <v>2</v>
      </c>
      <c r="O88" s="20">
        <f t="shared" si="55"/>
        <v>34</v>
      </c>
      <c r="P88" s="48">
        <v>10</v>
      </c>
      <c r="Q88" s="39">
        <f>IFERROR(VLOOKUP(P88,таблица!$I$6:$J$96,2,FALSE),0)</f>
        <v>28</v>
      </c>
      <c r="R88" s="20">
        <f>IF(Q88="","",RANK(Q88,Q84:Q88,0))</f>
        <v>5</v>
      </c>
      <c r="S88" s="20" t="str">
        <f t="shared" si="52"/>
        <v/>
      </c>
      <c r="T88" s="3">
        <f t="shared" si="43"/>
        <v>115</v>
      </c>
      <c r="U88" s="3">
        <f>IF(ISNUMBER(T88),RANK(T88,$T$6:$T$251,0),"")</f>
        <v>150</v>
      </c>
      <c r="V88" s="101"/>
      <c r="W88" s="34"/>
      <c r="X88" s="103"/>
    </row>
    <row r="89" spans="1:24" ht="26.25" customHeight="1" x14ac:dyDescent="0.25">
      <c r="A89" s="19"/>
      <c r="B89" s="41"/>
      <c r="C89" s="44">
        <v>24</v>
      </c>
      <c r="D89" s="38"/>
      <c r="E89" s="39"/>
      <c r="F89" s="24" t="s">
        <v>15</v>
      </c>
      <c r="G89" s="25">
        <f>SUM(G84:G88)</f>
        <v>61</v>
      </c>
      <c r="H89" s="18"/>
      <c r="I89" s="39"/>
      <c r="J89" s="24" t="s">
        <v>15</v>
      </c>
      <c r="K89" s="26">
        <f>SUM(K84:K88)</f>
        <v>96</v>
      </c>
      <c r="L89" s="18"/>
      <c r="M89" s="39"/>
      <c r="N89" s="24" t="s">
        <v>15</v>
      </c>
      <c r="O89" s="25">
        <f>SUM(O84:O88)</f>
        <v>128</v>
      </c>
      <c r="P89" s="48"/>
      <c r="Q89" s="39"/>
      <c r="R89" s="24" t="s">
        <v>15</v>
      </c>
      <c r="S89" s="25">
        <f>SUM(S84:S88)</f>
        <v>170</v>
      </c>
      <c r="T89" s="3"/>
      <c r="U89" s="3"/>
      <c r="V89" s="23"/>
      <c r="W89" s="23"/>
      <c r="X89" s="104"/>
    </row>
    <row r="90" spans="1:24" ht="15" customHeight="1" x14ac:dyDescent="0.25">
      <c r="A90" s="19">
        <v>1</v>
      </c>
      <c r="B90" s="41"/>
      <c r="C90" s="43">
        <v>30</v>
      </c>
      <c r="D90" s="38">
        <v>7.3</v>
      </c>
      <c r="E90" s="39">
        <f>IFERROR(VLOOKUP(D90,таблица!$A$6:$B$96,2,FALSE),0)</f>
        <v>46</v>
      </c>
      <c r="F90" s="20">
        <f>IF(E90="","",RANK(E90,E90:E94,0))</f>
        <v>4</v>
      </c>
      <c r="G90" s="20">
        <f>IF(F90&lt;5,E90,"")</f>
        <v>46</v>
      </c>
      <c r="H90" s="18">
        <v>219</v>
      </c>
      <c r="I90" s="39">
        <f>IFERROR(VLOOKUP(H90,таблица!$E$6:$F$151,2,FALSE),0)</f>
        <v>34</v>
      </c>
      <c r="J90" s="22">
        <f>IF(I90="","",RANK(I90,I90:I94,0))</f>
        <v>5</v>
      </c>
      <c r="K90" s="22" t="str">
        <f>IF(J90&lt;5,I90,"")</f>
        <v/>
      </c>
      <c r="L90" s="18">
        <v>0</v>
      </c>
      <c r="M90" s="39">
        <f>IFERROR(VLOOKUP(L90,таблица!$C$6:$D$75,2,FALSE),0)</f>
        <v>0</v>
      </c>
      <c r="N90" s="20">
        <f>IF(M90="","",RANK(M90,M90:M94,0))</f>
        <v>5</v>
      </c>
      <c r="O90" s="20" t="str">
        <f>IF(N90&lt;5,M90,"")</f>
        <v/>
      </c>
      <c r="P90" s="48">
        <v>31</v>
      </c>
      <c r="Q90" s="39">
        <f>IFERROR(VLOOKUP(P90,таблица!$I$6:$J$96,2,FALSE),0)</f>
        <v>69</v>
      </c>
      <c r="R90" s="20">
        <f>IF(Q90="","",RANK(Q90,Q90:Q94,0))</f>
        <v>1</v>
      </c>
      <c r="S90" s="20">
        <f>IF(R90&lt;5,Q90,"")</f>
        <v>69</v>
      </c>
      <c r="T90" s="3">
        <f t="shared" si="43"/>
        <v>149</v>
      </c>
      <c r="U90" s="3">
        <f>IF(ISNUMBER(T90),RANK(T90,$T$6:$T$251,0),"")</f>
        <v>104</v>
      </c>
      <c r="V90" s="99">
        <f>SUM(G90:G94,K90:K94,O90:O94,S90:S94)</f>
        <v>727</v>
      </c>
      <c r="W90" s="34">
        <f t="shared" ref="W90" si="56">V90</f>
        <v>727</v>
      </c>
      <c r="X90" s="102">
        <f>IF(ISNUMBER(V90),RANK(V90,$V$6:$V$251,0),"")</f>
        <v>15</v>
      </c>
    </row>
    <row r="91" spans="1:24" ht="15" customHeight="1" x14ac:dyDescent="0.25">
      <c r="A91" s="19">
        <v>2</v>
      </c>
      <c r="B91" s="41"/>
      <c r="C91" s="43">
        <v>30</v>
      </c>
      <c r="D91" s="38">
        <v>7.1</v>
      </c>
      <c r="E91" s="39">
        <f>IFERROR(VLOOKUP(D91,таблица!$A$6:$B$96,2,FALSE),0)</f>
        <v>53</v>
      </c>
      <c r="F91" s="20">
        <f>IF(E91="","",RANK(E91,E90:E94,0))</f>
        <v>2</v>
      </c>
      <c r="G91" s="20">
        <f>IF(F91&lt;5,E91,"")</f>
        <v>53</v>
      </c>
      <c r="H91" s="18">
        <v>261</v>
      </c>
      <c r="I91" s="39">
        <f>IFERROR(VLOOKUP(H91,таблица!$E$6:$F$151,2,FALSE),0)</f>
        <v>65</v>
      </c>
      <c r="J91" s="22">
        <f>IF(I91="","",RANK(I91,I90:I94,0))</f>
        <v>2</v>
      </c>
      <c r="K91" s="22">
        <f t="shared" ref="K91:K94" si="57">IF(J91&lt;5,I91,"")</f>
        <v>65</v>
      </c>
      <c r="L91" s="18">
        <v>3</v>
      </c>
      <c r="M91" s="39">
        <f>IFERROR(VLOOKUP(L91,таблица!$C$6:$D$75,2,FALSE),0)</f>
        <v>7</v>
      </c>
      <c r="N91" s="20">
        <f>IF(M91="","",RANK(M91,M90:M94,0))</f>
        <v>4</v>
      </c>
      <c r="O91" s="20">
        <f t="shared" ref="O91:O94" si="58">IF(N91&lt;5,M91,"")</f>
        <v>7</v>
      </c>
      <c r="P91" s="48">
        <v>9</v>
      </c>
      <c r="Q91" s="39">
        <f>IFERROR(VLOOKUP(P91,таблица!$I$6:$J$96,2,FALSE),0)</f>
        <v>26</v>
      </c>
      <c r="R91" s="20">
        <f>IF(Q91="","",RANK(Q91,Q90:Q94,0))</f>
        <v>4</v>
      </c>
      <c r="S91" s="20">
        <f t="shared" ref="S91:S94" si="59">IF(R91&lt;5,Q91,"")</f>
        <v>26</v>
      </c>
      <c r="T91" s="3">
        <f t="shared" si="43"/>
        <v>151</v>
      </c>
      <c r="U91" s="3">
        <f>IF(ISNUMBER(T91),RANK(T91,$T$6:$T$251,0),"")</f>
        <v>101</v>
      </c>
      <c r="V91" s="100"/>
      <c r="W91" s="34"/>
      <c r="X91" s="103"/>
    </row>
    <row r="92" spans="1:24" ht="15" customHeight="1" x14ac:dyDescent="0.25">
      <c r="A92" s="19">
        <v>3</v>
      </c>
      <c r="B92" s="41"/>
      <c r="C92" s="43">
        <v>30</v>
      </c>
      <c r="D92" s="38">
        <v>7.4</v>
      </c>
      <c r="E92" s="39">
        <f>IFERROR(VLOOKUP(D92,таблица!$A$6:$B$96,2,FALSE),0)</f>
        <v>42</v>
      </c>
      <c r="F92" s="20">
        <f>IF(E92="","",RANK(E92,E90:E94,0))</f>
        <v>5</v>
      </c>
      <c r="G92" s="20" t="str">
        <f>IF(F92&lt;5,E92,"")</f>
        <v/>
      </c>
      <c r="H92" s="18">
        <v>234</v>
      </c>
      <c r="I92" s="39">
        <f>IFERROR(VLOOKUP(H92,таблица!$E$6:$F$151,2,FALSE),0)</f>
        <v>49</v>
      </c>
      <c r="J92" s="22">
        <f>IF(I92="","",RANK(I92,I90:I94,0))</f>
        <v>4</v>
      </c>
      <c r="K92" s="22">
        <f t="shared" si="57"/>
        <v>49</v>
      </c>
      <c r="L92" s="18">
        <v>14</v>
      </c>
      <c r="M92" s="39">
        <f>IFERROR(VLOOKUP(L92,таблица!$C$6:$D$75,2,FALSE),0)</f>
        <v>46</v>
      </c>
      <c r="N92" s="20">
        <f>IF(M92="","",RANK(M92,M90:M94,0))</f>
        <v>1</v>
      </c>
      <c r="O92" s="20">
        <f t="shared" si="58"/>
        <v>46</v>
      </c>
      <c r="P92" s="48">
        <v>16</v>
      </c>
      <c r="Q92" s="39">
        <f>IFERROR(VLOOKUP(P92,таблица!$I$6:$J$96,2,FALSE),0)</f>
        <v>44</v>
      </c>
      <c r="R92" s="20">
        <f>IF(Q92="","",RANK(Q92,Q90:Q94,0))</f>
        <v>3</v>
      </c>
      <c r="S92" s="20">
        <f t="shared" si="59"/>
        <v>44</v>
      </c>
      <c r="T92" s="3">
        <f t="shared" si="43"/>
        <v>181</v>
      </c>
      <c r="U92" s="3">
        <f>IF(ISNUMBER(T92),RANK(T92,$T$6:$T$251,0),"")</f>
        <v>49</v>
      </c>
      <c r="V92" s="100"/>
      <c r="W92" s="34"/>
      <c r="X92" s="103"/>
    </row>
    <row r="93" spans="1:24" ht="15" customHeight="1" x14ac:dyDescent="0.25">
      <c r="A93" s="19">
        <v>4</v>
      </c>
      <c r="B93" s="41"/>
      <c r="C93" s="43">
        <v>30</v>
      </c>
      <c r="D93" s="38">
        <v>6.9</v>
      </c>
      <c r="E93" s="39">
        <f>IFERROR(VLOOKUP(D93,таблица!$A$6:$B$96,2,FALSE),0)</f>
        <v>59</v>
      </c>
      <c r="F93" s="20">
        <f>IF(E93="","",RANK(E93,E90:E94,0))</f>
        <v>1</v>
      </c>
      <c r="G93" s="20">
        <f>IF(F93&lt;5,E93,"")</f>
        <v>59</v>
      </c>
      <c r="H93" s="18">
        <v>255</v>
      </c>
      <c r="I93" s="39">
        <f>IFERROR(VLOOKUP(H93,таблица!$E$6:$F$151,2,FALSE),0)</f>
        <v>62</v>
      </c>
      <c r="J93" s="22">
        <f>IF(I93="","",RANK(I93,I90:I94,0))</f>
        <v>3</v>
      </c>
      <c r="K93" s="22">
        <f t="shared" si="57"/>
        <v>62</v>
      </c>
      <c r="L93" s="18">
        <v>5</v>
      </c>
      <c r="M93" s="39">
        <f>IFERROR(VLOOKUP(L93,таблица!$C$6:$D$75,2,FALSE),0)</f>
        <v>13</v>
      </c>
      <c r="N93" s="20">
        <f>IF(M93="","",RANK(M93,M90:M94,0))</f>
        <v>3</v>
      </c>
      <c r="O93" s="20">
        <f t="shared" si="58"/>
        <v>13</v>
      </c>
      <c r="P93" s="48">
        <v>8</v>
      </c>
      <c r="Q93" s="39">
        <f>IFERROR(VLOOKUP(P93,таблица!$I$6:$J$96,2,FALSE),0)</f>
        <v>24</v>
      </c>
      <c r="R93" s="20">
        <f>IF(Q93="","",RANK(Q93,Q90:Q94,0))</f>
        <v>5</v>
      </c>
      <c r="S93" s="20" t="str">
        <f t="shared" si="59"/>
        <v/>
      </c>
      <c r="T93" s="3">
        <f t="shared" si="43"/>
        <v>158</v>
      </c>
      <c r="U93" s="3">
        <f>IF(ISNUMBER(T93),RANK(T93,$T$6:$T$251,0),"")</f>
        <v>91</v>
      </c>
      <c r="V93" s="100"/>
      <c r="W93" s="34"/>
      <c r="X93" s="103"/>
    </row>
    <row r="94" spans="1:24" ht="15" customHeight="1" x14ac:dyDescent="0.25">
      <c r="A94" s="19">
        <v>5</v>
      </c>
      <c r="B94" s="41"/>
      <c r="C94" s="43">
        <v>30</v>
      </c>
      <c r="D94" s="38">
        <v>7.2</v>
      </c>
      <c r="E94" s="39">
        <f>IFERROR(VLOOKUP(D94,таблица!$A$6:$B$96,2,FALSE),0)</f>
        <v>50</v>
      </c>
      <c r="F94" s="20">
        <f>IF(E94="","",RANK(E94,E90:E94,0))</f>
        <v>3</v>
      </c>
      <c r="G94" s="20">
        <f>IF(F94&lt;5,E94,"")</f>
        <v>50</v>
      </c>
      <c r="H94" s="18">
        <v>262</v>
      </c>
      <c r="I94" s="39">
        <f>IFERROR(VLOOKUP(H94,таблица!$E$6:$F$151,2,FALSE),0)</f>
        <v>66</v>
      </c>
      <c r="J94" s="22">
        <f>IF(I94="","",RANK(I94,I90:I94,0))</f>
        <v>1</v>
      </c>
      <c r="K94" s="22">
        <f t="shared" si="57"/>
        <v>66</v>
      </c>
      <c r="L94" s="18">
        <v>8</v>
      </c>
      <c r="M94" s="39">
        <f>IFERROR(VLOOKUP(L94,таблица!$C$6:$D$75,2,FALSE),0)</f>
        <v>22</v>
      </c>
      <c r="N94" s="20">
        <f>IF(M94="","",RANK(M94,M90:M94,0))</f>
        <v>2</v>
      </c>
      <c r="O94" s="20">
        <f t="shared" si="58"/>
        <v>22</v>
      </c>
      <c r="P94" s="48">
        <v>18</v>
      </c>
      <c r="Q94" s="39">
        <f>IFERROR(VLOOKUP(P94,таблица!$I$6:$J$96,2,FALSE),0)</f>
        <v>50</v>
      </c>
      <c r="R94" s="20">
        <f>IF(Q94="","",RANK(Q94,Q90:Q94,0))</f>
        <v>2</v>
      </c>
      <c r="S94" s="20">
        <f t="shared" si="59"/>
        <v>50</v>
      </c>
      <c r="T94" s="3">
        <f t="shared" si="43"/>
        <v>188</v>
      </c>
      <c r="U94" s="3">
        <f>IF(ISNUMBER(T94),RANK(T94,$T$6:$T$251,0),"")</f>
        <v>38</v>
      </c>
      <c r="V94" s="101"/>
      <c r="W94" s="34"/>
      <c r="X94" s="103"/>
    </row>
    <row r="95" spans="1:24" ht="26.25" customHeight="1" x14ac:dyDescent="0.25">
      <c r="A95" s="19"/>
      <c r="B95" s="41"/>
      <c r="C95" s="44">
        <v>25</v>
      </c>
      <c r="D95" s="38"/>
      <c r="E95" s="39"/>
      <c r="F95" s="24" t="s">
        <v>15</v>
      </c>
      <c r="G95" s="25">
        <f>SUM(G90:G94)</f>
        <v>208</v>
      </c>
      <c r="H95" s="18"/>
      <c r="I95" s="39"/>
      <c r="J95" s="24" t="s">
        <v>15</v>
      </c>
      <c r="K95" s="26">
        <f>SUM(K90:K94)</f>
        <v>242</v>
      </c>
      <c r="L95" s="18"/>
      <c r="M95" s="39"/>
      <c r="N95" s="24" t="s">
        <v>15</v>
      </c>
      <c r="O95" s="25">
        <f>SUM(O90:O94)</f>
        <v>88</v>
      </c>
      <c r="P95" s="48"/>
      <c r="Q95" s="39"/>
      <c r="R95" s="24" t="s">
        <v>15</v>
      </c>
      <c r="S95" s="25">
        <f>SUM(S90:S94)</f>
        <v>189</v>
      </c>
      <c r="T95" s="3"/>
      <c r="U95" s="3"/>
      <c r="V95" s="23"/>
      <c r="W95" s="23"/>
      <c r="X95" s="104"/>
    </row>
    <row r="96" spans="1:24" ht="15" customHeight="1" x14ac:dyDescent="0.25">
      <c r="A96" s="19">
        <v>1</v>
      </c>
      <c r="B96" s="41"/>
      <c r="C96" s="43">
        <v>31</v>
      </c>
      <c r="D96" s="38">
        <v>7.1</v>
      </c>
      <c r="E96" s="39">
        <f>IFERROR(VLOOKUP(D96,таблица!$A$6:$B$96,2,FALSE),0)</f>
        <v>53</v>
      </c>
      <c r="F96" s="20">
        <f>IF(E96="","",RANK(E96,E96:E100,0))</f>
        <v>4</v>
      </c>
      <c r="G96" s="20">
        <f>IF(F96&lt;5,E96,"")</f>
        <v>53</v>
      </c>
      <c r="H96" s="18">
        <v>230</v>
      </c>
      <c r="I96" s="39">
        <f>IFERROR(VLOOKUP(H96,таблица!$E$6:$F$151,2,FALSE),0)</f>
        <v>45</v>
      </c>
      <c r="J96" s="22">
        <f>IF(I96="","",RANK(I96,I96:I100,0))</f>
        <v>3</v>
      </c>
      <c r="K96" s="22">
        <f>IF(J96&lt;5,I96,"")</f>
        <v>45</v>
      </c>
      <c r="L96" s="18">
        <v>9</v>
      </c>
      <c r="M96" s="39">
        <f>IFERROR(VLOOKUP(L96,таблица!$C$6:$D$75,2,FALSE),0)</f>
        <v>26</v>
      </c>
      <c r="N96" s="20">
        <f>IF(M96="","",RANK(M96,M96:M100,0))</f>
        <v>5</v>
      </c>
      <c r="O96" s="20" t="str">
        <f>IF(N96&lt;5,M96,"")</f>
        <v/>
      </c>
      <c r="P96" s="48">
        <v>9</v>
      </c>
      <c r="Q96" s="39">
        <f>IFERROR(VLOOKUP(P96,таблица!$I$6:$J$96,2,FALSE),0)</f>
        <v>26</v>
      </c>
      <c r="R96" s="20">
        <f>IF(Q96="","",RANK(Q96,Q96:Q100,0))</f>
        <v>4</v>
      </c>
      <c r="S96" s="20">
        <f>IF(R96&lt;5,Q96,"")</f>
        <v>26</v>
      </c>
      <c r="T96" s="3">
        <f t="shared" si="43"/>
        <v>150</v>
      </c>
      <c r="U96" s="3">
        <f>IF(ISNUMBER(T96),RANK(T96,$T$6:$T$251,0),"")</f>
        <v>103</v>
      </c>
      <c r="V96" s="99">
        <f>SUM(G96:G100,K96:K100,O96:O100,S96:S100)</f>
        <v>809</v>
      </c>
      <c r="W96" s="34">
        <f t="shared" ref="W96" si="60">V96</f>
        <v>809</v>
      </c>
      <c r="X96" s="102">
        <f>IF(ISNUMBER(V96),RANK(V96,$V$6:$V$251,0),"")</f>
        <v>9</v>
      </c>
    </row>
    <row r="97" spans="1:24" ht="15" customHeight="1" x14ac:dyDescent="0.25">
      <c r="A97" s="19">
        <v>2</v>
      </c>
      <c r="B97" s="41"/>
      <c r="C97" s="43">
        <v>31</v>
      </c>
      <c r="D97" s="38">
        <v>6.9</v>
      </c>
      <c r="E97" s="39">
        <f>IFERROR(VLOOKUP(D97,таблица!$A$6:$B$96,2,FALSE),0)</f>
        <v>59</v>
      </c>
      <c r="F97" s="20">
        <f>IF(E97="","",RANK(E97,E96:E100,0))</f>
        <v>2</v>
      </c>
      <c r="G97" s="20">
        <f>IF(F97&lt;5,E97,"")</f>
        <v>59</v>
      </c>
      <c r="H97" s="18">
        <v>245</v>
      </c>
      <c r="I97" s="39">
        <f>IFERROR(VLOOKUP(H97,таблица!$E$6:$F$151,2,FALSE),0)</f>
        <v>57</v>
      </c>
      <c r="J97" s="22">
        <f>IF(I97="","",RANK(I97,I96:I100,0))</f>
        <v>2</v>
      </c>
      <c r="K97" s="22">
        <f t="shared" ref="K97:K100" si="61">IF(J97&lt;5,I97,"")</f>
        <v>57</v>
      </c>
      <c r="L97" s="18">
        <v>11</v>
      </c>
      <c r="M97" s="39">
        <f>IFERROR(VLOOKUP(L97,таблица!$C$6:$D$75,2,FALSE),0)</f>
        <v>34</v>
      </c>
      <c r="N97" s="20">
        <f>IF(M97="","",RANK(M97,M96:M100,0))</f>
        <v>4</v>
      </c>
      <c r="O97" s="20">
        <f t="shared" ref="O97:O100" si="62">IF(N97&lt;5,M97,"")</f>
        <v>34</v>
      </c>
      <c r="P97" s="48">
        <v>0</v>
      </c>
      <c r="Q97" s="39">
        <f>IFERROR(VLOOKUP(P97,таблица!$I$6:$J$96,2,FALSE),0)</f>
        <v>8</v>
      </c>
      <c r="R97" s="20">
        <f>IF(Q97="","",RANK(Q97,Q96:Q100,0))</f>
        <v>5</v>
      </c>
      <c r="S97" s="20" t="str">
        <f t="shared" ref="S97:S100" si="63">IF(R97&lt;5,Q97,"")</f>
        <v/>
      </c>
      <c r="T97" s="3">
        <f t="shared" si="43"/>
        <v>158</v>
      </c>
      <c r="U97" s="3">
        <f>IF(ISNUMBER(T97),RANK(T97,$T$6:$T$251,0),"")</f>
        <v>91</v>
      </c>
      <c r="V97" s="100"/>
      <c r="W97" s="34"/>
      <c r="X97" s="103"/>
    </row>
    <row r="98" spans="1:24" ht="15" customHeight="1" x14ac:dyDescent="0.25">
      <c r="A98" s="19">
        <v>3</v>
      </c>
      <c r="B98" s="41"/>
      <c r="C98" s="43">
        <v>31</v>
      </c>
      <c r="D98" s="38">
        <v>6.4</v>
      </c>
      <c r="E98" s="39">
        <f>IFERROR(VLOOKUP(D98,таблица!$A$6:$B$96,2,FALSE),0)</f>
        <v>70</v>
      </c>
      <c r="F98" s="20">
        <f>IF(E98="","",RANK(E98,E96:E100,0))</f>
        <v>1</v>
      </c>
      <c r="G98" s="20">
        <f>IF(F98&lt;5,E98,"")</f>
        <v>70</v>
      </c>
      <c r="H98" s="18">
        <v>225</v>
      </c>
      <c r="I98" s="39">
        <f>IFERROR(VLOOKUP(H98,таблица!$E$6:$F$151,2,FALSE),0)</f>
        <v>40</v>
      </c>
      <c r="J98" s="22">
        <f>IF(I98="","",RANK(I98,I96:I100,0))</f>
        <v>5</v>
      </c>
      <c r="K98" s="22" t="str">
        <f t="shared" si="61"/>
        <v/>
      </c>
      <c r="L98" s="18">
        <v>16</v>
      </c>
      <c r="M98" s="39">
        <f>IFERROR(VLOOKUP(L98,таблица!$C$6:$D$75,2,FALSE),0)</f>
        <v>54</v>
      </c>
      <c r="N98" s="20">
        <f>IF(M98="","",RANK(M98,M96:M100,0))</f>
        <v>1</v>
      </c>
      <c r="O98" s="20">
        <f t="shared" si="62"/>
        <v>54</v>
      </c>
      <c r="P98" s="48">
        <v>16</v>
      </c>
      <c r="Q98" s="39">
        <f>IFERROR(VLOOKUP(P98,таблица!$I$6:$J$96,2,FALSE),0)</f>
        <v>44</v>
      </c>
      <c r="R98" s="20">
        <f>IF(Q98="","",RANK(Q98,Q96:Q100,0))</f>
        <v>3</v>
      </c>
      <c r="S98" s="20">
        <f t="shared" si="63"/>
        <v>44</v>
      </c>
      <c r="T98" s="3">
        <f t="shared" si="43"/>
        <v>208</v>
      </c>
      <c r="U98" s="3">
        <f>IF(ISNUMBER(T98),RANK(T98,$T$6:$T$251,0),"")</f>
        <v>19</v>
      </c>
      <c r="V98" s="100"/>
      <c r="W98" s="34"/>
      <c r="X98" s="103"/>
    </row>
    <row r="99" spans="1:24" ht="15" customHeight="1" x14ac:dyDescent="0.25">
      <c r="A99" s="19">
        <v>4</v>
      </c>
      <c r="B99" s="41"/>
      <c r="C99" s="43">
        <v>31</v>
      </c>
      <c r="D99" s="38">
        <v>7.3</v>
      </c>
      <c r="E99" s="39">
        <f>IFERROR(VLOOKUP(D99,таблица!$A$6:$B$96,2,FALSE),0)</f>
        <v>46</v>
      </c>
      <c r="F99" s="20">
        <f>IF(E99="","",RANK(E99,E96:E100,0))</f>
        <v>5</v>
      </c>
      <c r="G99" s="20" t="str">
        <f>IF(F99&lt;5,E99,"")</f>
        <v/>
      </c>
      <c r="H99" s="18">
        <v>228</v>
      </c>
      <c r="I99" s="39">
        <f>IFERROR(VLOOKUP(H99,таблица!$E$6:$F$151,2,FALSE),0)</f>
        <v>43</v>
      </c>
      <c r="J99" s="22">
        <f>IF(I99="","",RANK(I99,I96:I100,0))</f>
        <v>4</v>
      </c>
      <c r="K99" s="22">
        <f t="shared" si="61"/>
        <v>43</v>
      </c>
      <c r="L99" s="18">
        <v>13</v>
      </c>
      <c r="M99" s="39">
        <f>IFERROR(VLOOKUP(L99,таблица!$C$6:$D$75,2,FALSE),0)</f>
        <v>42</v>
      </c>
      <c r="N99" s="20">
        <f>IF(M99="","",RANK(M99,M96:M100,0))</f>
        <v>3</v>
      </c>
      <c r="O99" s="20">
        <f t="shared" si="62"/>
        <v>42</v>
      </c>
      <c r="P99" s="48">
        <v>19</v>
      </c>
      <c r="Q99" s="39">
        <f>IFERROR(VLOOKUP(P99,таблица!$I$6:$J$96,2,FALSE),0)</f>
        <v>52</v>
      </c>
      <c r="R99" s="20">
        <f>IF(Q99="","",RANK(Q99,Q96:Q100,0))</f>
        <v>2</v>
      </c>
      <c r="S99" s="20">
        <f t="shared" si="63"/>
        <v>52</v>
      </c>
      <c r="T99" s="3">
        <f t="shared" si="43"/>
        <v>183</v>
      </c>
      <c r="U99" s="3">
        <f>IF(ISNUMBER(T99),RANK(T99,$T$6:$T$251,0),"")</f>
        <v>46</v>
      </c>
      <c r="V99" s="100"/>
      <c r="W99" s="34"/>
      <c r="X99" s="103"/>
    </row>
    <row r="100" spans="1:24" ht="15" customHeight="1" x14ac:dyDescent="0.25">
      <c r="A100" s="19">
        <v>5</v>
      </c>
      <c r="B100" s="41"/>
      <c r="C100" s="43">
        <v>31</v>
      </c>
      <c r="D100" s="38">
        <v>7</v>
      </c>
      <c r="E100" s="39">
        <f>IFERROR(VLOOKUP(D100,таблица!$A$6:$B$96,2,FALSE),0)</f>
        <v>56</v>
      </c>
      <c r="F100" s="20">
        <f>IF(E100="","",RANK(E100,E96:E100,0))</f>
        <v>3</v>
      </c>
      <c r="G100" s="20">
        <f>IF(F100&lt;5,E100,"")</f>
        <v>56</v>
      </c>
      <c r="H100" s="18">
        <v>255</v>
      </c>
      <c r="I100" s="39">
        <f>IFERROR(VLOOKUP(H100,таблица!$E$6:$F$151,2,FALSE),0)</f>
        <v>62</v>
      </c>
      <c r="J100" s="22">
        <f>IF(I100="","",RANK(I100,I96:I100,0))</f>
        <v>1</v>
      </c>
      <c r="K100" s="22">
        <f t="shared" si="61"/>
        <v>62</v>
      </c>
      <c r="L100" s="18">
        <v>16</v>
      </c>
      <c r="M100" s="39">
        <f>IFERROR(VLOOKUP(L100,таблица!$C$6:$D$75,2,FALSE),0)</f>
        <v>54</v>
      </c>
      <c r="N100" s="20">
        <f>IF(M100="","",RANK(M100,M96:M100,0))</f>
        <v>1</v>
      </c>
      <c r="O100" s="20">
        <f t="shared" si="62"/>
        <v>54</v>
      </c>
      <c r="P100" s="48">
        <v>22</v>
      </c>
      <c r="Q100" s="39">
        <f>IFERROR(VLOOKUP(P100,таблица!$I$6:$J$96,2,FALSE),0)</f>
        <v>58</v>
      </c>
      <c r="R100" s="20">
        <f>IF(Q100="","",RANK(Q100,Q96:Q100,0))</f>
        <v>1</v>
      </c>
      <c r="S100" s="20">
        <f t="shared" si="63"/>
        <v>58</v>
      </c>
      <c r="T100" s="3">
        <f t="shared" si="43"/>
        <v>230</v>
      </c>
      <c r="U100" s="3">
        <f>IF(ISNUMBER(T100),RANK(T100,$T$6:$T$251,0),"")</f>
        <v>8</v>
      </c>
      <c r="V100" s="101"/>
      <c r="W100" s="34"/>
      <c r="X100" s="103"/>
    </row>
    <row r="101" spans="1:24" ht="26.25" customHeight="1" x14ac:dyDescent="0.25">
      <c r="A101" s="19"/>
      <c r="B101" s="41"/>
      <c r="C101" s="44">
        <v>27</v>
      </c>
      <c r="D101" s="38"/>
      <c r="E101" s="39"/>
      <c r="F101" s="24" t="s">
        <v>15</v>
      </c>
      <c r="G101" s="25">
        <f>SUM(G96:G100)</f>
        <v>238</v>
      </c>
      <c r="H101" s="18"/>
      <c r="I101" s="39"/>
      <c r="J101" s="24" t="s">
        <v>15</v>
      </c>
      <c r="K101" s="26">
        <f>SUM(K96:K100)</f>
        <v>207</v>
      </c>
      <c r="L101" s="18"/>
      <c r="M101" s="39"/>
      <c r="N101" s="24" t="s">
        <v>15</v>
      </c>
      <c r="O101" s="25">
        <f>SUM(O96:O100)</f>
        <v>184</v>
      </c>
      <c r="P101" s="48"/>
      <c r="Q101" s="39"/>
      <c r="R101" s="24" t="s">
        <v>15</v>
      </c>
      <c r="S101" s="25">
        <f>SUM(S96:S100)</f>
        <v>180</v>
      </c>
      <c r="T101" s="3"/>
      <c r="U101" s="3"/>
      <c r="V101" s="23"/>
      <c r="W101" s="23"/>
      <c r="X101" s="104"/>
    </row>
    <row r="102" spans="1:24" ht="15" customHeight="1" x14ac:dyDescent="0.25">
      <c r="A102" s="19">
        <v>1</v>
      </c>
      <c r="B102" s="41"/>
      <c r="C102" s="43">
        <v>32</v>
      </c>
      <c r="D102" s="38">
        <v>6.9</v>
      </c>
      <c r="E102" s="39">
        <f>IFERROR(VLOOKUP(D102,таблица!$A$6:$B$96,2,FALSE),0)</f>
        <v>59</v>
      </c>
      <c r="F102" s="20">
        <f>IF(E102="","",RANK(E102,E102:E106,0))</f>
        <v>1</v>
      </c>
      <c r="G102" s="20">
        <f>IF(F102&lt;5,E102,"")</f>
        <v>59</v>
      </c>
      <c r="H102" s="18">
        <v>265</v>
      </c>
      <c r="I102" s="39">
        <f>IFERROR(VLOOKUP(H102,таблица!$E$6:$F$151,2,FALSE),0)</f>
        <v>67</v>
      </c>
      <c r="J102" s="22">
        <f>IF(I102="","",RANK(I102,I102:I106,0))</f>
        <v>1</v>
      </c>
      <c r="K102" s="22">
        <f>IF(J102&lt;5,I102,"")</f>
        <v>67</v>
      </c>
      <c r="L102" s="18">
        <v>17</v>
      </c>
      <c r="M102" s="39">
        <f>IFERROR(VLOOKUP(L102,таблица!$C$6:$D$75,2,FALSE),0)</f>
        <v>57</v>
      </c>
      <c r="N102" s="20">
        <f>IF(M102="","",RANK(M102,M102:M106,0))</f>
        <v>1</v>
      </c>
      <c r="O102" s="20">
        <f>IF(N102&lt;5,M102,"")</f>
        <v>57</v>
      </c>
      <c r="P102" s="48">
        <v>14</v>
      </c>
      <c r="Q102" s="39">
        <f>IFERROR(VLOOKUP(P102,таблица!$I$6:$J$96,2,FALSE),0)</f>
        <v>38</v>
      </c>
      <c r="R102" s="20">
        <f>IF(Q102="","",RANK(Q102,Q102:Q106,0))</f>
        <v>2</v>
      </c>
      <c r="S102" s="20">
        <f>IF(R102&lt;5,Q102,"")</f>
        <v>38</v>
      </c>
      <c r="T102" s="3">
        <f t="shared" si="43"/>
        <v>221</v>
      </c>
      <c r="U102" s="3">
        <f>IF(ISNUMBER(T102),RANK(T102,$T$6:$T$251,0),"")</f>
        <v>12</v>
      </c>
      <c r="V102" s="99">
        <f>SUM(G102:G106,K102:K106,O102:O106,S102:S106)</f>
        <v>739</v>
      </c>
      <c r="W102" s="34">
        <f t="shared" ref="W102" si="64">V102</f>
        <v>739</v>
      </c>
      <c r="X102" s="102">
        <f>IF(ISNUMBER(V102),RANK(V102,$V$6:$V$251,0),"")</f>
        <v>13</v>
      </c>
    </row>
    <row r="103" spans="1:24" ht="15" customHeight="1" x14ac:dyDescent="0.25">
      <c r="A103" s="19">
        <v>2</v>
      </c>
      <c r="B103" s="41"/>
      <c r="C103" s="43">
        <v>32</v>
      </c>
      <c r="D103" s="38">
        <v>7.4</v>
      </c>
      <c r="E103" s="39">
        <f>IFERROR(VLOOKUP(D103,таблица!$A$6:$B$96,2,FALSE),0)</f>
        <v>42</v>
      </c>
      <c r="F103" s="20">
        <f>IF(E103="","",RANK(E103,E102:E106,0))</f>
        <v>3</v>
      </c>
      <c r="G103" s="20">
        <f>IF(F103&lt;5,E103,"")</f>
        <v>42</v>
      </c>
      <c r="H103" s="18">
        <v>230</v>
      </c>
      <c r="I103" s="39">
        <f>IFERROR(VLOOKUP(H103,таблица!$E$6:$F$151,2,FALSE),0)</f>
        <v>45</v>
      </c>
      <c r="J103" s="22">
        <f>IF(I103="","",RANK(I103,I102:I106,0))</f>
        <v>4</v>
      </c>
      <c r="K103" s="22">
        <f t="shared" ref="K103:K106" si="65">IF(J103&lt;5,I103,"")</f>
        <v>45</v>
      </c>
      <c r="L103" s="18">
        <v>7</v>
      </c>
      <c r="M103" s="39">
        <f>IFERROR(VLOOKUP(L103,таблица!$C$6:$D$75,2,FALSE),0)</f>
        <v>19</v>
      </c>
      <c r="N103" s="20">
        <f>IF(M103="","",RANK(M103,M102:M106,0))</f>
        <v>5</v>
      </c>
      <c r="O103" s="20" t="str">
        <f t="shared" ref="O103:O106" si="66">IF(N103&lt;5,M103,"")</f>
        <v/>
      </c>
      <c r="P103" s="48">
        <v>23</v>
      </c>
      <c r="Q103" s="39">
        <f>IFERROR(VLOOKUP(P103,таблица!$I$6:$J$96,2,FALSE),0)</f>
        <v>60</v>
      </c>
      <c r="R103" s="20">
        <f>IF(Q103="","",RANK(Q103,Q102:Q106,0))</f>
        <v>1</v>
      </c>
      <c r="S103" s="20">
        <f t="shared" ref="S103:S106" si="67">IF(R103&lt;5,Q103,"")</f>
        <v>60</v>
      </c>
      <c r="T103" s="3">
        <f t="shared" si="43"/>
        <v>166</v>
      </c>
      <c r="U103" s="3">
        <f>IF(ISNUMBER(T103),RANK(T103,$T$6:$T$251,0),"")</f>
        <v>73</v>
      </c>
      <c r="V103" s="100"/>
      <c r="W103" s="34"/>
      <c r="X103" s="103"/>
    </row>
    <row r="104" spans="1:24" ht="15" customHeight="1" x14ac:dyDescent="0.25">
      <c r="A104" s="19">
        <v>3</v>
      </c>
      <c r="B104" s="41"/>
      <c r="C104" s="43">
        <v>32</v>
      </c>
      <c r="D104" s="38">
        <v>7.7</v>
      </c>
      <c r="E104" s="39">
        <f>IFERROR(VLOOKUP(D104,таблица!$A$6:$B$96,2,FALSE),0)</f>
        <v>32</v>
      </c>
      <c r="F104" s="20">
        <f>IF(E104="","",RANK(E104,E102:E106,0))</f>
        <v>4</v>
      </c>
      <c r="G104" s="20">
        <f>IF(F104&lt;5,E104,"")</f>
        <v>32</v>
      </c>
      <c r="H104" s="18">
        <v>220</v>
      </c>
      <c r="I104" s="39">
        <f>IFERROR(VLOOKUP(H104,таблица!$E$6:$F$151,2,FALSE),0)</f>
        <v>35</v>
      </c>
      <c r="J104" s="22">
        <f>IF(I104="","",RANK(I104,I102:I106,0))</f>
        <v>5</v>
      </c>
      <c r="K104" s="22" t="str">
        <f t="shared" si="65"/>
        <v/>
      </c>
      <c r="L104" s="18">
        <v>15</v>
      </c>
      <c r="M104" s="39">
        <f>IFERROR(VLOOKUP(L104,таблица!$C$6:$D$75,2,FALSE),0)</f>
        <v>50</v>
      </c>
      <c r="N104" s="20">
        <f>IF(M104="","",RANK(M104,M102:M106,0))</f>
        <v>2</v>
      </c>
      <c r="O104" s="20">
        <f t="shared" si="66"/>
        <v>50</v>
      </c>
      <c r="P104" s="48">
        <v>12</v>
      </c>
      <c r="Q104" s="39">
        <f>IFERROR(VLOOKUP(P104,таблица!$I$6:$J$96,2,FALSE),0)</f>
        <v>32</v>
      </c>
      <c r="R104" s="20">
        <f>IF(Q104="","",RANK(Q104,Q102:Q106,0))</f>
        <v>4</v>
      </c>
      <c r="S104" s="20">
        <f t="shared" si="67"/>
        <v>32</v>
      </c>
      <c r="T104" s="3">
        <f t="shared" si="43"/>
        <v>149</v>
      </c>
      <c r="U104" s="3">
        <f>IF(ISNUMBER(T104),RANK(T104,$T$6:$T$251,0),"")</f>
        <v>104</v>
      </c>
      <c r="V104" s="100"/>
      <c r="W104" s="34"/>
      <c r="X104" s="103"/>
    </row>
    <row r="105" spans="1:24" ht="15" customHeight="1" x14ac:dyDescent="0.25">
      <c r="A105" s="19">
        <v>4</v>
      </c>
      <c r="B105" s="41"/>
      <c r="C105" s="43">
        <v>32</v>
      </c>
      <c r="D105" s="38">
        <v>7.3</v>
      </c>
      <c r="E105" s="39">
        <f>IFERROR(VLOOKUP(D105,таблица!$A$6:$B$96,2,FALSE),0)</f>
        <v>46</v>
      </c>
      <c r="F105" s="20">
        <f>IF(E105="","",RANK(E105,E102:E106,0))</f>
        <v>2</v>
      </c>
      <c r="G105" s="20">
        <f>IF(F105&lt;5,E105,"")</f>
        <v>46</v>
      </c>
      <c r="H105" s="18">
        <v>240</v>
      </c>
      <c r="I105" s="39">
        <f>IFERROR(VLOOKUP(H105,таблица!$E$6:$F$151,2,FALSE),0)</f>
        <v>55</v>
      </c>
      <c r="J105" s="22">
        <f>IF(I105="","",RANK(I105,I102:I106,0))</f>
        <v>3</v>
      </c>
      <c r="K105" s="22">
        <f t="shared" si="65"/>
        <v>55</v>
      </c>
      <c r="L105" s="18">
        <v>10</v>
      </c>
      <c r="M105" s="39">
        <f>IFERROR(VLOOKUP(L105,таблица!$C$6:$D$75,2,FALSE),0)</f>
        <v>30</v>
      </c>
      <c r="N105" s="20">
        <f>IF(M105="","",RANK(M105,M102:M106,0))</f>
        <v>4</v>
      </c>
      <c r="O105" s="20">
        <f t="shared" si="66"/>
        <v>30</v>
      </c>
      <c r="P105" s="48">
        <v>13</v>
      </c>
      <c r="Q105" s="39">
        <f>IFERROR(VLOOKUP(P105,таблица!$I$6:$J$96,2,FALSE),0)</f>
        <v>35</v>
      </c>
      <c r="R105" s="20">
        <f>IF(Q105="","",RANK(Q105,Q102:Q106,0))</f>
        <v>3</v>
      </c>
      <c r="S105" s="20">
        <f t="shared" si="67"/>
        <v>35</v>
      </c>
      <c r="T105" s="3">
        <f t="shared" si="43"/>
        <v>166</v>
      </c>
      <c r="U105" s="3">
        <f>IF(ISNUMBER(T105),RANK(T105,$T$6:$T$251,0),"")</f>
        <v>73</v>
      </c>
      <c r="V105" s="100"/>
      <c r="W105" s="34"/>
      <c r="X105" s="103"/>
    </row>
    <row r="106" spans="1:24" ht="15" customHeight="1" x14ac:dyDescent="0.25">
      <c r="A106" s="19">
        <v>5</v>
      </c>
      <c r="B106" s="41"/>
      <c r="C106" s="43">
        <v>32</v>
      </c>
      <c r="D106" s="38">
        <v>7.8</v>
      </c>
      <c r="E106" s="39">
        <f>IFERROR(VLOOKUP(D106,таблица!$A$6:$B$96,2,FALSE),0)</f>
        <v>29</v>
      </c>
      <c r="F106" s="20">
        <f>IF(E106="","",RANK(E106,E102:E106,0))</f>
        <v>5</v>
      </c>
      <c r="G106" s="20" t="str">
        <f>IF(F106&lt;5,E106,"")</f>
        <v/>
      </c>
      <c r="H106" s="18">
        <v>245</v>
      </c>
      <c r="I106" s="39">
        <f>IFERROR(VLOOKUP(H106,таблица!$E$6:$F$151,2,FALSE),0)</f>
        <v>57</v>
      </c>
      <c r="J106" s="22">
        <f>IF(I106="","",RANK(I106,I102:I106,0))</f>
        <v>2</v>
      </c>
      <c r="K106" s="22">
        <f t="shared" si="65"/>
        <v>57</v>
      </c>
      <c r="L106" s="18">
        <v>11</v>
      </c>
      <c r="M106" s="39">
        <f>IFERROR(VLOOKUP(L106,таблица!$C$6:$D$75,2,FALSE),0)</f>
        <v>34</v>
      </c>
      <c r="N106" s="20">
        <f>IF(M106="","",RANK(M106,M102:M106,0))</f>
        <v>3</v>
      </c>
      <c r="O106" s="20">
        <f t="shared" si="66"/>
        <v>34</v>
      </c>
      <c r="P106" s="48">
        <v>7</v>
      </c>
      <c r="Q106" s="39">
        <f>IFERROR(VLOOKUP(P106,таблица!$I$6:$J$96,2,FALSE),0)</f>
        <v>22</v>
      </c>
      <c r="R106" s="20">
        <f>IF(Q106="","",RANK(Q106,Q102:Q106,0))</f>
        <v>5</v>
      </c>
      <c r="S106" s="20" t="str">
        <f t="shared" si="67"/>
        <v/>
      </c>
      <c r="T106" s="3">
        <f t="shared" si="43"/>
        <v>142</v>
      </c>
      <c r="U106" s="3">
        <f>IF(ISNUMBER(T106),RANK(T106,$T$6:$T$251,0),"")</f>
        <v>119</v>
      </c>
      <c r="V106" s="101"/>
      <c r="W106" s="34"/>
      <c r="X106" s="103"/>
    </row>
    <row r="107" spans="1:24" ht="26.25" customHeight="1" x14ac:dyDescent="0.25">
      <c r="A107" s="19"/>
      <c r="B107" s="41"/>
      <c r="C107" s="44">
        <v>28</v>
      </c>
      <c r="D107" s="38"/>
      <c r="E107" s="39"/>
      <c r="F107" s="24" t="s">
        <v>15</v>
      </c>
      <c r="G107" s="25">
        <f>SUM(G102:G106)</f>
        <v>179</v>
      </c>
      <c r="H107" s="18"/>
      <c r="I107" s="39"/>
      <c r="J107" s="24" t="s">
        <v>15</v>
      </c>
      <c r="K107" s="26">
        <f>SUM(K102:K106)</f>
        <v>224</v>
      </c>
      <c r="L107" s="18"/>
      <c r="M107" s="39"/>
      <c r="N107" s="24" t="s">
        <v>15</v>
      </c>
      <c r="O107" s="25">
        <f>SUM(O102:O106)</f>
        <v>171</v>
      </c>
      <c r="P107" s="48"/>
      <c r="Q107" s="39"/>
      <c r="R107" s="24" t="s">
        <v>15</v>
      </c>
      <c r="S107" s="25">
        <f>SUM(S102:S106)</f>
        <v>165</v>
      </c>
      <c r="T107" s="3"/>
      <c r="U107" s="3"/>
      <c r="V107" s="23"/>
      <c r="W107" s="23"/>
      <c r="X107" s="104"/>
    </row>
    <row r="108" spans="1:24" ht="15" customHeight="1" x14ac:dyDescent="0.25">
      <c r="A108" s="19">
        <v>1</v>
      </c>
      <c r="B108" s="41"/>
      <c r="C108" s="43">
        <v>36</v>
      </c>
      <c r="D108" s="38"/>
      <c r="E108" s="39">
        <f>IFERROR(VLOOKUP(D108,таблица!$A$6:$B$96,2,FALSE),0)</f>
        <v>0</v>
      </c>
      <c r="F108" s="20">
        <f>IF(E108="","",RANK(E108,E108:E112,0))</f>
        <v>5</v>
      </c>
      <c r="G108" s="20" t="str">
        <f>IF(F108&lt;5,E108,"")</f>
        <v/>
      </c>
      <c r="H108" s="18">
        <v>250</v>
      </c>
      <c r="I108" s="39">
        <f>IFERROR(VLOOKUP(H108,таблица!$E$6:$F$151,2,FALSE),0)</f>
        <v>60</v>
      </c>
      <c r="J108" s="22">
        <f>IF(I108="","",RANK(I108,I108:I112,0))</f>
        <v>2</v>
      </c>
      <c r="K108" s="22">
        <f>IF(J108&lt;5,I108,"")</f>
        <v>60</v>
      </c>
      <c r="L108" s="18">
        <v>7</v>
      </c>
      <c r="M108" s="39">
        <f>IFERROR(VLOOKUP(L108,таблица!$C$6:$D$75,2,FALSE),0)</f>
        <v>19</v>
      </c>
      <c r="N108" s="20">
        <f>IF(M108="","",RANK(M108,M108:M112,0))</f>
        <v>5</v>
      </c>
      <c r="O108" s="20" t="str">
        <f>IF(N108&lt;5,M108,"")</f>
        <v/>
      </c>
      <c r="P108" s="48">
        <v>15</v>
      </c>
      <c r="Q108" s="39">
        <f>IFERROR(VLOOKUP(P108,таблица!$I$6:$J$96,2,FALSE),0)</f>
        <v>41</v>
      </c>
      <c r="R108" s="20">
        <f>IF(Q108="","",RANK(Q108,Q108:Q112,0))</f>
        <v>1</v>
      </c>
      <c r="S108" s="20">
        <f>IF(R108&lt;5,Q108,"")</f>
        <v>41</v>
      </c>
      <c r="T108" s="3">
        <f t="shared" si="43"/>
        <v>120</v>
      </c>
      <c r="U108" s="3">
        <f>IF(ISNUMBER(T108),RANK(T108,$T$6:$T$251,0),"")</f>
        <v>146</v>
      </c>
      <c r="V108" s="99">
        <f>SUM(G108:G112,K108:K112,O108:O112,S108:S112)</f>
        <v>637</v>
      </c>
      <c r="W108" s="34">
        <f t="shared" ref="W108" si="68">V108</f>
        <v>637</v>
      </c>
      <c r="X108" s="102">
        <f>IF(ISNUMBER(V108),RANK(V108,$V$6:$V$251,0),"")</f>
        <v>24</v>
      </c>
    </row>
    <row r="109" spans="1:24" ht="15" customHeight="1" x14ac:dyDescent="0.25">
      <c r="A109" s="19">
        <v>2</v>
      </c>
      <c r="B109" s="41"/>
      <c r="C109" s="43">
        <v>36</v>
      </c>
      <c r="D109" s="38">
        <v>7.1</v>
      </c>
      <c r="E109" s="39">
        <f>IFERROR(VLOOKUP(D109,таблица!$A$6:$B$96,2,FALSE),0)</f>
        <v>53</v>
      </c>
      <c r="F109" s="20">
        <f>IF(E109="","",RANK(E109,E108:E112,0))</f>
        <v>1</v>
      </c>
      <c r="G109" s="20">
        <f>IF(F109&lt;5,E109,"")</f>
        <v>53</v>
      </c>
      <c r="H109" s="18">
        <v>239</v>
      </c>
      <c r="I109" s="39">
        <f>IFERROR(VLOOKUP(H109,таблица!$E$6:$F$151,2,FALSE),0)</f>
        <v>54</v>
      </c>
      <c r="J109" s="22">
        <f>IF(I109="","",RANK(I109,I108:I112,0))</f>
        <v>5</v>
      </c>
      <c r="K109" s="22" t="str">
        <f t="shared" ref="K109:K112" si="69">IF(J109&lt;5,I109,"")</f>
        <v/>
      </c>
      <c r="L109" s="18">
        <v>10</v>
      </c>
      <c r="M109" s="39">
        <f>IFERROR(VLOOKUP(L109,таблица!$C$6:$D$75,2,FALSE),0)</f>
        <v>30</v>
      </c>
      <c r="N109" s="20">
        <f>IF(M109="","",RANK(M109,M108:M112,0))</f>
        <v>3</v>
      </c>
      <c r="O109" s="20">
        <f t="shared" ref="O109:O112" si="70">IF(N109&lt;5,M109,"")</f>
        <v>30</v>
      </c>
      <c r="P109" s="48">
        <v>7</v>
      </c>
      <c r="Q109" s="39">
        <f>IFERROR(VLOOKUP(P109,таблица!$I$6:$J$96,2,FALSE),0)</f>
        <v>22</v>
      </c>
      <c r="R109" s="20">
        <f>IF(Q109="","",RANK(Q109,Q108:Q112,0))</f>
        <v>2</v>
      </c>
      <c r="S109" s="20">
        <f t="shared" ref="S109:S112" si="71">IF(R109&lt;5,Q109,"")</f>
        <v>22</v>
      </c>
      <c r="T109" s="3">
        <f t="shared" si="43"/>
        <v>159</v>
      </c>
      <c r="U109" s="3">
        <f>IF(ISNUMBER(T109),RANK(T109,$T$6:$T$251,0),"")</f>
        <v>88</v>
      </c>
      <c r="V109" s="100"/>
      <c r="W109" s="34"/>
      <c r="X109" s="103"/>
    </row>
    <row r="110" spans="1:24" ht="15" customHeight="1" x14ac:dyDescent="0.25">
      <c r="A110" s="19">
        <v>3</v>
      </c>
      <c r="B110" s="41"/>
      <c r="C110" s="43">
        <v>36</v>
      </c>
      <c r="D110" s="38">
        <v>7.1</v>
      </c>
      <c r="E110" s="39">
        <f>IFERROR(VLOOKUP(D110,таблица!$A$6:$B$96,2,FALSE),0)</f>
        <v>53</v>
      </c>
      <c r="F110" s="20">
        <f>IF(E110="","",RANK(E110,E108:E112,0))</f>
        <v>1</v>
      </c>
      <c r="G110" s="20">
        <f>IF(F110&lt;5,E110,"")</f>
        <v>53</v>
      </c>
      <c r="H110" s="18">
        <v>240</v>
      </c>
      <c r="I110" s="39">
        <f>IFERROR(VLOOKUP(H110,таблица!$E$6:$F$151,2,FALSE),0)</f>
        <v>55</v>
      </c>
      <c r="J110" s="22">
        <f>IF(I110="","",RANK(I110,I108:I112,0))</f>
        <v>4</v>
      </c>
      <c r="K110" s="22">
        <f t="shared" si="69"/>
        <v>55</v>
      </c>
      <c r="L110" s="18">
        <v>9</v>
      </c>
      <c r="M110" s="39">
        <f>IFERROR(VLOOKUP(L110,таблица!$C$6:$D$75,2,FALSE),0)</f>
        <v>26</v>
      </c>
      <c r="N110" s="20">
        <f>IF(M110="","",RANK(M110,M108:M112,0))</f>
        <v>4</v>
      </c>
      <c r="O110" s="20">
        <f t="shared" si="70"/>
        <v>26</v>
      </c>
      <c r="P110" s="48">
        <v>1</v>
      </c>
      <c r="Q110" s="39">
        <f>IFERROR(VLOOKUP(P110,таблица!$I$6:$J$96,2,FALSE),0)</f>
        <v>10</v>
      </c>
      <c r="R110" s="20">
        <f>IF(Q110="","",RANK(Q110,Q108:Q112,0))</f>
        <v>4</v>
      </c>
      <c r="S110" s="20">
        <f t="shared" si="71"/>
        <v>10</v>
      </c>
      <c r="T110" s="3">
        <f t="shared" si="43"/>
        <v>144</v>
      </c>
      <c r="U110" s="3">
        <f>IF(ISNUMBER(T110),RANK(T110,$T$6:$T$251,0),"")</f>
        <v>115</v>
      </c>
      <c r="V110" s="100"/>
      <c r="W110" s="34"/>
      <c r="X110" s="103"/>
    </row>
    <row r="111" spans="1:24" ht="15" customHeight="1" x14ac:dyDescent="0.25">
      <c r="A111" s="19">
        <v>4</v>
      </c>
      <c r="B111" s="41"/>
      <c r="C111" s="43">
        <v>36</v>
      </c>
      <c r="D111" s="38">
        <v>7.6</v>
      </c>
      <c r="E111" s="39">
        <f>IFERROR(VLOOKUP(D111,таблица!$A$6:$B$96,2,FALSE),0)</f>
        <v>35</v>
      </c>
      <c r="F111" s="20">
        <f>IF(E111="","",RANK(E111,E108:E112,0))</f>
        <v>4</v>
      </c>
      <c r="G111" s="20">
        <f>IF(F111&lt;5,E111,"")</f>
        <v>35</v>
      </c>
      <c r="H111" s="18">
        <v>242</v>
      </c>
      <c r="I111" s="39">
        <f>IFERROR(VLOOKUP(H111,таблица!$E$6:$F$151,2,FALSE),0)</f>
        <v>56</v>
      </c>
      <c r="J111" s="22">
        <f>IF(I111="","",RANK(I111,I108:I112,0))</f>
        <v>3</v>
      </c>
      <c r="K111" s="22">
        <f t="shared" si="69"/>
        <v>56</v>
      </c>
      <c r="L111" s="18">
        <v>13</v>
      </c>
      <c r="M111" s="39">
        <f>IFERROR(VLOOKUP(L111,таблица!$C$6:$D$75,2,FALSE),0)</f>
        <v>42</v>
      </c>
      <c r="N111" s="20">
        <f>IF(M111="","",RANK(M111,M108:M112,0))</f>
        <v>1</v>
      </c>
      <c r="O111" s="20">
        <f t="shared" si="70"/>
        <v>42</v>
      </c>
      <c r="P111" s="48">
        <v>4</v>
      </c>
      <c r="Q111" s="39">
        <f>IFERROR(VLOOKUP(P111,таблица!$I$6:$J$96,2,FALSE),0)</f>
        <v>16</v>
      </c>
      <c r="R111" s="20">
        <f>IF(Q111="","",RANK(Q111,Q108:Q112,0))</f>
        <v>3</v>
      </c>
      <c r="S111" s="20">
        <f t="shared" si="71"/>
        <v>16</v>
      </c>
      <c r="T111" s="3">
        <f t="shared" si="43"/>
        <v>149</v>
      </c>
      <c r="U111" s="3">
        <f>IF(ISNUMBER(T111),RANK(T111,$T$6:$T$251,0),"")</f>
        <v>104</v>
      </c>
      <c r="V111" s="100"/>
      <c r="W111" s="34"/>
      <c r="X111" s="103"/>
    </row>
    <row r="112" spans="1:24" ht="15" customHeight="1" x14ac:dyDescent="0.25">
      <c r="A112" s="19">
        <v>5</v>
      </c>
      <c r="B112" s="41"/>
      <c r="C112" s="43">
        <v>36</v>
      </c>
      <c r="D112" s="38">
        <v>7.4</v>
      </c>
      <c r="E112" s="39">
        <f>IFERROR(VLOOKUP(D112,таблица!$A$6:$B$96,2,FALSE),0)</f>
        <v>42</v>
      </c>
      <c r="F112" s="20">
        <f>IF(E112="","",RANK(E112,E108:E112,0))</f>
        <v>3</v>
      </c>
      <c r="G112" s="20">
        <f>IF(F112&lt;5,E112,"")</f>
        <v>42</v>
      </c>
      <c r="H112" s="18">
        <v>255</v>
      </c>
      <c r="I112" s="39">
        <f>IFERROR(VLOOKUP(H112,таблица!$E$6:$F$151,2,FALSE),0)</f>
        <v>62</v>
      </c>
      <c r="J112" s="22">
        <f>IF(I112="","",RANK(I112,I108:I112,0))</f>
        <v>1</v>
      </c>
      <c r="K112" s="22">
        <f t="shared" si="69"/>
        <v>62</v>
      </c>
      <c r="L112" s="18">
        <v>11</v>
      </c>
      <c r="M112" s="39">
        <f>IFERROR(VLOOKUP(L112,таблица!$C$6:$D$75,2,FALSE),0)</f>
        <v>34</v>
      </c>
      <c r="N112" s="20">
        <f>IF(M112="","",RANK(M112,M108:M112,0))</f>
        <v>2</v>
      </c>
      <c r="O112" s="20">
        <f t="shared" si="70"/>
        <v>34</v>
      </c>
      <c r="P112" s="48">
        <v>-5</v>
      </c>
      <c r="Q112" s="39">
        <f>IFERROR(VLOOKUP(P112,таблица!$I$6:$J$96,2,FALSE),0)</f>
        <v>1</v>
      </c>
      <c r="R112" s="20">
        <f>IF(Q112="","",RANK(Q112,Q108:Q112,0))</f>
        <v>5</v>
      </c>
      <c r="S112" s="20" t="str">
        <f t="shared" si="71"/>
        <v/>
      </c>
      <c r="T112" s="3">
        <f t="shared" si="43"/>
        <v>139</v>
      </c>
      <c r="U112" s="3">
        <f>IF(ISNUMBER(T112),RANK(T112,$T$6:$T$251,0),"")</f>
        <v>125</v>
      </c>
      <c r="V112" s="101"/>
      <c r="W112" s="34"/>
      <c r="X112" s="103"/>
    </row>
    <row r="113" spans="1:24" ht="26.25" customHeight="1" x14ac:dyDescent="0.25">
      <c r="A113" s="19"/>
      <c r="B113" s="41"/>
      <c r="C113" s="44">
        <v>29</v>
      </c>
      <c r="D113" s="38"/>
      <c r="E113" s="39"/>
      <c r="F113" s="24" t="s">
        <v>15</v>
      </c>
      <c r="G113" s="25">
        <f>SUM(G108:G112)</f>
        <v>183</v>
      </c>
      <c r="H113" s="18"/>
      <c r="I113" s="39"/>
      <c r="J113" s="24" t="s">
        <v>15</v>
      </c>
      <c r="K113" s="26">
        <f>SUM(K108:K112)</f>
        <v>233</v>
      </c>
      <c r="L113" s="18"/>
      <c r="M113" s="39"/>
      <c r="N113" s="24" t="s">
        <v>15</v>
      </c>
      <c r="O113" s="25">
        <f>SUM(O108:O112)</f>
        <v>132</v>
      </c>
      <c r="P113" s="48"/>
      <c r="Q113" s="39"/>
      <c r="R113" s="24" t="s">
        <v>15</v>
      </c>
      <c r="S113" s="25">
        <f>SUM(S108:S112)</f>
        <v>89</v>
      </c>
      <c r="T113" s="3"/>
      <c r="U113" s="3"/>
      <c r="V113" s="23"/>
      <c r="W113" s="23"/>
      <c r="X113" s="104"/>
    </row>
    <row r="114" spans="1:24" ht="15" customHeight="1" x14ac:dyDescent="0.25">
      <c r="A114" s="19">
        <v>1</v>
      </c>
      <c r="B114" s="41"/>
      <c r="C114" s="43">
        <v>40</v>
      </c>
      <c r="D114" s="38">
        <v>6.9</v>
      </c>
      <c r="E114" s="39">
        <f>IFERROR(VLOOKUP(D114,таблица!$A$6:$B$96,2,FALSE),0)</f>
        <v>59</v>
      </c>
      <c r="F114" s="20">
        <f>IF(E114="","",RANK(E114,E114:E118,0))</f>
        <v>1</v>
      </c>
      <c r="G114" s="20">
        <f>IF(F114&lt;5,E114,"")</f>
        <v>59</v>
      </c>
      <c r="H114" s="18">
        <v>250</v>
      </c>
      <c r="I114" s="39">
        <f>IFERROR(VLOOKUP(H114,таблица!$E$6:$F$151,2,FALSE),0)</f>
        <v>60</v>
      </c>
      <c r="J114" s="22">
        <f>IF(I114="","",RANK(I114,I114:I118,0))</f>
        <v>2</v>
      </c>
      <c r="K114" s="22">
        <f>IF(J114&lt;5,I114,"")</f>
        <v>60</v>
      </c>
      <c r="L114" s="18">
        <v>11</v>
      </c>
      <c r="M114" s="39">
        <f>IFERROR(VLOOKUP(L114,таблица!$C$6:$D$75,2,FALSE),0)</f>
        <v>34</v>
      </c>
      <c r="N114" s="20">
        <f>IF(M114="","",RANK(M114,M114:M118,0))</f>
        <v>2</v>
      </c>
      <c r="O114" s="20">
        <f>IF(N114&lt;5,M114,"")</f>
        <v>34</v>
      </c>
      <c r="P114" s="48">
        <v>4</v>
      </c>
      <c r="Q114" s="39">
        <f>IFERROR(VLOOKUP(P114,таблица!$I$6:$J$96,2,FALSE),0)</f>
        <v>16</v>
      </c>
      <c r="R114" s="20">
        <f>IF(Q114="","",RANK(Q114,Q114:Q118,0))</f>
        <v>3</v>
      </c>
      <c r="S114" s="20">
        <f t="shared" ref="S114:S118" si="72">IF(R114&lt;5,Q114,"")</f>
        <v>16</v>
      </c>
      <c r="T114" s="3">
        <f t="shared" si="43"/>
        <v>169</v>
      </c>
      <c r="U114" s="3">
        <f>IF(ISNUMBER(T114),RANK(T114,$T$6:$T$251,0),"")</f>
        <v>68</v>
      </c>
      <c r="V114" s="99">
        <f>SUM(G114:G118,K114:K118,O114:O118,S114:S118)</f>
        <v>677</v>
      </c>
      <c r="W114" s="34">
        <f t="shared" ref="W114" si="73">V114</f>
        <v>677</v>
      </c>
      <c r="X114" s="102">
        <f>IF(ISNUMBER(V114),RANK(V114,$V$6:$V$251,0),"")</f>
        <v>20</v>
      </c>
    </row>
    <row r="115" spans="1:24" ht="15" customHeight="1" x14ac:dyDescent="0.25">
      <c r="A115" s="19">
        <v>2</v>
      </c>
      <c r="B115" s="41"/>
      <c r="C115" s="43">
        <v>40</v>
      </c>
      <c r="D115" s="38">
        <v>7.4</v>
      </c>
      <c r="E115" s="39">
        <f>IFERROR(VLOOKUP(D115,таблица!$A$6:$B$96,2,FALSE),0)</f>
        <v>42</v>
      </c>
      <c r="F115" s="20">
        <f>IF(E115="","",RANK(E115,E114:E118,0))</f>
        <v>4</v>
      </c>
      <c r="G115" s="20">
        <f>IF(F115&lt;5,E115,"")</f>
        <v>42</v>
      </c>
      <c r="H115" s="18">
        <v>240</v>
      </c>
      <c r="I115" s="39">
        <f>IFERROR(VLOOKUP(H115,таблица!$E$6:$F$151,2,FALSE),0)</f>
        <v>55</v>
      </c>
      <c r="J115" s="22">
        <f>IF(I115="","",RANK(I115,I114:I118,0))</f>
        <v>3</v>
      </c>
      <c r="K115" s="22">
        <f t="shared" ref="K115:K118" si="74">IF(J115&lt;5,I115,"")</f>
        <v>55</v>
      </c>
      <c r="L115" s="18">
        <v>7</v>
      </c>
      <c r="M115" s="39">
        <f>IFERROR(VLOOKUP(L115,таблица!$C$6:$D$75,2,FALSE),0)</f>
        <v>19</v>
      </c>
      <c r="N115" s="20">
        <f>IF(M115="","",RANK(M115,M114:M118,0))</f>
        <v>5</v>
      </c>
      <c r="O115" s="20" t="str">
        <f t="shared" ref="O115:O118" si="75">IF(N115&lt;5,M115,"")</f>
        <v/>
      </c>
      <c r="P115" s="48">
        <v>0</v>
      </c>
      <c r="Q115" s="39">
        <f>IFERROR(VLOOKUP(P115,таблица!$I$6:$J$96,2,FALSE),0)</f>
        <v>8</v>
      </c>
      <c r="R115" s="20">
        <f>IF(Q115="","",RANK(Q115,Q114:Q118,0))</f>
        <v>5</v>
      </c>
      <c r="S115" s="20" t="str">
        <f t="shared" si="72"/>
        <v/>
      </c>
      <c r="T115" s="3">
        <f t="shared" si="43"/>
        <v>124</v>
      </c>
      <c r="U115" s="33">
        <f>IF(ISNUMBER(T115),RANK(T115,$T$6:$T$251,0),"")</f>
        <v>141</v>
      </c>
      <c r="V115" s="100"/>
      <c r="W115" s="34"/>
      <c r="X115" s="103"/>
    </row>
    <row r="116" spans="1:24" ht="15" customHeight="1" x14ac:dyDescent="0.25">
      <c r="A116" s="19">
        <v>3</v>
      </c>
      <c r="B116" s="41"/>
      <c r="C116" s="43">
        <v>40</v>
      </c>
      <c r="D116" s="38">
        <v>7.5</v>
      </c>
      <c r="E116" s="39">
        <f>IFERROR(VLOOKUP(D116,таблица!$A$6:$B$96,2,FALSE),0)</f>
        <v>38</v>
      </c>
      <c r="F116" s="20">
        <f>IF(E116="","",RANK(E116,E114:E118,0))</f>
        <v>5</v>
      </c>
      <c r="G116" s="20" t="str">
        <f>IF(F116&lt;5,E116,"")</f>
        <v/>
      </c>
      <c r="H116" s="18">
        <v>240</v>
      </c>
      <c r="I116" s="39">
        <f>IFERROR(VLOOKUP(H116,таблица!$E$6:$F$151,2,FALSE),0)</f>
        <v>55</v>
      </c>
      <c r="J116" s="22">
        <f>IF(I116="","",RANK(I116,I114:I118,0))</f>
        <v>3</v>
      </c>
      <c r="K116" s="22">
        <f t="shared" si="74"/>
        <v>55</v>
      </c>
      <c r="L116" s="18">
        <v>18</v>
      </c>
      <c r="M116" s="39">
        <f>IFERROR(VLOOKUP(L116,таблица!$C$6:$D$75,2,FALSE),0)</f>
        <v>59</v>
      </c>
      <c r="N116" s="20">
        <f>IF(M116="","",RANK(M116,M114:M118,0))</f>
        <v>1</v>
      </c>
      <c r="O116" s="20">
        <f t="shared" si="75"/>
        <v>59</v>
      </c>
      <c r="P116" s="48">
        <v>12</v>
      </c>
      <c r="Q116" s="39">
        <f>IFERROR(VLOOKUP(P116,таблица!$I$6:$J$96,2,FALSE),0)</f>
        <v>32</v>
      </c>
      <c r="R116" s="20">
        <f>IF(Q116="","",RANK(Q116,Q114:Q118,0))</f>
        <v>2</v>
      </c>
      <c r="S116" s="20">
        <f t="shared" si="72"/>
        <v>32</v>
      </c>
      <c r="T116" s="3">
        <f t="shared" si="43"/>
        <v>184</v>
      </c>
      <c r="U116" s="33">
        <f>IF(ISNUMBER(T116),RANK(T116,$T$6:$T$251,0),"")</f>
        <v>45</v>
      </c>
      <c r="V116" s="100"/>
      <c r="W116" s="34"/>
      <c r="X116" s="103"/>
    </row>
    <row r="117" spans="1:24" ht="15" customHeight="1" x14ac:dyDescent="0.25">
      <c r="A117" s="19">
        <v>4</v>
      </c>
      <c r="B117" s="41"/>
      <c r="C117" s="43">
        <v>40</v>
      </c>
      <c r="D117" s="38">
        <v>7.3</v>
      </c>
      <c r="E117" s="39">
        <f>IFERROR(VLOOKUP(D117,таблица!$A$6:$B$96,2,FALSE),0)</f>
        <v>46</v>
      </c>
      <c r="F117" s="20">
        <f>IF(E117="","",RANK(E117,E114:E118,0))</f>
        <v>2</v>
      </c>
      <c r="G117" s="20">
        <f>IF(F117&lt;5,E117,"")</f>
        <v>46</v>
      </c>
      <c r="H117" s="18">
        <v>255</v>
      </c>
      <c r="I117" s="39">
        <f>IFERROR(VLOOKUP(H117,таблица!$E$6:$F$151,2,FALSE),0)</f>
        <v>62</v>
      </c>
      <c r="J117" s="22">
        <f>IF(I117="","",RANK(I117,I114:I118,0))</f>
        <v>1</v>
      </c>
      <c r="K117" s="22">
        <f t="shared" si="74"/>
        <v>62</v>
      </c>
      <c r="L117" s="18">
        <v>10</v>
      </c>
      <c r="M117" s="39">
        <f>IFERROR(VLOOKUP(L117,таблица!$C$6:$D$75,2,FALSE),0)</f>
        <v>30</v>
      </c>
      <c r="N117" s="20">
        <f>IF(M117="","",RANK(M117,M114:M118,0))</f>
        <v>3</v>
      </c>
      <c r="O117" s="20">
        <f t="shared" si="75"/>
        <v>30</v>
      </c>
      <c r="P117" s="48">
        <v>13</v>
      </c>
      <c r="Q117" s="39">
        <f>IFERROR(VLOOKUP(P117,таблица!$I$6:$J$96,2,FALSE),0)</f>
        <v>35</v>
      </c>
      <c r="R117" s="20">
        <f>IF(Q117="","",RANK(Q117,Q114:Q118,0))</f>
        <v>1</v>
      </c>
      <c r="S117" s="20">
        <f t="shared" si="72"/>
        <v>35</v>
      </c>
      <c r="T117" s="3">
        <f t="shared" si="43"/>
        <v>173</v>
      </c>
      <c r="U117" s="3">
        <f>IF(ISNUMBER(T117),RANK(T117,$T$6:$T$251,0),"")</f>
        <v>61</v>
      </c>
      <c r="V117" s="100"/>
      <c r="W117" s="34"/>
      <c r="X117" s="103"/>
    </row>
    <row r="118" spans="1:24" ht="15" customHeight="1" x14ac:dyDescent="0.25">
      <c r="A118" s="19">
        <v>5</v>
      </c>
      <c r="B118" s="41"/>
      <c r="C118" s="43">
        <v>40</v>
      </c>
      <c r="D118" s="38">
        <v>7.3</v>
      </c>
      <c r="E118" s="39">
        <f>IFERROR(VLOOKUP(D118,таблица!$A$6:$B$96,2,FALSE),0)</f>
        <v>46</v>
      </c>
      <c r="F118" s="20">
        <f>IF(E118="","",RANK(E118,E114:E118,0))</f>
        <v>2</v>
      </c>
      <c r="G118" s="20">
        <f>IF(F118&lt;5,E118,"")</f>
        <v>46</v>
      </c>
      <c r="H118" s="18">
        <v>225</v>
      </c>
      <c r="I118" s="39">
        <f>IFERROR(VLOOKUP(H118,таблица!$E$6:$F$151,2,FALSE),0)</f>
        <v>40</v>
      </c>
      <c r="J118" s="22">
        <f>IF(I118="","",RANK(I118,I114:I118,0))</f>
        <v>5</v>
      </c>
      <c r="K118" s="22" t="str">
        <f t="shared" si="74"/>
        <v/>
      </c>
      <c r="L118" s="18">
        <v>10</v>
      </c>
      <c r="M118" s="39">
        <f>IFERROR(VLOOKUP(L118,таблица!$C$6:$D$75,2,FALSE),0)</f>
        <v>30</v>
      </c>
      <c r="N118" s="20">
        <f>IF(M118="","",RANK(M118,M114:M118,0))</f>
        <v>3</v>
      </c>
      <c r="O118" s="20">
        <f t="shared" si="75"/>
        <v>30</v>
      </c>
      <c r="P118" s="48">
        <v>4</v>
      </c>
      <c r="Q118" s="39">
        <f>IFERROR(VLOOKUP(P118,таблица!$I$6:$J$96,2,FALSE),0)</f>
        <v>16</v>
      </c>
      <c r="R118" s="20">
        <f>IF(Q118="","",RANK(Q118,Q114:Q118,0))</f>
        <v>3</v>
      </c>
      <c r="S118" s="20">
        <f t="shared" si="72"/>
        <v>16</v>
      </c>
      <c r="T118" s="3">
        <f t="shared" si="43"/>
        <v>132</v>
      </c>
      <c r="U118" s="3">
        <f>IF(ISNUMBER(T118),RANK(T118,$T$6:$T$251,0),"")</f>
        <v>132</v>
      </c>
      <c r="V118" s="101"/>
      <c r="W118" s="34"/>
      <c r="X118" s="103"/>
    </row>
    <row r="119" spans="1:24" ht="26.25" customHeight="1" x14ac:dyDescent="0.25">
      <c r="A119" s="19"/>
      <c r="B119" s="41"/>
      <c r="C119" s="44">
        <v>30</v>
      </c>
      <c r="D119" s="38"/>
      <c r="E119" s="39"/>
      <c r="F119" s="24" t="s">
        <v>15</v>
      </c>
      <c r="G119" s="25">
        <f>SUM(G114:G118)</f>
        <v>193</v>
      </c>
      <c r="H119" s="18"/>
      <c r="I119" s="39"/>
      <c r="J119" s="24" t="s">
        <v>15</v>
      </c>
      <c r="K119" s="26">
        <f>SUM(K114:K118)</f>
        <v>232</v>
      </c>
      <c r="L119" s="18"/>
      <c r="M119" s="39"/>
      <c r="N119" s="24" t="s">
        <v>15</v>
      </c>
      <c r="O119" s="25">
        <f>SUM(O114:O118)</f>
        <v>153</v>
      </c>
      <c r="P119" s="48"/>
      <c r="Q119" s="39"/>
      <c r="R119" s="24" t="s">
        <v>15</v>
      </c>
      <c r="S119" s="25">
        <f>SUM(S114:S118)</f>
        <v>99</v>
      </c>
      <c r="T119" s="3"/>
      <c r="U119" s="3"/>
      <c r="V119" s="23"/>
      <c r="W119" s="23"/>
      <c r="X119" s="104"/>
    </row>
    <row r="120" spans="1:24" ht="15" customHeight="1" x14ac:dyDescent="0.25">
      <c r="A120" s="19">
        <v>1</v>
      </c>
      <c r="B120" s="41"/>
      <c r="C120" s="43">
        <v>41</v>
      </c>
      <c r="D120" s="38">
        <v>7.3</v>
      </c>
      <c r="E120" s="39">
        <f>IFERROR(VLOOKUP(D120,таблица!$A$6:$B$96,2,FALSE),0)</f>
        <v>46</v>
      </c>
      <c r="F120" s="20">
        <f>IF(E120="","",RANK(E120,E120:E124,0))</f>
        <v>2</v>
      </c>
      <c r="G120" s="20">
        <f>IF(F120&lt;5,E120,"")</f>
        <v>46</v>
      </c>
      <c r="H120" s="18">
        <v>223</v>
      </c>
      <c r="I120" s="39">
        <f>IFERROR(VLOOKUP(H120,таблица!$E$6:$F$151,2,FALSE),0)</f>
        <v>38</v>
      </c>
      <c r="J120" s="22">
        <f>IF(I120="","",RANK(I120,I120:I124,0))</f>
        <v>2</v>
      </c>
      <c r="K120" s="22">
        <f>IF(J120&lt;5,I120,"")</f>
        <v>38</v>
      </c>
      <c r="L120" s="18">
        <v>7</v>
      </c>
      <c r="M120" s="39">
        <f>IFERROR(VLOOKUP(L120,таблица!$C$6:$D$75,2,FALSE),0)</f>
        <v>19</v>
      </c>
      <c r="N120" s="20">
        <f>IF(M120="","",RANK(M120,M120:M124,0))</f>
        <v>4</v>
      </c>
      <c r="O120" s="20">
        <f t="shared" ref="O120:O124" si="76">IF(N120&lt;5,M120,"")</f>
        <v>19</v>
      </c>
      <c r="P120" s="48">
        <v>7</v>
      </c>
      <c r="Q120" s="39">
        <f>IFERROR(VLOOKUP(P120,таблица!$I$6:$J$96,2,FALSE),0)</f>
        <v>22</v>
      </c>
      <c r="R120" s="20">
        <f>IF(Q120="","",RANK(Q120,Q120:Q124,0))</f>
        <v>5</v>
      </c>
      <c r="S120" s="20" t="str">
        <f>IF(R120&lt;5,Q120,"")</f>
        <v/>
      </c>
      <c r="T120" s="3">
        <f t="shared" si="43"/>
        <v>125</v>
      </c>
      <c r="U120" s="3">
        <f>IF(ISNUMBER(T120),RANK(T120,$T$6:$T$251,0),"")</f>
        <v>139</v>
      </c>
      <c r="V120" s="99">
        <f>SUM(G120:G124,K120:K124,O120:O124,S120:S124)</f>
        <v>617</v>
      </c>
      <c r="W120" s="34">
        <f t="shared" ref="W120" si="77">V120</f>
        <v>617</v>
      </c>
      <c r="X120" s="102">
        <f>IF(ISNUMBER(V120),RANK(V120,$V$6:$V$251,0),"")</f>
        <v>26</v>
      </c>
    </row>
    <row r="121" spans="1:24" ht="15" customHeight="1" x14ac:dyDescent="0.25">
      <c r="A121" s="19">
        <v>2</v>
      </c>
      <c r="B121" s="41"/>
      <c r="C121" s="43">
        <v>41</v>
      </c>
      <c r="D121" s="38">
        <v>8</v>
      </c>
      <c r="E121" s="39">
        <f>IFERROR(VLOOKUP(D121,таблица!$A$6:$B$96,2,FALSE),0)</f>
        <v>23</v>
      </c>
      <c r="F121" s="20">
        <f>IF(E121="","",RANK(E121,E120:E124,0))</f>
        <v>5</v>
      </c>
      <c r="G121" s="20" t="str">
        <f>IF(F121&lt;5,E121,"")</f>
        <v/>
      </c>
      <c r="H121" s="18">
        <v>212</v>
      </c>
      <c r="I121" s="39">
        <f>IFERROR(VLOOKUP(H121,таблица!$E$6:$F$151,2,FALSE),0)</f>
        <v>27</v>
      </c>
      <c r="J121" s="22">
        <f>IF(I121="","",RANK(I121,I120:I124,0))</f>
        <v>4</v>
      </c>
      <c r="K121" s="22">
        <f t="shared" ref="K121:K124" si="78">IF(J121&lt;5,I121,"")</f>
        <v>27</v>
      </c>
      <c r="L121" s="18">
        <v>8</v>
      </c>
      <c r="M121" s="39">
        <f>IFERROR(VLOOKUP(L121,таблица!$C$6:$D$75,2,FALSE),0)</f>
        <v>22</v>
      </c>
      <c r="N121" s="20">
        <f>IF(M121="","",RANK(M121,M120:M124,0))</f>
        <v>2</v>
      </c>
      <c r="O121" s="20">
        <f t="shared" si="76"/>
        <v>22</v>
      </c>
      <c r="P121" s="48">
        <v>10</v>
      </c>
      <c r="Q121" s="39">
        <f>IFERROR(VLOOKUP(P121,таблица!$I$6:$J$96,2,FALSE),0)</f>
        <v>28</v>
      </c>
      <c r="R121" s="20">
        <f>IF(Q121="","",RANK(Q121,Q120:Q124,0))</f>
        <v>4</v>
      </c>
      <c r="S121" s="20">
        <f t="shared" ref="S121:S124" si="79">IF(R121&lt;5,Q121,"")</f>
        <v>28</v>
      </c>
      <c r="T121" s="3">
        <f t="shared" si="43"/>
        <v>100</v>
      </c>
      <c r="U121" s="3">
        <f>IF(ISNUMBER(T121),RANK(T121,$T$6:$T$251,0),"")</f>
        <v>159</v>
      </c>
      <c r="V121" s="100"/>
      <c r="W121" s="34"/>
      <c r="X121" s="103"/>
    </row>
    <row r="122" spans="1:24" ht="15" customHeight="1" x14ac:dyDescent="0.25">
      <c r="A122" s="19">
        <v>3</v>
      </c>
      <c r="B122" s="41"/>
      <c r="C122" s="43">
        <v>41</v>
      </c>
      <c r="D122" s="38">
        <v>7</v>
      </c>
      <c r="E122" s="39">
        <f>IFERROR(VLOOKUP(D122,таблица!$A$6:$B$96,2,FALSE),0)</f>
        <v>56</v>
      </c>
      <c r="F122" s="20">
        <f>IF(E122="","",RANK(E122,E120:E124,0))</f>
        <v>1</v>
      </c>
      <c r="G122" s="20">
        <f>IF(F122&lt;5,E122,"")</f>
        <v>56</v>
      </c>
      <c r="H122" s="18">
        <v>233</v>
      </c>
      <c r="I122" s="39">
        <f>IFERROR(VLOOKUP(H122,таблица!$E$6:$F$151,2,FALSE),0)</f>
        <v>48</v>
      </c>
      <c r="J122" s="22">
        <f>IF(I122="","",RANK(I122,I120:I124,0))</f>
        <v>1</v>
      </c>
      <c r="K122" s="22">
        <f t="shared" si="78"/>
        <v>48</v>
      </c>
      <c r="L122" s="18">
        <v>17</v>
      </c>
      <c r="M122" s="39">
        <f>IFERROR(VLOOKUP(L122,таблица!$C$6:$D$75,2,FALSE),0)</f>
        <v>57</v>
      </c>
      <c r="N122" s="20">
        <f>IF(M122="","",RANK(M122,M120:M124,0))</f>
        <v>1</v>
      </c>
      <c r="O122" s="20">
        <f t="shared" si="76"/>
        <v>57</v>
      </c>
      <c r="P122" s="48">
        <v>13</v>
      </c>
      <c r="Q122" s="39">
        <f>IFERROR(VLOOKUP(P122,таблица!$I$6:$J$96,2,FALSE),0)</f>
        <v>35</v>
      </c>
      <c r="R122" s="20">
        <f>IF(Q122="","",RANK(Q122,Q120:Q124,0))</f>
        <v>3</v>
      </c>
      <c r="S122" s="20">
        <f t="shared" si="79"/>
        <v>35</v>
      </c>
      <c r="T122" s="3">
        <f t="shared" si="43"/>
        <v>196</v>
      </c>
      <c r="U122" s="3">
        <f>IF(ISNUMBER(T122),RANK(T122,$T$6:$T$251,0),"")</f>
        <v>29</v>
      </c>
      <c r="V122" s="100"/>
      <c r="W122" s="34"/>
      <c r="X122" s="103"/>
    </row>
    <row r="123" spans="1:24" ht="15" customHeight="1" x14ac:dyDescent="0.25">
      <c r="A123" s="19">
        <v>4</v>
      </c>
      <c r="B123" s="41"/>
      <c r="C123" s="43">
        <v>41</v>
      </c>
      <c r="D123" s="38">
        <v>7.4</v>
      </c>
      <c r="E123" s="39">
        <f>IFERROR(VLOOKUP(D123,таблица!$A$6:$B$96,2,FALSE),0)</f>
        <v>42</v>
      </c>
      <c r="F123" s="20">
        <f>IF(E123="","",RANK(E123,E120:E124,0))</f>
        <v>3</v>
      </c>
      <c r="G123" s="20">
        <f>IF(F123&lt;5,E123,"")</f>
        <v>42</v>
      </c>
      <c r="H123" s="18">
        <v>206</v>
      </c>
      <c r="I123" s="39">
        <f>IFERROR(VLOOKUP(H123,таблица!$E$6:$F$151,2,FALSE),0)</f>
        <v>23</v>
      </c>
      <c r="J123" s="22">
        <f>IF(I123="","",RANK(I123,I120:I124,0))</f>
        <v>5</v>
      </c>
      <c r="K123" s="22" t="str">
        <f t="shared" si="78"/>
        <v/>
      </c>
      <c r="L123" s="18">
        <v>8</v>
      </c>
      <c r="M123" s="39">
        <f>IFERROR(VLOOKUP(L123,таблица!$C$6:$D$75,2,FALSE),0)</f>
        <v>22</v>
      </c>
      <c r="N123" s="20">
        <f>IF(M123="","",RANK(M123,M120:M124,0))</f>
        <v>2</v>
      </c>
      <c r="O123" s="20">
        <f t="shared" si="76"/>
        <v>22</v>
      </c>
      <c r="P123" s="48">
        <v>16</v>
      </c>
      <c r="Q123" s="39">
        <f>IFERROR(VLOOKUP(P123,таблица!$I$6:$J$96,2,FALSE),0)</f>
        <v>44</v>
      </c>
      <c r="R123" s="20">
        <f>IF(Q123="","",RANK(Q123,Q120:Q124,0))</f>
        <v>2</v>
      </c>
      <c r="S123" s="20">
        <f t="shared" si="79"/>
        <v>44</v>
      </c>
      <c r="T123" s="3">
        <f t="shared" si="43"/>
        <v>131</v>
      </c>
      <c r="U123" s="3">
        <f>IF(ISNUMBER(T123),RANK(T123,$T$6:$T$251,0),"")</f>
        <v>134</v>
      </c>
      <c r="V123" s="100"/>
      <c r="W123" s="34"/>
      <c r="X123" s="103"/>
    </row>
    <row r="124" spans="1:24" ht="15" customHeight="1" x14ac:dyDescent="0.25">
      <c r="A124" s="19">
        <v>5</v>
      </c>
      <c r="B124" s="41"/>
      <c r="C124" s="43">
        <v>41</v>
      </c>
      <c r="D124" s="38">
        <v>7.4</v>
      </c>
      <c r="E124" s="39">
        <f>IFERROR(VLOOKUP(D124,таблица!$A$6:$B$96,2,FALSE),0)</f>
        <v>42</v>
      </c>
      <c r="F124" s="20">
        <f>IF(E124="","",RANK(E124,E120:E124,0))</f>
        <v>3</v>
      </c>
      <c r="G124" s="20">
        <f>IF(F124&lt;5,E124,"")</f>
        <v>42</v>
      </c>
      <c r="H124" s="18">
        <v>213</v>
      </c>
      <c r="I124" s="39">
        <f>IFERROR(VLOOKUP(H124,таблица!$E$6:$F$151,2,FALSE),0)</f>
        <v>28</v>
      </c>
      <c r="J124" s="22">
        <f>IF(I124="","",RANK(I124,I120:I124,0))</f>
        <v>3</v>
      </c>
      <c r="K124" s="22">
        <f t="shared" si="78"/>
        <v>28</v>
      </c>
      <c r="L124" s="18">
        <v>4</v>
      </c>
      <c r="M124" s="39">
        <f>IFERROR(VLOOKUP(L124,таблица!$C$6:$D$75,2,FALSE),0)</f>
        <v>10</v>
      </c>
      <c r="N124" s="20">
        <f>IF(M124="","",RANK(M124,M120:M124,0))</f>
        <v>5</v>
      </c>
      <c r="O124" s="20" t="str">
        <f t="shared" si="76"/>
        <v/>
      </c>
      <c r="P124" s="48">
        <v>25</v>
      </c>
      <c r="Q124" s="39">
        <f>IFERROR(VLOOKUP(P124,таблица!$I$6:$J$96,2,FALSE),0)</f>
        <v>63</v>
      </c>
      <c r="R124" s="20">
        <f>IF(Q124="","",RANK(Q124,Q120:Q124,0))</f>
        <v>1</v>
      </c>
      <c r="S124" s="20">
        <f t="shared" si="79"/>
        <v>63</v>
      </c>
      <c r="T124" s="3">
        <f t="shared" si="43"/>
        <v>143</v>
      </c>
      <c r="U124" s="3">
        <f>IF(ISNUMBER(T124),RANK(T124,$T$6:$T$251,0),"")</f>
        <v>117</v>
      </c>
      <c r="V124" s="101"/>
      <c r="W124" s="34"/>
      <c r="X124" s="103"/>
    </row>
    <row r="125" spans="1:24" ht="26.25" customHeight="1" x14ac:dyDescent="0.25">
      <c r="A125" s="19"/>
      <c r="B125" s="41"/>
      <c r="C125" s="44">
        <v>31</v>
      </c>
      <c r="D125" s="38"/>
      <c r="E125" s="39"/>
      <c r="F125" s="24" t="s">
        <v>15</v>
      </c>
      <c r="G125" s="25">
        <f>SUM(G120:G124)</f>
        <v>186</v>
      </c>
      <c r="H125" s="18"/>
      <c r="I125" s="39"/>
      <c r="J125" s="24" t="s">
        <v>15</v>
      </c>
      <c r="K125" s="26">
        <f>SUM(K120:K124)</f>
        <v>141</v>
      </c>
      <c r="L125" s="18"/>
      <c r="M125" s="39"/>
      <c r="N125" s="24" t="s">
        <v>15</v>
      </c>
      <c r="O125" s="25">
        <f>SUM(O120:O124)</f>
        <v>120</v>
      </c>
      <c r="P125" s="48"/>
      <c r="Q125" s="39"/>
      <c r="R125" s="24" t="s">
        <v>15</v>
      </c>
      <c r="S125" s="25">
        <f>SUM(S120:S124)</f>
        <v>170</v>
      </c>
      <c r="T125" s="3"/>
      <c r="U125" s="3"/>
      <c r="V125" s="23"/>
      <c r="W125" s="23"/>
      <c r="X125" s="104"/>
    </row>
    <row r="126" spans="1:24" ht="15" customHeight="1" x14ac:dyDescent="0.25">
      <c r="A126" s="19">
        <v>1</v>
      </c>
      <c r="B126" s="41"/>
      <c r="C126" s="43">
        <v>42</v>
      </c>
      <c r="D126" s="38">
        <v>7.2</v>
      </c>
      <c r="E126" s="39">
        <f>IFERROR(VLOOKUP(D126,таблица!$A$6:$B$96,2,FALSE),0)</f>
        <v>50</v>
      </c>
      <c r="F126" s="20">
        <f>IF(E126="","",RANK(E126,E126:E130,0))</f>
        <v>1</v>
      </c>
      <c r="G126" s="20">
        <f>IF(F126&lt;5,E126,"")</f>
        <v>50</v>
      </c>
      <c r="H126" s="18">
        <v>221</v>
      </c>
      <c r="I126" s="39">
        <f>IFERROR(VLOOKUP(H126,таблица!$E$6:$F$151,2,FALSE),0)</f>
        <v>36</v>
      </c>
      <c r="J126" s="22">
        <f>IF(I126="","",RANK(I126,I126:I130,0))</f>
        <v>3</v>
      </c>
      <c r="K126" s="22">
        <f>IF(J126&lt;5,I126,"")</f>
        <v>36</v>
      </c>
      <c r="L126" s="18">
        <v>6</v>
      </c>
      <c r="M126" s="39">
        <f>IFERROR(VLOOKUP(L126,таблица!$C$6:$D$75,2,FALSE),0)</f>
        <v>16</v>
      </c>
      <c r="N126" s="20">
        <f>IF(M126="","",RANK(M126,M126:M130,0))</f>
        <v>4</v>
      </c>
      <c r="O126" s="20">
        <f>IF(N126&lt;5,M126,"")</f>
        <v>16</v>
      </c>
      <c r="P126" s="48">
        <v>7</v>
      </c>
      <c r="Q126" s="39">
        <f>IFERROR(VLOOKUP(P126,таблица!$I$6:$J$96,2,FALSE),0)</f>
        <v>22</v>
      </c>
      <c r="R126" s="20">
        <f>IF(Q126="","",RANK(Q126,Q126:Q130,0))</f>
        <v>3</v>
      </c>
      <c r="S126" s="20">
        <f>IF(R126&lt;5,Q126,"")</f>
        <v>22</v>
      </c>
      <c r="T126" s="3">
        <f t="shared" si="43"/>
        <v>124</v>
      </c>
      <c r="U126" s="3">
        <f>IF(ISNUMBER(T126),RANK(T126,$T$6:$T$251,0),"")</f>
        <v>141</v>
      </c>
      <c r="V126" s="99">
        <f>SUM(G126:G130,K126:K130,O126:O130,S126:S130)</f>
        <v>537</v>
      </c>
      <c r="W126" s="34">
        <f t="shared" ref="W126" si="80">V126</f>
        <v>537</v>
      </c>
      <c r="X126" s="102">
        <f>IF(ISNUMBER(V126),RANK(V126,$V$6:$V$251,0),"")</f>
        <v>30</v>
      </c>
    </row>
    <row r="127" spans="1:24" ht="15" customHeight="1" x14ac:dyDescent="0.25">
      <c r="A127" s="19">
        <v>2</v>
      </c>
      <c r="B127" s="41"/>
      <c r="C127" s="43">
        <v>42</v>
      </c>
      <c r="D127" s="38">
        <v>7.8</v>
      </c>
      <c r="E127" s="39">
        <f>IFERROR(VLOOKUP(D127,таблица!$A$6:$B$96,2,FALSE),0)</f>
        <v>29</v>
      </c>
      <c r="F127" s="20">
        <f>IF(E127="","",RANK(E127,E126:E130,0))</f>
        <v>3</v>
      </c>
      <c r="G127" s="20">
        <f>IF(F127&lt;5,E127,"")</f>
        <v>29</v>
      </c>
      <c r="H127" s="18">
        <v>239</v>
      </c>
      <c r="I127" s="39">
        <f>IFERROR(VLOOKUP(H127,таблица!$E$6:$F$151,2,FALSE),0)</f>
        <v>54</v>
      </c>
      <c r="J127" s="22">
        <f>IF(I127="","",RANK(I127,I126:I130,0))</f>
        <v>1</v>
      </c>
      <c r="K127" s="22">
        <f t="shared" ref="K127:K130" si="81">IF(J127&lt;5,I127,"")</f>
        <v>54</v>
      </c>
      <c r="L127" s="18">
        <v>10</v>
      </c>
      <c r="M127" s="39">
        <f>IFERROR(VLOOKUP(L127,таблица!$C$6:$D$75,2,FALSE),0)</f>
        <v>30</v>
      </c>
      <c r="N127" s="20">
        <f>IF(M127="","",RANK(M127,M126:M130,0))</f>
        <v>2</v>
      </c>
      <c r="O127" s="20">
        <f t="shared" ref="O127:O130" si="82">IF(N127&lt;5,M127,"")</f>
        <v>30</v>
      </c>
      <c r="P127" s="48">
        <v>6</v>
      </c>
      <c r="Q127" s="39">
        <f>IFERROR(VLOOKUP(P127,таблица!$I$6:$J$96,2,FALSE),0)</f>
        <v>20</v>
      </c>
      <c r="R127" s="20">
        <f>IF(Q127="","",RANK(Q127,Q126:Q130,0))</f>
        <v>4</v>
      </c>
      <c r="S127" s="20">
        <f t="shared" ref="S127:S130" si="83">IF(R127&lt;5,Q127,"")</f>
        <v>20</v>
      </c>
      <c r="T127" s="3">
        <f t="shared" si="43"/>
        <v>133</v>
      </c>
      <c r="U127" s="3">
        <f>IF(ISNUMBER(T127),RANK(T127,$T$6:$T$251,0),"")</f>
        <v>131</v>
      </c>
      <c r="V127" s="100"/>
      <c r="W127" s="34"/>
      <c r="X127" s="103"/>
    </row>
    <row r="128" spans="1:24" ht="15" customHeight="1" x14ac:dyDescent="0.25">
      <c r="A128" s="19">
        <v>3</v>
      </c>
      <c r="B128" s="41"/>
      <c r="C128" s="43">
        <v>42</v>
      </c>
      <c r="D128" s="38">
        <v>7.9</v>
      </c>
      <c r="E128" s="39">
        <f>IFERROR(VLOOKUP(D128,таблица!$A$6:$B$96,2,FALSE),0)</f>
        <v>26</v>
      </c>
      <c r="F128" s="20">
        <f>IF(E128="","",RANK(E128,E126:E130,0))</f>
        <v>4</v>
      </c>
      <c r="G128" s="20">
        <f>IF(F128&lt;5,E128,"")</f>
        <v>26</v>
      </c>
      <c r="H128" s="18">
        <v>234</v>
      </c>
      <c r="I128" s="39">
        <f>IFERROR(VLOOKUP(H128,таблица!$E$6:$F$151,2,FALSE),0)</f>
        <v>49</v>
      </c>
      <c r="J128" s="22">
        <f>IF(I128="","",RANK(I128,I126:I130,0))</f>
        <v>2</v>
      </c>
      <c r="K128" s="22">
        <f t="shared" si="81"/>
        <v>49</v>
      </c>
      <c r="L128" s="18">
        <v>13</v>
      </c>
      <c r="M128" s="39">
        <f>IFERROR(VLOOKUP(L128,таблица!$C$6:$D$75,2,FALSE),0)</f>
        <v>42</v>
      </c>
      <c r="N128" s="20">
        <f>IF(M128="","",RANK(M128,M126:M130,0))</f>
        <v>1</v>
      </c>
      <c r="O128" s="20">
        <f t="shared" si="82"/>
        <v>42</v>
      </c>
      <c r="P128" s="48">
        <v>5</v>
      </c>
      <c r="Q128" s="39">
        <f>IFERROR(VLOOKUP(P128,таблица!$I$6:$J$96,2,FALSE),0)</f>
        <v>18</v>
      </c>
      <c r="R128" s="20">
        <f>IF(Q128="","",RANK(Q128,Q126:Q130,0))</f>
        <v>5</v>
      </c>
      <c r="S128" s="20" t="str">
        <f t="shared" si="83"/>
        <v/>
      </c>
      <c r="T128" s="3">
        <f t="shared" si="43"/>
        <v>135</v>
      </c>
      <c r="U128" s="3">
        <f>IF(ISNUMBER(T128),RANK(T128,$T$6:$T$251,0),"")</f>
        <v>129</v>
      </c>
      <c r="V128" s="100"/>
      <c r="W128" s="34"/>
      <c r="X128" s="103"/>
    </row>
    <row r="129" spans="1:24" ht="15" customHeight="1" x14ac:dyDescent="0.25">
      <c r="A129" s="19">
        <v>4</v>
      </c>
      <c r="B129" s="41"/>
      <c r="C129" s="43">
        <v>42</v>
      </c>
      <c r="D129" s="38">
        <v>7.5</v>
      </c>
      <c r="E129" s="39">
        <f>IFERROR(VLOOKUP(D129,таблица!$A$6:$B$96,2,FALSE),0)</f>
        <v>38</v>
      </c>
      <c r="F129" s="20">
        <f>IF(E129="","",RANK(E129,E126:E130,0))</f>
        <v>2</v>
      </c>
      <c r="G129" s="20">
        <f>IF(F129&lt;5,E129,"")</f>
        <v>38</v>
      </c>
      <c r="H129" s="18">
        <v>215</v>
      </c>
      <c r="I129" s="39">
        <f>IFERROR(VLOOKUP(H129,таблица!$E$6:$F$151,2,FALSE),0)</f>
        <v>30</v>
      </c>
      <c r="J129" s="22">
        <f>IF(I129="","",RANK(I129,I126:I130,0))</f>
        <v>5</v>
      </c>
      <c r="K129" s="22" t="str">
        <f t="shared" si="81"/>
        <v/>
      </c>
      <c r="L129" s="18">
        <v>5</v>
      </c>
      <c r="M129" s="39">
        <f>IFERROR(VLOOKUP(L129,таблица!$C$6:$D$75,2,FALSE),0)</f>
        <v>13</v>
      </c>
      <c r="N129" s="20">
        <f>IF(M129="","",RANK(M129,M126:M130,0))</f>
        <v>5</v>
      </c>
      <c r="O129" s="20" t="str">
        <f t="shared" si="82"/>
        <v/>
      </c>
      <c r="P129" s="48">
        <v>9</v>
      </c>
      <c r="Q129" s="39">
        <f>IFERROR(VLOOKUP(P129,таблица!$I$6:$J$96,2,FALSE),0)</f>
        <v>26</v>
      </c>
      <c r="R129" s="20">
        <f>IF(Q129="","",RANK(Q129,Q126:Q130,0))</f>
        <v>2</v>
      </c>
      <c r="S129" s="20">
        <f t="shared" si="83"/>
        <v>26</v>
      </c>
      <c r="T129" s="3">
        <f t="shared" si="43"/>
        <v>107</v>
      </c>
      <c r="U129" s="3">
        <f>IF(ISNUMBER(T129),RANK(T129,$T$6:$T$251,0),"")</f>
        <v>154</v>
      </c>
      <c r="V129" s="100"/>
      <c r="W129" s="34"/>
      <c r="X129" s="103"/>
    </row>
    <row r="130" spans="1:24" ht="15" customHeight="1" x14ac:dyDescent="0.25">
      <c r="A130" s="19">
        <v>5</v>
      </c>
      <c r="B130" s="41"/>
      <c r="C130" s="43">
        <v>42</v>
      </c>
      <c r="D130" s="38">
        <v>8</v>
      </c>
      <c r="E130" s="39">
        <f>IFERROR(VLOOKUP(D130,таблица!$A$6:$B$96,2,FALSE),0)</f>
        <v>23</v>
      </c>
      <c r="F130" s="20">
        <f>IF(E130="","",RANK(E130,E126:E130,0))</f>
        <v>5</v>
      </c>
      <c r="G130" s="20" t="str">
        <f>IF(F130&lt;5,E130,"")</f>
        <v/>
      </c>
      <c r="H130" s="18">
        <v>221</v>
      </c>
      <c r="I130" s="39">
        <f>IFERROR(VLOOKUP(H130,таблица!$E$6:$F$151,2,FALSE),0)</f>
        <v>36</v>
      </c>
      <c r="J130" s="22">
        <f>IF(I130="","",RANK(I130,I126:I130,0))</f>
        <v>3</v>
      </c>
      <c r="K130" s="22">
        <f t="shared" si="81"/>
        <v>36</v>
      </c>
      <c r="L130" s="18">
        <v>7</v>
      </c>
      <c r="M130" s="39">
        <f>IFERROR(VLOOKUP(L130,таблица!$C$6:$D$75,2,FALSE),0)</f>
        <v>19</v>
      </c>
      <c r="N130" s="20">
        <f>IF(M130="","",RANK(M130,M126:M130,0))</f>
        <v>3</v>
      </c>
      <c r="O130" s="20">
        <f t="shared" si="82"/>
        <v>19</v>
      </c>
      <c r="P130" s="48">
        <v>16</v>
      </c>
      <c r="Q130" s="39">
        <f>IFERROR(VLOOKUP(P130,таблица!$I$6:$J$96,2,FALSE),0)</f>
        <v>44</v>
      </c>
      <c r="R130" s="20">
        <f>IF(Q130="","",RANK(Q130,Q126:Q130,0))</f>
        <v>1</v>
      </c>
      <c r="S130" s="20">
        <f t="shared" si="83"/>
        <v>44</v>
      </c>
      <c r="T130" s="3">
        <f t="shared" si="43"/>
        <v>122</v>
      </c>
      <c r="U130" s="3">
        <f>IF(ISNUMBER(T130),RANK(T130,$T$6:$T$251,0),"")</f>
        <v>144</v>
      </c>
      <c r="V130" s="101"/>
      <c r="W130" s="34"/>
      <c r="X130" s="103"/>
    </row>
    <row r="131" spans="1:24" ht="26.25" customHeight="1" x14ac:dyDescent="0.25">
      <c r="A131" s="19"/>
      <c r="B131" s="41"/>
      <c r="C131" s="44">
        <v>32</v>
      </c>
      <c r="D131" s="38"/>
      <c r="E131" s="39"/>
      <c r="F131" s="24" t="s">
        <v>15</v>
      </c>
      <c r="G131" s="25">
        <f>SUM(G126:G130)</f>
        <v>143</v>
      </c>
      <c r="H131" s="18"/>
      <c r="I131" s="39"/>
      <c r="J131" s="24" t="s">
        <v>15</v>
      </c>
      <c r="K131" s="26">
        <f>SUM(K126:K130)</f>
        <v>175</v>
      </c>
      <c r="L131" s="18"/>
      <c r="M131" s="39"/>
      <c r="N131" s="24" t="s">
        <v>15</v>
      </c>
      <c r="O131" s="25">
        <f>SUM(O126:O130)</f>
        <v>107</v>
      </c>
      <c r="P131" s="48"/>
      <c r="Q131" s="39"/>
      <c r="R131" s="24" t="s">
        <v>15</v>
      </c>
      <c r="S131" s="25">
        <f>SUM(S126:S130)</f>
        <v>112</v>
      </c>
      <c r="T131" s="3"/>
      <c r="U131" s="3"/>
      <c r="V131" s="23"/>
      <c r="W131" s="23"/>
      <c r="X131" s="104"/>
    </row>
    <row r="132" spans="1:24" ht="15" customHeight="1" x14ac:dyDescent="0.25">
      <c r="A132" s="19">
        <v>1</v>
      </c>
      <c r="B132" s="41"/>
      <c r="C132" s="43">
        <v>43</v>
      </c>
      <c r="D132" s="38">
        <v>6.5</v>
      </c>
      <c r="E132" s="39">
        <f>IFERROR(VLOOKUP(D132,таблица!$A$6:$B$96,2,FALSE),0)</f>
        <v>69</v>
      </c>
      <c r="F132" s="20">
        <f>IF(E132="","",RANK(E132,E132:E136,0))</f>
        <v>1</v>
      </c>
      <c r="G132" s="20">
        <f>IF(F132&lt;5,E132,"")</f>
        <v>69</v>
      </c>
      <c r="H132" s="18">
        <v>245</v>
      </c>
      <c r="I132" s="39">
        <f>IFERROR(VLOOKUP(H132,таблица!$E$6:$F$151,2,FALSE),0)</f>
        <v>57</v>
      </c>
      <c r="J132" s="22">
        <f>IF(I132="","",RANK(I132,I132:I136,0))</f>
        <v>2</v>
      </c>
      <c r="K132" s="22">
        <f>IF(J132&lt;5,I132,"")</f>
        <v>57</v>
      </c>
      <c r="L132" s="18">
        <v>19</v>
      </c>
      <c r="M132" s="39">
        <f>IFERROR(VLOOKUP(L132,таблица!$C$6:$D$75,2,FALSE),0)</f>
        <v>61</v>
      </c>
      <c r="N132" s="20">
        <f>IF(M132="","",RANK(M132,M132:M136,0))</f>
        <v>1</v>
      </c>
      <c r="O132" s="20">
        <f>IF(N132&lt;5,M132,"")</f>
        <v>61</v>
      </c>
      <c r="P132" s="48">
        <v>17</v>
      </c>
      <c r="Q132" s="39">
        <f>IFERROR(VLOOKUP(P132,таблица!$I$6:$J$96,2,FALSE),0)</f>
        <v>47</v>
      </c>
      <c r="R132" s="20">
        <f>IF(Q132="","",RANK(Q132,Q132:Q136,0))</f>
        <v>3</v>
      </c>
      <c r="S132" s="20">
        <f>IF(R132&lt;5,Q132,"")</f>
        <v>47</v>
      </c>
      <c r="T132" s="3">
        <f t="shared" si="43"/>
        <v>234</v>
      </c>
      <c r="U132" s="3">
        <f>IF(ISNUMBER(T132),RANK(T132,$T$6:$T$251,0),"")</f>
        <v>4</v>
      </c>
      <c r="V132" s="99">
        <f>SUM(G132:G136,K132:K136,O132:O136,S132:S136)</f>
        <v>867</v>
      </c>
      <c r="W132" s="34">
        <f t="shared" ref="W132" si="84">V132</f>
        <v>867</v>
      </c>
      <c r="X132" s="102">
        <f>IF(ISNUMBER(V132),RANK(V132,$V$6:$V$251,0),"")</f>
        <v>4</v>
      </c>
    </row>
    <row r="133" spans="1:24" ht="15" customHeight="1" x14ac:dyDescent="0.25">
      <c r="A133" s="19">
        <v>2</v>
      </c>
      <c r="B133" s="41"/>
      <c r="C133" s="43">
        <v>43</v>
      </c>
      <c r="D133" s="38">
        <v>6.7</v>
      </c>
      <c r="E133" s="39">
        <f>IFERROR(VLOOKUP(D133,таблица!$A$6:$B$96,2,FALSE),0)</f>
        <v>65</v>
      </c>
      <c r="F133" s="20">
        <f>IF(E133="","",RANK(E133,E132:E136,0))</f>
        <v>2</v>
      </c>
      <c r="G133" s="20">
        <f>IF(F133&lt;5,E133,"")</f>
        <v>65</v>
      </c>
      <c r="H133" s="18">
        <v>218</v>
      </c>
      <c r="I133" s="39">
        <f>IFERROR(VLOOKUP(H133,таблица!$E$6:$F$151,2,FALSE),0)</f>
        <v>33</v>
      </c>
      <c r="J133" s="22">
        <f>IF(I133="","",RANK(I133,I132:I136,0))</f>
        <v>5</v>
      </c>
      <c r="K133" s="22" t="str">
        <f>IF(J133&lt;5,I133,"")</f>
        <v/>
      </c>
      <c r="L133" s="18">
        <v>19</v>
      </c>
      <c r="M133" s="39">
        <f>IFERROR(VLOOKUP(L133,таблица!$C$6:$D$75,2,FALSE),0)</f>
        <v>61</v>
      </c>
      <c r="N133" s="20">
        <f>IF(M133="","",RANK(M133,M132:M136,0))</f>
        <v>1</v>
      </c>
      <c r="O133" s="20">
        <f t="shared" ref="O133:O136" si="85">IF(N133&lt;5,M133,"")</f>
        <v>61</v>
      </c>
      <c r="P133" s="48">
        <v>17</v>
      </c>
      <c r="Q133" s="39">
        <f>IFERROR(VLOOKUP(P133,таблица!$I$6:$J$96,2,FALSE),0)</f>
        <v>47</v>
      </c>
      <c r="R133" s="20">
        <f>IF(Q133="","",RANK(Q133,Q132:Q136,0))</f>
        <v>3</v>
      </c>
      <c r="S133" s="20">
        <f t="shared" ref="S133:S135" si="86">IF(R133&lt;5,Q133,"")</f>
        <v>47</v>
      </c>
      <c r="T133" s="3">
        <f t="shared" si="43"/>
        <v>206</v>
      </c>
      <c r="U133" s="3">
        <f>IF(ISNUMBER(T133),RANK(T133,$T$6:$T$251,0),"")</f>
        <v>23</v>
      </c>
      <c r="V133" s="100"/>
      <c r="W133" s="34"/>
      <c r="X133" s="103"/>
    </row>
    <row r="134" spans="1:24" ht="15" customHeight="1" x14ac:dyDescent="0.25">
      <c r="A134" s="19">
        <v>3</v>
      </c>
      <c r="B134" s="41"/>
      <c r="C134" s="43">
        <v>43</v>
      </c>
      <c r="D134" s="38">
        <v>7.7</v>
      </c>
      <c r="E134" s="39">
        <f>IFERROR(VLOOKUP(D134,таблица!$A$6:$B$96,2,FALSE),0)</f>
        <v>32</v>
      </c>
      <c r="F134" s="20">
        <f>IF(E134="","",RANK(E134,E132:E136,0))</f>
        <v>4</v>
      </c>
      <c r="G134" s="20">
        <f>IF(F134&lt;5,E134,"")</f>
        <v>32</v>
      </c>
      <c r="H134" s="18">
        <v>236</v>
      </c>
      <c r="I134" s="39">
        <f>IFERROR(VLOOKUP(H134,таблица!$E$6:$F$151,2,FALSE),0)</f>
        <v>51</v>
      </c>
      <c r="J134" s="22">
        <f>IF(I134="","",RANK(I134,I132:I136,0))</f>
        <v>4</v>
      </c>
      <c r="K134" s="22">
        <f t="shared" ref="K134:K136" si="87">IF(J134&lt;5,I134,"")</f>
        <v>51</v>
      </c>
      <c r="L134" s="18">
        <v>15</v>
      </c>
      <c r="M134" s="39">
        <f>IFERROR(VLOOKUP(L134,таблица!$C$6:$D$75,2,FALSE),0)</f>
        <v>50</v>
      </c>
      <c r="N134" s="20">
        <f>IF(M134="","",RANK(M134,M132:M136,0))</f>
        <v>4</v>
      </c>
      <c r="O134" s="20">
        <f t="shared" si="85"/>
        <v>50</v>
      </c>
      <c r="P134" s="48">
        <v>23</v>
      </c>
      <c r="Q134" s="39">
        <f>IFERROR(VLOOKUP(P134,таблица!$I$6:$J$96,2,FALSE),0)</f>
        <v>60</v>
      </c>
      <c r="R134" s="20">
        <f>IF(Q134="","",RANK(Q134,Q132:Q136,0))</f>
        <v>1</v>
      </c>
      <c r="S134" s="20">
        <f t="shared" si="86"/>
        <v>60</v>
      </c>
      <c r="T134" s="3">
        <f t="shared" si="43"/>
        <v>193</v>
      </c>
      <c r="U134" s="3">
        <f>IF(ISNUMBER(T134),RANK(T134,$T$6:$T$251,0),"")</f>
        <v>34</v>
      </c>
      <c r="V134" s="100"/>
      <c r="W134" s="34"/>
      <c r="X134" s="103"/>
    </row>
    <row r="135" spans="1:24" ht="15" customHeight="1" x14ac:dyDescent="0.25">
      <c r="A135" s="19">
        <v>4</v>
      </c>
      <c r="B135" s="41"/>
      <c r="C135" s="43">
        <v>43</v>
      </c>
      <c r="D135" s="38">
        <v>7.5</v>
      </c>
      <c r="E135" s="39">
        <f>IFERROR(VLOOKUP(D135,таблица!$A$6:$B$96,2,FALSE),0)</f>
        <v>38</v>
      </c>
      <c r="F135" s="20">
        <f>IF(E135="","",RANK(E135,E132:E136,0))</f>
        <v>3</v>
      </c>
      <c r="G135" s="20">
        <f>IF(F135&lt;5,E135,"")</f>
        <v>38</v>
      </c>
      <c r="H135" s="18">
        <v>240</v>
      </c>
      <c r="I135" s="39">
        <f>IFERROR(VLOOKUP(H135,таблица!$E$6:$F$151,2,FALSE),0)</f>
        <v>55</v>
      </c>
      <c r="J135" s="22">
        <f>IF(I135="","",RANK(I135,I132:I136,0))</f>
        <v>3</v>
      </c>
      <c r="K135" s="22">
        <f t="shared" si="87"/>
        <v>55</v>
      </c>
      <c r="L135" s="18">
        <v>5</v>
      </c>
      <c r="M135" s="39">
        <f>IFERROR(VLOOKUP(L135,таблица!$C$6:$D$75,2,FALSE),0)</f>
        <v>13</v>
      </c>
      <c r="N135" s="20">
        <f>IF(M135="","",RANK(M135,M132:M136,0))</f>
        <v>5</v>
      </c>
      <c r="O135" s="20" t="str">
        <f t="shared" si="85"/>
        <v/>
      </c>
      <c r="P135" s="48">
        <v>21</v>
      </c>
      <c r="Q135" s="39">
        <f>IFERROR(VLOOKUP(P135,таблица!$I$6:$J$96,2,FALSE),0)</f>
        <v>56</v>
      </c>
      <c r="R135" s="20">
        <f>IF(Q135="","",RANK(Q135,Q132:Q136,0))</f>
        <v>2</v>
      </c>
      <c r="S135" s="20">
        <f t="shared" si="86"/>
        <v>56</v>
      </c>
      <c r="T135" s="3">
        <f t="shared" ref="T135:T198" si="88">E135+I135+M135+Q135</f>
        <v>162</v>
      </c>
      <c r="U135" s="3">
        <f>IF(ISNUMBER(T135),RANK(T135,$T$6:$T$251,0),"")</f>
        <v>80</v>
      </c>
      <c r="V135" s="100"/>
      <c r="W135" s="34"/>
      <c r="X135" s="103"/>
    </row>
    <row r="136" spans="1:24" ht="15" customHeight="1" x14ac:dyDescent="0.25">
      <c r="A136" s="19">
        <v>5</v>
      </c>
      <c r="B136" s="41"/>
      <c r="C136" s="43">
        <v>43</v>
      </c>
      <c r="D136" s="38">
        <v>8</v>
      </c>
      <c r="E136" s="39">
        <f>IFERROR(VLOOKUP(D136,таблица!$A$6:$B$96,2,FALSE),0)</f>
        <v>23</v>
      </c>
      <c r="F136" s="20">
        <f>IF(E136="","",RANK(E136,E132:E136,0))</f>
        <v>5</v>
      </c>
      <c r="G136" s="20" t="str">
        <f>IF(F136&lt;5,E136,"")</f>
        <v/>
      </c>
      <c r="H136" s="18">
        <v>259</v>
      </c>
      <c r="I136" s="39">
        <f>IFERROR(VLOOKUP(H136,таблица!$E$6:$F$151,2,FALSE),0)</f>
        <v>64</v>
      </c>
      <c r="J136" s="22">
        <f>IF(I136="","",RANK(I136,I132:I136,0))</f>
        <v>1</v>
      </c>
      <c r="K136" s="22">
        <f t="shared" si="87"/>
        <v>64</v>
      </c>
      <c r="L136" s="18">
        <v>16</v>
      </c>
      <c r="M136" s="39">
        <f>IFERROR(VLOOKUP(L136,таблица!$C$6:$D$75,2,FALSE),0)</f>
        <v>54</v>
      </c>
      <c r="N136" s="20">
        <f>IF(M136="","",RANK(M136,M132:M136,0))</f>
        <v>3</v>
      </c>
      <c r="O136" s="20">
        <f t="shared" si="85"/>
        <v>54</v>
      </c>
      <c r="P136" s="48">
        <v>17</v>
      </c>
      <c r="Q136" s="39">
        <f>IFERROR(VLOOKUP(P136,таблица!$I$6:$J$96,2,FALSE),0)</f>
        <v>47</v>
      </c>
      <c r="R136" s="20">
        <f>IF(Q136="","",RANK(Q136,Q132:Q136,0))</f>
        <v>3</v>
      </c>
      <c r="S136" s="20"/>
      <c r="T136" s="3">
        <f t="shared" si="88"/>
        <v>188</v>
      </c>
      <c r="U136" s="3">
        <f>IF(ISNUMBER(T136),RANK(T136,$T$6:$T$251,0),"")</f>
        <v>38</v>
      </c>
      <c r="V136" s="101"/>
      <c r="W136" s="34"/>
      <c r="X136" s="103"/>
    </row>
    <row r="137" spans="1:24" ht="26.25" customHeight="1" x14ac:dyDescent="0.25">
      <c r="A137" s="19"/>
      <c r="B137" s="41"/>
      <c r="C137" s="44">
        <v>33</v>
      </c>
      <c r="D137" s="38"/>
      <c r="E137" s="39"/>
      <c r="F137" s="24" t="s">
        <v>15</v>
      </c>
      <c r="G137" s="25">
        <f>SUM(G132:G136)</f>
        <v>204</v>
      </c>
      <c r="H137" s="18"/>
      <c r="I137" s="39"/>
      <c r="J137" s="24" t="s">
        <v>15</v>
      </c>
      <c r="K137" s="26">
        <f>SUM(K132:K136)</f>
        <v>227</v>
      </c>
      <c r="L137" s="18"/>
      <c r="M137" s="39"/>
      <c r="N137" s="24" t="s">
        <v>15</v>
      </c>
      <c r="O137" s="25">
        <f>SUM(O132:O136)</f>
        <v>226</v>
      </c>
      <c r="P137" s="48"/>
      <c r="Q137" s="39"/>
      <c r="R137" s="24" t="s">
        <v>15</v>
      </c>
      <c r="S137" s="25">
        <f>SUM(S132:S136)</f>
        <v>210</v>
      </c>
      <c r="T137" s="3"/>
      <c r="U137" s="3"/>
      <c r="V137" s="23"/>
      <c r="W137" s="23"/>
      <c r="X137" s="104"/>
    </row>
    <row r="138" spans="1:24" ht="15" customHeight="1" x14ac:dyDescent="0.25">
      <c r="A138" s="19">
        <v>1</v>
      </c>
      <c r="B138" s="41"/>
      <c r="C138" s="43">
        <v>44</v>
      </c>
      <c r="D138" s="38">
        <v>8.1</v>
      </c>
      <c r="E138" s="39">
        <f>IFERROR(VLOOKUP(D138,таблица!$A$6:$B$96,2,FALSE),0)</f>
        <v>20</v>
      </c>
      <c r="F138" s="20">
        <f>IF(E138="","",RANK(E138,E138:E142,0))</f>
        <v>4</v>
      </c>
      <c r="G138" s="20">
        <f>IF(F138&lt;5,E138,"")</f>
        <v>20</v>
      </c>
      <c r="H138" s="18">
        <v>255</v>
      </c>
      <c r="I138" s="39">
        <f>IFERROR(VLOOKUP(H138,таблица!$E$6:$F$151,2,FALSE),0)</f>
        <v>62</v>
      </c>
      <c r="J138" s="22">
        <f>IF(I138="","",RANK(I138,I138:I142,0))</f>
        <v>1</v>
      </c>
      <c r="K138" s="22">
        <f>IF(J138&lt;5,I138,"")</f>
        <v>62</v>
      </c>
      <c r="L138" s="18">
        <v>9</v>
      </c>
      <c r="M138" s="39">
        <f>IFERROR(VLOOKUP(L138,таблица!$C$6:$D$75,2,FALSE),0)</f>
        <v>26</v>
      </c>
      <c r="N138" s="20">
        <f>IF(M138="","",RANK(M138,M138:M142,0))</f>
        <v>3</v>
      </c>
      <c r="O138" s="20">
        <f>IF(N138&lt;5,M138,"")</f>
        <v>26</v>
      </c>
      <c r="P138" s="48">
        <v>6</v>
      </c>
      <c r="Q138" s="39">
        <f>IFERROR(VLOOKUP(P138,таблица!$I$6:$J$96,2,FALSE),0)</f>
        <v>20</v>
      </c>
      <c r="R138" s="20">
        <f>IF(Q138="","",RANK(Q138,Q138:Q142,0))</f>
        <v>5</v>
      </c>
      <c r="S138" s="20" t="str">
        <f>IF(R138&lt;5,Q138,"")</f>
        <v/>
      </c>
      <c r="T138" s="3">
        <f t="shared" si="88"/>
        <v>128</v>
      </c>
      <c r="U138" s="3">
        <f>IF(ISNUMBER(T138),RANK(T138,$T$6:$T$251,0),"")</f>
        <v>135</v>
      </c>
      <c r="V138" s="99">
        <f>SUM(G138:G142,K138:K142,O138:O142,S138:S142)</f>
        <v>591</v>
      </c>
      <c r="W138" s="34">
        <f t="shared" ref="W138" si="89">V138</f>
        <v>591</v>
      </c>
      <c r="X138" s="102">
        <f>IF(ISNUMBER(V138),RANK(V138,$V$6:$V$251,0),"")</f>
        <v>27</v>
      </c>
    </row>
    <row r="139" spans="1:24" ht="15" customHeight="1" x14ac:dyDescent="0.25">
      <c r="A139" s="19">
        <v>2</v>
      </c>
      <c r="B139" s="41"/>
      <c r="C139" s="43">
        <v>44</v>
      </c>
      <c r="D139" s="38">
        <v>8.8000000000000007</v>
      </c>
      <c r="E139" s="39">
        <f>IFERROR(VLOOKUP(D139,таблица!$A$6:$B$96,2,FALSE),0)</f>
        <v>5</v>
      </c>
      <c r="F139" s="20">
        <f>IF(E139="","",RANK(E139,E138:E142,0))</f>
        <v>5</v>
      </c>
      <c r="G139" s="20" t="str">
        <f>IF(F139&lt;5,E139,"")</f>
        <v/>
      </c>
      <c r="H139" s="18">
        <v>211</v>
      </c>
      <c r="I139" s="39">
        <f>IFERROR(VLOOKUP(H139,таблица!$E$6:$F$151,2,FALSE),0)</f>
        <v>26</v>
      </c>
      <c r="J139" s="22">
        <f>IF(I139="","",RANK(I139,I138:I142,0))</f>
        <v>4</v>
      </c>
      <c r="K139" s="22">
        <f t="shared" ref="K139:K142" si="90">IF(J139&lt;5,I139,"")</f>
        <v>26</v>
      </c>
      <c r="L139" s="18">
        <v>16</v>
      </c>
      <c r="M139" s="39">
        <f>IFERROR(VLOOKUP(L139,таблица!$C$6:$D$75,2,FALSE),0)</f>
        <v>54</v>
      </c>
      <c r="N139" s="20">
        <f>IF(M139="","",RANK(M139,M138:M142,0))</f>
        <v>1</v>
      </c>
      <c r="O139" s="20">
        <f t="shared" ref="O139:O140" si="91">IF(N139&lt;5,M139,"")</f>
        <v>54</v>
      </c>
      <c r="P139" s="48">
        <v>15</v>
      </c>
      <c r="Q139" s="39">
        <f>IFERROR(VLOOKUP(P139,таблица!$I$6:$J$96,2,FALSE),0)</f>
        <v>41</v>
      </c>
      <c r="R139" s="20">
        <f>IF(Q139="","",RANK(Q139,Q138:Q142,0))</f>
        <v>3</v>
      </c>
      <c r="S139" s="20">
        <f t="shared" ref="S139:S142" si="92">IF(R139&lt;5,Q139,"")</f>
        <v>41</v>
      </c>
      <c r="T139" s="3">
        <f t="shared" si="88"/>
        <v>126</v>
      </c>
      <c r="U139" s="3">
        <f>IF(ISNUMBER(T139),RANK(T139,$T$6:$T$251,0),"")</f>
        <v>138</v>
      </c>
      <c r="V139" s="100"/>
      <c r="W139" s="34"/>
      <c r="X139" s="103"/>
    </row>
    <row r="140" spans="1:24" ht="15" customHeight="1" x14ac:dyDescent="0.25">
      <c r="A140" s="19">
        <v>3</v>
      </c>
      <c r="B140" s="41"/>
      <c r="C140" s="43">
        <v>44</v>
      </c>
      <c r="D140" s="38">
        <v>8</v>
      </c>
      <c r="E140" s="39">
        <f>IFERROR(VLOOKUP(D140,таблица!$A$6:$B$96,2,FALSE),0)</f>
        <v>23</v>
      </c>
      <c r="F140" s="20">
        <f>IF(E140="","",RANK(E140,E138:E142,0))</f>
        <v>3</v>
      </c>
      <c r="G140" s="20">
        <f>IF(F140&lt;5,E140,"")</f>
        <v>23</v>
      </c>
      <c r="H140" s="18">
        <v>241</v>
      </c>
      <c r="I140" s="39">
        <f>IFERROR(VLOOKUP(H140,таблица!$E$6:$F$151,2,FALSE),0)</f>
        <v>55</v>
      </c>
      <c r="J140" s="22">
        <f>IF(I140="","",RANK(I140,I138:I142,0))</f>
        <v>2</v>
      </c>
      <c r="K140" s="22">
        <f t="shared" si="90"/>
        <v>55</v>
      </c>
      <c r="L140" s="18">
        <v>11</v>
      </c>
      <c r="M140" s="39">
        <f>IFERROR(VLOOKUP(L140,таблица!$C$6:$D$75,2,FALSE),0)</f>
        <v>34</v>
      </c>
      <c r="N140" s="20">
        <f>IF(M140="","",RANK(M140,M138:M142,0))</f>
        <v>2</v>
      </c>
      <c r="O140" s="20">
        <f t="shared" si="91"/>
        <v>34</v>
      </c>
      <c r="P140" s="48">
        <v>24</v>
      </c>
      <c r="Q140" s="39">
        <f>IFERROR(VLOOKUP(P140,таблица!$I$6:$J$96,2,FALSE),0)</f>
        <v>62</v>
      </c>
      <c r="R140" s="20">
        <f>IF(Q140="","",RANK(Q140,Q138:Q142,0))</f>
        <v>1</v>
      </c>
      <c r="S140" s="20">
        <f t="shared" si="92"/>
        <v>62</v>
      </c>
      <c r="T140" s="3">
        <f t="shared" si="88"/>
        <v>174</v>
      </c>
      <c r="U140" s="3">
        <f>IF(ISNUMBER(T140),RANK(T140,$T$6:$T$251,0),"")</f>
        <v>60</v>
      </c>
      <c r="V140" s="100"/>
      <c r="W140" s="34"/>
      <c r="X140" s="103"/>
    </row>
    <row r="141" spans="1:24" ht="15" customHeight="1" x14ac:dyDescent="0.25">
      <c r="A141" s="19">
        <v>4</v>
      </c>
      <c r="B141" s="41"/>
      <c r="C141" s="43">
        <v>44</v>
      </c>
      <c r="D141" s="38">
        <v>7.6</v>
      </c>
      <c r="E141" s="39">
        <f>IFERROR(VLOOKUP(D141,таблица!$A$6:$B$96,2,FALSE),0)</f>
        <v>35</v>
      </c>
      <c r="F141" s="20">
        <f>IF(E141="","",RANK(E141,E138:E142,0))</f>
        <v>1</v>
      </c>
      <c r="G141" s="20">
        <f>IF(F141&lt;5,E141,"")</f>
        <v>35</v>
      </c>
      <c r="H141" s="18">
        <v>201</v>
      </c>
      <c r="I141" s="39">
        <f>IFERROR(VLOOKUP(H141,таблица!$E$6:$F$151,2,FALSE),0)</f>
        <v>21</v>
      </c>
      <c r="J141" s="22">
        <f>IF(I141="","",RANK(I141,I138:I142,0))</f>
        <v>5</v>
      </c>
      <c r="K141" s="22" t="str">
        <f t="shared" si="90"/>
        <v/>
      </c>
      <c r="L141" s="18">
        <v>6</v>
      </c>
      <c r="M141" s="39">
        <f>IFERROR(VLOOKUP(L141,таблица!$C$6:$D$75,2,FALSE),0)</f>
        <v>16</v>
      </c>
      <c r="N141" s="20">
        <f>IF(M141="","",RANK(M141,M138:M142,0))</f>
        <v>4</v>
      </c>
      <c r="O141" s="20">
        <f t="shared" ref="O141" si="93">IF(N141&lt;5,M141,"")</f>
        <v>16</v>
      </c>
      <c r="P141" s="48">
        <v>18</v>
      </c>
      <c r="Q141" s="39">
        <f>IFERROR(VLOOKUP(P141,таблица!$I$6:$J$96,2,FALSE),0)</f>
        <v>50</v>
      </c>
      <c r="R141" s="20">
        <f>IF(Q141="","",RANK(Q141,Q138:Q142,0))</f>
        <v>2</v>
      </c>
      <c r="S141" s="20">
        <f t="shared" si="92"/>
        <v>50</v>
      </c>
      <c r="T141" s="3">
        <f t="shared" si="88"/>
        <v>122</v>
      </c>
      <c r="U141" s="3">
        <f>IF(ISNUMBER(T141),RANK(T141,$T$6:$T$251,0),"")</f>
        <v>144</v>
      </c>
      <c r="V141" s="100"/>
      <c r="W141" s="34"/>
      <c r="X141" s="103"/>
    </row>
    <row r="142" spans="1:24" ht="15" customHeight="1" x14ac:dyDescent="0.25">
      <c r="A142" s="19">
        <v>5</v>
      </c>
      <c r="B142" s="41"/>
      <c r="C142" s="43">
        <v>44</v>
      </c>
      <c r="D142" s="38">
        <v>7.8</v>
      </c>
      <c r="E142" s="39">
        <f>IFERROR(VLOOKUP(D142,таблица!$A$6:$B$96,2,FALSE),0)</f>
        <v>29</v>
      </c>
      <c r="F142" s="20">
        <f>IF(E142="","",RANK(E142,E138:E142,0))</f>
        <v>2</v>
      </c>
      <c r="G142" s="20">
        <f>IF(F142&lt;5,E142,"")</f>
        <v>29</v>
      </c>
      <c r="H142" s="18">
        <v>217</v>
      </c>
      <c r="I142" s="39">
        <f>IFERROR(VLOOKUP(H142,таблица!$E$6:$F$151,2,FALSE),0)</f>
        <v>32</v>
      </c>
      <c r="J142" s="22">
        <f>IF(I142="","",RANK(I142,I138:I142,0))</f>
        <v>3</v>
      </c>
      <c r="K142" s="22">
        <f t="shared" si="90"/>
        <v>32</v>
      </c>
      <c r="L142" s="18">
        <v>6</v>
      </c>
      <c r="M142" s="39">
        <f>IFERROR(VLOOKUP(L142,таблица!$C$6:$D$75,2,FALSE),0)</f>
        <v>16</v>
      </c>
      <c r="N142" s="20">
        <f>IF(M142="","",RANK(M142,M138:M142,0))</f>
        <v>4</v>
      </c>
      <c r="O142" s="20"/>
      <c r="P142" s="48">
        <v>9</v>
      </c>
      <c r="Q142" s="39">
        <f>IFERROR(VLOOKUP(P142,таблица!$I$6:$J$96,2,FALSE),0)</f>
        <v>26</v>
      </c>
      <c r="R142" s="20">
        <f>IF(Q142="","",RANK(Q142,Q138:Q142,0))</f>
        <v>4</v>
      </c>
      <c r="S142" s="20">
        <f t="shared" si="92"/>
        <v>26</v>
      </c>
      <c r="T142" s="3">
        <f t="shared" si="88"/>
        <v>103</v>
      </c>
      <c r="U142" s="3">
        <f>IF(ISNUMBER(T142),RANK(T142,$T$6:$T$251,0),"")</f>
        <v>157</v>
      </c>
      <c r="V142" s="101"/>
      <c r="W142" s="34"/>
      <c r="X142" s="103"/>
    </row>
    <row r="143" spans="1:24" ht="26.25" customHeight="1" x14ac:dyDescent="0.25">
      <c r="A143" s="19"/>
      <c r="B143" s="41"/>
      <c r="C143" s="44">
        <v>34</v>
      </c>
      <c r="D143" s="38"/>
      <c r="E143" s="39"/>
      <c r="F143" s="24" t="s">
        <v>15</v>
      </c>
      <c r="G143" s="25">
        <f>SUM(G138:G142)</f>
        <v>107</v>
      </c>
      <c r="H143" s="18"/>
      <c r="I143" s="39"/>
      <c r="J143" s="24" t="s">
        <v>15</v>
      </c>
      <c r="K143" s="26">
        <f>SUM(K138:K142)</f>
        <v>175</v>
      </c>
      <c r="L143" s="18"/>
      <c r="M143" s="39"/>
      <c r="N143" s="24" t="s">
        <v>15</v>
      </c>
      <c r="O143" s="25">
        <f>SUM(O138:O142)</f>
        <v>130</v>
      </c>
      <c r="P143" s="48"/>
      <c r="Q143" s="39"/>
      <c r="R143" s="24" t="s">
        <v>15</v>
      </c>
      <c r="S143" s="25">
        <f>SUM(S138:S142)</f>
        <v>179</v>
      </c>
      <c r="T143" s="3"/>
      <c r="U143" s="3"/>
      <c r="V143" s="23"/>
      <c r="W143" s="23"/>
      <c r="X143" s="104"/>
    </row>
    <row r="144" spans="1:24" ht="15" customHeight="1" x14ac:dyDescent="0.25">
      <c r="A144" s="19">
        <v>1</v>
      </c>
      <c r="B144" s="41"/>
      <c r="C144" s="43">
        <v>45</v>
      </c>
      <c r="D144" s="38">
        <v>7.7</v>
      </c>
      <c r="E144" s="39">
        <f>IFERROR(VLOOKUP(D144,таблица!$A$6:$B$96,2,FALSE),0)</f>
        <v>32</v>
      </c>
      <c r="F144" s="20">
        <f>IF(E144="","",RANK(E144,E144:E148,0))</f>
        <v>5</v>
      </c>
      <c r="G144" s="20" t="str">
        <f>IF(F144&lt;5,E144,"")</f>
        <v/>
      </c>
      <c r="H144" s="18">
        <v>210</v>
      </c>
      <c r="I144" s="39">
        <f>IFERROR(VLOOKUP(H144,таблица!$E$6:$F$151,2,FALSE),0)</f>
        <v>25</v>
      </c>
      <c r="J144" s="22">
        <f>IF(I144="","",RANK(I144,I144:I148,0))</f>
        <v>4</v>
      </c>
      <c r="K144" s="22">
        <f>IF(J144&lt;5,I144,"")</f>
        <v>25</v>
      </c>
      <c r="L144" s="18">
        <v>13</v>
      </c>
      <c r="M144" s="39">
        <f>IFERROR(VLOOKUP(L144,таблица!$C$6:$D$75,2,FALSE),0)</f>
        <v>42</v>
      </c>
      <c r="N144" s="20">
        <f>IF(M144="","",RANK(M144,M144:M148,0))</f>
        <v>2</v>
      </c>
      <c r="O144" s="20">
        <f>IF(N144&lt;5,M144,"")</f>
        <v>42</v>
      </c>
      <c r="P144" s="48">
        <v>13</v>
      </c>
      <c r="Q144" s="39">
        <f>IFERROR(VLOOKUP(P144,таблица!$I$6:$J$96,2,FALSE),0)</f>
        <v>35</v>
      </c>
      <c r="R144" s="20">
        <f>IF(Q144="","",RANK(Q144,Q144:Q148,0))</f>
        <v>3</v>
      </c>
      <c r="S144" s="20">
        <f>IF(R144&lt;5,Q144,"")</f>
        <v>35</v>
      </c>
      <c r="T144" s="3">
        <f t="shared" si="88"/>
        <v>134</v>
      </c>
      <c r="U144" s="3">
        <f>IF(ISNUMBER(T144),RANK(T144,$T$6:$T$251,0),"")</f>
        <v>130</v>
      </c>
      <c r="V144" s="99">
        <f>SUM(G144:G148,K144:K148,O144:O148,S144:S148)</f>
        <v>671</v>
      </c>
      <c r="W144" s="34">
        <f t="shared" ref="W144" si="94">V144</f>
        <v>671</v>
      </c>
      <c r="X144" s="102">
        <f>IF(ISNUMBER(V144),RANK(V144,$V$6:$V$251,0),"")</f>
        <v>22</v>
      </c>
    </row>
    <row r="145" spans="1:24" ht="15" customHeight="1" x14ac:dyDescent="0.25">
      <c r="A145" s="19">
        <v>2</v>
      </c>
      <c r="B145" s="41"/>
      <c r="C145" s="43">
        <v>45</v>
      </c>
      <c r="D145" s="38">
        <v>7.4</v>
      </c>
      <c r="E145" s="39">
        <f>IFERROR(VLOOKUP(D145,таблица!$A$6:$B$96,2,FALSE),0)</f>
        <v>42</v>
      </c>
      <c r="F145" s="20">
        <f>IF(E145="","",RANK(E145,E144:E148,0))</f>
        <v>3</v>
      </c>
      <c r="G145" s="20">
        <f>IF(F145&lt;5,E145,"")</f>
        <v>42</v>
      </c>
      <c r="H145" s="18">
        <v>207</v>
      </c>
      <c r="I145" s="39">
        <f>IFERROR(VLOOKUP(H145,таблица!$E$6:$F$151,2,FALSE),0)</f>
        <v>24</v>
      </c>
      <c r="J145" s="22">
        <f>IF(I145="","",RANK(I145,I144:I148,0))</f>
        <v>5</v>
      </c>
      <c r="K145" s="22" t="str">
        <f t="shared" ref="K145:K148" si="95">IF(J145&lt;5,I145,"")</f>
        <v/>
      </c>
      <c r="L145" s="18">
        <v>17</v>
      </c>
      <c r="M145" s="39">
        <f>IFERROR(VLOOKUP(L145,таблица!$C$6:$D$75,2,FALSE),0)</f>
        <v>57</v>
      </c>
      <c r="N145" s="20">
        <f>IF(M145="","",RANK(M145,M144:M148,0))</f>
        <v>1</v>
      </c>
      <c r="O145" s="20">
        <f t="shared" ref="O145:O147" si="96">IF(N145&lt;5,M145,"")</f>
        <v>57</v>
      </c>
      <c r="P145" s="48">
        <v>15</v>
      </c>
      <c r="Q145" s="39">
        <f>IFERROR(VLOOKUP(P145,таблица!$I$6:$J$96,2,FALSE),0)</f>
        <v>41</v>
      </c>
      <c r="R145" s="20">
        <f>IF(Q145="","",RANK(Q145,Q144:Q148,0))</f>
        <v>1</v>
      </c>
      <c r="S145" s="20">
        <f>IF(R145&lt;5,Q145,"")</f>
        <v>41</v>
      </c>
      <c r="T145" s="3">
        <f t="shared" si="88"/>
        <v>164</v>
      </c>
      <c r="U145" s="3">
        <f>IF(ISNUMBER(T145),RANK(T145,$T$6:$T$251,0),"")</f>
        <v>75</v>
      </c>
      <c r="V145" s="100"/>
      <c r="W145" s="34"/>
      <c r="X145" s="103"/>
    </row>
    <row r="146" spans="1:24" ht="15" customHeight="1" x14ac:dyDescent="0.25">
      <c r="A146" s="19">
        <v>3</v>
      </c>
      <c r="B146" s="41"/>
      <c r="C146" s="43">
        <v>45</v>
      </c>
      <c r="D146" s="38">
        <v>7.5</v>
      </c>
      <c r="E146" s="39">
        <f>IFERROR(VLOOKUP(D146,таблица!$A$6:$B$96,2,FALSE),0)</f>
        <v>38</v>
      </c>
      <c r="F146" s="20">
        <f>IF(E146="","",RANK(E146,E144:E148,0))</f>
        <v>4</v>
      </c>
      <c r="G146" s="20">
        <f>IF(F146&lt;5,E146,"")</f>
        <v>38</v>
      </c>
      <c r="H146" s="18">
        <v>251</v>
      </c>
      <c r="I146" s="39">
        <f>IFERROR(VLOOKUP(H146,таблица!$E$6:$F$151,2,FALSE),0)</f>
        <v>60</v>
      </c>
      <c r="J146" s="22">
        <f>IF(I146="","",RANK(I146,I144:I148,0))</f>
        <v>1</v>
      </c>
      <c r="K146" s="22">
        <f t="shared" si="95"/>
        <v>60</v>
      </c>
      <c r="L146" s="18">
        <v>9</v>
      </c>
      <c r="M146" s="39">
        <f>IFERROR(VLOOKUP(L146,таблица!$C$6:$D$75,2,FALSE),0)</f>
        <v>26</v>
      </c>
      <c r="N146" s="20">
        <f>IF(M146="","",RANK(M146,M144:M148,0))</f>
        <v>4</v>
      </c>
      <c r="O146" s="20">
        <f t="shared" si="96"/>
        <v>26</v>
      </c>
      <c r="P146" s="48">
        <v>14</v>
      </c>
      <c r="Q146" s="39">
        <f>IFERROR(VLOOKUP(P146,таблица!$I$6:$J$96,2,FALSE),0)</f>
        <v>38</v>
      </c>
      <c r="R146" s="20">
        <f>IF(Q146="","",RANK(Q146,Q144:Q148,0))</f>
        <v>2</v>
      </c>
      <c r="S146" s="20">
        <f t="shared" ref="S146:S147" si="97">IF(R146&lt;5,Q146,"")</f>
        <v>38</v>
      </c>
      <c r="T146" s="3">
        <f t="shared" si="88"/>
        <v>162</v>
      </c>
      <c r="U146" s="3">
        <f>IF(ISNUMBER(T146),RANK(T146,$T$6:$T$251,0),"")</f>
        <v>80</v>
      </c>
      <c r="V146" s="100"/>
      <c r="W146" s="34"/>
      <c r="X146" s="103"/>
    </row>
    <row r="147" spans="1:24" ht="15" customHeight="1" x14ac:dyDescent="0.25">
      <c r="A147" s="19">
        <v>4</v>
      </c>
      <c r="B147" s="41"/>
      <c r="C147" s="43">
        <v>45</v>
      </c>
      <c r="D147" s="38">
        <v>7.2</v>
      </c>
      <c r="E147" s="39">
        <f>IFERROR(VLOOKUP(D147,таблица!$A$6:$B$96,2,FALSE),0)</f>
        <v>50</v>
      </c>
      <c r="F147" s="20">
        <f>IF(E147="","",RANK(E147,E144:E148,0))</f>
        <v>2</v>
      </c>
      <c r="G147" s="20">
        <f>IF(F147&lt;5,E147,"")</f>
        <v>50</v>
      </c>
      <c r="H147" s="18">
        <v>231</v>
      </c>
      <c r="I147" s="39">
        <f>IFERROR(VLOOKUP(H147,таблица!$E$6:$F$151,2,FALSE),0)</f>
        <v>46</v>
      </c>
      <c r="J147" s="22">
        <f>IF(I147="","",RANK(I147,I144:I148,0))</f>
        <v>3</v>
      </c>
      <c r="K147" s="22">
        <f t="shared" si="95"/>
        <v>46</v>
      </c>
      <c r="L147" s="18">
        <v>11</v>
      </c>
      <c r="M147" s="39">
        <f>IFERROR(VLOOKUP(L147,таблица!$C$6:$D$75,2,FALSE),0)</f>
        <v>34</v>
      </c>
      <c r="N147" s="20">
        <f>IF(M147="","",RANK(M147,M144:M148,0))</f>
        <v>3</v>
      </c>
      <c r="O147" s="20">
        <f t="shared" si="96"/>
        <v>34</v>
      </c>
      <c r="P147" s="48">
        <v>11</v>
      </c>
      <c r="Q147" s="39">
        <f>IFERROR(VLOOKUP(P147,таблица!$I$6:$J$96,2,FALSE),0)</f>
        <v>30</v>
      </c>
      <c r="R147" s="20">
        <f>IF(Q147="","",RANK(Q147,Q144:Q148,0))</f>
        <v>4</v>
      </c>
      <c r="S147" s="20">
        <f t="shared" si="97"/>
        <v>30</v>
      </c>
      <c r="T147" s="3">
        <f t="shared" si="88"/>
        <v>160</v>
      </c>
      <c r="U147" s="3">
        <f>IF(ISNUMBER(T147),RANK(T147,$T$6:$T$251,0),"")</f>
        <v>83</v>
      </c>
      <c r="V147" s="100"/>
      <c r="W147" s="34"/>
      <c r="X147" s="103"/>
    </row>
    <row r="148" spans="1:24" ht="15" customHeight="1" x14ac:dyDescent="0.25">
      <c r="A148" s="19">
        <v>5</v>
      </c>
      <c r="B148" s="41"/>
      <c r="C148" s="43">
        <v>45</v>
      </c>
      <c r="D148" s="38">
        <v>7.1</v>
      </c>
      <c r="E148" s="39">
        <f>IFERROR(VLOOKUP(D148,таблица!$A$6:$B$96,2,FALSE),0)</f>
        <v>53</v>
      </c>
      <c r="F148" s="20">
        <f>IF(E148="","",RANK(E148,E144:E148,0))</f>
        <v>1</v>
      </c>
      <c r="G148" s="20">
        <f>IF(F148&lt;5,E148,"")</f>
        <v>53</v>
      </c>
      <c r="H148" s="18">
        <v>239</v>
      </c>
      <c r="I148" s="39">
        <f>IFERROR(VLOOKUP(H148,таблица!$E$6:$F$151,2,FALSE),0)</f>
        <v>54</v>
      </c>
      <c r="J148" s="22">
        <f>IF(I148="","",RANK(I148,I144:I148,0))</f>
        <v>2</v>
      </c>
      <c r="K148" s="22">
        <f t="shared" si="95"/>
        <v>54</v>
      </c>
      <c r="L148" s="18">
        <v>9</v>
      </c>
      <c r="M148" s="39">
        <f>IFERROR(VLOOKUP(L148,таблица!$C$6:$D$75,2,FALSE),0)</f>
        <v>26</v>
      </c>
      <c r="N148" s="20">
        <f>IF(M148="","",RANK(M148,M144:M148,0))</f>
        <v>4</v>
      </c>
      <c r="O148" s="20"/>
      <c r="P148" s="48">
        <v>11</v>
      </c>
      <c r="Q148" s="39">
        <f>IFERROR(VLOOKUP(P148,таблица!$I$6:$J$96,2,FALSE),0)</f>
        <v>30</v>
      </c>
      <c r="R148" s="20">
        <f>IF(Q148="","",RANK(Q148,Q144:Q148,0))</f>
        <v>4</v>
      </c>
      <c r="S148" s="20"/>
      <c r="T148" s="3">
        <f t="shared" si="88"/>
        <v>163</v>
      </c>
      <c r="U148" s="3">
        <f>IF(ISNUMBER(T148),RANK(T148,$T$6:$T$251,0),"")</f>
        <v>78</v>
      </c>
      <c r="V148" s="101"/>
      <c r="W148" s="34"/>
      <c r="X148" s="103"/>
    </row>
    <row r="149" spans="1:24" ht="26.25" customHeight="1" x14ac:dyDescent="0.25">
      <c r="A149" s="19"/>
      <c r="B149" s="41"/>
      <c r="C149" s="44">
        <v>38</v>
      </c>
      <c r="D149" s="38"/>
      <c r="E149" s="39"/>
      <c r="F149" s="24" t="s">
        <v>15</v>
      </c>
      <c r="G149" s="25">
        <f>SUM(G144:G148)</f>
        <v>183</v>
      </c>
      <c r="H149" s="18"/>
      <c r="I149" s="39"/>
      <c r="J149" s="24" t="s">
        <v>15</v>
      </c>
      <c r="K149" s="26">
        <f>SUM(K144:K148)</f>
        <v>185</v>
      </c>
      <c r="L149" s="18"/>
      <c r="M149" s="39"/>
      <c r="N149" s="24" t="s">
        <v>15</v>
      </c>
      <c r="O149" s="25">
        <f>SUM(O144:O148)</f>
        <v>159</v>
      </c>
      <c r="P149" s="48"/>
      <c r="Q149" s="39"/>
      <c r="R149" s="24" t="s">
        <v>15</v>
      </c>
      <c r="S149" s="25">
        <f>SUM(S144:S148)</f>
        <v>144</v>
      </c>
      <c r="T149" s="3"/>
      <c r="U149" s="3"/>
      <c r="V149" s="23"/>
      <c r="W149" s="23"/>
      <c r="X149" s="104"/>
    </row>
    <row r="150" spans="1:24" ht="15" customHeight="1" x14ac:dyDescent="0.25">
      <c r="A150" s="19">
        <v>1</v>
      </c>
      <c r="B150" s="41"/>
      <c r="C150" s="43">
        <v>46</v>
      </c>
      <c r="D150" s="38">
        <v>7.9</v>
      </c>
      <c r="E150" s="39">
        <f>IFERROR(VLOOKUP(D150,таблица!$A$6:$B$96,2,FALSE),0)</f>
        <v>26</v>
      </c>
      <c r="F150" s="20">
        <f>IF(E150="","",RANK(E150,E150:E154,0))</f>
        <v>2</v>
      </c>
      <c r="G150" s="20">
        <f>IF(F150&lt;5,E150,"")</f>
        <v>26</v>
      </c>
      <c r="H150" s="18">
        <v>226</v>
      </c>
      <c r="I150" s="39">
        <f>IFERROR(VLOOKUP(H150,таблица!$E$6:$F$151,2,FALSE),0)</f>
        <v>41</v>
      </c>
      <c r="J150" s="22">
        <f>IF(I150="","",RANK(I150,I150:I154,0))</f>
        <v>2</v>
      </c>
      <c r="K150" s="22">
        <f>IF(J150&lt;5,I150,"")</f>
        <v>41</v>
      </c>
      <c r="L150" s="18">
        <v>16</v>
      </c>
      <c r="M150" s="39">
        <f>IFERROR(VLOOKUP(L150,таблица!$C$6:$D$75,2,FALSE),0)</f>
        <v>54</v>
      </c>
      <c r="N150" s="20">
        <f>IF(M150="","",RANK(M150,M150:M154,0))</f>
        <v>1</v>
      </c>
      <c r="O150" s="20">
        <f>IF(N150&lt;5,M150,"")</f>
        <v>54</v>
      </c>
      <c r="P150" s="48">
        <v>6</v>
      </c>
      <c r="Q150" s="39">
        <f>IFERROR(VLOOKUP(P150,таблица!$I$6:$J$96,2,FALSE),0)</f>
        <v>20</v>
      </c>
      <c r="R150" s="20">
        <f>IF(Q150="","",RANK(Q150,Q150:Q154,0))</f>
        <v>4</v>
      </c>
      <c r="S150" s="20">
        <f>IF(R150&lt;5,Q150,"")</f>
        <v>20</v>
      </c>
      <c r="T150" s="3">
        <f t="shared" si="88"/>
        <v>141</v>
      </c>
      <c r="U150" s="3">
        <f>IF(ISNUMBER(T150),RANK(T150,$T$6:$T$251,0),"")</f>
        <v>121</v>
      </c>
      <c r="V150" s="99">
        <f>SUM(G150:G154,K150:K154,O150:O154,S150:S154)</f>
        <v>569</v>
      </c>
      <c r="W150" s="34">
        <f t="shared" ref="W150" si="98">V150</f>
        <v>569</v>
      </c>
      <c r="X150" s="102">
        <f>IF(ISNUMBER(V150),RANK(V150,$V$6:$V$251,0),"")</f>
        <v>28</v>
      </c>
    </row>
    <row r="151" spans="1:24" ht="15" customHeight="1" x14ac:dyDescent="0.25">
      <c r="A151" s="19">
        <v>2</v>
      </c>
      <c r="B151" s="41"/>
      <c r="C151" s="43">
        <v>46</v>
      </c>
      <c r="D151" s="38">
        <v>8.1</v>
      </c>
      <c r="E151" s="39">
        <f>IFERROR(VLOOKUP(D151,таблица!$A$6:$B$96,2,FALSE),0)</f>
        <v>20</v>
      </c>
      <c r="F151" s="20">
        <f>IF(E151="","",RANK(E151,E150:E154,0))</f>
        <v>3</v>
      </c>
      <c r="G151" s="20">
        <f>IF(F151&lt;5,E151,"")</f>
        <v>20</v>
      </c>
      <c r="H151" s="18">
        <v>236</v>
      </c>
      <c r="I151" s="39">
        <f>IFERROR(VLOOKUP(H151,таблица!$E$6:$F$151,2,FALSE),0)</f>
        <v>51</v>
      </c>
      <c r="J151" s="22">
        <f>IF(I151="","",RANK(I151,I150:I154,0))</f>
        <v>1</v>
      </c>
      <c r="K151" s="22">
        <f t="shared" ref="K151:K154" si="99">IF(J151&lt;5,I151,"")</f>
        <v>51</v>
      </c>
      <c r="L151" s="18">
        <v>10</v>
      </c>
      <c r="M151" s="39">
        <f>IFERROR(VLOOKUP(L151,таблица!$C$6:$D$75,2,FALSE),0)</f>
        <v>30</v>
      </c>
      <c r="N151" s="20">
        <f>IF(M151="","",RANK(M151,M150:M154,0))</f>
        <v>5</v>
      </c>
      <c r="O151" s="20" t="str">
        <f t="shared" ref="O151:O154" si="100">IF(N151&lt;5,M151,"")</f>
        <v/>
      </c>
      <c r="P151" s="48">
        <v>22</v>
      </c>
      <c r="Q151" s="39">
        <f>IFERROR(VLOOKUP(P151,таблица!$I$6:$J$96,2,FALSE),0)</f>
        <v>58</v>
      </c>
      <c r="R151" s="20">
        <f>IF(Q151="","",RANK(Q151,Q150:Q154,0))</f>
        <v>1</v>
      </c>
      <c r="S151" s="20">
        <f t="shared" ref="S151:S154" si="101">IF(R151&lt;5,Q151,"")</f>
        <v>58</v>
      </c>
      <c r="T151" s="3">
        <f t="shared" si="88"/>
        <v>159</v>
      </c>
      <c r="U151" s="3">
        <f>IF(ISNUMBER(T151),RANK(T151,$T$6:$T$251,0),"")</f>
        <v>88</v>
      </c>
      <c r="V151" s="100"/>
      <c r="W151" s="34"/>
      <c r="X151" s="103"/>
    </row>
    <row r="152" spans="1:24" ht="15" customHeight="1" x14ac:dyDescent="0.25">
      <c r="A152" s="19">
        <v>3</v>
      </c>
      <c r="B152" s="41"/>
      <c r="C152" s="43">
        <v>46</v>
      </c>
      <c r="D152" s="38">
        <v>7.5</v>
      </c>
      <c r="E152" s="39">
        <f>IFERROR(VLOOKUP(D152,таблица!$A$6:$B$96,2,FALSE),0)</f>
        <v>38</v>
      </c>
      <c r="F152" s="20">
        <f>IF(E152="","",RANK(E152,E150:E154,0))</f>
        <v>1</v>
      </c>
      <c r="G152" s="20">
        <f>IF(F152&lt;5,E152,"")</f>
        <v>38</v>
      </c>
      <c r="H152" s="18">
        <v>212</v>
      </c>
      <c r="I152" s="39">
        <f>IFERROR(VLOOKUP(H152,таблица!$E$6:$F$151,2,FALSE),0)</f>
        <v>27</v>
      </c>
      <c r="J152" s="22">
        <f>IF(I152="","",RANK(I152,I150:I154,0))</f>
        <v>4</v>
      </c>
      <c r="K152" s="22">
        <f t="shared" si="99"/>
        <v>27</v>
      </c>
      <c r="L152" s="18">
        <v>16</v>
      </c>
      <c r="M152" s="39">
        <f>IFERROR(VLOOKUP(L152,таблица!$C$6:$D$75,2,FALSE),0)</f>
        <v>54</v>
      </c>
      <c r="N152" s="20">
        <f>IF(M152="","",RANK(M152,M150:M154,0))</f>
        <v>1</v>
      </c>
      <c r="O152" s="20">
        <f t="shared" si="100"/>
        <v>54</v>
      </c>
      <c r="P152" s="48">
        <v>11</v>
      </c>
      <c r="Q152" s="39">
        <f>IFERROR(VLOOKUP(P152,таблица!$I$6:$J$96,2,FALSE),0)</f>
        <v>30</v>
      </c>
      <c r="R152" s="20">
        <f>IF(Q152="","",RANK(Q152,Q150:Q154,0))</f>
        <v>2</v>
      </c>
      <c r="S152" s="20">
        <f t="shared" si="101"/>
        <v>30</v>
      </c>
      <c r="T152" s="3">
        <f t="shared" si="88"/>
        <v>149</v>
      </c>
      <c r="U152" s="3">
        <f>IF(ISNUMBER(T152),RANK(T152,$T$6:$T$251,0),"")</f>
        <v>104</v>
      </c>
      <c r="V152" s="100"/>
      <c r="W152" s="34"/>
      <c r="X152" s="103"/>
    </row>
    <row r="153" spans="1:24" ht="15" customHeight="1" x14ac:dyDescent="0.25">
      <c r="A153" s="19">
        <v>4</v>
      </c>
      <c r="B153" s="41"/>
      <c r="C153" s="43">
        <v>46</v>
      </c>
      <c r="D153" s="38">
        <v>8.8000000000000007</v>
      </c>
      <c r="E153" s="39">
        <f>IFERROR(VLOOKUP(D153,таблица!$A$6:$B$96,2,FALSE),0)</f>
        <v>5</v>
      </c>
      <c r="F153" s="20">
        <f>IF(E153="","",RANK(E153,E150:E154,0))</f>
        <v>5</v>
      </c>
      <c r="G153" s="20" t="str">
        <f>IF(F153&lt;5,E153,"")</f>
        <v/>
      </c>
      <c r="H153" s="18">
        <v>197</v>
      </c>
      <c r="I153" s="39">
        <f>IFERROR(VLOOKUP(H153,таблица!$E$6:$F$151,2,FALSE),0)</f>
        <v>19</v>
      </c>
      <c r="J153" s="22">
        <f>IF(I153="","",RANK(I153,I150:I154,0))</f>
        <v>5</v>
      </c>
      <c r="K153" s="22" t="str">
        <f t="shared" si="99"/>
        <v/>
      </c>
      <c r="L153" s="18">
        <v>11</v>
      </c>
      <c r="M153" s="39">
        <f>IFERROR(VLOOKUP(L153,таблица!$C$6:$D$75,2,FALSE),0)</f>
        <v>34</v>
      </c>
      <c r="N153" s="20">
        <f>IF(M153="","",RANK(M153,M150:M154,0))</f>
        <v>4</v>
      </c>
      <c r="O153" s="20">
        <f t="shared" si="100"/>
        <v>34</v>
      </c>
      <c r="P153" s="48">
        <v>7</v>
      </c>
      <c r="Q153" s="39">
        <f>IFERROR(VLOOKUP(P153,таблица!$I$6:$J$96,2,FALSE),0)</f>
        <v>22</v>
      </c>
      <c r="R153" s="20">
        <f>IF(Q153="","",RANK(Q153,Q150:Q154,0))</f>
        <v>3</v>
      </c>
      <c r="S153" s="20">
        <f t="shared" si="101"/>
        <v>22</v>
      </c>
      <c r="T153" s="3">
        <f t="shared" si="88"/>
        <v>80</v>
      </c>
      <c r="U153" s="3">
        <f>IF(ISNUMBER(T153),RANK(T153,$T$6:$T$251,0),"")</f>
        <v>163</v>
      </c>
      <c r="V153" s="100"/>
      <c r="W153" s="34"/>
      <c r="X153" s="103"/>
    </row>
    <row r="154" spans="1:24" ht="15" customHeight="1" x14ac:dyDescent="0.25">
      <c r="A154" s="19">
        <v>5</v>
      </c>
      <c r="B154" s="41"/>
      <c r="C154" s="43">
        <v>46</v>
      </c>
      <c r="D154" s="38">
        <v>8.3000000000000007</v>
      </c>
      <c r="E154" s="39">
        <f>IFERROR(VLOOKUP(D154,таблица!$A$6:$B$96,2,FALSE),0)</f>
        <v>15</v>
      </c>
      <c r="F154" s="20">
        <f>IF(E154="","",RANK(E154,E150:E154,0))</f>
        <v>4</v>
      </c>
      <c r="G154" s="20">
        <f>IF(F154&lt;5,E154,"")</f>
        <v>15</v>
      </c>
      <c r="H154" s="18">
        <v>222</v>
      </c>
      <c r="I154" s="39">
        <f>IFERROR(VLOOKUP(H154,таблица!$E$6:$F$151,2,FALSE),0)</f>
        <v>37</v>
      </c>
      <c r="J154" s="22">
        <f>IF(I154="","",RANK(I154,I150:I154,0))</f>
        <v>3</v>
      </c>
      <c r="K154" s="22">
        <f t="shared" si="99"/>
        <v>37</v>
      </c>
      <c r="L154" s="18">
        <v>13</v>
      </c>
      <c r="M154" s="39">
        <f>IFERROR(VLOOKUP(L154,таблица!$C$6:$D$75,2,FALSE),0)</f>
        <v>42</v>
      </c>
      <c r="N154" s="20">
        <f>IF(M154="","",RANK(M154,M150:M154,0))</f>
        <v>3</v>
      </c>
      <c r="O154" s="20">
        <f t="shared" si="100"/>
        <v>42</v>
      </c>
      <c r="P154" s="48">
        <v>1</v>
      </c>
      <c r="Q154" s="39">
        <f>IFERROR(VLOOKUP(P154,таблица!$I$6:$J$96,2,FALSE),0)</f>
        <v>10</v>
      </c>
      <c r="R154" s="20">
        <f>IF(Q154="","",RANK(Q154,Q150:Q154,0))</f>
        <v>5</v>
      </c>
      <c r="S154" s="20" t="str">
        <f t="shared" si="101"/>
        <v/>
      </c>
      <c r="T154" s="3">
        <f t="shared" si="88"/>
        <v>104</v>
      </c>
      <c r="U154" s="3">
        <f>IF(ISNUMBER(T154),RANK(T154,$T$6:$T$251,0),"")</f>
        <v>156</v>
      </c>
      <c r="V154" s="101"/>
      <c r="W154" s="34"/>
      <c r="X154" s="103"/>
    </row>
    <row r="155" spans="1:24" ht="26.25" customHeight="1" x14ac:dyDescent="0.25">
      <c r="A155" s="19"/>
      <c r="B155" s="41"/>
      <c r="C155" s="44">
        <v>39</v>
      </c>
      <c r="D155" s="38"/>
      <c r="E155" s="39"/>
      <c r="F155" s="24" t="s">
        <v>15</v>
      </c>
      <c r="G155" s="25">
        <f>SUM(G150:G154)</f>
        <v>99</v>
      </c>
      <c r="H155" s="18"/>
      <c r="I155" s="39"/>
      <c r="J155" s="24" t="s">
        <v>15</v>
      </c>
      <c r="K155" s="26">
        <f>SUM(K150:K154)</f>
        <v>156</v>
      </c>
      <c r="L155" s="18"/>
      <c r="M155" s="39"/>
      <c r="N155" s="24" t="s">
        <v>15</v>
      </c>
      <c r="O155" s="25">
        <f>SUM(O150:O154)</f>
        <v>184</v>
      </c>
      <c r="P155" s="48"/>
      <c r="Q155" s="39"/>
      <c r="R155" s="24" t="s">
        <v>15</v>
      </c>
      <c r="S155" s="25">
        <f>SUM(S150:S154)</f>
        <v>130</v>
      </c>
      <c r="T155" s="3"/>
      <c r="U155" s="3"/>
      <c r="V155" s="23"/>
      <c r="W155" s="23"/>
      <c r="X155" s="104"/>
    </row>
    <row r="156" spans="1:24" ht="15" customHeight="1" x14ac:dyDescent="0.25">
      <c r="A156" s="19">
        <v>1</v>
      </c>
      <c r="B156" s="41"/>
      <c r="C156" s="43">
        <v>47</v>
      </c>
      <c r="D156" s="38">
        <v>7.2</v>
      </c>
      <c r="E156" s="39">
        <f>IFERROR(VLOOKUP(D156,таблица!$A$6:$B$96,2,FALSE),0)</f>
        <v>50</v>
      </c>
      <c r="F156" s="20">
        <f>IF(E156="","",RANK(E156,E156:E160,0))</f>
        <v>4</v>
      </c>
      <c r="G156" s="20">
        <f>IF(F156&lt;5,E156,"")</f>
        <v>50</v>
      </c>
      <c r="H156" s="18">
        <v>241</v>
      </c>
      <c r="I156" s="39">
        <f>IFERROR(VLOOKUP(H156,таблица!$E$6:$F$151,2,FALSE),0)</f>
        <v>55</v>
      </c>
      <c r="J156" s="22">
        <f>IF(I156="","",RANK(I156,I156:I160,0))</f>
        <v>3</v>
      </c>
      <c r="K156" s="22">
        <f>IF(J156&lt;5,I156,"")</f>
        <v>55</v>
      </c>
      <c r="L156" s="18">
        <v>12</v>
      </c>
      <c r="M156" s="39">
        <f>IFERROR(VLOOKUP(L156,таблица!$C$6:$D$75,2,FALSE),0)</f>
        <v>38</v>
      </c>
      <c r="N156" s="20">
        <f>IF(M156="","",RANK(M156,M156:M160,0))</f>
        <v>3</v>
      </c>
      <c r="O156" s="20">
        <f>IF(N156&lt;5,M156,"")</f>
        <v>38</v>
      </c>
      <c r="P156" s="48">
        <v>12</v>
      </c>
      <c r="Q156" s="39">
        <f>IFERROR(VLOOKUP(P156,таблица!$I$6:$J$96,2,FALSE),0)</f>
        <v>32</v>
      </c>
      <c r="R156" s="20">
        <f>IF(Q156="","",RANK(Q156,Q156:Q160,0))</f>
        <v>2</v>
      </c>
      <c r="S156" s="20">
        <f>IF(R156&lt;5,Q156,"")</f>
        <v>32</v>
      </c>
      <c r="T156" s="3">
        <f t="shared" si="88"/>
        <v>175</v>
      </c>
      <c r="U156" s="3">
        <f>IF(ISNUMBER(T156),RANK(T156,$T$6:$T$251,0),"")</f>
        <v>59</v>
      </c>
      <c r="V156" s="99">
        <f>SUM(G156:G160,K156:K160,O156:O160,S156:S160)</f>
        <v>772</v>
      </c>
      <c r="W156" s="34">
        <f t="shared" ref="W156" si="102">V156</f>
        <v>772</v>
      </c>
      <c r="X156" s="102">
        <f>IF(ISNUMBER(V156),RANK(V156,$V$6:$V$251,0),"")</f>
        <v>11</v>
      </c>
    </row>
    <row r="157" spans="1:24" ht="15" customHeight="1" x14ac:dyDescent="0.25">
      <c r="A157" s="19">
        <v>2</v>
      </c>
      <c r="B157" s="41"/>
      <c r="C157" s="43">
        <v>47</v>
      </c>
      <c r="D157" s="38">
        <v>6.7</v>
      </c>
      <c r="E157" s="39">
        <f>IFERROR(VLOOKUP(D157,таблица!$A$6:$B$96,2,FALSE),0)</f>
        <v>65</v>
      </c>
      <c r="F157" s="20">
        <f>IF(E157="","",RANK(E157,E156:E160,0))</f>
        <v>1</v>
      </c>
      <c r="G157" s="20">
        <f>IF(F157&lt;5,E157,"")</f>
        <v>65</v>
      </c>
      <c r="H157" s="18">
        <v>246</v>
      </c>
      <c r="I157" s="39">
        <f>IFERROR(VLOOKUP(H157,таблица!$E$6:$F$151,2,FALSE),0)</f>
        <v>58</v>
      </c>
      <c r="J157" s="22">
        <f>IF(I157="","",RANK(I157,I156:I160,0))</f>
        <v>2</v>
      </c>
      <c r="K157" s="22">
        <f>IF(J157&lt;5,I157,"")</f>
        <v>58</v>
      </c>
      <c r="L157" s="18">
        <v>16</v>
      </c>
      <c r="M157" s="39">
        <f>IFERROR(VLOOKUP(L157,таблица!$C$6:$D$75,2,FALSE),0)</f>
        <v>54</v>
      </c>
      <c r="N157" s="20">
        <f>IF(M157="","",RANK(M157,M156:M160,0))</f>
        <v>2</v>
      </c>
      <c r="O157" s="20">
        <f t="shared" ref="O157:O160" si="103">IF(N157&lt;5,M157,"")</f>
        <v>54</v>
      </c>
      <c r="P157" s="48">
        <v>11</v>
      </c>
      <c r="Q157" s="39">
        <f>IFERROR(VLOOKUP(P157,таблица!$I$6:$J$96,2,FALSE),0)</f>
        <v>30</v>
      </c>
      <c r="R157" s="20">
        <f>IF(Q157="","",RANK(Q157,Q156:Q160,0))</f>
        <v>3</v>
      </c>
      <c r="S157" s="20">
        <f t="shared" ref="S157:S160" si="104">IF(R157&lt;5,Q157,"")</f>
        <v>30</v>
      </c>
      <c r="T157" s="3">
        <f t="shared" si="88"/>
        <v>207</v>
      </c>
      <c r="U157" s="3">
        <f>IF(ISNUMBER(T157),RANK(T157,$T$6:$T$251,0),"")</f>
        <v>22</v>
      </c>
      <c r="V157" s="100"/>
      <c r="W157" s="34"/>
      <c r="X157" s="103"/>
    </row>
    <row r="158" spans="1:24" ht="15" customHeight="1" x14ac:dyDescent="0.25">
      <c r="A158" s="19">
        <v>3</v>
      </c>
      <c r="B158" s="41"/>
      <c r="C158" s="43">
        <v>47</v>
      </c>
      <c r="D158" s="38">
        <v>6.9</v>
      </c>
      <c r="E158" s="39">
        <f>IFERROR(VLOOKUP(D158,таблица!$A$6:$B$96,2,FALSE),0)</f>
        <v>59</v>
      </c>
      <c r="F158" s="20">
        <f>IF(E158="","",RANK(E158,E156:E160,0))</f>
        <v>2</v>
      </c>
      <c r="G158" s="20">
        <f>IF(F158&lt;5,E158,"")</f>
        <v>59</v>
      </c>
      <c r="H158" s="18">
        <v>236</v>
      </c>
      <c r="I158" s="39">
        <f>IFERROR(VLOOKUP(H158,таблица!$E$6:$F$151,2,FALSE),0)</f>
        <v>51</v>
      </c>
      <c r="J158" s="22">
        <f>IF(I158="","",RANK(I158,I156:I160,0))</f>
        <v>4</v>
      </c>
      <c r="K158" s="22">
        <f t="shared" ref="K158:K160" si="105">IF(J158&lt;5,I158,"")</f>
        <v>51</v>
      </c>
      <c r="L158" s="18">
        <v>17</v>
      </c>
      <c r="M158" s="39">
        <f>IFERROR(VLOOKUP(L158,таблица!$C$6:$D$75,2,FALSE),0)</f>
        <v>57</v>
      </c>
      <c r="N158" s="20">
        <f>IF(M158="","",RANK(M158,M156:M160,0))</f>
        <v>1</v>
      </c>
      <c r="O158" s="20">
        <f t="shared" si="103"/>
        <v>57</v>
      </c>
      <c r="P158" s="48">
        <v>4</v>
      </c>
      <c r="Q158" s="39">
        <f>IFERROR(VLOOKUP(P158,таблица!$I$6:$J$96,2,FALSE),0)</f>
        <v>16</v>
      </c>
      <c r="R158" s="20">
        <f>IF(Q158="","",RANK(Q158,Q156:Q160,0))</f>
        <v>4</v>
      </c>
      <c r="S158" s="20">
        <f t="shared" si="104"/>
        <v>16</v>
      </c>
      <c r="T158" s="3">
        <f t="shared" si="88"/>
        <v>183</v>
      </c>
      <c r="U158" s="3">
        <f>IF(ISNUMBER(T158),RANK(T158,$T$6:$T$251,0),"")</f>
        <v>46</v>
      </c>
      <c r="V158" s="100"/>
      <c r="W158" s="34"/>
      <c r="X158" s="103"/>
    </row>
    <row r="159" spans="1:24" ht="15" customHeight="1" x14ac:dyDescent="0.25">
      <c r="A159" s="19">
        <v>4</v>
      </c>
      <c r="B159" s="41"/>
      <c r="C159" s="43">
        <v>47</v>
      </c>
      <c r="D159" s="38">
        <v>8</v>
      </c>
      <c r="E159" s="39">
        <f>IFERROR(VLOOKUP(D159,таблица!$A$6:$B$96,2,FALSE),0)</f>
        <v>23</v>
      </c>
      <c r="F159" s="20">
        <f>IF(E159="","",RANK(E159,E156:E160,0))</f>
        <v>5</v>
      </c>
      <c r="G159" s="20" t="str">
        <f>IF(F159&lt;5,E159,"")</f>
        <v/>
      </c>
      <c r="H159" s="18">
        <v>220</v>
      </c>
      <c r="I159" s="39">
        <f>IFERROR(VLOOKUP(H159,таблица!$E$6:$F$151,2,FALSE),0)</f>
        <v>35</v>
      </c>
      <c r="J159" s="22">
        <f>IF(I159="","",RANK(I159,I156:I160,0))</f>
        <v>5</v>
      </c>
      <c r="K159" s="22" t="str">
        <f t="shared" si="105"/>
        <v/>
      </c>
      <c r="L159" s="18">
        <v>12</v>
      </c>
      <c r="M159" s="39">
        <f>IFERROR(VLOOKUP(L159,таблица!$C$6:$D$75,2,FALSE),0)</f>
        <v>38</v>
      </c>
      <c r="N159" s="20">
        <f>IF(M159="","",RANK(M159,M156:M160,0))</f>
        <v>3</v>
      </c>
      <c r="O159" s="20">
        <f t="shared" si="103"/>
        <v>38</v>
      </c>
      <c r="P159" s="48">
        <v>16</v>
      </c>
      <c r="Q159" s="39">
        <f>IFERROR(VLOOKUP(P159,таблица!$I$6:$J$96,2,FALSE),0)</f>
        <v>44</v>
      </c>
      <c r="R159" s="20">
        <f>IF(Q159="","",RANK(Q159,Q156:Q160,0))</f>
        <v>1</v>
      </c>
      <c r="S159" s="20">
        <f t="shared" si="104"/>
        <v>44</v>
      </c>
      <c r="T159" s="3">
        <f t="shared" si="88"/>
        <v>140</v>
      </c>
      <c r="U159" s="3">
        <f>IF(ISNUMBER(T159),RANK(T159,$T$6:$T$251,0),"")</f>
        <v>122</v>
      </c>
      <c r="V159" s="100"/>
      <c r="W159" s="34"/>
      <c r="X159" s="103"/>
    </row>
    <row r="160" spans="1:24" ht="15" customHeight="1" x14ac:dyDescent="0.25">
      <c r="A160" s="19">
        <v>5</v>
      </c>
      <c r="B160" s="41"/>
      <c r="C160" s="43">
        <v>47</v>
      </c>
      <c r="D160" s="38">
        <v>7</v>
      </c>
      <c r="E160" s="39">
        <f>IFERROR(VLOOKUP(D160,таблица!$A$6:$B$96,2,FALSE),0)</f>
        <v>56</v>
      </c>
      <c r="F160" s="20">
        <f>IF(E160="","",RANK(E160,E156:E160,0))</f>
        <v>3</v>
      </c>
      <c r="G160" s="20">
        <f>IF(F160&lt;5,E160,"")</f>
        <v>56</v>
      </c>
      <c r="H160" s="18">
        <v>269</v>
      </c>
      <c r="I160" s="39">
        <f>IFERROR(VLOOKUP(H160,таблица!$E$6:$F$151,2,FALSE),0)</f>
        <v>69</v>
      </c>
      <c r="J160" s="22">
        <f>IF(I160="","",RANK(I160,I156:I160,0))</f>
        <v>1</v>
      </c>
      <c r="K160" s="22">
        <f t="shared" si="105"/>
        <v>69</v>
      </c>
      <c r="L160" s="18">
        <v>7</v>
      </c>
      <c r="M160" s="39">
        <f>IFERROR(VLOOKUP(L160,таблица!$C$6:$D$75,2,FALSE),0)</f>
        <v>19</v>
      </c>
      <c r="N160" s="20">
        <f>IF(M160="","",RANK(M160,M156:M160,0))</f>
        <v>5</v>
      </c>
      <c r="O160" s="20" t="str">
        <f t="shared" si="103"/>
        <v/>
      </c>
      <c r="P160" s="48">
        <v>-10</v>
      </c>
      <c r="Q160" s="39">
        <f>IFERROR(VLOOKUP(P160,таблица!$I$6:$J$96,2,FALSE),0)</f>
        <v>0</v>
      </c>
      <c r="R160" s="20">
        <f>IF(Q160="","",RANK(Q160,Q156:Q160,0))</f>
        <v>5</v>
      </c>
      <c r="S160" s="20" t="str">
        <f t="shared" si="104"/>
        <v/>
      </c>
      <c r="T160" s="3">
        <f t="shared" si="88"/>
        <v>144</v>
      </c>
      <c r="U160" s="3">
        <f>IF(ISNUMBER(T160),RANK(T160,$T$6:$T$251,0),"")</f>
        <v>115</v>
      </c>
      <c r="V160" s="101"/>
      <c r="W160" s="34"/>
      <c r="X160" s="103"/>
    </row>
    <row r="161" spans="1:24" ht="26.25" customHeight="1" x14ac:dyDescent="0.25">
      <c r="A161" s="19"/>
      <c r="B161" s="41"/>
      <c r="C161" s="44">
        <v>40</v>
      </c>
      <c r="D161" s="38"/>
      <c r="E161" s="39"/>
      <c r="F161" s="24" t="s">
        <v>15</v>
      </c>
      <c r="G161" s="25">
        <f>SUM(G156:G160)</f>
        <v>230</v>
      </c>
      <c r="H161" s="18"/>
      <c r="I161" s="39"/>
      <c r="J161" s="24" t="s">
        <v>15</v>
      </c>
      <c r="K161" s="26">
        <f>SUM(K156:K160)</f>
        <v>233</v>
      </c>
      <c r="L161" s="18"/>
      <c r="M161" s="39"/>
      <c r="N161" s="24" t="s">
        <v>15</v>
      </c>
      <c r="O161" s="25">
        <f>SUM(O156:O160)</f>
        <v>187</v>
      </c>
      <c r="P161" s="48"/>
      <c r="Q161" s="39"/>
      <c r="R161" s="24" t="s">
        <v>15</v>
      </c>
      <c r="S161" s="25">
        <f>SUM(S156:S160)</f>
        <v>122</v>
      </c>
      <c r="T161" s="3"/>
      <c r="U161" s="3"/>
      <c r="V161" s="23"/>
      <c r="W161" s="23"/>
      <c r="X161" s="104"/>
    </row>
    <row r="162" spans="1:24" ht="15" customHeight="1" x14ac:dyDescent="0.25">
      <c r="A162" s="19">
        <v>1</v>
      </c>
      <c r="B162" s="41"/>
      <c r="C162" s="43">
        <v>48</v>
      </c>
      <c r="D162" s="38">
        <v>7.6</v>
      </c>
      <c r="E162" s="39">
        <f>IFERROR(VLOOKUP(D162,таблица!$A$6:$B$96,2,FALSE),0)</f>
        <v>35</v>
      </c>
      <c r="F162" s="20">
        <f>IF(E162="","",RANK(E162,E162:E166,0))</f>
        <v>4</v>
      </c>
      <c r="G162" s="20">
        <f>IF(F162&lt;5,E162,"")</f>
        <v>35</v>
      </c>
      <c r="H162" s="18">
        <v>242</v>
      </c>
      <c r="I162" s="39">
        <f>IFERROR(VLOOKUP(H162,таблица!$E$6:$F$151,2,FALSE),0)</f>
        <v>56</v>
      </c>
      <c r="J162" s="22">
        <f>IF(I162="","",RANK(I162,I162:I166,0))</f>
        <v>4</v>
      </c>
      <c r="K162" s="22">
        <f>IF(J162&lt;5,I162,"")</f>
        <v>56</v>
      </c>
      <c r="L162" s="18">
        <v>10</v>
      </c>
      <c r="M162" s="39">
        <f>IFERROR(VLOOKUP(L162,таблица!$C$6:$D$75,2,FALSE),0)</f>
        <v>30</v>
      </c>
      <c r="N162" s="20">
        <f>IF(M162="","",RANK(M162,M162:M166,0))</f>
        <v>4</v>
      </c>
      <c r="O162" s="20">
        <f>IF(N162&lt;5,M162,"")</f>
        <v>30</v>
      </c>
      <c r="P162" s="48">
        <v>18</v>
      </c>
      <c r="Q162" s="39">
        <f>IFERROR(VLOOKUP(P162,таблица!$I$6:$J$96,2,FALSE),0)</f>
        <v>50</v>
      </c>
      <c r="R162" s="20">
        <f>IF(Q162="","",RANK(Q162,Q162:Q166,0))</f>
        <v>3</v>
      </c>
      <c r="S162" s="20">
        <f>IF(R162&lt;5,Q162,"")</f>
        <v>50</v>
      </c>
      <c r="T162" s="3">
        <f t="shared" si="88"/>
        <v>171</v>
      </c>
      <c r="U162" s="3">
        <f t="shared" ref="U162:U172" si="106">IF(ISNUMBER(T162),RANK(T162,$T$6:$T$251,0),"")</f>
        <v>65</v>
      </c>
      <c r="V162" s="99">
        <f>SUM(G162:G166,K162:K166,O162:O166,S162:S166)</f>
        <v>825</v>
      </c>
      <c r="W162" s="34">
        <f t="shared" ref="W162" si="107">V162</f>
        <v>825</v>
      </c>
      <c r="X162" s="102">
        <f>IF(ISNUMBER(V162),RANK(V162,$V$6:$V$251,0),"")</f>
        <v>6</v>
      </c>
    </row>
    <row r="163" spans="1:24" ht="15" customHeight="1" x14ac:dyDescent="0.25">
      <c r="A163" s="19">
        <v>2</v>
      </c>
      <c r="B163" s="41"/>
      <c r="C163" s="43">
        <v>48</v>
      </c>
      <c r="D163" s="38">
        <v>6.6</v>
      </c>
      <c r="E163" s="39">
        <f>IFERROR(VLOOKUP(D163,таблица!$A$6:$B$96,2,FALSE),0)</f>
        <v>67</v>
      </c>
      <c r="F163" s="20">
        <f>IF(E163="","",RANK(E163,E162:E166,0))</f>
        <v>1</v>
      </c>
      <c r="G163" s="20">
        <f>IF(F163&lt;5,E163,"")</f>
        <v>67</v>
      </c>
      <c r="H163" s="18">
        <v>262</v>
      </c>
      <c r="I163" s="39">
        <f>IFERROR(VLOOKUP(H163,таблица!$E$6:$F$151,2,FALSE),0)</f>
        <v>66</v>
      </c>
      <c r="J163" s="22">
        <f>IF(I163="","",RANK(I163,I162:I166,0))</f>
        <v>2</v>
      </c>
      <c r="K163" s="22">
        <f t="shared" ref="K163:K166" si="108">IF(J163&lt;5,I163,"")</f>
        <v>66</v>
      </c>
      <c r="L163" s="18">
        <v>11</v>
      </c>
      <c r="M163" s="39">
        <f>IFERROR(VLOOKUP(L163,таблица!$C$6:$D$75,2,FALSE),0)</f>
        <v>34</v>
      </c>
      <c r="N163" s="20">
        <f>IF(M163="","",RANK(M163,M162:M166,0))</f>
        <v>2</v>
      </c>
      <c r="O163" s="20">
        <f t="shared" ref="O163:O166" si="109">IF(N163&lt;5,M163,"")</f>
        <v>34</v>
      </c>
      <c r="P163" s="48">
        <v>15</v>
      </c>
      <c r="Q163" s="39">
        <f>IFERROR(VLOOKUP(P163,таблица!$I$6:$J$96,2,FALSE),0)</f>
        <v>41</v>
      </c>
      <c r="R163" s="20">
        <f>IF(Q163="","",RANK(Q163,Q162:Q166,0))</f>
        <v>4</v>
      </c>
      <c r="S163" s="20">
        <f t="shared" ref="S163:S166" si="110">IF(R163&lt;5,Q163,"")</f>
        <v>41</v>
      </c>
      <c r="T163" s="3">
        <f t="shared" si="88"/>
        <v>208</v>
      </c>
      <c r="U163" s="3">
        <f t="shared" si="106"/>
        <v>19</v>
      </c>
      <c r="V163" s="100"/>
      <c r="W163" s="34"/>
      <c r="X163" s="103"/>
    </row>
    <row r="164" spans="1:24" ht="15" customHeight="1" x14ac:dyDescent="0.25">
      <c r="A164" s="19">
        <v>3</v>
      </c>
      <c r="B164" s="41"/>
      <c r="C164" s="43">
        <v>48</v>
      </c>
      <c r="D164" s="38">
        <v>6.7</v>
      </c>
      <c r="E164" s="39">
        <f>IFERROR(VLOOKUP(D164,таблица!$A$6:$B$96,2,FALSE),0)</f>
        <v>65</v>
      </c>
      <c r="F164" s="20">
        <f>IF(E164="","",RANK(E164,E162:E166,0))</f>
        <v>2</v>
      </c>
      <c r="G164" s="20">
        <f>IF(F164&lt;5,E164,"")</f>
        <v>65</v>
      </c>
      <c r="H164" s="18">
        <v>258</v>
      </c>
      <c r="I164" s="39">
        <f>IFERROR(VLOOKUP(H164,таблица!$E$6:$F$151,2,FALSE),0)</f>
        <v>64</v>
      </c>
      <c r="J164" s="22">
        <f>IF(I164="","",RANK(I164,I162:I166,0))</f>
        <v>3</v>
      </c>
      <c r="K164" s="22">
        <f t="shared" si="108"/>
        <v>64</v>
      </c>
      <c r="L164" s="18">
        <v>14</v>
      </c>
      <c r="M164" s="39">
        <f>IFERROR(VLOOKUP(L164,таблица!$C$6:$D$75,2,FALSE),0)</f>
        <v>46</v>
      </c>
      <c r="N164" s="20">
        <f>IF(M164="","",RANK(M164,M162:M166,0))</f>
        <v>1</v>
      </c>
      <c r="O164" s="20">
        <f t="shared" si="109"/>
        <v>46</v>
      </c>
      <c r="P164" s="48">
        <v>19</v>
      </c>
      <c r="Q164" s="39">
        <f>IFERROR(VLOOKUP(P164,таблица!$I$6:$J$96,2,FALSE),0)</f>
        <v>52</v>
      </c>
      <c r="R164" s="20">
        <f>IF(Q164="","",RANK(Q164,Q162:Q166,0))</f>
        <v>2</v>
      </c>
      <c r="S164" s="20">
        <f t="shared" si="110"/>
        <v>52</v>
      </c>
      <c r="T164" s="3">
        <f t="shared" si="88"/>
        <v>227</v>
      </c>
      <c r="U164" s="3">
        <f t="shared" si="106"/>
        <v>10</v>
      </c>
      <c r="V164" s="100"/>
      <c r="W164" s="34"/>
      <c r="X164" s="103"/>
    </row>
    <row r="165" spans="1:24" ht="15" customHeight="1" x14ac:dyDescent="0.25">
      <c r="A165" s="19">
        <v>4</v>
      </c>
      <c r="B165" s="41"/>
      <c r="C165" s="43">
        <v>48</v>
      </c>
      <c r="D165" s="38">
        <v>7.6</v>
      </c>
      <c r="E165" s="39">
        <f>IFERROR(VLOOKUP(D165,таблица!$A$6:$B$96,2,FALSE),0)</f>
        <v>35</v>
      </c>
      <c r="F165" s="20">
        <f>IF(E165="","",RANK(E165,E162:E166,0))</f>
        <v>4</v>
      </c>
      <c r="G165" s="20"/>
      <c r="H165" s="18">
        <v>273</v>
      </c>
      <c r="I165" s="39">
        <f>IFERROR(VLOOKUP(H165,таблица!$E$6:$F$151,2,FALSE),0)</f>
        <v>73</v>
      </c>
      <c r="J165" s="22">
        <f>IF(I165="","",RANK(I165,I162:I166,0))</f>
        <v>1</v>
      </c>
      <c r="K165" s="22">
        <f t="shared" si="108"/>
        <v>73</v>
      </c>
      <c r="L165" s="18"/>
      <c r="M165" s="39">
        <f>IFERROR(VLOOKUP(L165,таблица!$C$6:$D$75,2,FALSE),0)</f>
        <v>0</v>
      </c>
      <c r="N165" s="20">
        <f>IF(M165="","",RANK(M165,M162:M166,0))</f>
        <v>5</v>
      </c>
      <c r="O165" s="20" t="str">
        <f t="shared" si="109"/>
        <v/>
      </c>
      <c r="P165" s="48">
        <v>21</v>
      </c>
      <c r="Q165" s="39">
        <f>IFERROR(VLOOKUP(P165,таблица!$I$6:$J$96,2,FALSE),0)</f>
        <v>56</v>
      </c>
      <c r="R165" s="20">
        <f>IF(Q165="","",RANK(Q165,Q162:Q166,0))</f>
        <v>1</v>
      </c>
      <c r="S165" s="20">
        <f t="shared" si="110"/>
        <v>56</v>
      </c>
      <c r="T165" s="3">
        <f t="shared" si="88"/>
        <v>164</v>
      </c>
      <c r="U165" s="3">
        <f t="shared" si="106"/>
        <v>75</v>
      </c>
      <c r="V165" s="100"/>
      <c r="W165" s="34"/>
      <c r="X165" s="103"/>
    </row>
    <row r="166" spans="1:24" ht="15" customHeight="1" x14ac:dyDescent="0.25">
      <c r="A166" s="19">
        <v>5</v>
      </c>
      <c r="B166" s="41"/>
      <c r="C166" s="43">
        <v>48</v>
      </c>
      <c r="D166" s="38">
        <v>7</v>
      </c>
      <c r="E166" s="39">
        <f>IFERROR(VLOOKUP(D166,таблица!$A$6:$B$96,2,FALSE),0)</f>
        <v>56</v>
      </c>
      <c r="F166" s="20">
        <f>IF(E166="","",RANK(E166,E162:E166,0))</f>
        <v>3</v>
      </c>
      <c r="G166" s="20">
        <f>IF(F166&lt;5,E166,"")</f>
        <v>56</v>
      </c>
      <c r="H166" s="18">
        <v>238</v>
      </c>
      <c r="I166" s="39">
        <f>IFERROR(VLOOKUP(H166,таблица!$E$6:$F$151,2,FALSE),0)</f>
        <v>53</v>
      </c>
      <c r="J166" s="22">
        <f>IF(I166="","",RANK(I166,I162:I166,0))</f>
        <v>5</v>
      </c>
      <c r="K166" s="22" t="str">
        <f t="shared" si="108"/>
        <v/>
      </c>
      <c r="L166" s="18">
        <v>11</v>
      </c>
      <c r="M166" s="39">
        <f>IFERROR(VLOOKUP(L166,таблица!$C$6:$D$75,2,FALSE),0)</f>
        <v>34</v>
      </c>
      <c r="N166" s="20">
        <f>IF(M166="","",RANK(M166,M162:M166,0))</f>
        <v>2</v>
      </c>
      <c r="O166" s="20">
        <f t="shared" si="109"/>
        <v>34</v>
      </c>
      <c r="P166" s="48">
        <v>1</v>
      </c>
      <c r="Q166" s="39">
        <f>IFERROR(VLOOKUP(P166,таблица!$I$6:$J$96,2,FALSE),0)</f>
        <v>10</v>
      </c>
      <c r="R166" s="20">
        <f>IF(Q166="","",RANK(Q166,Q162:Q166,0))</f>
        <v>5</v>
      </c>
      <c r="S166" s="20" t="str">
        <f t="shared" si="110"/>
        <v/>
      </c>
      <c r="T166" s="3">
        <f t="shared" si="88"/>
        <v>153</v>
      </c>
      <c r="U166" s="3">
        <f t="shared" si="106"/>
        <v>96</v>
      </c>
      <c r="V166" s="101"/>
      <c r="W166" s="34"/>
      <c r="X166" s="103"/>
    </row>
    <row r="167" spans="1:24" ht="26.25" customHeight="1" x14ac:dyDescent="0.25">
      <c r="A167" s="19"/>
      <c r="B167" s="41"/>
      <c r="C167" s="44">
        <v>41</v>
      </c>
      <c r="D167" s="38"/>
      <c r="E167" s="39"/>
      <c r="F167" s="24" t="s">
        <v>15</v>
      </c>
      <c r="G167" s="25">
        <f>SUM(G162:G166)</f>
        <v>223</v>
      </c>
      <c r="H167" s="18"/>
      <c r="I167" s="39"/>
      <c r="J167" s="24" t="s">
        <v>15</v>
      </c>
      <c r="K167" s="26">
        <f>SUM(K162:K166)</f>
        <v>259</v>
      </c>
      <c r="L167" s="18"/>
      <c r="M167" s="39"/>
      <c r="N167" s="24" t="s">
        <v>15</v>
      </c>
      <c r="O167" s="25">
        <f>SUM(O162:O166)</f>
        <v>144</v>
      </c>
      <c r="P167" s="48"/>
      <c r="Q167" s="39"/>
      <c r="R167" s="24" t="s">
        <v>15</v>
      </c>
      <c r="S167" s="25">
        <f>SUM(S162:S166)</f>
        <v>199</v>
      </c>
      <c r="T167" s="3">
        <f t="shared" si="88"/>
        <v>0</v>
      </c>
      <c r="U167" s="3">
        <f t="shared" si="106"/>
        <v>172</v>
      </c>
      <c r="V167" s="23"/>
      <c r="W167" s="23"/>
      <c r="X167" s="104"/>
    </row>
    <row r="168" spans="1:24" ht="15" customHeight="1" x14ac:dyDescent="0.25">
      <c r="A168" s="19">
        <v>1</v>
      </c>
      <c r="B168" s="41"/>
      <c r="C168" s="43">
        <v>49</v>
      </c>
      <c r="D168" s="38">
        <v>9.1999999999999993</v>
      </c>
      <c r="E168" s="39">
        <f>IFERROR(VLOOKUP(D168,таблица!$A$6:$B$96,2,FALSE),0)</f>
        <v>1</v>
      </c>
      <c r="F168" s="20">
        <f>IF(E168="","",RANK(E168,E168:E172,0))</f>
        <v>4</v>
      </c>
      <c r="G168" s="20">
        <f>IF(F168&lt;5,E168,"")</f>
        <v>1</v>
      </c>
      <c r="H168" s="18">
        <v>204</v>
      </c>
      <c r="I168" s="39">
        <f>IFERROR(VLOOKUP(H168,таблица!$E$6:$F$151,2,FALSE),0)</f>
        <v>22</v>
      </c>
      <c r="J168" s="22">
        <f>IF(I168="","",RANK(I168,I168:I172,0))</f>
        <v>4</v>
      </c>
      <c r="K168" s="22">
        <f>IF(J168&lt;5,I168,"")</f>
        <v>22</v>
      </c>
      <c r="L168" s="18">
        <v>8</v>
      </c>
      <c r="M168" s="39">
        <f>IFERROR(VLOOKUP(L168,таблица!$C$6:$D$75,2,FALSE),0)</f>
        <v>22</v>
      </c>
      <c r="N168" s="20">
        <f>IF(M168="","",RANK(M168,M168:M172,0))</f>
        <v>4</v>
      </c>
      <c r="O168" s="20">
        <f>IF(N168&lt;5,M168,"")</f>
        <v>22</v>
      </c>
      <c r="P168" s="48">
        <v>7</v>
      </c>
      <c r="Q168" s="39">
        <f>IFERROR(VLOOKUP(P168,таблица!$I$6:$J$96,2,FALSE),0)</f>
        <v>22</v>
      </c>
      <c r="R168" s="20">
        <f>IF(Q168="","",RANK(Q168,Q168:Q172,0))</f>
        <v>2</v>
      </c>
      <c r="S168" s="20">
        <f>IF(R168&lt;5,Q168,"")</f>
        <v>22</v>
      </c>
      <c r="T168" s="3">
        <f t="shared" si="88"/>
        <v>67</v>
      </c>
      <c r="U168" s="3">
        <f t="shared" si="106"/>
        <v>167</v>
      </c>
      <c r="V168" s="99">
        <f>SUM(G168:G172,K168:K172,O168:O172,S168:S172)</f>
        <v>478</v>
      </c>
      <c r="W168" s="34">
        <f t="shared" ref="W168" si="111">V168</f>
        <v>478</v>
      </c>
      <c r="X168" s="102">
        <f>IF(ISNUMBER(V168),RANK(V168,$V$6:$V$251,0),"")</f>
        <v>33</v>
      </c>
    </row>
    <row r="169" spans="1:24" ht="15" customHeight="1" x14ac:dyDescent="0.25">
      <c r="A169" s="19">
        <v>2</v>
      </c>
      <c r="B169" s="41"/>
      <c r="C169" s="43">
        <v>49</v>
      </c>
      <c r="D169" s="38">
        <v>8.1999999999999993</v>
      </c>
      <c r="E169" s="39">
        <f>IFERROR(VLOOKUP(D169,таблица!$A$6:$B$96,2,FALSE),0)</f>
        <v>17</v>
      </c>
      <c r="F169" s="20">
        <f>IF(E169="","",RANK(E169,E168:E172,0))</f>
        <v>3</v>
      </c>
      <c r="G169" s="20">
        <f>IF(F169&lt;5,E169,"")</f>
        <v>17</v>
      </c>
      <c r="H169" s="48">
        <v>220</v>
      </c>
      <c r="I169" s="39">
        <f>IFERROR(VLOOKUP(H169,таблица!$E$6:$F$151,2,FALSE),0)</f>
        <v>35</v>
      </c>
      <c r="J169" s="22">
        <f>IF(I169="","",RANK(I169,I168:I172,0))</f>
        <v>3</v>
      </c>
      <c r="K169" s="22">
        <f t="shared" ref="K169:K172" si="112">IF(J169&lt;5,I169,"")</f>
        <v>35</v>
      </c>
      <c r="L169" s="18">
        <v>16</v>
      </c>
      <c r="M169" s="39">
        <f>IFERROR(VLOOKUP(L169,таблица!$C$6:$D$75,2,FALSE),0)</f>
        <v>54</v>
      </c>
      <c r="N169" s="20">
        <f>IF(M169="","",RANK(M169,M168:M172,0))</f>
        <v>1</v>
      </c>
      <c r="O169" s="20">
        <f t="shared" ref="O169:O172" si="113">IF(N169&lt;5,M169,"")</f>
        <v>54</v>
      </c>
      <c r="P169" s="48">
        <v>1</v>
      </c>
      <c r="Q169" s="39">
        <f>IFERROR(VLOOKUP(P169,таблица!$I$6:$J$96,2,FALSE),0)</f>
        <v>10</v>
      </c>
      <c r="R169" s="20">
        <f>IF(Q169="","",RANK(Q169,Q168:Q172,0))</f>
        <v>4</v>
      </c>
      <c r="S169" s="20">
        <f t="shared" ref="S169:S172" si="114">IF(R169&lt;5,Q169,"")</f>
        <v>10</v>
      </c>
      <c r="T169" s="3">
        <f t="shared" si="88"/>
        <v>116</v>
      </c>
      <c r="U169" s="3">
        <f t="shared" si="106"/>
        <v>148</v>
      </c>
      <c r="V169" s="100"/>
      <c r="W169" s="34"/>
      <c r="X169" s="103"/>
    </row>
    <row r="170" spans="1:24" ht="15" customHeight="1" x14ac:dyDescent="0.25">
      <c r="A170" s="19">
        <v>3</v>
      </c>
      <c r="B170" s="41"/>
      <c r="C170" s="43">
        <v>49</v>
      </c>
      <c r="D170" s="38">
        <v>7.8</v>
      </c>
      <c r="E170" s="39">
        <f>IFERROR(VLOOKUP(D170,таблица!$A$6:$B$96,2,FALSE),0)</f>
        <v>29</v>
      </c>
      <c r="F170" s="20">
        <f>IF(E170="","",RANK(E170,E168:E172,0))</f>
        <v>2</v>
      </c>
      <c r="G170" s="20">
        <f>IF(F170&lt;5,E170,"")</f>
        <v>29</v>
      </c>
      <c r="H170" s="18">
        <v>259</v>
      </c>
      <c r="I170" s="39">
        <f>IFERROR(VLOOKUP(H170,таблица!$E$6:$F$151,2,FALSE),0)</f>
        <v>64</v>
      </c>
      <c r="J170" s="22">
        <f>IF(I170="","",RANK(I170,I168:I172,0))</f>
        <v>1</v>
      </c>
      <c r="K170" s="22">
        <f t="shared" si="112"/>
        <v>64</v>
      </c>
      <c r="L170" s="18">
        <v>10</v>
      </c>
      <c r="M170" s="39">
        <f>IFERROR(VLOOKUP(L170,таблица!$C$6:$D$75,2,FALSE),0)</f>
        <v>30</v>
      </c>
      <c r="N170" s="20">
        <f>IF(M170="","",RANK(M170,M168:M172,0))</f>
        <v>3</v>
      </c>
      <c r="O170" s="20">
        <f t="shared" si="113"/>
        <v>30</v>
      </c>
      <c r="P170" s="48">
        <v>9</v>
      </c>
      <c r="Q170" s="39">
        <f>IFERROR(VLOOKUP(P170,таблица!$I$6:$J$96,2,FALSE),0)</f>
        <v>26</v>
      </c>
      <c r="R170" s="20">
        <f>IF(Q170="","",RANK(Q170,Q168:Q172,0))</f>
        <v>1</v>
      </c>
      <c r="S170" s="20">
        <f t="shared" si="114"/>
        <v>26</v>
      </c>
      <c r="T170" s="3">
        <f t="shared" si="88"/>
        <v>149</v>
      </c>
      <c r="U170" s="3">
        <f t="shared" si="106"/>
        <v>104</v>
      </c>
      <c r="V170" s="100"/>
      <c r="W170" s="34"/>
      <c r="X170" s="103"/>
    </row>
    <row r="171" spans="1:24" ht="15" customHeight="1" x14ac:dyDescent="0.25">
      <c r="A171" s="19">
        <v>4</v>
      </c>
      <c r="B171" s="41"/>
      <c r="C171" s="43">
        <v>49</v>
      </c>
      <c r="D171" s="38">
        <v>7.4</v>
      </c>
      <c r="E171" s="39">
        <f>IFERROR(VLOOKUP(D171,таблица!$A$6:$B$96,2,FALSE),0)</f>
        <v>42</v>
      </c>
      <c r="F171" s="20">
        <f>IF(E171="","",RANK(E171,E168:E172,0))</f>
        <v>1</v>
      </c>
      <c r="G171" s="20">
        <f>IF(F171&lt;5,E171,"")</f>
        <v>42</v>
      </c>
      <c r="H171" s="18">
        <v>225</v>
      </c>
      <c r="I171" s="39">
        <f>IFERROR(VLOOKUP(H171,таблица!$E$6:$F$151,2,FALSE),0)</f>
        <v>40</v>
      </c>
      <c r="J171" s="22">
        <f>IF(I171="","",RANK(I171,I168:I172,0))</f>
        <v>2</v>
      </c>
      <c r="K171" s="22">
        <f t="shared" si="112"/>
        <v>40</v>
      </c>
      <c r="L171" s="18">
        <v>13</v>
      </c>
      <c r="M171" s="39">
        <f>IFERROR(VLOOKUP(L171,таблица!$C$6:$D$75,2,FALSE),0)</f>
        <v>42</v>
      </c>
      <c r="N171" s="20">
        <f>IF(M171="","",RANK(M171,M168:M172,0))</f>
        <v>2</v>
      </c>
      <c r="O171" s="20">
        <f t="shared" si="113"/>
        <v>42</v>
      </c>
      <c r="P171" s="48">
        <v>7</v>
      </c>
      <c r="Q171" s="39">
        <f>IFERROR(VLOOKUP(P171,таблица!$I$6:$J$96,2,FALSE),0)</f>
        <v>22</v>
      </c>
      <c r="R171" s="20">
        <f>IF(Q171="","",RANK(Q171,Q168:Q172,0))</f>
        <v>2</v>
      </c>
      <c r="S171" s="20">
        <f t="shared" si="114"/>
        <v>22</v>
      </c>
      <c r="T171" s="3">
        <f t="shared" si="88"/>
        <v>146</v>
      </c>
      <c r="U171" s="3">
        <f t="shared" si="106"/>
        <v>113</v>
      </c>
      <c r="V171" s="100"/>
      <c r="W171" s="34"/>
      <c r="X171" s="103"/>
    </row>
    <row r="172" spans="1:24" ht="15" customHeight="1" x14ac:dyDescent="0.25">
      <c r="A172" s="19">
        <v>5</v>
      </c>
      <c r="B172" s="41"/>
      <c r="C172" s="43">
        <v>49</v>
      </c>
      <c r="D172" s="38"/>
      <c r="E172" s="39">
        <f>IFERROR(VLOOKUP(D172,таблица!$A$6:$B$96,2,FALSE),0)</f>
        <v>0</v>
      </c>
      <c r="F172" s="20">
        <f>IF(E172="","",RANK(E172,E168:E172,0))</f>
        <v>5</v>
      </c>
      <c r="G172" s="20" t="str">
        <f>IF(F172&lt;5,E172,"")</f>
        <v/>
      </c>
      <c r="H172" s="18"/>
      <c r="I172" s="39">
        <f>IFERROR(VLOOKUP(H172,таблица!$E$6:$F$151,2,FALSE),0)</f>
        <v>0</v>
      </c>
      <c r="J172" s="22">
        <f>IF(I172="","",RANK(I172,I168:I172,0))</f>
        <v>5</v>
      </c>
      <c r="K172" s="22" t="str">
        <f t="shared" si="112"/>
        <v/>
      </c>
      <c r="L172" s="18"/>
      <c r="M172" s="39">
        <f>IFERROR(VLOOKUP(L172,таблица!$C$6:$D$75,2,FALSE),0)</f>
        <v>0</v>
      </c>
      <c r="N172" s="20">
        <f>IF(M172="","",RANK(M172,M168:M172,0))</f>
        <v>5</v>
      </c>
      <c r="O172" s="20" t="str">
        <f t="shared" si="113"/>
        <v/>
      </c>
      <c r="P172" s="90">
        <v>-100</v>
      </c>
      <c r="Q172" s="39">
        <f>IFERROR(VLOOKUP(P172,таблица!$I$6:$J$96,2,FALSE),0)</f>
        <v>0</v>
      </c>
      <c r="R172" s="20">
        <f>IF(Q172="","",RANK(Q172,Q168:Q172,0))</f>
        <v>5</v>
      </c>
      <c r="S172" s="20" t="str">
        <f t="shared" si="114"/>
        <v/>
      </c>
      <c r="T172" s="3">
        <f t="shared" si="88"/>
        <v>0</v>
      </c>
      <c r="U172" s="3">
        <f t="shared" si="106"/>
        <v>172</v>
      </c>
      <c r="V172" s="101"/>
      <c r="W172" s="34"/>
      <c r="X172" s="103"/>
    </row>
    <row r="173" spans="1:24" ht="26.25" customHeight="1" x14ac:dyDescent="0.25">
      <c r="A173" s="19"/>
      <c r="B173" s="41"/>
      <c r="C173" s="44">
        <v>42</v>
      </c>
      <c r="D173" s="38"/>
      <c r="E173" s="39"/>
      <c r="F173" s="24" t="s">
        <v>15</v>
      </c>
      <c r="G173" s="25">
        <f>SUM(G168:G172)</f>
        <v>89</v>
      </c>
      <c r="H173" s="18"/>
      <c r="I173" s="39"/>
      <c r="J173" s="24" t="s">
        <v>15</v>
      </c>
      <c r="K173" s="26">
        <f>SUM(K168:K172)</f>
        <v>161</v>
      </c>
      <c r="L173" s="18"/>
      <c r="M173" s="39"/>
      <c r="N173" s="24" t="s">
        <v>15</v>
      </c>
      <c r="O173" s="25">
        <f>SUM(O168:O172)</f>
        <v>148</v>
      </c>
      <c r="P173" s="48"/>
      <c r="Q173" s="39"/>
      <c r="R173" s="24" t="s">
        <v>15</v>
      </c>
      <c r="S173" s="25">
        <f>SUM(S168:S172)</f>
        <v>80</v>
      </c>
      <c r="T173" s="3"/>
      <c r="U173" s="3"/>
      <c r="V173" s="23"/>
      <c r="W173" s="23"/>
      <c r="X173" s="104"/>
    </row>
    <row r="174" spans="1:24" ht="15" customHeight="1" x14ac:dyDescent="0.25">
      <c r="A174" s="19">
        <v>1</v>
      </c>
      <c r="B174" s="41"/>
      <c r="C174" s="43">
        <v>50</v>
      </c>
      <c r="D174" s="38">
        <v>7.8</v>
      </c>
      <c r="E174" s="39">
        <f>IFERROR(VLOOKUP(D174,таблица!$A$6:$B$96,2,FALSE),0)</f>
        <v>29</v>
      </c>
      <c r="F174" s="20">
        <f>IF(E174="","",RANK(E174,E174:E178,0))</f>
        <v>5</v>
      </c>
      <c r="G174" s="20" t="str">
        <f>IF(F174&lt;5,E174,"")</f>
        <v/>
      </c>
      <c r="H174" s="18">
        <v>232</v>
      </c>
      <c r="I174" s="39">
        <f>IFERROR(VLOOKUP(H174,таблица!$E$6:$F$151,2,FALSE),0)</f>
        <v>47</v>
      </c>
      <c r="J174" s="22">
        <f>IF(I174="","",RANK(I174,I174:I178,0))</f>
        <v>4</v>
      </c>
      <c r="K174" s="22">
        <f>IF(J174&lt;5,I174,"")</f>
        <v>47</v>
      </c>
      <c r="L174" s="18">
        <v>11</v>
      </c>
      <c r="M174" s="39">
        <f>IFERROR(VLOOKUP(L174,таблица!$C$6:$D$75,2,FALSE),0)</f>
        <v>34</v>
      </c>
      <c r="N174" s="20">
        <f>IF(M174="","",RANK(M174,M174:M178,0))</f>
        <v>5</v>
      </c>
      <c r="O174" s="20" t="str">
        <f>IF(N174&lt;5,M174,"")</f>
        <v/>
      </c>
      <c r="P174" s="48">
        <v>10</v>
      </c>
      <c r="Q174" s="39">
        <f>IFERROR(VLOOKUP(P174,таблица!$I$6:$J$96,2,FALSE),0)</f>
        <v>28</v>
      </c>
      <c r="R174" s="20">
        <f>IF(Q174="","",RANK(Q174,Q174:Q178,0))</f>
        <v>3</v>
      </c>
      <c r="S174" s="20">
        <f>IF(R174&lt;5,Q174,"")</f>
        <v>28</v>
      </c>
      <c r="T174" s="3">
        <f t="shared" si="88"/>
        <v>138</v>
      </c>
      <c r="U174" s="3">
        <f>IF(ISNUMBER(T174),RANK(T174,$T$6:$T$251,0),"")</f>
        <v>126</v>
      </c>
      <c r="V174" s="99">
        <f>SUM(G174:G178,K174:K178,O174:O178,S174:S178)</f>
        <v>732</v>
      </c>
      <c r="W174" s="34">
        <f t="shared" ref="W174" si="115">V174</f>
        <v>732</v>
      </c>
      <c r="X174" s="102">
        <f>IF(ISNUMBER(V174),RANK(V174,$V$6:$V$251,0),"")</f>
        <v>14</v>
      </c>
    </row>
    <row r="175" spans="1:24" ht="15" customHeight="1" x14ac:dyDescent="0.25">
      <c r="A175" s="19">
        <v>2</v>
      </c>
      <c r="B175" s="41"/>
      <c r="C175" s="43">
        <v>50</v>
      </c>
      <c r="D175" s="38">
        <v>7.5</v>
      </c>
      <c r="E175" s="39">
        <f>IFERROR(VLOOKUP(D175,таблица!$A$6:$B$96,2,FALSE),0)</f>
        <v>38</v>
      </c>
      <c r="F175" s="20">
        <f>IF(E175="","",RANK(E175,E174:E178,0))</f>
        <v>3</v>
      </c>
      <c r="G175" s="20">
        <f>IF(F175&lt;5,E175,"")</f>
        <v>38</v>
      </c>
      <c r="H175" s="18">
        <v>270</v>
      </c>
      <c r="I175" s="39">
        <f>IFERROR(VLOOKUP(H175,таблица!$E$6:$F$151,2,FALSE),0)</f>
        <v>70</v>
      </c>
      <c r="J175" s="22">
        <f>IF(I175="","",RANK(I175,I174:I178,0))</f>
        <v>1</v>
      </c>
      <c r="K175" s="22">
        <f t="shared" ref="K175:K178" si="116">IF(J175&lt;5,I175,"")</f>
        <v>70</v>
      </c>
      <c r="L175" s="18">
        <v>13</v>
      </c>
      <c r="M175" s="39">
        <f>IFERROR(VLOOKUP(L175,таблица!$C$6:$D$75,2,FALSE),0)</f>
        <v>42</v>
      </c>
      <c r="N175" s="20">
        <f>IF(M175="","",RANK(M175,M174:M178,0))</f>
        <v>2</v>
      </c>
      <c r="O175" s="20">
        <f t="shared" ref="O175:O178" si="117">IF(N175&lt;5,M175,"")</f>
        <v>42</v>
      </c>
      <c r="P175" s="48">
        <v>10</v>
      </c>
      <c r="Q175" s="39">
        <f>IFERROR(VLOOKUP(P175,таблица!$I$6:$J$96,2,FALSE),0)</f>
        <v>28</v>
      </c>
      <c r="R175" s="20">
        <f>IF(Q175="","",RANK(Q175,Q174:Q178,0))</f>
        <v>3</v>
      </c>
      <c r="S175" s="20">
        <f t="shared" ref="S175:S177" si="118">IF(R175&lt;5,Q175,"")</f>
        <v>28</v>
      </c>
      <c r="T175" s="3">
        <f t="shared" si="88"/>
        <v>178</v>
      </c>
      <c r="U175" s="3">
        <f>IF(ISNUMBER(T175),RANK(T175,$T$6:$T$251,0),"")</f>
        <v>54</v>
      </c>
      <c r="V175" s="100"/>
      <c r="W175" s="34"/>
      <c r="X175" s="103"/>
    </row>
    <row r="176" spans="1:24" ht="15" customHeight="1" x14ac:dyDescent="0.25">
      <c r="A176" s="19">
        <v>3</v>
      </c>
      <c r="B176" s="41"/>
      <c r="C176" s="43">
        <v>50</v>
      </c>
      <c r="D176" s="38">
        <v>7.5</v>
      </c>
      <c r="E176" s="39">
        <f>IFERROR(VLOOKUP(D176,таблица!$A$6:$B$96,2,FALSE),0)</f>
        <v>38</v>
      </c>
      <c r="F176" s="20">
        <f>IF(E176="","",RANK(E176,E174:E178,0))</f>
        <v>3</v>
      </c>
      <c r="G176" s="20">
        <f>IF(F176&lt;5,E176,"")</f>
        <v>38</v>
      </c>
      <c r="H176" s="18">
        <v>248</v>
      </c>
      <c r="I176" s="39">
        <f>IFERROR(VLOOKUP(H176,таблица!$E$6:$F$151,2,FALSE),0)</f>
        <v>59</v>
      </c>
      <c r="J176" s="22">
        <f>IF(I176="","",RANK(I176,I174:I178,0))</f>
        <v>3</v>
      </c>
      <c r="K176" s="22">
        <f t="shared" si="116"/>
        <v>59</v>
      </c>
      <c r="L176" s="18">
        <v>20</v>
      </c>
      <c r="M176" s="39">
        <f>IFERROR(VLOOKUP(L176,таблица!$C$6:$D$75,2,FALSE),0)</f>
        <v>63</v>
      </c>
      <c r="N176" s="20">
        <f>IF(M176="","",RANK(M176,M174:M178,0))</f>
        <v>1</v>
      </c>
      <c r="O176" s="20">
        <f t="shared" si="117"/>
        <v>63</v>
      </c>
      <c r="P176" s="48">
        <v>13</v>
      </c>
      <c r="Q176" s="39">
        <f>IFERROR(VLOOKUP(P176,таблица!$I$6:$J$96,2,FALSE),0)</f>
        <v>35</v>
      </c>
      <c r="R176" s="20">
        <f>IF(Q176="","",RANK(Q176,Q174:Q178,0))</f>
        <v>1</v>
      </c>
      <c r="S176" s="20">
        <f t="shared" si="118"/>
        <v>35</v>
      </c>
      <c r="T176" s="3">
        <f t="shared" si="88"/>
        <v>195</v>
      </c>
      <c r="U176" s="3">
        <f>IF(ISNUMBER(T176),RANK(T176,$T$6:$T$251,0),"")</f>
        <v>30</v>
      </c>
      <c r="V176" s="100"/>
      <c r="W176" s="34"/>
      <c r="X176" s="103"/>
    </row>
    <row r="177" spans="1:24" ht="15" customHeight="1" x14ac:dyDescent="0.25">
      <c r="A177" s="19">
        <v>4</v>
      </c>
      <c r="B177" s="41"/>
      <c r="C177" s="43">
        <v>50</v>
      </c>
      <c r="D177" s="38">
        <v>7.1</v>
      </c>
      <c r="E177" s="39">
        <f>IFERROR(VLOOKUP(D177,таблица!$A$6:$B$96,2,FALSE),0)</f>
        <v>53</v>
      </c>
      <c r="F177" s="20">
        <f>IF(E177="","",RANK(E177,E174:E178,0))</f>
        <v>2</v>
      </c>
      <c r="G177" s="20">
        <f>IF(F177&lt;5,E177,"")</f>
        <v>53</v>
      </c>
      <c r="H177" s="18">
        <v>253</v>
      </c>
      <c r="I177" s="39">
        <f>IFERROR(VLOOKUP(H177,таблица!$E$6:$F$151,2,FALSE),0)</f>
        <v>61</v>
      </c>
      <c r="J177" s="22">
        <f>IF(I177="","",RANK(I177,I174:I178,0))</f>
        <v>2</v>
      </c>
      <c r="K177" s="22">
        <f t="shared" si="116"/>
        <v>61</v>
      </c>
      <c r="L177" s="18">
        <v>13</v>
      </c>
      <c r="M177" s="39">
        <f>IFERROR(VLOOKUP(L177,таблица!$C$6:$D$75,2,FALSE),0)</f>
        <v>42</v>
      </c>
      <c r="N177" s="20">
        <f>IF(M177="","",RANK(M177,M174:M178,0))</f>
        <v>2</v>
      </c>
      <c r="O177" s="20">
        <f t="shared" si="117"/>
        <v>42</v>
      </c>
      <c r="P177" s="48">
        <v>11</v>
      </c>
      <c r="Q177" s="39">
        <f>IFERROR(VLOOKUP(P177,таблица!$I$6:$J$96,2,FALSE),0)</f>
        <v>30</v>
      </c>
      <c r="R177" s="20">
        <f>IF(Q177="","",RANK(Q177,Q174:Q178,0))</f>
        <v>2</v>
      </c>
      <c r="S177" s="20">
        <f t="shared" si="118"/>
        <v>30</v>
      </c>
      <c r="T177" s="3">
        <f t="shared" si="88"/>
        <v>186</v>
      </c>
      <c r="U177" s="3">
        <f>IF(ISNUMBER(T177),RANK(T177,$T$6:$T$251,0),"")</f>
        <v>42</v>
      </c>
      <c r="V177" s="100"/>
      <c r="W177" s="34"/>
      <c r="X177" s="103"/>
    </row>
    <row r="178" spans="1:24" ht="15" customHeight="1" x14ac:dyDescent="0.25">
      <c r="A178" s="19">
        <v>5</v>
      </c>
      <c r="B178" s="41"/>
      <c r="C178" s="43">
        <v>50</v>
      </c>
      <c r="D178" s="38">
        <v>7</v>
      </c>
      <c r="E178" s="39">
        <f>IFERROR(VLOOKUP(D178,таблица!$A$6:$B$96,2,FALSE),0)</f>
        <v>56</v>
      </c>
      <c r="F178" s="20">
        <f>IF(E178="","",RANK(E178,E174:E178,0))</f>
        <v>1</v>
      </c>
      <c r="G178" s="20">
        <f>IF(F178&lt;5,E178,"")</f>
        <v>56</v>
      </c>
      <c r="H178" s="18">
        <v>228</v>
      </c>
      <c r="I178" s="39">
        <f>IFERROR(VLOOKUP(H178,таблица!$E$6:$F$151,2,FALSE),0)</f>
        <v>43</v>
      </c>
      <c r="J178" s="22">
        <f>IF(I178="","",RANK(I178,I174:I178,0))</f>
        <v>5</v>
      </c>
      <c r="K178" s="22" t="str">
        <f t="shared" si="116"/>
        <v/>
      </c>
      <c r="L178" s="18">
        <v>13</v>
      </c>
      <c r="M178" s="39">
        <f>IFERROR(VLOOKUP(L178,таблица!$C$6:$D$75,2,FALSE),0)</f>
        <v>42</v>
      </c>
      <c r="N178" s="20">
        <f>IF(M178="","",RANK(M178,M174:M178,0))</f>
        <v>2</v>
      </c>
      <c r="O178" s="20">
        <f t="shared" si="117"/>
        <v>42</v>
      </c>
      <c r="P178" s="48">
        <v>10</v>
      </c>
      <c r="Q178" s="39">
        <f>IFERROR(VLOOKUP(P178,таблица!$I$6:$J$96,2,FALSE),0)</f>
        <v>28</v>
      </c>
      <c r="R178" s="20">
        <f>IF(Q178="","",RANK(Q178,Q174:Q178,0))</f>
        <v>3</v>
      </c>
      <c r="S178" s="20"/>
      <c r="T178" s="3">
        <f t="shared" si="88"/>
        <v>169</v>
      </c>
      <c r="U178" s="3">
        <f>IF(ISNUMBER(T178),RANK(T178,$T$6:$T$251,0),"")</f>
        <v>68</v>
      </c>
      <c r="V178" s="101"/>
      <c r="W178" s="34"/>
      <c r="X178" s="103"/>
    </row>
    <row r="179" spans="1:24" ht="26.25" customHeight="1" x14ac:dyDescent="0.25">
      <c r="A179" s="19"/>
      <c r="B179" s="41"/>
      <c r="C179" s="44">
        <v>43</v>
      </c>
      <c r="D179" s="38"/>
      <c r="E179" s="39"/>
      <c r="F179" s="24" t="s">
        <v>15</v>
      </c>
      <c r="G179" s="25">
        <f>SUM(G174:G178)</f>
        <v>185</v>
      </c>
      <c r="H179" s="18"/>
      <c r="I179" s="39"/>
      <c r="J179" s="24" t="s">
        <v>15</v>
      </c>
      <c r="K179" s="26">
        <f>SUM(K174:K178)</f>
        <v>237</v>
      </c>
      <c r="L179" s="18"/>
      <c r="M179" s="39"/>
      <c r="N179" s="24" t="s">
        <v>15</v>
      </c>
      <c r="O179" s="25">
        <f>SUM(O174:O178)</f>
        <v>189</v>
      </c>
      <c r="P179" s="48"/>
      <c r="Q179" s="39"/>
      <c r="R179" s="24" t="s">
        <v>15</v>
      </c>
      <c r="S179" s="25">
        <f>SUM(S174:S178)</f>
        <v>121</v>
      </c>
      <c r="T179" s="3"/>
      <c r="U179" s="3"/>
      <c r="V179" s="23"/>
      <c r="W179" s="23"/>
      <c r="X179" s="104"/>
    </row>
    <row r="180" spans="1:24" ht="15" customHeight="1" x14ac:dyDescent="0.25">
      <c r="A180" s="19">
        <v>1</v>
      </c>
      <c r="B180" s="41"/>
      <c r="C180" s="43">
        <v>51</v>
      </c>
      <c r="D180" s="38"/>
      <c r="E180" s="39">
        <f>IFERROR(VLOOKUP(D180,таблица!$A$6:$B$96,2,FALSE),0)</f>
        <v>0</v>
      </c>
      <c r="F180" s="20">
        <f>IF(E180="","",RANK(E180,E180:E184,0))</f>
        <v>1</v>
      </c>
      <c r="G180" s="20">
        <f>IF(F180&lt;5,E180,"")</f>
        <v>0</v>
      </c>
      <c r="H180" s="18"/>
      <c r="I180" s="39">
        <f>IFERROR(VLOOKUP(H180,таблица!$E$6:$F$151,2,FALSE),0)</f>
        <v>0</v>
      </c>
      <c r="J180" s="22">
        <f>IF(I180="","",RANK(I180,I180:I184,0))</f>
        <v>1</v>
      </c>
      <c r="K180" s="22">
        <f>IF(J180&lt;5,I180,"")</f>
        <v>0</v>
      </c>
      <c r="L180" s="18"/>
      <c r="M180" s="39">
        <f>IFERROR(VLOOKUP(L180,таблица!$C$6:$D$75,2,FALSE),0)</f>
        <v>0</v>
      </c>
      <c r="N180" s="20">
        <f>IF(M180="","",RANK(M180,M180:M184,0))</f>
        <v>1</v>
      </c>
      <c r="O180" s="20">
        <f>IF(N180&lt;5,M180,"")</f>
        <v>0</v>
      </c>
      <c r="P180" s="90">
        <v>-100</v>
      </c>
      <c r="Q180" s="39">
        <f>IFERROR(VLOOKUP(P180,таблица!$I$6:$J$96,2,FALSE),0)</f>
        <v>0</v>
      </c>
      <c r="R180" s="20">
        <f>IF(Q180="","",RANK(Q180,Q180:Q184,0))</f>
        <v>1</v>
      </c>
      <c r="S180" s="20">
        <f>IF(R180&lt;5,Q180,"")</f>
        <v>0</v>
      </c>
      <c r="T180" s="3">
        <f t="shared" si="88"/>
        <v>0</v>
      </c>
      <c r="U180" s="3">
        <f>IF(ISNUMBER(T180),RANK(T180,$T$6:$T$251,0),"")</f>
        <v>172</v>
      </c>
      <c r="V180" s="99">
        <f>SUM(G180:G184,K180:K184,O180:O184,S180:S184)</f>
        <v>0</v>
      </c>
      <c r="W180" s="34">
        <f t="shared" ref="W180" si="119">V180</f>
        <v>0</v>
      </c>
      <c r="X180" s="102">
        <f>IF(ISNUMBER(V180),RANK(V180,$V$6:$V$251,0),"")</f>
        <v>36</v>
      </c>
    </row>
    <row r="181" spans="1:24" ht="15" customHeight="1" x14ac:dyDescent="0.25">
      <c r="A181" s="19">
        <v>2</v>
      </c>
      <c r="B181" s="41"/>
      <c r="C181" s="43">
        <v>51</v>
      </c>
      <c r="D181" s="38"/>
      <c r="E181" s="39">
        <f>IFERROR(VLOOKUP(D181,таблица!$A$6:$B$96,2,FALSE),0)</f>
        <v>0</v>
      </c>
      <c r="F181" s="20">
        <f>IF(E181="","",RANK(E181,E180:E184,0))</f>
        <v>1</v>
      </c>
      <c r="G181" s="20">
        <f>IF(F181&lt;5,E181,"")</f>
        <v>0</v>
      </c>
      <c r="H181" s="18"/>
      <c r="I181" s="39">
        <f>IFERROR(VLOOKUP(H181,таблица!$E$6:$F$151,2,FALSE),0)</f>
        <v>0</v>
      </c>
      <c r="J181" s="22">
        <f>IF(I181="","",RANK(I181,I180:I184,0))</f>
        <v>1</v>
      </c>
      <c r="K181" s="22">
        <f t="shared" ref="K181:K184" si="120">IF(J181&lt;5,I181,"")</f>
        <v>0</v>
      </c>
      <c r="L181" s="18"/>
      <c r="M181" s="39">
        <f>IFERROR(VLOOKUP(L181,таблица!$C$6:$D$75,2,FALSE),0)</f>
        <v>0</v>
      </c>
      <c r="N181" s="20">
        <f>IF(M181="","",RANK(M181,M180:M184,0))</f>
        <v>1</v>
      </c>
      <c r="O181" s="20">
        <f t="shared" ref="O181:O184" si="121">IF(N181&lt;5,M181,"")</f>
        <v>0</v>
      </c>
      <c r="P181" s="90">
        <v>-100</v>
      </c>
      <c r="Q181" s="39">
        <f>IFERROR(VLOOKUP(P181,таблица!$I$6:$J$96,2,FALSE),0)</f>
        <v>0</v>
      </c>
      <c r="R181" s="20">
        <f>IF(Q181="","",RANK(Q181,Q180:Q184,0))</f>
        <v>1</v>
      </c>
      <c r="S181" s="20">
        <f t="shared" ref="S181:S184" si="122">IF(R181&lt;5,Q181,"")</f>
        <v>0</v>
      </c>
      <c r="T181" s="3">
        <f t="shared" si="88"/>
        <v>0</v>
      </c>
      <c r="U181" s="3">
        <f>IF(ISNUMBER(T181),RANK(T181,$T$6:$T$251,0),"")</f>
        <v>172</v>
      </c>
      <c r="V181" s="100"/>
      <c r="W181" s="34"/>
      <c r="X181" s="103"/>
    </row>
    <row r="182" spans="1:24" ht="15" customHeight="1" x14ac:dyDescent="0.25">
      <c r="A182" s="19">
        <v>3</v>
      </c>
      <c r="B182" s="41"/>
      <c r="C182" s="43">
        <v>51</v>
      </c>
      <c r="D182" s="38"/>
      <c r="E182" s="39">
        <f>IFERROR(VLOOKUP(D182,таблица!$A$6:$B$96,2,FALSE),0)</f>
        <v>0</v>
      </c>
      <c r="F182" s="20">
        <f>IF(E182="","",RANK(E182,E180:E184,0))</f>
        <v>1</v>
      </c>
      <c r="G182" s="20">
        <f>IF(F182&lt;5,E182,"")</f>
        <v>0</v>
      </c>
      <c r="H182" s="18"/>
      <c r="I182" s="39">
        <f>IFERROR(VLOOKUP(H182,таблица!$E$6:$F$151,2,FALSE),0)</f>
        <v>0</v>
      </c>
      <c r="J182" s="22">
        <f>IF(I182="","",RANK(I182,I180:I184,0))</f>
        <v>1</v>
      </c>
      <c r="K182" s="22">
        <f t="shared" si="120"/>
        <v>0</v>
      </c>
      <c r="L182" s="18"/>
      <c r="M182" s="39">
        <f>IFERROR(VLOOKUP(L182,таблица!$C$6:$D$75,2,FALSE),0)</f>
        <v>0</v>
      </c>
      <c r="N182" s="20">
        <f>IF(M182="","",RANK(M182,M180:M184,0))</f>
        <v>1</v>
      </c>
      <c r="O182" s="20">
        <f t="shared" si="121"/>
        <v>0</v>
      </c>
      <c r="P182" s="90">
        <v>-100</v>
      </c>
      <c r="Q182" s="39">
        <f>IFERROR(VLOOKUP(P182,таблица!$I$6:$J$96,2,FALSE),0)</f>
        <v>0</v>
      </c>
      <c r="R182" s="20">
        <f>IF(Q182="","",RANK(Q182,Q180:Q184,0))</f>
        <v>1</v>
      </c>
      <c r="S182" s="20">
        <f t="shared" si="122"/>
        <v>0</v>
      </c>
      <c r="T182" s="3">
        <f t="shared" si="88"/>
        <v>0</v>
      </c>
      <c r="U182" s="3">
        <f>IF(ISNUMBER(T182),RANK(T182,$T$6:$T$251,0),"")</f>
        <v>172</v>
      </c>
      <c r="V182" s="100"/>
      <c r="W182" s="34"/>
      <c r="X182" s="103"/>
    </row>
    <row r="183" spans="1:24" ht="15" customHeight="1" x14ac:dyDescent="0.25">
      <c r="A183" s="19">
        <v>4</v>
      </c>
      <c r="B183" s="41"/>
      <c r="C183" s="43">
        <v>51</v>
      </c>
      <c r="D183" s="38"/>
      <c r="E183" s="39">
        <f>IFERROR(VLOOKUP(D183,таблица!$A$6:$B$96,2,FALSE),0)</f>
        <v>0</v>
      </c>
      <c r="F183" s="20">
        <f>IF(E183="","",RANK(E183,E180:E184,0))</f>
        <v>1</v>
      </c>
      <c r="G183" s="20">
        <f>IF(F183&lt;5,E183,"")</f>
        <v>0</v>
      </c>
      <c r="H183" s="18"/>
      <c r="I183" s="39">
        <f>IFERROR(VLOOKUP(H183,таблица!$E$6:$F$151,2,FALSE),0)</f>
        <v>0</v>
      </c>
      <c r="J183" s="22">
        <f>IF(I183="","",RANK(I183,I180:I184,0))</f>
        <v>1</v>
      </c>
      <c r="K183" s="22">
        <f t="shared" si="120"/>
        <v>0</v>
      </c>
      <c r="L183" s="18"/>
      <c r="M183" s="39">
        <f>IFERROR(VLOOKUP(L183,таблица!$C$6:$D$75,2,FALSE),0)</f>
        <v>0</v>
      </c>
      <c r="N183" s="20">
        <f>IF(M183="","",RANK(M183,M180:M184,0))</f>
        <v>1</v>
      </c>
      <c r="O183" s="20">
        <f t="shared" si="121"/>
        <v>0</v>
      </c>
      <c r="P183" s="90">
        <v>-100</v>
      </c>
      <c r="Q183" s="39">
        <f>IFERROR(VLOOKUP(P183,таблица!$I$6:$J$96,2,FALSE),0)</f>
        <v>0</v>
      </c>
      <c r="R183" s="20">
        <f>IF(Q183="","",RANK(Q183,Q180:Q184,0))</f>
        <v>1</v>
      </c>
      <c r="S183" s="20">
        <f t="shared" si="122"/>
        <v>0</v>
      </c>
      <c r="T183" s="3">
        <f t="shared" si="88"/>
        <v>0</v>
      </c>
      <c r="U183" s="3">
        <f>IF(ISNUMBER(T183),RANK(T183,$T$6:$T$251,0),"")</f>
        <v>172</v>
      </c>
      <c r="V183" s="100"/>
      <c r="W183" s="34"/>
      <c r="X183" s="103"/>
    </row>
    <row r="184" spans="1:24" ht="15" customHeight="1" x14ac:dyDescent="0.25">
      <c r="A184" s="19">
        <v>5</v>
      </c>
      <c r="B184" s="41"/>
      <c r="C184" s="43">
        <v>51</v>
      </c>
      <c r="D184" s="38"/>
      <c r="E184" s="39">
        <f>IFERROR(VLOOKUP(D184,таблица!$A$6:$B$96,2,FALSE),0)</f>
        <v>0</v>
      </c>
      <c r="F184" s="20">
        <f>IF(E184="","",RANK(E184,E180:E184,0))</f>
        <v>1</v>
      </c>
      <c r="G184" s="20">
        <f>IF(F184&lt;5,E184,"")</f>
        <v>0</v>
      </c>
      <c r="H184" s="18"/>
      <c r="I184" s="39">
        <f>IFERROR(VLOOKUP(H184,таблица!$E$6:$F$151,2,FALSE),0)</f>
        <v>0</v>
      </c>
      <c r="J184" s="22">
        <f>IF(I184="","",RANK(I184,I180:I184,0))</f>
        <v>1</v>
      </c>
      <c r="K184" s="22">
        <f t="shared" si="120"/>
        <v>0</v>
      </c>
      <c r="L184" s="18"/>
      <c r="M184" s="39">
        <f>IFERROR(VLOOKUP(L184,таблица!$C$6:$D$75,2,FALSE),0)</f>
        <v>0</v>
      </c>
      <c r="N184" s="20">
        <f>IF(M184="","",RANK(M184,M180:M184,0))</f>
        <v>1</v>
      </c>
      <c r="O184" s="20">
        <f t="shared" si="121"/>
        <v>0</v>
      </c>
      <c r="P184" s="90">
        <v>-100</v>
      </c>
      <c r="Q184" s="39">
        <f>IFERROR(VLOOKUP(P184,таблица!$I$6:$J$96,2,FALSE),0)</f>
        <v>0</v>
      </c>
      <c r="R184" s="20">
        <f>IF(Q184="","",RANK(Q184,Q180:Q184,0))</f>
        <v>1</v>
      </c>
      <c r="S184" s="20">
        <f t="shared" si="122"/>
        <v>0</v>
      </c>
      <c r="T184" s="3">
        <f t="shared" si="88"/>
        <v>0</v>
      </c>
      <c r="U184" s="3">
        <f>IF(ISNUMBER(T184),RANK(T184,$T$6:$T$251,0),"")</f>
        <v>172</v>
      </c>
      <c r="V184" s="101"/>
      <c r="W184" s="34"/>
      <c r="X184" s="103"/>
    </row>
    <row r="185" spans="1:24" ht="26.25" customHeight="1" x14ac:dyDescent="0.25">
      <c r="A185" s="19"/>
      <c r="B185" s="41"/>
      <c r="C185" s="44">
        <v>44</v>
      </c>
      <c r="D185" s="38"/>
      <c r="E185" s="39"/>
      <c r="F185" s="24" t="s">
        <v>15</v>
      </c>
      <c r="G185" s="25">
        <f>SUM(G180:G184)</f>
        <v>0</v>
      </c>
      <c r="H185" s="18"/>
      <c r="I185" s="39"/>
      <c r="J185" s="24" t="s">
        <v>15</v>
      </c>
      <c r="K185" s="26">
        <f>SUM(K180:K184)</f>
        <v>0</v>
      </c>
      <c r="L185" s="18"/>
      <c r="M185" s="39"/>
      <c r="N185" s="24" t="s">
        <v>15</v>
      </c>
      <c r="O185" s="25">
        <f>SUM(O180:O184)</f>
        <v>0</v>
      </c>
      <c r="P185" s="48"/>
      <c r="Q185" s="39"/>
      <c r="R185" s="24" t="s">
        <v>15</v>
      </c>
      <c r="S185" s="25">
        <f>SUM(S180:S184)</f>
        <v>0</v>
      </c>
      <c r="T185" s="3"/>
      <c r="U185" s="3"/>
      <c r="V185" s="23"/>
      <c r="W185" s="23"/>
      <c r="X185" s="104"/>
    </row>
    <row r="186" spans="1:24" ht="15" customHeight="1" x14ac:dyDescent="0.25">
      <c r="A186" s="19">
        <v>1</v>
      </c>
      <c r="B186" s="41"/>
      <c r="C186" s="43">
        <v>52</v>
      </c>
      <c r="D186" s="38">
        <v>8</v>
      </c>
      <c r="E186" s="39">
        <f>IFERROR(VLOOKUP(D186,таблица!$A$6:$B$96,2,FALSE),0)</f>
        <v>23</v>
      </c>
      <c r="F186" s="20">
        <f>IF(E186="","",RANK(E186,E186:E190,0))</f>
        <v>5</v>
      </c>
      <c r="G186" s="20" t="str">
        <f>IF(F186&lt;5,E186,"")</f>
        <v/>
      </c>
      <c r="H186" s="18">
        <v>215</v>
      </c>
      <c r="I186" s="39">
        <f>IFERROR(VLOOKUP(H186,таблица!$E$6:$F$151,2,FALSE),0)</f>
        <v>30</v>
      </c>
      <c r="J186" s="22">
        <f>IF(I186="","",RANK(I186,I186:I190,0))</f>
        <v>4</v>
      </c>
      <c r="K186" s="22">
        <f>IF(J186&lt;5,I186,"")</f>
        <v>30</v>
      </c>
      <c r="L186" s="18">
        <v>13</v>
      </c>
      <c r="M186" s="39">
        <f>IFERROR(VLOOKUP(L186,таблица!$C$6:$D$75,2,FALSE),0)</f>
        <v>42</v>
      </c>
      <c r="N186" s="20">
        <f>IF(M186="","",RANK(M186,M186:M190,0))</f>
        <v>4</v>
      </c>
      <c r="O186" s="20">
        <f>IF(N186&lt;5,M186,"")</f>
        <v>42</v>
      </c>
      <c r="P186" s="48">
        <v>6</v>
      </c>
      <c r="Q186" s="39">
        <f>IFERROR(VLOOKUP(P186,таблица!$I$6:$J$96,2,FALSE),0)</f>
        <v>20</v>
      </c>
      <c r="R186" s="20">
        <f>IF(Q186="","",RANK(Q186,Q186:Q190,0))</f>
        <v>5</v>
      </c>
      <c r="S186" s="20" t="str">
        <f>IF(R186&lt;5,Q186,"")</f>
        <v/>
      </c>
      <c r="T186" s="3">
        <f t="shared" si="88"/>
        <v>115</v>
      </c>
      <c r="U186" s="3">
        <f>IF(ISNUMBER(T186),RANK(T186,$T$6:$T$251,0),"")</f>
        <v>150</v>
      </c>
      <c r="V186" s="99">
        <f>SUM(G186:G190,K186:K190,O186:O190,S186:S190)</f>
        <v>659</v>
      </c>
      <c r="W186" s="34">
        <f t="shared" ref="W186" si="123">V186</f>
        <v>659</v>
      </c>
      <c r="X186" s="102">
        <f>IF(ISNUMBER(V186),RANK(V186,$V$6:$V$251,0),"")</f>
        <v>23</v>
      </c>
    </row>
    <row r="187" spans="1:24" ht="15" customHeight="1" x14ac:dyDescent="0.25">
      <c r="A187" s="19">
        <v>2</v>
      </c>
      <c r="B187" s="41"/>
      <c r="C187" s="43">
        <v>52</v>
      </c>
      <c r="D187" s="38">
        <v>7.7</v>
      </c>
      <c r="E187" s="39">
        <f>IFERROR(VLOOKUP(D187,таблица!$A$6:$B$96,2,FALSE),0)</f>
        <v>32</v>
      </c>
      <c r="F187" s="20">
        <f>IF(E187="","",RANK(E187,E186:E190,0))</f>
        <v>4</v>
      </c>
      <c r="G187" s="20">
        <f>IF(F187&lt;5,E187,"")</f>
        <v>32</v>
      </c>
      <c r="H187" s="18">
        <v>221</v>
      </c>
      <c r="I187" s="39">
        <f>IFERROR(VLOOKUP(H187,таблица!$E$6:$F$151,2,FALSE),0)</f>
        <v>36</v>
      </c>
      <c r="J187" s="22">
        <f>IF(I187="","",RANK(I187,I186:I190,0))</f>
        <v>3</v>
      </c>
      <c r="K187" s="22">
        <f>IF(J187&lt;5,I187,"")</f>
        <v>36</v>
      </c>
      <c r="L187" s="18">
        <v>17</v>
      </c>
      <c r="M187" s="39">
        <f>IFERROR(VLOOKUP(L187,таблица!$C$6:$D$75,2,FALSE),0)</f>
        <v>57</v>
      </c>
      <c r="N187" s="20">
        <f>IF(M187="","",RANK(M187,M186:M190,0))</f>
        <v>2</v>
      </c>
      <c r="O187" s="20">
        <f t="shared" ref="O187:O190" si="124">IF(N187&lt;5,M187,"")</f>
        <v>57</v>
      </c>
      <c r="P187" s="48">
        <v>13</v>
      </c>
      <c r="Q187" s="39">
        <f>IFERROR(VLOOKUP(P187,таблица!$I$6:$J$96,2,FALSE),0)</f>
        <v>35</v>
      </c>
      <c r="R187" s="20">
        <f>IF(Q187="","",RANK(Q187,Q186:Q190,0))</f>
        <v>3</v>
      </c>
      <c r="S187" s="20">
        <f>IF(R187&lt;5,Q187,"")</f>
        <v>35</v>
      </c>
      <c r="T187" s="3">
        <f t="shared" si="88"/>
        <v>160</v>
      </c>
      <c r="U187" s="3">
        <f>IF(ISNUMBER(T187),RANK(T187,$T$6:$T$251,0),"")</f>
        <v>83</v>
      </c>
      <c r="V187" s="100"/>
      <c r="W187" s="34"/>
      <c r="X187" s="103"/>
    </row>
    <row r="188" spans="1:24" ht="15" customHeight="1" x14ac:dyDescent="0.25">
      <c r="A188" s="19">
        <v>3</v>
      </c>
      <c r="B188" s="41"/>
      <c r="C188" s="43">
        <v>52</v>
      </c>
      <c r="D188" s="38">
        <v>7.6</v>
      </c>
      <c r="E188" s="39">
        <f>IFERROR(VLOOKUP(D188,таблица!$A$6:$B$96,2,FALSE),0)</f>
        <v>35</v>
      </c>
      <c r="F188" s="20">
        <f>IF(E188="","",RANK(E188,E186:E190,0))</f>
        <v>2</v>
      </c>
      <c r="G188" s="20">
        <f>IF(F188&lt;5,E188,"")</f>
        <v>35</v>
      </c>
      <c r="H188" s="18">
        <v>222</v>
      </c>
      <c r="I188" s="39">
        <f>IFERROR(VLOOKUP(H188,таблица!$E$6:$F$151,2,FALSE),0)</f>
        <v>37</v>
      </c>
      <c r="J188" s="22">
        <f>IF(I188="","",RANK(I188,I186:I190,0))</f>
        <v>2</v>
      </c>
      <c r="K188" s="22">
        <f t="shared" ref="K188:K190" si="125">IF(J188&lt;5,I188,"")</f>
        <v>37</v>
      </c>
      <c r="L188" s="18">
        <v>14</v>
      </c>
      <c r="M188" s="39">
        <f>IFERROR(VLOOKUP(L188,таблица!$C$6:$D$75,2,FALSE),0)</f>
        <v>46</v>
      </c>
      <c r="N188" s="20">
        <f>IF(M188="","",RANK(M188,M186:M190,0))</f>
        <v>3</v>
      </c>
      <c r="O188" s="20">
        <f t="shared" si="124"/>
        <v>46</v>
      </c>
      <c r="P188" s="48">
        <v>14</v>
      </c>
      <c r="Q188" s="39">
        <f>IFERROR(VLOOKUP(P188,таблица!$I$6:$J$96,2,FALSE),0)</f>
        <v>38</v>
      </c>
      <c r="R188" s="20">
        <f>IF(Q188="","",RANK(Q188,Q186:Q190,0))</f>
        <v>2</v>
      </c>
      <c r="S188" s="20">
        <f t="shared" ref="S188:S190" si="126">IF(R188&lt;5,Q188,"")</f>
        <v>38</v>
      </c>
      <c r="T188" s="3">
        <f t="shared" si="88"/>
        <v>156</v>
      </c>
      <c r="U188" s="3">
        <f>IF(ISNUMBER(T188),RANK(T188,$T$6:$T$251,0),"")</f>
        <v>94</v>
      </c>
      <c r="V188" s="100"/>
      <c r="W188" s="34"/>
      <c r="X188" s="103"/>
    </row>
    <row r="189" spans="1:24" ht="15" customHeight="1" x14ac:dyDescent="0.25">
      <c r="A189" s="19">
        <v>4</v>
      </c>
      <c r="B189" s="41"/>
      <c r="C189" s="43">
        <v>52</v>
      </c>
      <c r="D189" s="38">
        <v>7.6</v>
      </c>
      <c r="E189" s="39">
        <f>IFERROR(VLOOKUP(D189,таблица!$A$6:$B$96,2,FALSE),0)</f>
        <v>35</v>
      </c>
      <c r="F189" s="20">
        <f>IF(E189="","",RANK(E189,E186:E190,0))</f>
        <v>2</v>
      </c>
      <c r="G189" s="20">
        <f>IF(F189&lt;5,E189,"")</f>
        <v>35</v>
      </c>
      <c r="H189" s="18">
        <v>202</v>
      </c>
      <c r="I189" s="39">
        <f>IFERROR(VLOOKUP(H189,таблица!$E$6:$F$151,2,FALSE),0)</f>
        <v>21</v>
      </c>
      <c r="J189" s="22">
        <f>IF(I189="","",RANK(I189,I186:I190,0))</f>
        <v>5</v>
      </c>
      <c r="K189" s="22" t="str">
        <f t="shared" si="125"/>
        <v/>
      </c>
      <c r="L189" s="18">
        <v>19</v>
      </c>
      <c r="M189" s="39">
        <f>IFERROR(VLOOKUP(L189,таблица!$C$6:$D$75,2,FALSE),0)</f>
        <v>61</v>
      </c>
      <c r="N189" s="20">
        <f>IF(M189="","",RANK(M189,M186:M190,0))</f>
        <v>1</v>
      </c>
      <c r="O189" s="20">
        <f t="shared" si="124"/>
        <v>61</v>
      </c>
      <c r="P189" s="48">
        <v>18</v>
      </c>
      <c r="Q189" s="39">
        <f>IFERROR(VLOOKUP(P189,таблица!$I$6:$J$96,2,FALSE),0)</f>
        <v>50</v>
      </c>
      <c r="R189" s="20">
        <f>IF(Q189="","",RANK(Q189,Q186:Q190,0))</f>
        <v>1</v>
      </c>
      <c r="S189" s="20">
        <f t="shared" si="126"/>
        <v>50</v>
      </c>
      <c r="T189" s="3">
        <f t="shared" si="88"/>
        <v>167</v>
      </c>
      <c r="U189" s="3">
        <f>IF(ISNUMBER(T189),RANK(T189,$T$6:$T$251,0),"")</f>
        <v>72</v>
      </c>
      <c r="V189" s="100"/>
      <c r="W189" s="34"/>
      <c r="X189" s="103"/>
    </row>
    <row r="190" spans="1:24" ht="15" customHeight="1" x14ac:dyDescent="0.25">
      <c r="A190" s="19">
        <v>5</v>
      </c>
      <c r="B190" s="41"/>
      <c r="C190" s="43">
        <v>52</v>
      </c>
      <c r="D190" s="38">
        <v>7.4</v>
      </c>
      <c r="E190" s="39">
        <f>IFERROR(VLOOKUP(D190,таблица!$A$6:$B$96,2,FALSE),0)</f>
        <v>42</v>
      </c>
      <c r="F190" s="20">
        <f>IF(E190="","",RANK(E190,E186:E190,0))</f>
        <v>1</v>
      </c>
      <c r="G190" s="20">
        <f>IF(F190&lt;5,E190,"")</f>
        <v>42</v>
      </c>
      <c r="H190" s="18">
        <v>248</v>
      </c>
      <c r="I190" s="39">
        <f>IFERROR(VLOOKUP(H190,таблица!$E$6:$F$151,2,FALSE),0)</f>
        <v>59</v>
      </c>
      <c r="J190" s="22">
        <f>IF(I190="","",RANK(I190,I186:I190,0))</f>
        <v>1</v>
      </c>
      <c r="K190" s="22">
        <f t="shared" si="125"/>
        <v>59</v>
      </c>
      <c r="L190" s="18">
        <v>10</v>
      </c>
      <c r="M190" s="39">
        <f>IFERROR(VLOOKUP(L190,таблица!$C$6:$D$75,2,FALSE),0)</f>
        <v>30</v>
      </c>
      <c r="N190" s="20">
        <f>IF(M190="","",RANK(M190,M186:M190,0))</f>
        <v>5</v>
      </c>
      <c r="O190" s="20" t="str">
        <f t="shared" si="124"/>
        <v/>
      </c>
      <c r="P190" s="48">
        <v>8</v>
      </c>
      <c r="Q190" s="39">
        <f>IFERROR(VLOOKUP(P190,таблица!$I$6:$J$96,2,FALSE),0)</f>
        <v>24</v>
      </c>
      <c r="R190" s="20">
        <f>IF(Q190="","",RANK(Q190,Q186:Q190,0))</f>
        <v>4</v>
      </c>
      <c r="S190" s="20">
        <f t="shared" si="126"/>
        <v>24</v>
      </c>
      <c r="T190" s="3">
        <f t="shared" si="88"/>
        <v>155</v>
      </c>
      <c r="U190" s="33">
        <f>IF(ISNUMBER(T190),RANK(T190,$T$6:$T$251,0),"")</f>
        <v>95</v>
      </c>
      <c r="V190" s="101"/>
      <c r="W190" s="34"/>
      <c r="X190" s="103"/>
    </row>
    <row r="191" spans="1:24" ht="26.25" customHeight="1" x14ac:dyDescent="0.25">
      <c r="A191" s="19"/>
      <c r="B191" s="41"/>
      <c r="C191" s="44">
        <v>45</v>
      </c>
      <c r="D191" s="38"/>
      <c r="E191" s="39"/>
      <c r="F191" s="24" t="s">
        <v>15</v>
      </c>
      <c r="G191" s="25">
        <f>SUM(G186:G190)</f>
        <v>144</v>
      </c>
      <c r="H191" s="18"/>
      <c r="I191" s="39"/>
      <c r="J191" s="24" t="s">
        <v>15</v>
      </c>
      <c r="K191" s="26">
        <f>SUM(K186:K190)</f>
        <v>162</v>
      </c>
      <c r="L191" s="18"/>
      <c r="M191" s="39"/>
      <c r="N191" s="24" t="s">
        <v>15</v>
      </c>
      <c r="O191" s="25">
        <f>SUM(O186:O190)</f>
        <v>206</v>
      </c>
      <c r="P191" s="48"/>
      <c r="Q191" s="39"/>
      <c r="R191" s="24" t="s">
        <v>15</v>
      </c>
      <c r="S191" s="25">
        <f>SUM(S186:S190)</f>
        <v>147</v>
      </c>
      <c r="T191" s="3"/>
      <c r="U191" s="3"/>
      <c r="V191" s="23"/>
      <c r="W191" s="23"/>
      <c r="X191" s="104"/>
    </row>
    <row r="192" spans="1:24" ht="15" customHeight="1" x14ac:dyDescent="0.25">
      <c r="A192" s="19">
        <v>1</v>
      </c>
      <c r="B192" s="41"/>
      <c r="C192" s="43">
        <v>53</v>
      </c>
      <c r="D192" s="38">
        <v>7.2</v>
      </c>
      <c r="E192" s="39">
        <f>IFERROR(VLOOKUP(D192,таблица!$A$6:$B$96,2,FALSE),0)</f>
        <v>50</v>
      </c>
      <c r="F192" s="20">
        <f>IF(E192="","",RANK(E192,E192:E196,0))</f>
        <v>3</v>
      </c>
      <c r="G192" s="20">
        <f>IF(F192&lt;5,E192,"")</f>
        <v>50</v>
      </c>
      <c r="H192" s="18">
        <v>226</v>
      </c>
      <c r="I192" s="39">
        <f>IFERROR(VLOOKUP(H192,таблица!$E$6:$F$151,2,FALSE),0)</f>
        <v>41</v>
      </c>
      <c r="J192" s="22">
        <f>IF(I192="","",RANK(I192,I192:I196,0))</f>
        <v>3</v>
      </c>
      <c r="K192" s="22">
        <f>IF(J192&lt;5,I192,"")</f>
        <v>41</v>
      </c>
      <c r="L192" s="18">
        <v>16</v>
      </c>
      <c r="M192" s="39">
        <f>IFERROR(VLOOKUP(L192,таблица!$C$6:$D$75,2,FALSE),0)</f>
        <v>54</v>
      </c>
      <c r="N192" s="20">
        <f>IF(M192="","",RANK(M192,M192:M196,0))</f>
        <v>2</v>
      </c>
      <c r="O192" s="20">
        <f>IF(N192&lt;5,M192,"")</f>
        <v>54</v>
      </c>
      <c r="P192" s="48">
        <v>18</v>
      </c>
      <c r="Q192" s="39">
        <f>IFERROR(VLOOKUP(P192,таблица!$I$6:$J$96,2,FALSE),0)</f>
        <v>50</v>
      </c>
      <c r="R192" s="20">
        <f>IF(Q192="","",RANK(Q192,Q192:Q196,0))</f>
        <v>1</v>
      </c>
      <c r="S192" s="20">
        <f>IF(R192&lt;5,Q192,"")</f>
        <v>50</v>
      </c>
      <c r="T192" s="3">
        <f t="shared" si="88"/>
        <v>195</v>
      </c>
      <c r="U192" s="3">
        <f>IF(ISNUMBER(T192),RANK(T192,$T$6:$T$251,0),"")</f>
        <v>30</v>
      </c>
      <c r="V192" s="99">
        <f>SUM(G192:G196,K192:K196,O192:O196,S192:S196)</f>
        <v>783</v>
      </c>
      <c r="W192" s="34">
        <f t="shared" ref="W192" si="127">V192</f>
        <v>783</v>
      </c>
      <c r="X192" s="102">
        <f>IF(ISNUMBER(V192),RANK(V192,$V$6:$V$251,0),"")</f>
        <v>10</v>
      </c>
    </row>
    <row r="193" spans="1:24" ht="15" customHeight="1" x14ac:dyDescent="0.25">
      <c r="A193" s="19">
        <v>2</v>
      </c>
      <c r="B193" s="41"/>
      <c r="C193" s="43">
        <v>53</v>
      </c>
      <c r="D193" s="38">
        <v>7.3</v>
      </c>
      <c r="E193" s="39">
        <f>IFERROR(VLOOKUP(D193,таблица!$A$6:$B$96,2,FALSE),0)</f>
        <v>46</v>
      </c>
      <c r="F193" s="20">
        <f>IF(E193="","",RANK(E193,E192:E196,0))</f>
        <v>4</v>
      </c>
      <c r="G193" s="20">
        <f>IF(F193&lt;5,E193,"")</f>
        <v>46</v>
      </c>
      <c r="H193" s="18">
        <v>232</v>
      </c>
      <c r="I193" s="39">
        <f>IFERROR(VLOOKUP(H193,таблица!$E$6:$F$151,2,FALSE),0)</f>
        <v>47</v>
      </c>
      <c r="J193" s="22">
        <f>IF(I193="","",RANK(I193,I192:I196,0))</f>
        <v>2</v>
      </c>
      <c r="K193" s="22">
        <f t="shared" ref="K193:K196" si="128">IF(J193&lt;5,I193,"")</f>
        <v>47</v>
      </c>
      <c r="L193" s="18">
        <v>9</v>
      </c>
      <c r="M193" s="39">
        <f>IFERROR(VLOOKUP(L193,таблица!$C$6:$D$75,2,FALSE),0)</f>
        <v>26</v>
      </c>
      <c r="N193" s="20">
        <f>IF(M193="","",RANK(M193,M192:M196,0))</f>
        <v>4</v>
      </c>
      <c r="O193" s="20">
        <f>IF(N193&lt;5,M193,"")</f>
        <v>26</v>
      </c>
      <c r="P193" s="48">
        <v>12</v>
      </c>
      <c r="Q193" s="39">
        <f>IFERROR(VLOOKUP(P193,таблица!$I$6:$J$96,2,FALSE),0)</f>
        <v>32</v>
      </c>
      <c r="R193" s="20">
        <f>IF(Q193="","",RANK(Q193,Q192:Q196,0))</f>
        <v>4</v>
      </c>
      <c r="S193" s="20">
        <f>IF(R193&lt;5,Q193,"")</f>
        <v>32</v>
      </c>
      <c r="T193" s="3">
        <f t="shared" si="88"/>
        <v>151</v>
      </c>
      <c r="U193" s="3">
        <f>IF(ISNUMBER(T193),RANK(T193,$T$6:$T$251,0),"")</f>
        <v>101</v>
      </c>
      <c r="V193" s="100"/>
      <c r="W193" s="34"/>
      <c r="X193" s="103"/>
    </row>
    <row r="194" spans="1:24" ht="15" customHeight="1" x14ac:dyDescent="0.25">
      <c r="A194" s="19">
        <v>3</v>
      </c>
      <c r="B194" s="41"/>
      <c r="C194" s="43">
        <v>53</v>
      </c>
      <c r="D194" s="38">
        <v>6</v>
      </c>
      <c r="E194" s="39">
        <f>IFERROR(VLOOKUP(D194,таблица!$A$6:$B$96,2,FALSE),0)</f>
        <v>74</v>
      </c>
      <c r="F194" s="20">
        <f>IF(E194="","",RANK(E194,E192:E196,0))</f>
        <v>1</v>
      </c>
      <c r="G194" s="20">
        <f>IF(F194&lt;5,E194,"")</f>
        <v>74</v>
      </c>
      <c r="H194" s="18">
        <v>276</v>
      </c>
      <c r="I194" s="39">
        <f>IFERROR(VLOOKUP(H194,таблица!$E$6:$F$151,2,FALSE),0)</f>
        <v>76</v>
      </c>
      <c r="J194" s="22">
        <f>IF(I194="","",RANK(I194,I192:I196,0))</f>
        <v>1</v>
      </c>
      <c r="K194" s="22">
        <f t="shared" si="128"/>
        <v>76</v>
      </c>
      <c r="L194" s="18">
        <v>17</v>
      </c>
      <c r="M194" s="39">
        <f>IFERROR(VLOOKUP(L194,таблица!$C$6:$D$75,2,FALSE),0)</f>
        <v>57</v>
      </c>
      <c r="N194" s="20">
        <f>IF(M194="","",RANK(M194,M192:M196,0))</f>
        <v>1</v>
      </c>
      <c r="O194" s="20">
        <f t="shared" ref="O194:O196" si="129">IF(N194&lt;5,M194,"")</f>
        <v>57</v>
      </c>
      <c r="P194" s="48">
        <v>15</v>
      </c>
      <c r="Q194" s="39">
        <f>IFERROR(VLOOKUP(P194,таблица!$I$6:$J$96,2,FALSE),0)</f>
        <v>41</v>
      </c>
      <c r="R194" s="20">
        <f>IF(Q194="","",RANK(Q194,Q192:Q196,0))</f>
        <v>2</v>
      </c>
      <c r="S194" s="20">
        <f t="shared" ref="S194:S196" si="130">IF(R194&lt;5,Q194,"")</f>
        <v>41</v>
      </c>
      <c r="T194" s="3">
        <f t="shared" si="88"/>
        <v>248</v>
      </c>
      <c r="U194" s="3">
        <f>IF(ISNUMBER(T194),RANK(T194,$T$6:$T$251,0),"")</f>
        <v>1</v>
      </c>
      <c r="V194" s="100"/>
      <c r="W194" s="34"/>
      <c r="X194" s="103"/>
    </row>
    <row r="195" spans="1:24" ht="15" customHeight="1" x14ac:dyDescent="0.25">
      <c r="A195" s="19">
        <v>4</v>
      </c>
      <c r="B195" s="41"/>
      <c r="C195" s="43">
        <v>53</v>
      </c>
      <c r="D195" s="38">
        <v>6.3</v>
      </c>
      <c r="E195" s="39">
        <f>IFERROR(VLOOKUP(D195,таблица!$A$6:$B$96,2,FALSE),0)</f>
        <v>71</v>
      </c>
      <c r="F195" s="20">
        <f>IF(E195="","",RANK(E195,E192:E196,0))</f>
        <v>2</v>
      </c>
      <c r="G195" s="20">
        <f>IF(F195&lt;5,E195,"")</f>
        <v>71</v>
      </c>
      <c r="H195" s="18">
        <v>214</v>
      </c>
      <c r="I195" s="39">
        <f>IFERROR(VLOOKUP(H195,таблица!$E$6:$F$151,2,FALSE),0)</f>
        <v>29</v>
      </c>
      <c r="J195" s="22">
        <f>IF(I195="","",RANK(I195,I192:I196,0))</f>
        <v>5</v>
      </c>
      <c r="K195" s="22" t="str">
        <f t="shared" si="128"/>
        <v/>
      </c>
      <c r="L195" s="18">
        <v>14</v>
      </c>
      <c r="M195" s="39">
        <f>IFERROR(VLOOKUP(L195,таблица!$C$6:$D$75,2,FALSE),0)</f>
        <v>46</v>
      </c>
      <c r="N195" s="20">
        <f>IF(M195="","",RANK(M195,M192:M196,0))</f>
        <v>3</v>
      </c>
      <c r="O195" s="20">
        <f t="shared" si="129"/>
        <v>46</v>
      </c>
      <c r="P195" s="48">
        <v>9</v>
      </c>
      <c r="Q195" s="39">
        <f>IFERROR(VLOOKUP(P195,таблица!$I$6:$J$96,2,FALSE),0)</f>
        <v>26</v>
      </c>
      <c r="R195" s="20">
        <f>IF(Q195="","",RANK(Q195,Q192:Q196,0))</f>
        <v>5</v>
      </c>
      <c r="S195" s="20" t="str">
        <f t="shared" si="130"/>
        <v/>
      </c>
      <c r="T195" s="3">
        <f t="shared" si="88"/>
        <v>172</v>
      </c>
      <c r="U195" s="3">
        <f>IF(ISNUMBER(T195),RANK(T195,$T$6:$T$251,0),"")</f>
        <v>62</v>
      </c>
      <c r="V195" s="100"/>
      <c r="W195" s="34"/>
      <c r="X195" s="103"/>
    </row>
    <row r="196" spans="1:24" ht="15" customHeight="1" x14ac:dyDescent="0.25">
      <c r="A196" s="19">
        <v>5</v>
      </c>
      <c r="B196" s="41"/>
      <c r="C196" s="43">
        <v>53</v>
      </c>
      <c r="D196" s="38">
        <v>7.3</v>
      </c>
      <c r="E196" s="39">
        <f>IFERROR(VLOOKUP(D196,таблица!$A$6:$B$96,2,FALSE),0)</f>
        <v>46</v>
      </c>
      <c r="F196" s="20">
        <f>IF(E196="","",RANK(E196,E192:E196,0))</f>
        <v>4</v>
      </c>
      <c r="G196" s="20"/>
      <c r="H196" s="18">
        <v>222</v>
      </c>
      <c r="I196" s="39">
        <f>IFERROR(VLOOKUP(H196,таблица!$E$6:$F$151,2,FALSE),0)</f>
        <v>37</v>
      </c>
      <c r="J196" s="22">
        <f>IF(I196="","",RANK(I196,I192:I196,0))</f>
        <v>4</v>
      </c>
      <c r="K196" s="22">
        <f t="shared" si="128"/>
        <v>37</v>
      </c>
      <c r="L196" s="18">
        <v>8</v>
      </c>
      <c r="M196" s="39">
        <f>IFERROR(VLOOKUP(L196,таблица!$C$6:$D$75,2,FALSE),0)</f>
        <v>22</v>
      </c>
      <c r="N196" s="20">
        <f>IF(M196="","",RANK(M196,M192:M196,0))</f>
        <v>5</v>
      </c>
      <c r="O196" s="20" t="str">
        <f t="shared" si="129"/>
        <v/>
      </c>
      <c r="P196" s="48">
        <v>13</v>
      </c>
      <c r="Q196" s="39">
        <f>IFERROR(VLOOKUP(P196,таблица!$I$6:$J$96,2,FALSE),0)</f>
        <v>35</v>
      </c>
      <c r="R196" s="20">
        <f>IF(Q196="","",RANK(Q196,Q192:Q196,0))</f>
        <v>3</v>
      </c>
      <c r="S196" s="20">
        <f t="shared" si="130"/>
        <v>35</v>
      </c>
      <c r="T196" s="3">
        <f t="shared" si="88"/>
        <v>140</v>
      </c>
      <c r="U196" s="3">
        <f>IF(ISNUMBER(T196),RANK(T196,$T$6:$T$251,0),"")</f>
        <v>122</v>
      </c>
      <c r="V196" s="101"/>
      <c r="W196" s="34"/>
      <c r="X196" s="103"/>
    </row>
    <row r="197" spans="1:24" ht="26.25" customHeight="1" x14ac:dyDescent="0.25">
      <c r="A197" s="19"/>
      <c r="B197" s="41"/>
      <c r="C197" s="44">
        <v>46</v>
      </c>
      <c r="D197" s="38"/>
      <c r="E197" s="39"/>
      <c r="F197" s="24" t="s">
        <v>15</v>
      </c>
      <c r="G197" s="25">
        <f>SUM(G192:G196)</f>
        <v>241</v>
      </c>
      <c r="H197" s="18"/>
      <c r="I197" s="39"/>
      <c r="J197" s="24" t="s">
        <v>15</v>
      </c>
      <c r="K197" s="26">
        <f>SUM(K192:K196)</f>
        <v>201</v>
      </c>
      <c r="L197" s="18"/>
      <c r="M197" s="39"/>
      <c r="N197" s="24" t="s">
        <v>15</v>
      </c>
      <c r="O197" s="25">
        <f>SUM(O192:O196)</f>
        <v>183</v>
      </c>
      <c r="P197" s="48"/>
      <c r="Q197" s="39"/>
      <c r="R197" s="24" t="s">
        <v>15</v>
      </c>
      <c r="S197" s="25">
        <f>SUM(S192:S196)</f>
        <v>158</v>
      </c>
      <c r="T197" s="3"/>
      <c r="U197" s="3"/>
      <c r="V197" s="23"/>
      <c r="W197" s="23"/>
      <c r="X197" s="104"/>
    </row>
    <row r="198" spans="1:24" ht="15" customHeight="1" x14ac:dyDescent="0.25">
      <c r="A198" s="19">
        <v>1</v>
      </c>
      <c r="B198" s="41"/>
      <c r="C198" s="43">
        <v>55</v>
      </c>
      <c r="D198" s="38">
        <v>7.4</v>
      </c>
      <c r="E198" s="39">
        <f>IFERROR(VLOOKUP(D198,таблица!$A$6:$B$96,2,FALSE),0)</f>
        <v>42</v>
      </c>
      <c r="F198" s="20">
        <f>IF(E198="","",RANK(E198,E198:E202,0))</f>
        <v>1</v>
      </c>
      <c r="G198" s="20">
        <f>IF(F198&lt;5,E198,"")</f>
        <v>42</v>
      </c>
      <c r="H198" s="18">
        <v>230</v>
      </c>
      <c r="I198" s="39">
        <f>IFERROR(VLOOKUP(H198,таблица!$E$6:$F$151,2,FALSE),0)</f>
        <v>45</v>
      </c>
      <c r="J198" s="22">
        <f>IF(I198="","",RANK(I198,I198:I202,0))</f>
        <v>1</v>
      </c>
      <c r="K198" s="22">
        <f>IF(J198&lt;5,I198,"")</f>
        <v>45</v>
      </c>
      <c r="L198" s="18">
        <v>7</v>
      </c>
      <c r="M198" s="39">
        <f>IFERROR(VLOOKUP(L198,таблица!$C$6:$D$75,2,FALSE),0)</f>
        <v>19</v>
      </c>
      <c r="N198" s="20">
        <f>IF(M198="","",RANK(M198,M198:M202,0))</f>
        <v>4</v>
      </c>
      <c r="O198" s="20">
        <f>IF(N198&lt;5,M198,"")</f>
        <v>19</v>
      </c>
      <c r="P198" s="48">
        <v>20</v>
      </c>
      <c r="Q198" s="39">
        <f>IFERROR(VLOOKUP(P198,таблица!$I$6:$J$96,2,FALSE),0)</f>
        <v>54</v>
      </c>
      <c r="R198" s="20">
        <f>IF(Q198="","",RANK(Q198,Q198:Q202,0))</f>
        <v>1</v>
      </c>
      <c r="S198" s="20">
        <f>IF(R198&lt;5,Q198,"")</f>
        <v>54</v>
      </c>
      <c r="T198" s="3">
        <f t="shared" si="88"/>
        <v>160</v>
      </c>
      <c r="U198" s="3">
        <f>IF(ISNUMBER(T198),RANK(T198,$T$6:$T$251,0),"")</f>
        <v>83</v>
      </c>
      <c r="V198" s="99">
        <f>SUM(G198:G202,K198:K202,O198:O202,S198:S202)</f>
        <v>562</v>
      </c>
      <c r="W198" s="34">
        <f t="shared" ref="W198" si="131">V198</f>
        <v>562</v>
      </c>
      <c r="X198" s="102">
        <f>IF(ISNUMBER(V198),RANK(V198,$V$6:$V$251,0),"")</f>
        <v>29</v>
      </c>
    </row>
    <row r="199" spans="1:24" ht="15" customHeight="1" x14ac:dyDescent="0.25">
      <c r="A199" s="19">
        <v>2</v>
      </c>
      <c r="B199" s="41"/>
      <c r="C199" s="43">
        <v>55</v>
      </c>
      <c r="D199" s="38">
        <v>8</v>
      </c>
      <c r="E199" s="39">
        <f>IFERROR(VLOOKUP(D199,таблица!$A$6:$B$96,2,FALSE),0)</f>
        <v>23</v>
      </c>
      <c r="F199" s="20">
        <f>IF(E199="","",RANK(E199,E198:E202,0))</f>
        <v>4</v>
      </c>
      <c r="G199" s="20">
        <f>IF(F199&lt;5,E199,"")</f>
        <v>23</v>
      </c>
      <c r="H199" s="18">
        <v>227</v>
      </c>
      <c r="I199" s="39">
        <f>IFERROR(VLOOKUP(H199,таблица!$E$6:$F$151,2,FALSE),0)</f>
        <v>42</v>
      </c>
      <c r="J199" s="22">
        <f>IF(I199="","",RANK(I199,I198:I202,0))</f>
        <v>2</v>
      </c>
      <c r="K199" s="22">
        <f t="shared" ref="K199:K202" si="132">IF(J199&lt;5,I199,"")</f>
        <v>42</v>
      </c>
      <c r="L199" s="18">
        <v>8</v>
      </c>
      <c r="M199" s="39">
        <f>IFERROR(VLOOKUP(L199,таблица!$C$6:$D$75,2,FALSE),0)</f>
        <v>22</v>
      </c>
      <c r="N199" s="20">
        <f>IF(M199="","",RANK(M199,M198:M202,0))</f>
        <v>3</v>
      </c>
      <c r="O199" s="20">
        <f t="shared" ref="O199:O202" si="133">IF(N199&lt;5,M199,"")</f>
        <v>22</v>
      </c>
      <c r="P199" s="48">
        <v>14</v>
      </c>
      <c r="Q199" s="39">
        <f>IFERROR(VLOOKUP(P199,таблица!$I$6:$J$96,2,FALSE),0)</f>
        <v>38</v>
      </c>
      <c r="R199" s="20">
        <f>IF(Q199="","",RANK(Q199,Q198:Q202,0))</f>
        <v>3</v>
      </c>
      <c r="S199" s="20">
        <f t="shared" ref="S199:S202" si="134">IF(R199&lt;5,Q199,"")</f>
        <v>38</v>
      </c>
      <c r="T199" s="3">
        <f t="shared" ref="T199:T250" si="135">E199+I199+M199+Q199</f>
        <v>125</v>
      </c>
      <c r="U199" s="3">
        <f>IF(ISNUMBER(T199),RANK(T199,$T$6:$T$251,0),"")</f>
        <v>139</v>
      </c>
      <c r="V199" s="100"/>
      <c r="W199" s="34"/>
      <c r="X199" s="103"/>
    </row>
    <row r="200" spans="1:24" ht="15" customHeight="1" x14ac:dyDescent="0.25">
      <c r="A200" s="19">
        <v>3</v>
      </c>
      <c r="B200" s="41"/>
      <c r="C200" s="43">
        <v>55</v>
      </c>
      <c r="D200" s="38">
        <v>8.6</v>
      </c>
      <c r="E200" s="39">
        <f>IFERROR(VLOOKUP(D200,таблица!$A$6:$B$96,2,FALSE),0)</f>
        <v>9</v>
      </c>
      <c r="F200" s="20">
        <f>IF(E200="","",RANK(E200,E198:E202,0))</f>
        <v>5</v>
      </c>
      <c r="G200" s="20" t="str">
        <f>IF(F200&lt;5,E200,"")</f>
        <v/>
      </c>
      <c r="H200" s="18">
        <v>210</v>
      </c>
      <c r="I200" s="39">
        <f>IFERROR(VLOOKUP(H200,таблица!$E$6:$F$151,2,FALSE),0)</f>
        <v>25</v>
      </c>
      <c r="J200" s="22">
        <f>IF(I200="","",RANK(I200,I198:I202,0))</f>
        <v>5</v>
      </c>
      <c r="K200" s="22" t="str">
        <f t="shared" si="132"/>
        <v/>
      </c>
      <c r="L200" s="18">
        <v>12</v>
      </c>
      <c r="M200" s="39">
        <f>IFERROR(VLOOKUP(L200,таблица!$C$6:$D$75,2,FALSE),0)</f>
        <v>38</v>
      </c>
      <c r="N200" s="20">
        <f>IF(M200="","",RANK(M200,M198:M202,0))</f>
        <v>1</v>
      </c>
      <c r="O200" s="20">
        <f t="shared" si="133"/>
        <v>38</v>
      </c>
      <c r="P200" s="48">
        <v>17</v>
      </c>
      <c r="Q200" s="39">
        <f>IFERROR(VLOOKUP(P200,таблица!$I$6:$J$96,2,FALSE),0)</f>
        <v>47</v>
      </c>
      <c r="R200" s="20">
        <f>IF(Q200="","",RANK(Q200,Q198:Q202,0))</f>
        <v>2</v>
      </c>
      <c r="S200" s="20">
        <f t="shared" si="134"/>
        <v>47</v>
      </c>
      <c r="T200" s="3">
        <f t="shared" si="135"/>
        <v>119</v>
      </c>
      <c r="U200" s="3">
        <f>IF(ISNUMBER(T200),RANK(T200,$T$6:$T$251,0),"")</f>
        <v>147</v>
      </c>
      <c r="V200" s="100"/>
      <c r="W200" s="34"/>
      <c r="X200" s="103"/>
    </row>
    <row r="201" spans="1:24" ht="15" customHeight="1" x14ac:dyDescent="0.25">
      <c r="A201" s="19">
        <v>4</v>
      </c>
      <c r="B201" s="41"/>
      <c r="C201" s="43">
        <v>55</v>
      </c>
      <c r="D201" s="38">
        <v>7.9</v>
      </c>
      <c r="E201" s="39">
        <f>IFERROR(VLOOKUP(D201,таблица!$A$6:$B$96,2,FALSE),0)</f>
        <v>26</v>
      </c>
      <c r="F201" s="20">
        <f>IF(E201="","",RANK(E201,E198:E202,0))</f>
        <v>3</v>
      </c>
      <c r="G201" s="20">
        <f>IF(F201&lt;5,E201,"")</f>
        <v>26</v>
      </c>
      <c r="H201" s="18">
        <v>213</v>
      </c>
      <c r="I201" s="39">
        <f>IFERROR(VLOOKUP(H201,таблица!$E$6:$F$151,2,FALSE),0)</f>
        <v>28</v>
      </c>
      <c r="J201" s="22">
        <f>IF(I201="","",RANK(I201,I198:I202,0))</f>
        <v>4</v>
      </c>
      <c r="K201" s="22">
        <f t="shared" si="132"/>
        <v>28</v>
      </c>
      <c r="L201" s="18">
        <v>7</v>
      </c>
      <c r="M201" s="39">
        <f>IFERROR(VLOOKUP(L201,таблица!$C$6:$D$75,2,FALSE),0)</f>
        <v>19</v>
      </c>
      <c r="N201" s="20">
        <f>IF(M201="","",RANK(M201,M198:M202,0))</f>
        <v>4</v>
      </c>
      <c r="O201" s="20"/>
      <c r="P201" s="48">
        <v>12</v>
      </c>
      <c r="Q201" s="39">
        <f>IFERROR(VLOOKUP(P201,таблица!$I$6:$J$96,2,FALSE),0)</f>
        <v>32</v>
      </c>
      <c r="R201" s="20">
        <f>IF(Q201="","",RANK(Q201,Q198:Q202,0))</f>
        <v>5</v>
      </c>
      <c r="S201" s="20" t="str">
        <f t="shared" si="134"/>
        <v/>
      </c>
      <c r="T201" s="3">
        <f t="shared" si="135"/>
        <v>105</v>
      </c>
      <c r="U201" s="3">
        <f>IF(ISNUMBER(T201),RANK(T201,$T$6:$T$251,0),"")</f>
        <v>155</v>
      </c>
      <c r="V201" s="100"/>
      <c r="W201" s="34"/>
      <c r="X201" s="103"/>
    </row>
    <row r="202" spans="1:24" ht="15" customHeight="1" x14ac:dyDescent="0.25">
      <c r="A202" s="19">
        <v>5</v>
      </c>
      <c r="B202" s="41"/>
      <c r="C202" s="43">
        <v>55</v>
      </c>
      <c r="D202" s="38">
        <v>7.6</v>
      </c>
      <c r="E202" s="39">
        <f>IFERROR(VLOOKUP(D202,таблица!$A$6:$B$96,2,FALSE),0)</f>
        <v>35</v>
      </c>
      <c r="F202" s="20">
        <f>IF(E202="","",RANK(E202,E198:E202,0))</f>
        <v>2</v>
      </c>
      <c r="G202" s="20">
        <f>IF(F202&lt;5,E202,"")</f>
        <v>35</v>
      </c>
      <c r="H202" s="18">
        <v>215</v>
      </c>
      <c r="I202" s="39">
        <f>IFERROR(VLOOKUP(H202,таблица!$E$6:$F$151,2,FALSE),0)</f>
        <v>30</v>
      </c>
      <c r="J202" s="22">
        <f>IF(I202="","",RANK(I202,I198:I202,0))</f>
        <v>3</v>
      </c>
      <c r="K202" s="22">
        <f t="shared" si="132"/>
        <v>30</v>
      </c>
      <c r="L202" s="18">
        <v>12</v>
      </c>
      <c r="M202" s="39">
        <f>IFERROR(VLOOKUP(L202,таблица!$C$6:$D$75,2,FALSE),0)</f>
        <v>38</v>
      </c>
      <c r="N202" s="20">
        <f>IF(M202="","",RANK(M202,M198:M202,0))</f>
        <v>1</v>
      </c>
      <c r="O202" s="20">
        <f t="shared" si="133"/>
        <v>38</v>
      </c>
      <c r="P202" s="48">
        <v>13</v>
      </c>
      <c r="Q202" s="39">
        <f>IFERROR(VLOOKUP(P202,таблица!$I$6:$J$96,2,FALSE),0)</f>
        <v>35</v>
      </c>
      <c r="R202" s="20">
        <f>IF(Q202="","",RANK(Q202,Q198:Q202,0))</f>
        <v>4</v>
      </c>
      <c r="S202" s="20">
        <f t="shared" si="134"/>
        <v>35</v>
      </c>
      <c r="T202" s="3">
        <f t="shared" si="135"/>
        <v>138</v>
      </c>
      <c r="U202" s="3">
        <f>IF(ISNUMBER(T202),RANK(T202,$T$6:$T$251,0),"")</f>
        <v>126</v>
      </c>
      <c r="V202" s="101"/>
      <c r="W202" s="34"/>
      <c r="X202" s="103"/>
    </row>
    <row r="203" spans="1:24" ht="26.25" customHeight="1" x14ac:dyDescent="0.25">
      <c r="A203" s="19"/>
      <c r="B203" s="41"/>
      <c r="C203" s="44">
        <v>47</v>
      </c>
      <c r="D203" s="38"/>
      <c r="E203" s="39"/>
      <c r="F203" s="24" t="s">
        <v>15</v>
      </c>
      <c r="G203" s="25">
        <f>SUM(G198:G202)</f>
        <v>126</v>
      </c>
      <c r="H203" s="18"/>
      <c r="I203" s="39"/>
      <c r="J203" s="24" t="s">
        <v>15</v>
      </c>
      <c r="K203" s="26">
        <f>SUM(K198:K202)</f>
        <v>145</v>
      </c>
      <c r="L203" s="18"/>
      <c r="M203" s="39"/>
      <c r="N203" s="24" t="s">
        <v>15</v>
      </c>
      <c r="O203" s="25">
        <f>SUM(O198:O202)</f>
        <v>117</v>
      </c>
      <c r="P203" s="48"/>
      <c r="Q203" s="39"/>
      <c r="R203" s="24" t="s">
        <v>15</v>
      </c>
      <c r="S203" s="25">
        <f>SUM(S198:S202)</f>
        <v>174</v>
      </c>
      <c r="T203" s="3"/>
      <c r="U203" s="3"/>
      <c r="V203" s="23"/>
      <c r="W203" s="23"/>
      <c r="X203" s="104"/>
    </row>
    <row r="204" spans="1:24" ht="15" customHeight="1" x14ac:dyDescent="0.25">
      <c r="A204" s="19">
        <v>1</v>
      </c>
      <c r="B204" s="41"/>
      <c r="C204" s="43">
        <v>56</v>
      </c>
      <c r="D204" s="38">
        <v>7.2</v>
      </c>
      <c r="E204" s="39">
        <f>IFERROR(VLOOKUP(D204,таблица!$A$6:$B$96,2,FALSE),0)</f>
        <v>50</v>
      </c>
      <c r="F204" s="20">
        <f>IF(E204="","",RANK(E204,E204:E208,0))</f>
        <v>3</v>
      </c>
      <c r="G204" s="20">
        <f>IF(F204&lt;5,E204,"")</f>
        <v>50</v>
      </c>
      <c r="H204" s="18">
        <v>252</v>
      </c>
      <c r="I204" s="39">
        <f>IFERROR(VLOOKUP(H204,таблица!$E$6:$F$151,2,FALSE),0)</f>
        <v>61</v>
      </c>
      <c r="J204" s="22">
        <f>IF(I204="","",RANK(I204,I204:I208,0))</f>
        <v>2</v>
      </c>
      <c r="K204" s="22">
        <f>IF(J204&lt;5,I204,"")</f>
        <v>61</v>
      </c>
      <c r="L204" s="18">
        <v>21</v>
      </c>
      <c r="M204" s="39">
        <f>IFERROR(VLOOKUP(L204,таблица!$C$6:$D$75,2,FALSE),0)</f>
        <v>64</v>
      </c>
      <c r="N204" s="20">
        <f>IF(M204="","",RANK(M204,M204:M208,0))</f>
        <v>1</v>
      </c>
      <c r="O204" s="20">
        <f>IF(N204&lt;5,M204,"")</f>
        <v>64</v>
      </c>
      <c r="P204" s="48">
        <v>21</v>
      </c>
      <c r="Q204" s="39">
        <f>IFERROR(VLOOKUP(P204,таблица!$I$6:$J$96,2,FALSE),0)</f>
        <v>56</v>
      </c>
      <c r="R204" s="20">
        <f>IF(Q204="","",RANK(Q204,Q204:Q208,0))</f>
        <v>1</v>
      </c>
      <c r="S204" s="20">
        <f>IF(R204&lt;5,Q204,"")</f>
        <v>56</v>
      </c>
      <c r="T204" s="3">
        <f t="shared" si="135"/>
        <v>231</v>
      </c>
      <c r="U204" s="3">
        <f>IF(ISNUMBER(T204),RANK(T204,$T$6:$T$251,0),"")</f>
        <v>7</v>
      </c>
      <c r="V204" s="99">
        <f>SUM(G204:G208,K204:K208,O204:O208,S204:S208)</f>
        <v>922</v>
      </c>
      <c r="W204" s="34">
        <f t="shared" ref="W204" si="136">V204</f>
        <v>922</v>
      </c>
      <c r="X204" s="102">
        <f>IF(ISNUMBER(V204),RANK(V204,$V$6:$V$251,0),"")</f>
        <v>1</v>
      </c>
    </row>
    <row r="205" spans="1:24" ht="15" customHeight="1" x14ac:dyDescent="0.25">
      <c r="A205" s="19">
        <v>2</v>
      </c>
      <c r="B205" s="41"/>
      <c r="C205" s="43">
        <v>56</v>
      </c>
      <c r="D205" s="38">
        <v>7.8</v>
      </c>
      <c r="E205" s="39">
        <f>IFERROR(VLOOKUP(D205,таблица!$A$6:$B$96,2,FALSE),0)</f>
        <v>29</v>
      </c>
      <c r="F205" s="20">
        <f>IF(E205="","",RANK(E205,E204:E208,0))</f>
        <v>5</v>
      </c>
      <c r="G205" s="20" t="str">
        <f>IF(F205&lt;5,E205,"")</f>
        <v/>
      </c>
      <c r="H205" s="18">
        <v>245</v>
      </c>
      <c r="I205" s="39">
        <f>IFERROR(VLOOKUP(H205,таблица!$E$6:$F$151,2,FALSE),0)</f>
        <v>57</v>
      </c>
      <c r="J205" s="22">
        <f>IF(I205="","",RANK(I205,I204:I208,0))</f>
        <v>3</v>
      </c>
      <c r="K205" s="22">
        <f t="shared" ref="K205:K208" si="137">IF(J205&lt;5,I205,"")</f>
        <v>57</v>
      </c>
      <c r="L205" s="18">
        <v>20</v>
      </c>
      <c r="M205" s="39">
        <f>IFERROR(VLOOKUP(L205,таблица!$C$6:$D$75,2,FALSE),0)</f>
        <v>63</v>
      </c>
      <c r="N205" s="20">
        <f>IF(M205="","",RANK(M205,M204:M208,0))</f>
        <v>3</v>
      </c>
      <c r="O205" s="20">
        <f t="shared" ref="O205:O207" si="138">IF(N205&lt;5,M205,"")</f>
        <v>63</v>
      </c>
      <c r="P205" s="48">
        <v>19</v>
      </c>
      <c r="Q205" s="39">
        <f>IFERROR(VLOOKUP(P205,таблица!$I$6:$J$96,2,FALSE),0)</f>
        <v>52</v>
      </c>
      <c r="R205" s="20">
        <f>IF(Q205="","",RANK(Q205,Q204:Q208,0))</f>
        <v>4</v>
      </c>
      <c r="S205" s="20">
        <f t="shared" ref="S205:S208" si="139">IF(R205&lt;5,Q205,"")</f>
        <v>52</v>
      </c>
      <c r="T205" s="3">
        <f t="shared" si="135"/>
        <v>201</v>
      </c>
      <c r="U205" s="3">
        <f>IF(ISNUMBER(T205),RANK(T205,$T$6:$T$251,0),"")</f>
        <v>26</v>
      </c>
      <c r="V205" s="100"/>
      <c r="W205" s="34"/>
      <c r="X205" s="103"/>
    </row>
    <row r="206" spans="1:24" ht="15" customHeight="1" x14ac:dyDescent="0.25">
      <c r="A206" s="19">
        <v>3</v>
      </c>
      <c r="B206" s="41"/>
      <c r="C206" s="43">
        <v>56</v>
      </c>
      <c r="D206" s="38">
        <v>7.3</v>
      </c>
      <c r="E206" s="39">
        <f>IFERROR(VLOOKUP(D206,таблица!$A$6:$B$96,2,FALSE),0)</f>
        <v>46</v>
      </c>
      <c r="F206" s="20">
        <f>IF(E206="","",RANK(E206,E204:E208,0))</f>
        <v>4</v>
      </c>
      <c r="G206" s="20">
        <f>IF(F206&lt;5,E206,"")</f>
        <v>46</v>
      </c>
      <c r="H206" s="18">
        <v>244</v>
      </c>
      <c r="I206" s="39">
        <f>IFERROR(VLOOKUP(H206,таблица!$E$6:$F$151,2,FALSE),0)</f>
        <v>57</v>
      </c>
      <c r="J206" s="22">
        <f>IF(I206="","",RANK(I206,I204:I208,0))</f>
        <v>3</v>
      </c>
      <c r="K206" s="22">
        <f t="shared" si="137"/>
        <v>57</v>
      </c>
      <c r="L206" s="18">
        <v>21</v>
      </c>
      <c r="M206" s="39">
        <f>IFERROR(VLOOKUP(L206,таблица!$C$6:$D$75,2,FALSE),0)</f>
        <v>64</v>
      </c>
      <c r="N206" s="20">
        <f>IF(M206="","",RANK(M206,M204:M208,0))</f>
        <v>1</v>
      </c>
      <c r="O206" s="20">
        <f t="shared" si="138"/>
        <v>64</v>
      </c>
      <c r="P206" s="48">
        <v>20</v>
      </c>
      <c r="Q206" s="39">
        <f>IFERROR(VLOOKUP(P206,таблица!$I$6:$J$96,2,FALSE),0)</f>
        <v>54</v>
      </c>
      <c r="R206" s="20">
        <f>IF(Q206="","",RANK(Q206,Q204:Q208,0))</f>
        <v>3</v>
      </c>
      <c r="S206" s="20">
        <f t="shared" si="139"/>
        <v>54</v>
      </c>
      <c r="T206" s="3">
        <f t="shared" si="135"/>
        <v>221</v>
      </c>
      <c r="U206" s="3">
        <f>IF(ISNUMBER(T206),RANK(T206,$T$6:$T$251,0),"")</f>
        <v>12</v>
      </c>
      <c r="V206" s="100"/>
      <c r="W206" s="34"/>
      <c r="X206" s="103"/>
    </row>
    <row r="207" spans="1:24" ht="15" customHeight="1" x14ac:dyDescent="0.25">
      <c r="A207" s="19">
        <v>4</v>
      </c>
      <c r="B207" s="41"/>
      <c r="C207" s="43">
        <v>56</v>
      </c>
      <c r="D207" s="38">
        <v>7.1</v>
      </c>
      <c r="E207" s="39">
        <f>IFERROR(VLOOKUP(D207,таблица!$A$6:$B$96,2,FALSE),0)</f>
        <v>53</v>
      </c>
      <c r="F207" s="20">
        <f>IF(E207="","",RANK(E207,E204:E208,0))</f>
        <v>2</v>
      </c>
      <c r="G207" s="20">
        <f>IF(F207&lt;5,E207,"")</f>
        <v>53</v>
      </c>
      <c r="H207" s="18">
        <v>273</v>
      </c>
      <c r="I207" s="39">
        <f>IFERROR(VLOOKUP(H207,таблица!$E$6:$F$151,2,FALSE),0)</f>
        <v>73</v>
      </c>
      <c r="J207" s="22">
        <f>IF(I207="","",RANK(I207,I204:I208,0))</f>
        <v>1</v>
      </c>
      <c r="K207" s="22">
        <f t="shared" si="137"/>
        <v>73</v>
      </c>
      <c r="L207" s="18">
        <v>16</v>
      </c>
      <c r="M207" s="39">
        <f>IFERROR(VLOOKUP(L207,таблица!$C$6:$D$75,2,FALSE),0)</f>
        <v>54</v>
      </c>
      <c r="N207" s="20">
        <f>IF(M207="","",RANK(M207,M204:M208,0))</f>
        <v>4</v>
      </c>
      <c r="O207" s="20">
        <f t="shared" si="138"/>
        <v>54</v>
      </c>
      <c r="P207" s="48">
        <v>21</v>
      </c>
      <c r="Q207" s="39">
        <f>IFERROR(VLOOKUP(P207,таблица!$I$6:$J$96,2,FALSE),0)</f>
        <v>56</v>
      </c>
      <c r="R207" s="20">
        <f>IF(Q207="","",RANK(Q207,Q204:Q208,0))</f>
        <v>1</v>
      </c>
      <c r="S207" s="20">
        <f t="shared" si="139"/>
        <v>56</v>
      </c>
      <c r="T207" s="3">
        <f t="shared" si="135"/>
        <v>236</v>
      </c>
      <c r="U207" s="3">
        <f>IF(ISNUMBER(T207),RANK(T207,$T$6:$T$251,0),"")</f>
        <v>3</v>
      </c>
      <c r="V207" s="100"/>
      <c r="W207" s="34"/>
      <c r="X207" s="103"/>
    </row>
    <row r="208" spans="1:24" ht="15" customHeight="1" x14ac:dyDescent="0.25">
      <c r="A208" s="19">
        <v>5</v>
      </c>
      <c r="B208" s="41"/>
      <c r="C208" s="43">
        <v>56</v>
      </c>
      <c r="D208" s="38">
        <v>6.8</v>
      </c>
      <c r="E208" s="39">
        <f>IFERROR(VLOOKUP(D208,таблица!$A$6:$B$96,2,FALSE),0)</f>
        <v>62</v>
      </c>
      <c r="F208" s="20">
        <f>IF(E208="","",RANK(E208,E204:E208,0))</f>
        <v>1</v>
      </c>
      <c r="G208" s="20">
        <f>IF(F208&lt;5,E208,"")</f>
        <v>62</v>
      </c>
      <c r="H208" s="18">
        <v>228</v>
      </c>
      <c r="I208" s="39">
        <f>IFERROR(VLOOKUP(H208,таблица!$E$6:$F$151,2,FALSE),0)</f>
        <v>43</v>
      </c>
      <c r="J208" s="22">
        <f>IF(I208="","",RANK(I208,I204:I208,0))</f>
        <v>5</v>
      </c>
      <c r="K208" s="22" t="str">
        <f t="shared" si="137"/>
        <v/>
      </c>
      <c r="L208" s="18">
        <v>16</v>
      </c>
      <c r="M208" s="39">
        <f>IFERROR(VLOOKUP(L208,таблица!$C$6:$D$75,2,FALSE),0)</f>
        <v>54</v>
      </c>
      <c r="N208" s="20">
        <f>IF(M208="","",RANK(M208,M204:M208,0))</f>
        <v>4</v>
      </c>
      <c r="O208" s="20"/>
      <c r="P208" s="48">
        <v>10</v>
      </c>
      <c r="Q208" s="39">
        <f>IFERROR(VLOOKUP(P208,таблица!$I$6:$J$96,2,FALSE),0)</f>
        <v>28</v>
      </c>
      <c r="R208" s="20">
        <f>IF(Q208="","",RANK(Q208,Q204:Q208,0))</f>
        <v>5</v>
      </c>
      <c r="S208" s="20" t="str">
        <f t="shared" si="139"/>
        <v/>
      </c>
      <c r="T208" s="3">
        <f t="shared" si="135"/>
        <v>187</v>
      </c>
      <c r="U208" s="3">
        <f>IF(ISNUMBER(T208),RANK(T208,$T$6:$T$251,0),"")</f>
        <v>41</v>
      </c>
      <c r="V208" s="101"/>
      <c r="W208" s="34"/>
      <c r="X208" s="103"/>
    </row>
    <row r="209" spans="1:24" ht="26.25" customHeight="1" x14ac:dyDescent="0.25">
      <c r="A209" s="19"/>
      <c r="B209" s="41"/>
      <c r="C209" s="44">
        <v>48</v>
      </c>
      <c r="D209" s="38"/>
      <c r="E209" s="39"/>
      <c r="F209" s="24" t="s">
        <v>15</v>
      </c>
      <c r="G209" s="25">
        <f>SUM(G204:G208)</f>
        <v>211</v>
      </c>
      <c r="H209" s="18"/>
      <c r="I209" s="39"/>
      <c r="J209" s="24" t="s">
        <v>15</v>
      </c>
      <c r="K209" s="26">
        <f>SUM(K204:K208)</f>
        <v>248</v>
      </c>
      <c r="L209" s="18"/>
      <c r="M209" s="39"/>
      <c r="N209" s="24" t="s">
        <v>15</v>
      </c>
      <c r="O209" s="25">
        <f>SUM(O204:O208)</f>
        <v>245</v>
      </c>
      <c r="P209" s="48"/>
      <c r="Q209" s="39"/>
      <c r="R209" s="24" t="s">
        <v>15</v>
      </c>
      <c r="S209" s="25">
        <f>SUM(S204:S208)</f>
        <v>218</v>
      </c>
      <c r="T209" s="3"/>
      <c r="U209" s="3"/>
      <c r="V209" s="23"/>
      <c r="W209" s="23"/>
      <c r="X209" s="104"/>
    </row>
    <row r="210" spans="1:24" ht="15" customHeight="1" x14ac:dyDescent="0.25">
      <c r="A210" s="19">
        <v>1</v>
      </c>
      <c r="B210" s="41"/>
      <c r="C210" s="43">
        <v>58</v>
      </c>
      <c r="D210" s="38"/>
      <c r="E210" s="39">
        <f>IFERROR(VLOOKUP(D210,таблица!$A$6:$B$96,2,FALSE),0)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IFERROR(VLOOKUP(H210,таблица!$E$6:$F$151,2,FALSE),0)</f>
        <v>0</v>
      </c>
      <c r="J210" s="22">
        <f>IF(I210="","",RANK(I210,I210:I214,0))</f>
        <v>1</v>
      </c>
      <c r="K210" s="22">
        <f t="shared" ref="K210:K214" si="140">IF(J210&lt;5,I210,"")</f>
        <v>0</v>
      </c>
      <c r="L210" s="18"/>
      <c r="M210" s="39">
        <f>IFERROR(VLOOKUP(L210,таблица!$C$6:$D$75,2,FALSE),0)</f>
        <v>0</v>
      </c>
      <c r="N210" s="20">
        <f>IF(M210="","",RANK(M210,M210:M214,0))</f>
        <v>1</v>
      </c>
      <c r="O210" s="20">
        <f>IF(N210&lt;5,M210,"")</f>
        <v>0</v>
      </c>
      <c r="P210" s="90">
        <v>-100</v>
      </c>
      <c r="Q210" s="39">
        <f>IFERROR(VLOOKUP(P210,таблица!$I$6:$J$96,2,FALSE),0)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35"/>
        <v>0</v>
      </c>
      <c r="U210" s="3">
        <f>IF(ISNUMBER(T210),RANK(T210,$T$6:$T$251,0),"")</f>
        <v>172</v>
      </c>
      <c r="V210" s="99">
        <f>SUM(G210:G214,K210:K214,O210:O214,S210:S214)</f>
        <v>0</v>
      </c>
      <c r="W210" s="34">
        <f t="shared" ref="W210" si="141">V210</f>
        <v>0</v>
      </c>
      <c r="X210" s="102">
        <f>IF(ISNUMBER(V210),RANK(V210,$V$6:$V$251,0),"")</f>
        <v>36</v>
      </c>
    </row>
    <row r="211" spans="1:24" ht="15" customHeight="1" x14ac:dyDescent="0.25">
      <c r="A211" s="19">
        <v>2</v>
      </c>
      <c r="B211" s="41"/>
      <c r="C211" s="43">
        <v>58</v>
      </c>
      <c r="D211" s="38"/>
      <c r="E211" s="39">
        <f>IFERROR(VLOOKUP(D211,таблица!$A$6:$B$96,2,FALSE),0)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IFERROR(VLOOKUP(H211,таблица!$E$6:$F$151,2,FALSE),0)</f>
        <v>0</v>
      </c>
      <c r="J211" s="22">
        <f>IF(I211="","",RANK(I211,I210:I214,0))</f>
        <v>1</v>
      </c>
      <c r="K211" s="22">
        <f t="shared" si="140"/>
        <v>0</v>
      </c>
      <c r="L211" s="18"/>
      <c r="M211" s="39">
        <f>IFERROR(VLOOKUP(L211,таблица!$C$6:$D$75,2,FALSE),0)</f>
        <v>0</v>
      </c>
      <c r="N211" s="20">
        <f>IF(M211="","",RANK(M211,M210:M214,0))</f>
        <v>1</v>
      </c>
      <c r="O211" s="20">
        <f t="shared" ref="O211:O214" si="142">IF(N211&lt;5,M211,"")</f>
        <v>0</v>
      </c>
      <c r="P211" s="90">
        <v>-100</v>
      </c>
      <c r="Q211" s="39">
        <f>IFERROR(VLOOKUP(P211,таблица!$I$6:$J$96,2,FALSE),0)</f>
        <v>0</v>
      </c>
      <c r="R211" s="20">
        <f>IF(Q211="","",RANK(Q211,Q210:Q214,0))</f>
        <v>1</v>
      </c>
      <c r="S211" s="20">
        <f t="shared" ref="S211:S214" si="143">IF(R211&lt;5,Q211,"")</f>
        <v>0</v>
      </c>
      <c r="T211" s="3">
        <f t="shared" si="135"/>
        <v>0</v>
      </c>
      <c r="U211" s="3">
        <f>IF(ISNUMBER(T211),RANK(T211,$T$6:$T$251,0),"")</f>
        <v>172</v>
      </c>
      <c r="V211" s="100"/>
      <c r="W211" s="34"/>
      <c r="X211" s="103"/>
    </row>
    <row r="212" spans="1:24" ht="15" customHeight="1" x14ac:dyDescent="0.25">
      <c r="A212" s="19">
        <v>3</v>
      </c>
      <c r="B212" s="41"/>
      <c r="C212" s="43">
        <v>58</v>
      </c>
      <c r="D212" s="38"/>
      <c r="E212" s="39">
        <f>IFERROR(VLOOKUP(D212,таблица!$A$6:$B$96,2,FALSE),0)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IFERROR(VLOOKUP(H212,таблица!$E$6:$F$151,2,FALSE),0)</f>
        <v>0</v>
      </c>
      <c r="J212" s="22">
        <f>IF(I212="","",RANK(I212,I210:I214,0))</f>
        <v>1</v>
      </c>
      <c r="K212" s="22">
        <f t="shared" si="140"/>
        <v>0</v>
      </c>
      <c r="L212" s="18"/>
      <c r="M212" s="39">
        <f>IFERROR(VLOOKUP(L212,таблица!$C$6:$D$75,2,FALSE),0)</f>
        <v>0</v>
      </c>
      <c r="N212" s="20">
        <f>IF(M212="","",RANK(M212,M210:M214,0))</f>
        <v>1</v>
      </c>
      <c r="O212" s="20">
        <f t="shared" si="142"/>
        <v>0</v>
      </c>
      <c r="P212" s="90">
        <v>-100</v>
      </c>
      <c r="Q212" s="39">
        <f>IFERROR(VLOOKUP(P212,таблица!$I$6:$J$96,2,FALSE),0)</f>
        <v>0</v>
      </c>
      <c r="R212" s="20">
        <f>IF(Q212="","",RANK(Q212,Q210:Q214,0))</f>
        <v>1</v>
      </c>
      <c r="S212" s="20">
        <f t="shared" si="143"/>
        <v>0</v>
      </c>
      <c r="T212" s="3">
        <f t="shared" si="135"/>
        <v>0</v>
      </c>
      <c r="U212" s="3">
        <f>IF(ISNUMBER(T212),RANK(T212,$T$6:$T$251,0),"")</f>
        <v>172</v>
      </c>
      <c r="V212" s="100"/>
      <c r="W212" s="34"/>
      <c r="X212" s="103"/>
    </row>
    <row r="213" spans="1:24" ht="15" customHeight="1" x14ac:dyDescent="0.25">
      <c r="A213" s="19">
        <v>4</v>
      </c>
      <c r="B213" s="41"/>
      <c r="C213" s="43">
        <v>58</v>
      </c>
      <c r="D213" s="38"/>
      <c r="E213" s="39">
        <f>IFERROR(VLOOKUP(D213,таблица!$A$6:$B$96,2,FALSE),0)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IFERROR(VLOOKUP(H213,таблица!$E$6:$F$151,2,FALSE),0)</f>
        <v>0</v>
      </c>
      <c r="J213" s="22">
        <f>IF(I213="","",RANK(I213,I210:I214,0))</f>
        <v>1</v>
      </c>
      <c r="K213" s="22">
        <f t="shared" si="140"/>
        <v>0</v>
      </c>
      <c r="L213" s="18"/>
      <c r="M213" s="39">
        <f>IFERROR(VLOOKUP(L213,таблица!$C$6:$D$75,2,FALSE),0)</f>
        <v>0</v>
      </c>
      <c r="N213" s="20">
        <f>IF(M213="","",RANK(M213,M210:M214,0))</f>
        <v>1</v>
      </c>
      <c r="O213" s="20">
        <f t="shared" si="142"/>
        <v>0</v>
      </c>
      <c r="P213" s="90">
        <v>-100</v>
      </c>
      <c r="Q213" s="39">
        <f>IFERROR(VLOOKUP(P213,таблица!$I$6:$J$96,2,FALSE),0)</f>
        <v>0</v>
      </c>
      <c r="R213" s="20">
        <f>IF(Q213="","",RANK(Q213,Q210:Q214,0))</f>
        <v>1</v>
      </c>
      <c r="S213" s="20">
        <f t="shared" si="143"/>
        <v>0</v>
      </c>
      <c r="T213" s="3">
        <f t="shared" si="135"/>
        <v>0</v>
      </c>
      <c r="U213" s="3">
        <f>IF(ISNUMBER(T213),RANK(T213,$T$6:$T$251,0),"")</f>
        <v>172</v>
      </c>
      <c r="V213" s="100"/>
      <c r="W213" s="34"/>
      <c r="X213" s="103"/>
    </row>
    <row r="214" spans="1:24" ht="15" customHeight="1" x14ac:dyDescent="0.25">
      <c r="A214" s="19">
        <v>5</v>
      </c>
      <c r="B214" s="41"/>
      <c r="C214" s="43">
        <v>58</v>
      </c>
      <c r="D214" s="38"/>
      <c r="E214" s="39">
        <f>IFERROR(VLOOKUP(D214,таблица!$A$6:$B$96,2,FALSE),0)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IFERROR(VLOOKUP(H214,таблица!$E$6:$F$151,2,FALSE),0)</f>
        <v>0</v>
      </c>
      <c r="J214" s="22">
        <f>IF(I214="","",RANK(I214,I210:I214,0))</f>
        <v>1</v>
      </c>
      <c r="K214" s="22">
        <f t="shared" si="140"/>
        <v>0</v>
      </c>
      <c r="L214" s="18"/>
      <c r="M214" s="39">
        <f>IFERROR(VLOOKUP(L214,таблица!$C$6:$D$75,2,FALSE),0)</f>
        <v>0</v>
      </c>
      <c r="N214" s="20">
        <f>IF(M214="","",RANK(M214,M210:M214,0))</f>
        <v>1</v>
      </c>
      <c r="O214" s="20">
        <f t="shared" si="142"/>
        <v>0</v>
      </c>
      <c r="P214" s="90">
        <v>-100</v>
      </c>
      <c r="Q214" s="39">
        <f>IFERROR(VLOOKUP(P214,таблица!$I$6:$J$96,2,FALSE),0)</f>
        <v>0</v>
      </c>
      <c r="R214" s="20">
        <f>IF(Q214="","",RANK(Q214,Q210:Q214,0))</f>
        <v>1</v>
      </c>
      <c r="S214" s="20">
        <f t="shared" si="143"/>
        <v>0</v>
      </c>
      <c r="T214" s="3">
        <f t="shared" si="135"/>
        <v>0</v>
      </c>
      <c r="U214" s="3">
        <f>IF(ISNUMBER(T214),RANK(T214,$T$6:$T$251,0),"")</f>
        <v>172</v>
      </c>
      <c r="V214" s="101"/>
      <c r="W214" s="34"/>
      <c r="X214" s="103"/>
    </row>
    <row r="215" spans="1:24" ht="26.25" customHeight="1" x14ac:dyDescent="0.25">
      <c r="A215" s="19"/>
      <c r="B215" s="41"/>
      <c r="C215" s="44">
        <v>49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48"/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104"/>
    </row>
    <row r="216" spans="1:24" ht="15" customHeight="1" x14ac:dyDescent="0.25">
      <c r="A216" s="19">
        <v>1</v>
      </c>
      <c r="B216" s="41"/>
      <c r="C216" s="43">
        <v>59</v>
      </c>
      <c r="D216" s="38">
        <v>7.8</v>
      </c>
      <c r="E216" s="39">
        <f>IFERROR(VLOOKUP(D216,таблица!$A$6:$B$96,2,FALSE),0)</f>
        <v>29</v>
      </c>
      <c r="F216" s="20">
        <f>IF(E216="","",RANK(E216,E216:E220,0))</f>
        <v>2</v>
      </c>
      <c r="G216" s="20">
        <f>IF(F216&lt;5,E216,"")</f>
        <v>29</v>
      </c>
      <c r="H216" s="18">
        <v>223</v>
      </c>
      <c r="I216" s="39">
        <f>IFERROR(VLOOKUP(H216,таблица!$E$6:$F$151,2,FALSE),0)</f>
        <v>38</v>
      </c>
      <c r="J216" s="22">
        <f>IF(I216="","",RANK(I216,I216:I220,0))</f>
        <v>3</v>
      </c>
      <c r="K216" s="22">
        <f>IF(J216&lt;5,I216,"")</f>
        <v>38</v>
      </c>
      <c r="L216" s="18">
        <v>8</v>
      </c>
      <c r="M216" s="39">
        <f>IFERROR(VLOOKUP(L216,таблица!$C$6:$D$75,2,FALSE),0)</f>
        <v>22</v>
      </c>
      <c r="N216" s="20">
        <f>IF(M216="","",RANK(M216,M216:M220,0))</f>
        <v>4</v>
      </c>
      <c r="O216" s="20">
        <f>IF(N216&lt;5,M216,"")</f>
        <v>22</v>
      </c>
      <c r="P216" s="48">
        <v>0</v>
      </c>
      <c r="Q216" s="39">
        <f>IFERROR(VLOOKUP(P216,таблица!$I$6:$J$96,2,FALSE),0)</f>
        <v>8</v>
      </c>
      <c r="R216" s="20">
        <f>IF(Q216="","",RANK(Q216,Q216:Q220,0))</f>
        <v>4</v>
      </c>
      <c r="S216" s="20">
        <f>IF(R216&lt;5,Q216,"")</f>
        <v>8</v>
      </c>
      <c r="T216" s="3">
        <f t="shared" si="135"/>
        <v>97</v>
      </c>
      <c r="U216" s="3">
        <f>IF(ISNUMBER(T216),RANK(T216,$T$6:$T$251,0),"")</f>
        <v>161</v>
      </c>
      <c r="V216" s="99">
        <f>SUM(G216:G220,K216:K220,O216:O220,S216:S220)</f>
        <v>497</v>
      </c>
      <c r="W216" s="34">
        <f t="shared" ref="W216" si="144">V216</f>
        <v>497</v>
      </c>
      <c r="X216" s="102">
        <f>IF(ISNUMBER(V216),RANK(V216,$V$6:$V$251,0),"")</f>
        <v>31</v>
      </c>
    </row>
    <row r="217" spans="1:24" ht="15" customHeight="1" x14ac:dyDescent="0.25">
      <c r="A217" s="19">
        <v>2</v>
      </c>
      <c r="B217" s="41"/>
      <c r="C217" s="43">
        <v>59</v>
      </c>
      <c r="D217" s="38">
        <v>7.2</v>
      </c>
      <c r="E217" s="39">
        <f>IFERROR(VLOOKUP(D217,таблица!$A$6:$B$96,2,FALSE),0)</f>
        <v>50</v>
      </c>
      <c r="F217" s="20">
        <f>IF(E217="","",RANK(E217,E216:E220,0))</f>
        <v>1</v>
      </c>
      <c r="G217" s="20">
        <f>IF(F217&lt;5,E217,"")</f>
        <v>50</v>
      </c>
      <c r="H217" s="18">
        <v>237</v>
      </c>
      <c r="I217" s="39">
        <f>IFERROR(VLOOKUP(H217,таблица!$E$6:$F$151,2,FALSE),0)</f>
        <v>52</v>
      </c>
      <c r="J217" s="22">
        <f>IF(I217="","",RANK(I217,I216:I220,0))</f>
        <v>2</v>
      </c>
      <c r="K217" s="22">
        <f t="shared" ref="K217:K220" si="145">IF(J217&lt;5,I217,"")</f>
        <v>52</v>
      </c>
      <c r="L217" s="18">
        <v>10</v>
      </c>
      <c r="M217" s="39">
        <f>IFERROR(VLOOKUP(L217,таблица!$C$6:$D$75,2,FALSE),0)</f>
        <v>30</v>
      </c>
      <c r="N217" s="20">
        <f>IF(M217="","",RANK(M217,M216:M220,0))</f>
        <v>1</v>
      </c>
      <c r="O217" s="20">
        <f t="shared" ref="O217:O220" si="146">IF(N217&lt;5,M217,"")</f>
        <v>30</v>
      </c>
      <c r="P217" s="48">
        <v>10</v>
      </c>
      <c r="Q217" s="39">
        <f>IFERROR(VLOOKUP(P217,таблица!$I$6:$J$96,2,FALSE),0)</f>
        <v>28</v>
      </c>
      <c r="R217" s="20">
        <f>IF(Q217="","",RANK(Q217,Q216:Q220,0))</f>
        <v>1</v>
      </c>
      <c r="S217" s="20">
        <f t="shared" ref="S217:S220" si="147">IF(R217&lt;5,Q217,"")</f>
        <v>28</v>
      </c>
      <c r="T217" s="3">
        <f t="shared" si="135"/>
        <v>160</v>
      </c>
      <c r="U217" s="3">
        <f>IF(ISNUMBER(T217),RANK(T217,$T$6:$T$251,0),"")</f>
        <v>83</v>
      </c>
      <c r="V217" s="100"/>
      <c r="W217" s="34"/>
      <c r="X217" s="103"/>
    </row>
    <row r="218" spans="1:24" ht="15" customHeight="1" x14ac:dyDescent="0.25">
      <c r="A218" s="19">
        <v>3</v>
      </c>
      <c r="B218" s="41"/>
      <c r="C218" s="43">
        <v>59</v>
      </c>
      <c r="D218" s="38">
        <v>7.8</v>
      </c>
      <c r="E218" s="39">
        <f>IFERROR(VLOOKUP(D218,таблица!$A$6:$B$96,2,FALSE),0)</f>
        <v>29</v>
      </c>
      <c r="F218" s="20">
        <f>IF(E218="","",RANK(E218,E216:E220,0))</f>
        <v>2</v>
      </c>
      <c r="G218" s="20">
        <f>IF(F218&lt;5,E218,"")</f>
        <v>29</v>
      </c>
      <c r="H218" s="18">
        <v>222</v>
      </c>
      <c r="I218" s="39">
        <f>IFERROR(VLOOKUP(H218,таблица!$E$6:$F$151,2,FALSE),0)</f>
        <v>37</v>
      </c>
      <c r="J218" s="22">
        <f>IF(I218="","",RANK(I218,I216:I220,0))</f>
        <v>4</v>
      </c>
      <c r="K218" s="22">
        <f t="shared" si="145"/>
        <v>37</v>
      </c>
      <c r="L218" s="18">
        <v>10</v>
      </c>
      <c r="M218" s="39">
        <f>IFERROR(VLOOKUP(L218,таблица!$C$6:$D$75,2,FALSE),0)</f>
        <v>30</v>
      </c>
      <c r="N218" s="20">
        <f>IF(M218="","",RANK(M218,M216:M220,0))</f>
        <v>1</v>
      </c>
      <c r="O218" s="20">
        <f t="shared" si="146"/>
        <v>30</v>
      </c>
      <c r="P218" s="48">
        <v>6</v>
      </c>
      <c r="Q218" s="39">
        <f>IFERROR(VLOOKUP(P218,таблица!$I$6:$J$96,2,FALSE),0)</f>
        <v>20</v>
      </c>
      <c r="R218" s="20">
        <f>IF(Q218="","",RANK(Q218,Q216:Q220,0))</f>
        <v>3</v>
      </c>
      <c r="S218" s="20">
        <f t="shared" si="147"/>
        <v>20</v>
      </c>
      <c r="T218" s="3">
        <f t="shared" si="135"/>
        <v>116</v>
      </c>
      <c r="U218" s="3">
        <f>IF(ISNUMBER(T218),RANK(T218,$T$6:$T$251,0),"")</f>
        <v>148</v>
      </c>
      <c r="V218" s="100"/>
      <c r="W218" s="34"/>
      <c r="X218" s="103"/>
    </row>
    <row r="219" spans="1:24" ht="15" customHeight="1" x14ac:dyDescent="0.25">
      <c r="A219" s="19">
        <v>4</v>
      </c>
      <c r="B219" s="41"/>
      <c r="C219" s="43">
        <v>59</v>
      </c>
      <c r="D219" s="38">
        <v>8.5</v>
      </c>
      <c r="E219" s="39">
        <f>IFERROR(VLOOKUP(D219,таблица!$A$6:$B$96,2,FALSE),0)</f>
        <v>11</v>
      </c>
      <c r="F219" s="20">
        <f>IF(E219="","",RANK(E219,E216:E220,0))</f>
        <v>4</v>
      </c>
      <c r="G219" s="20">
        <f>IF(F219&lt;5,E219,"")</f>
        <v>11</v>
      </c>
      <c r="H219" s="18">
        <v>248</v>
      </c>
      <c r="I219" s="39">
        <f>IFERROR(VLOOKUP(H219,таблица!$E$6:$F$151,2,FALSE),0)</f>
        <v>59</v>
      </c>
      <c r="J219" s="22">
        <f>IF(I219="","",RANK(I219,I216:I220,0))</f>
        <v>1</v>
      </c>
      <c r="K219" s="22">
        <f t="shared" si="145"/>
        <v>59</v>
      </c>
      <c r="L219" s="18">
        <v>9</v>
      </c>
      <c r="M219" s="39">
        <f>IFERROR(VLOOKUP(L219,таблица!$C$6:$D$75,2,FALSE),0)</f>
        <v>26</v>
      </c>
      <c r="N219" s="20">
        <f>IF(M219="","",RANK(M219,M216:M220,0))</f>
        <v>3</v>
      </c>
      <c r="O219" s="20">
        <f t="shared" si="146"/>
        <v>26</v>
      </c>
      <c r="P219" s="48">
        <v>10</v>
      </c>
      <c r="Q219" s="39">
        <f>IFERROR(VLOOKUP(P219,таблица!$I$6:$J$96,2,FALSE),0)</f>
        <v>28</v>
      </c>
      <c r="R219" s="20">
        <f>IF(Q219="","",RANK(Q219,Q216:Q220,0))</f>
        <v>1</v>
      </c>
      <c r="S219" s="20">
        <f t="shared" si="147"/>
        <v>28</v>
      </c>
      <c r="T219" s="3">
        <f t="shared" si="135"/>
        <v>124</v>
      </c>
      <c r="U219" s="3">
        <f>IF(ISNUMBER(T219),RANK(T219,$T$6:$T$251,0),"")</f>
        <v>141</v>
      </c>
      <c r="V219" s="100"/>
      <c r="W219" s="34"/>
      <c r="X219" s="103"/>
    </row>
    <row r="220" spans="1:24" ht="15" customHeight="1" x14ac:dyDescent="0.25">
      <c r="A220" s="19">
        <v>5</v>
      </c>
      <c r="B220" s="41"/>
      <c r="C220" s="43">
        <v>59</v>
      </c>
      <c r="D220" s="38">
        <v>8.8000000000000007</v>
      </c>
      <c r="E220" s="39">
        <f>IFERROR(VLOOKUP(D220,таблица!$A$6:$B$96,2,FALSE),0)</f>
        <v>5</v>
      </c>
      <c r="F220" s="20">
        <f>IF(E220="","",RANK(E220,E216:E220,0))</f>
        <v>5</v>
      </c>
      <c r="G220" s="20" t="str">
        <f>IF(F220&lt;5,E220,"")</f>
        <v/>
      </c>
      <c r="H220" s="48">
        <v>169</v>
      </c>
      <c r="I220" s="39">
        <f>IFERROR(VLOOKUP(H220,таблица!$E$6:$F$151,2,FALSE),0)</f>
        <v>7</v>
      </c>
      <c r="J220" s="22">
        <f>IF(I220="","",RANK(I220,I216:I220,0))</f>
        <v>5</v>
      </c>
      <c r="K220" s="22" t="str">
        <f t="shared" si="145"/>
        <v/>
      </c>
      <c r="L220" s="18">
        <v>7</v>
      </c>
      <c r="M220" s="39">
        <f>IFERROR(VLOOKUP(L220,таблица!$C$6:$D$75,2,FALSE),0)</f>
        <v>19</v>
      </c>
      <c r="N220" s="20">
        <f>IF(M220="","",RANK(M220,M216:M220,0))</f>
        <v>5</v>
      </c>
      <c r="O220" s="20" t="str">
        <f t="shared" si="146"/>
        <v/>
      </c>
      <c r="P220" s="48">
        <v>-15</v>
      </c>
      <c r="Q220" s="39">
        <f>IFERROR(VLOOKUP(P220,таблица!$I$6:$J$96,2,FALSE),0)</f>
        <v>0</v>
      </c>
      <c r="R220" s="20">
        <f>IF(Q220="","",RANK(Q220,Q216:Q220,0))</f>
        <v>5</v>
      </c>
      <c r="S220" s="20" t="str">
        <f t="shared" si="147"/>
        <v/>
      </c>
      <c r="T220" s="3">
        <f t="shared" si="135"/>
        <v>31</v>
      </c>
      <c r="U220" s="3">
        <f>IF(ISNUMBER(T220),RANK(T220,$T$6:$T$251,0),"")</f>
        <v>170</v>
      </c>
      <c r="V220" s="101"/>
      <c r="W220" s="34"/>
      <c r="X220" s="103"/>
    </row>
    <row r="221" spans="1:24" ht="26.25" customHeight="1" x14ac:dyDescent="0.25">
      <c r="A221" s="19"/>
      <c r="B221" s="41"/>
      <c r="C221" s="44">
        <v>50</v>
      </c>
      <c r="D221" s="38"/>
      <c r="E221" s="39"/>
      <c r="F221" s="24" t="s">
        <v>15</v>
      </c>
      <c r="G221" s="25">
        <f>SUM(G216:G220)</f>
        <v>119</v>
      </c>
      <c r="H221" s="18"/>
      <c r="I221" s="39"/>
      <c r="J221" s="24" t="s">
        <v>15</v>
      </c>
      <c r="K221" s="26">
        <f>SUM(K216:K220)</f>
        <v>186</v>
      </c>
      <c r="L221" s="18"/>
      <c r="M221" s="39"/>
      <c r="N221" s="24" t="s">
        <v>15</v>
      </c>
      <c r="O221" s="25">
        <f>SUM(O216:O220)</f>
        <v>108</v>
      </c>
      <c r="P221" s="48"/>
      <c r="Q221" s="39"/>
      <c r="R221" s="24" t="s">
        <v>15</v>
      </c>
      <c r="S221" s="25">
        <f>SUM(S216:S220)</f>
        <v>84</v>
      </c>
      <c r="T221" s="3"/>
      <c r="U221" s="3"/>
      <c r="V221" s="23"/>
      <c r="W221" s="23"/>
      <c r="X221" s="104"/>
    </row>
    <row r="222" spans="1:24" ht="15" customHeight="1" x14ac:dyDescent="0.25">
      <c r="A222" s="19">
        <v>1</v>
      </c>
      <c r="B222" s="41"/>
      <c r="C222" s="43">
        <v>63</v>
      </c>
      <c r="D222" s="38"/>
      <c r="E222" s="39">
        <f>IFERROR(VLOOKUP(D222,таблица!$A$6:$B$96,2,FALSE),0)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IFERROR(VLOOKUP(H222,таблица!$E$6:$F$151,2,FALSE),0)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IFERROR(VLOOKUP(L222,таблица!$C$6:$D$75,2,FALSE),0)</f>
        <v>0</v>
      </c>
      <c r="N222" s="20">
        <f>IF(M222="","",RANK(M222,M222:M226,0))</f>
        <v>1</v>
      </c>
      <c r="O222" s="20">
        <f>IF(N222&lt;5,M222,"")</f>
        <v>0</v>
      </c>
      <c r="P222" s="90">
        <v>-100</v>
      </c>
      <c r="Q222" s="39">
        <f>IFERROR(VLOOKUP(P222,таблица!$I$6:$J$96,2,FALSE),0)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si="135"/>
        <v>0</v>
      </c>
      <c r="U222" s="3">
        <f>IF(ISNUMBER(T222),RANK(T222,$T$6:$T$251,0),"")</f>
        <v>172</v>
      </c>
      <c r="V222" s="99">
        <f>SUM(G222:G226,K222:K226,O222:O226,S222:S226)</f>
        <v>0</v>
      </c>
      <c r="W222" s="34">
        <f t="shared" ref="W222" si="148">V222</f>
        <v>0</v>
      </c>
      <c r="X222" s="102">
        <f>IF(ISNUMBER(V222),RANK(V222,$V$6:$V$251,0),"")</f>
        <v>36</v>
      </c>
    </row>
    <row r="223" spans="1:24" ht="15" customHeight="1" x14ac:dyDescent="0.25">
      <c r="A223" s="19">
        <v>2</v>
      </c>
      <c r="B223" s="41"/>
      <c r="C223" s="43">
        <v>63</v>
      </c>
      <c r="D223" s="38"/>
      <c r="E223" s="39">
        <f>IFERROR(VLOOKUP(D223,таблица!$A$6:$B$96,2,FALSE),0)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IFERROR(VLOOKUP(H223,таблица!$E$6:$F$151,2,FALSE),0)</f>
        <v>0</v>
      </c>
      <c r="J223" s="22">
        <f>IF(I223="","",RANK(I223,I222:I226,0))</f>
        <v>1</v>
      </c>
      <c r="K223" s="22">
        <f t="shared" ref="K223:K226" si="149">IF(J223&lt;5,I223,"")</f>
        <v>0</v>
      </c>
      <c r="L223" s="18"/>
      <c r="M223" s="39">
        <f>IFERROR(VLOOKUP(L223,таблица!$C$6:$D$75,2,FALSE),0)</f>
        <v>0</v>
      </c>
      <c r="N223" s="20">
        <f>IF(M223="","",RANK(M223,M222:M226,0))</f>
        <v>1</v>
      </c>
      <c r="O223" s="20">
        <f t="shared" ref="O223:O226" si="150">IF(N223&lt;5,M223,"")</f>
        <v>0</v>
      </c>
      <c r="P223" s="90">
        <v>-100</v>
      </c>
      <c r="Q223" s="39">
        <f>IFERROR(VLOOKUP(P223,таблица!$I$6:$J$96,2,FALSE),0)</f>
        <v>0</v>
      </c>
      <c r="R223" s="20">
        <f>IF(Q223="","",RANK(Q223,Q222:Q226,0))</f>
        <v>1</v>
      </c>
      <c r="S223" s="20">
        <f t="shared" ref="S223:S226" si="151">IF(R223&lt;5,Q223,"")</f>
        <v>0</v>
      </c>
      <c r="T223" s="3">
        <f t="shared" si="135"/>
        <v>0</v>
      </c>
      <c r="U223" s="3">
        <f>IF(ISNUMBER(T223),RANK(T223,$T$6:$T$251,0),"")</f>
        <v>172</v>
      </c>
      <c r="V223" s="100"/>
      <c r="W223" s="34"/>
      <c r="X223" s="103"/>
    </row>
    <row r="224" spans="1:24" ht="15" customHeight="1" x14ac:dyDescent="0.25">
      <c r="A224" s="19">
        <v>3</v>
      </c>
      <c r="B224" s="41"/>
      <c r="C224" s="43">
        <v>63</v>
      </c>
      <c r="D224" s="38"/>
      <c r="E224" s="39">
        <f>IFERROR(VLOOKUP(D224,таблица!$A$6:$B$96,2,FALSE),0)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IFERROR(VLOOKUP(H224,таблица!$E$6:$F$151,2,FALSE),0)</f>
        <v>0</v>
      </c>
      <c r="J224" s="22">
        <f>IF(I224="","",RANK(I224,I222:I226,0))</f>
        <v>1</v>
      </c>
      <c r="K224" s="22">
        <f t="shared" si="149"/>
        <v>0</v>
      </c>
      <c r="L224" s="18"/>
      <c r="M224" s="39">
        <f>IFERROR(VLOOKUP(L224,таблица!$C$6:$D$75,2,FALSE),0)</f>
        <v>0</v>
      </c>
      <c r="N224" s="20">
        <f>IF(M224="","",RANK(M224,M222:M226,0))</f>
        <v>1</v>
      </c>
      <c r="O224" s="20">
        <f t="shared" si="150"/>
        <v>0</v>
      </c>
      <c r="P224" s="90">
        <v>-100</v>
      </c>
      <c r="Q224" s="39">
        <f>IFERROR(VLOOKUP(P224,таблица!$I$6:$J$96,2,FALSE),0)</f>
        <v>0</v>
      </c>
      <c r="R224" s="20">
        <f>IF(Q224="","",RANK(Q224,Q222:Q226,0))</f>
        <v>1</v>
      </c>
      <c r="S224" s="20">
        <f t="shared" si="151"/>
        <v>0</v>
      </c>
      <c r="T224" s="3">
        <f t="shared" si="135"/>
        <v>0</v>
      </c>
      <c r="U224" s="3">
        <f>IF(ISNUMBER(T224),RANK(T224,$T$6:$T$251,0),"")</f>
        <v>172</v>
      </c>
      <c r="V224" s="100"/>
      <c r="W224" s="34"/>
      <c r="X224" s="103"/>
    </row>
    <row r="225" spans="1:24" ht="15" customHeight="1" x14ac:dyDescent="0.25">
      <c r="A225" s="19">
        <v>4</v>
      </c>
      <c r="B225" s="41"/>
      <c r="C225" s="43">
        <v>63</v>
      </c>
      <c r="D225" s="38"/>
      <c r="E225" s="39">
        <f>IFERROR(VLOOKUP(D225,таблица!$A$6:$B$96,2,FALSE),0)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IFERROR(VLOOKUP(H225,таблица!$E$6:$F$151,2,FALSE),0)</f>
        <v>0</v>
      </c>
      <c r="J225" s="22">
        <f>IF(I225="","",RANK(I225,I222:I226,0))</f>
        <v>1</v>
      </c>
      <c r="K225" s="22">
        <f t="shared" si="149"/>
        <v>0</v>
      </c>
      <c r="L225" s="18"/>
      <c r="M225" s="39">
        <f>IFERROR(VLOOKUP(L225,таблица!$C$6:$D$75,2,FALSE),0)</f>
        <v>0</v>
      </c>
      <c r="N225" s="20">
        <f>IF(M225="","",RANK(M225,M222:M226,0))</f>
        <v>1</v>
      </c>
      <c r="O225" s="20">
        <f t="shared" si="150"/>
        <v>0</v>
      </c>
      <c r="P225" s="90">
        <v>-100</v>
      </c>
      <c r="Q225" s="39">
        <f>IFERROR(VLOOKUP(P225,таблица!$I$6:$J$96,2,FALSE),0)</f>
        <v>0</v>
      </c>
      <c r="R225" s="20">
        <f>IF(Q225="","",RANK(Q225,Q222:Q226,0))</f>
        <v>1</v>
      </c>
      <c r="S225" s="20">
        <f t="shared" si="151"/>
        <v>0</v>
      </c>
      <c r="T225" s="3">
        <f t="shared" si="135"/>
        <v>0</v>
      </c>
      <c r="U225" s="3">
        <f>IF(ISNUMBER(T225),RANK(T225,$T$6:$T$251,0),"")</f>
        <v>172</v>
      </c>
      <c r="V225" s="100"/>
      <c r="W225" s="34"/>
      <c r="X225" s="103"/>
    </row>
    <row r="226" spans="1:24" ht="15" customHeight="1" x14ac:dyDescent="0.25">
      <c r="A226" s="19">
        <v>5</v>
      </c>
      <c r="B226" s="41"/>
      <c r="C226" s="43">
        <v>63</v>
      </c>
      <c r="D226" s="38"/>
      <c r="E226" s="39">
        <f>IFERROR(VLOOKUP(D226,таблица!$A$6:$B$96,2,FALSE),0)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IFERROR(VLOOKUP(H226,таблица!$E$6:$F$151,2,FALSE),0)</f>
        <v>0</v>
      </c>
      <c r="J226" s="22">
        <f>IF(I226="","",RANK(I226,I222:I226,0))</f>
        <v>1</v>
      </c>
      <c r="K226" s="22">
        <f t="shared" si="149"/>
        <v>0</v>
      </c>
      <c r="L226" s="18"/>
      <c r="M226" s="39">
        <f>IFERROR(VLOOKUP(L226,таблица!$C$6:$D$75,2,FALSE),0)</f>
        <v>0</v>
      </c>
      <c r="N226" s="20">
        <f>IF(M226="","",RANK(M226,M222:M226,0))</f>
        <v>1</v>
      </c>
      <c r="O226" s="20">
        <f t="shared" si="150"/>
        <v>0</v>
      </c>
      <c r="P226" s="90">
        <v>-100</v>
      </c>
      <c r="Q226" s="39">
        <f>IFERROR(VLOOKUP(P226,таблица!$I$6:$J$96,2,FALSE),0)</f>
        <v>0</v>
      </c>
      <c r="R226" s="20">
        <f>IF(Q226="","",RANK(Q226,Q222:Q226,0))</f>
        <v>1</v>
      </c>
      <c r="S226" s="20">
        <f t="shared" si="151"/>
        <v>0</v>
      </c>
      <c r="T226" s="3">
        <f t="shared" si="135"/>
        <v>0</v>
      </c>
      <c r="U226" s="3">
        <f>IF(ISNUMBER(T226),RANK(T226,$T$6:$T$251,0),"")</f>
        <v>172</v>
      </c>
      <c r="V226" s="101"/>
      <c r="W226" s="34"/>
      <c r="X226" s="103"/>
    </row>
    <row r="227" spans="1:24" ht="26.25" customHeight="1" x14ac:dyDescent="0.25">
      <c r="A227" s="19"/>
      <c r="B227" s="41"/>
      <c r="C227" s="44">
        <v>51</v>
      </c>
      <c r="D227" s="38"/>
      <c r="E227" s="39"/>
      <c r="F227" s="24" t="s">
        <v>15</v>
      </c>
      <c r="G227" s="25">
        <f>SUM(G222:G226)</f>
        <v>0</v>
      </c>
      <c r="H227" s="18"/>
      <c r="I227" s="39"/>
      <c r="J227" s="24" t="s">
        <v>15</v>
      </c>
      <c r="K227" s="26">
        <f>SUM(K222:K226)</f>
        <v>0</v>
      </c>
      <c r="L227" s="18"/>
      <c r="M227" s="39"/>
      <c r="N227" s="24" t="s">
        <v>15</v>
      </c>
      <c r="O227" s="25">
        <f>SUM(O222:O226)</f>
        <v>0</v>
      </c>
      <c r="P227" s="90">
        <v>-100</v>
      </c>
      <c r="Q227" s="39"/>
      <c r="R227" s="24" t="s">
        <v>15</v>
      </c>
      <c r="S227" s="25">
        <f>SUM(S222:S226)</f>
        <v>0</v>
      </c>
      <c r="T227" s="3"/>
      <c r="U227" s="3"/>
      <c r="V227" s="23"/>
      <c r="W227" s="23"/>
      <c r="X227" s="104"/>
    </row>
    <row r="228" spans="1:24" ht="15" customHeight="1" x14ac:dyDescent="0.25">
      <c r="A228" s="19">
        <v>1</v>
      </c>
      <c r="B228" s="41"/>
      <c r="C228" s="43">
        <v>67</v>
      </c>
      <c r="D228" s="38"/>
      <c r="E228" s="39">
        <f>IFERROR(VLOOKUP(D228,таблица!$A$6:$B$96,2,FALSE),0)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IFERROR(VLOOKUP(H228,таблица!$E$6:$F$151,2,FALSE),0)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IFERROR(VLOOKUP(L228,таблица!$C$6:$D$75,2,FALSE),0)</f>
        <v>0</v>
      </c>
      <c r="N228" s="20">
        <f>IF(M228="","",RANK(M228,M228:M232,0))</f>
        <v>1</v>
      </c>
      <c r="O228" s="20">
        <f>IF(N228&lt;5,M228,"")</f>
        <v>0</v>
      </c>
      <c r="P228" s="90">
        <v>-100</v>
      </c>
      <c r="Q228" s="39">
        <f>IFERROR(VLOOKUP(P228,таблица!$I$6:$J$96,2,FALSE),0)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35"/>
        <v>0</v>
      </c>
      <c r="U228" s="3">
        <f>IF(ISNUMBER(T228),RANK(T228,$T$6:$T$251,0),"")</f>
        <v>172</v>
      </c>
      <c r="V228" s="99">
        <f>SUM(G228:G232,K228:K232,O228:O232,S228:S232)</f>
        <v>0</v>
      </c>
      <c r="W228" s="34">
        <f t="shared" ref="W228" si="152">V228</f>
        <v>0</v>
      </c>
      <c r="X228" s="102">
        <f>IF(ISNUMBER(V228),RANK(V228,$V$6:$V$251,0),"")</f>
        <v>36</v>
      </c>
    </row>
    <row r="229" spans="1:24" ht="15" customHeight="1" x14ac:dyDescent="0.25">
      <c r="A229" s="19">
        <v>2</v>
      </c>
      <c r="B229" s="41"/>
      <c r="C229" s="43">
        <v>67</v>
      </c>
      <c r="D229" s="38"/>
      <c r="E229" s="39">
        <f>IFERROR(VLOOKUP(D229,таблица!$A$6:$B$96,2,FALSE),0)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IFERROR(VLOOKUP(H229,таблица!$E$6:$F$151,2,FALSE),0)</f>
        <v>0</v>
      </c>
      <c r="J229" s="22">
        <f>IF(I229="","",RANK(I229,I228:I232,0))</f>
        <v>1</v>
      </c>
      <c r="K229" s="22">
        <f t="shared" ref="K229:K232" si="153">IF(J229&lt;5,I229,"")</f>
        <v>0</v>
      </c>
      <c r="L229" s="18"/>
      <c r="M229" s="39">
        <f>IFERROR(VLOOKUP(L229,таблица!$C$6:$D$75,2,FALSE),0)</f>
        <v>0</v>
      </c>
      <c r="N229" s="20">
        <f>IF(M229="","",RANK(M229,M228:M232,0))</f>
        <v>1</v>
      </c>
      <c r="O229" s="20">
        <f t="shared" ref="O229:O232" si="154">IF(N229&lt;5,M229,"")</f>
        <v>0</v>
      </c>
      <c r="P229" s="90">
        <v>-100</v>
      </c>
      <c r="Q229" s="39">
        <f>IFERROR(VLOOKUP(P229,таблица!$I$6:$J$96,2,FALSE),0)</f>
        <v>0</v>
      </c>
      <c r="R229" s="20">
        <f>IF(Q229="","",RANK(Q229,Q228:Q232,0))</f>
        <v>1</v>
      </c>
      <c r="S229" s="20">
        <f t="shared" ref="S229:S232" si="155">IF(R229&lt;5,Q229,"")</f>
        <v>0</v>
      </c>
      <c r="T229" s="3">
        <f t="shared" si="135"/>
        <v>0</v>
      </c>
      <c r="U229" s="3">
        <f>IF(ISNUMBER(T229),RANK(T229,$T$6:$T$251,0),"")</f>
        <v>172</v>
      </c>
      <c r="V229" s="100"/>
      <c r="W229" s="34"/>
      <c r="X229" s="103"/>
    </row>
    <row r="230" spans="1:24" ht="15" customHeight="1" x14ac:dyDescent="0.25">
      <c r="A230" s="19">
        <v>3</v>
      </c>
      <c r="B230" s="41"/>
      <c r="C230" s="43">
        <v>67</v>
      </c>
      <c r="D230" s="38"/>
      <c r="E230" s="39">
        <f>IFERROR(VLOOKUP(D230,таблица!$A$6:$B$96,2,FALSE),0)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IFERROR(VLOOKUP(H230,таблица!$E$6:$F$151,2,FALSE),0)</f>
        <v>0</v>
      </c>
      <c r="J230" s="22">
        <f>IF(I230="","",RANK(I230,I228:I232,0))</f>
        <v>1</v>
      </c>
      <c r="K230" s="22">
        <f t="shared" si="153"/>
        <v>0</v>
      </c>
      <c r="L230" s="18"/>
      <c r="M230" s="39">
        <f>IFERROR(VLOOKUP(L230,таблица!$C$6:$D$75,2,FALSE),0)</f>
        <v>0</v>
      </c>
      <c r="N230" s="20">
        <f>IF(M230="","",RANK(M230,M228:M232,0))</f>
        <v>1</v>
      </c>
      <c r="O230" s="20">
        <f t="shared" si="154"/>
        <v>0</v>
      </c>
      <c r="P230" s="90">
        <v>-100</v>
      </c>
      <c r="Q230" s="39">
        <f>IFERROR(VLOOKUP(P230,таблица!$I$6:$J$96,2,FALSE),0)</f>
        <v>0</v>
      </c>
      <c r="R230" s="20">
        <f>IF(Q230="","",RANK(Q230,Q228:Q232,0))</f>
        <v>1</v>
      </c>
      <c r="S230" s="20">
        <f t="shared" si="155"/>
        <v>0</v>
      </c>
      <c r="T230" s="3">
        <f t="shared" si="135"/>
        <v>0</v>
      </c>
      <c r="U230" s="3">
        <f>IF(ISNUMBER(T230),RANK(T230,$T$6:$T$251,0),"")</f>
        <v>172</v>
      </c>
      <c r="V230" s="100"/>
      <c r="W230" s="34"/>
      <c r="X230" s="103"/>
    </row>
    <row r="231" spans="1:24" ht="15" customHeight="1" x14ac:dyDescent="0.25">
      <c r="A231" s="19">
        <v>4</v>
      </c>
      <c r="B231" s="41"/>
      <c r="C231" s="43">
        <v>67</v>
      </c>
      <c r="D231" s="38"/>
      <c r="E231" s="39">
        <f>IFERROR(VLOOKUP(D231,таблица!$A$6:$B$96,2,FALSE),0)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IFERROR(VLOOKUP(H231,таблица!$E$6:$F$151,2,FALSE),0)</f>
        <v>0</v>
      </c>
      <c r="J231" s="22">
        <f>IF(I231="","",RANK(I231,I228:I232,0))</f>
        <v>1</v>
      </c>
      <c r="K231" s="22">
        <f t="shared" si="153"/>
        <v>0</v>
      </c>
      <c r="L231" s="18"/>
      <c r="M231" s="39">
        <f>IFERROR(VLOOKUP(L231,таблица!$C$6:$D$75,2,FALSE),0)</f>
        <v>0</v>
      </c>
      <c r="N231" s="20">
        <f>IF(M231="","",RANK(M231,M228:M232,0))</f>
        <v>1</v>
      </c>
      <c r="O231" s="20">
        <f t="shared" si="154"/>
        <v>0</v>
      </c>
      <c r="P231" s="90">
        <v>-100</v>
      </c>
      <c r="Q231" s="39">
        <f>IFERROR(VLOOKUP(P231,таблица!$I$6:$J$96,2,FALSE),0)</f>
        <v>0</v>
      </c>
      <c r="R231" s="20">
        <f>IF(Q231="","",RANK(Q231,Q228:Q232,0))</f>
        <v>1</v>
      </c>
      <c r="S231" s="20">
        <f t="shared" si="155"/>
        <v>0</v>
      </c>
      <c r="T231" s="3">
        <f t="shared" si="135"/>
        <v>0</v>
      </c>
      <c r="U231" s="3">
        <f>IF(ISNUMBER(T231),RANK(T231,$T$6:$T$251,0),"")</f>
        <v>172</v>
      </c>
      <c r="V231" s="100"/>
      <c r="W231" s="34"/>
      <c r="X231" s="103"/>
    </row>
    <row r="232" spans="1:24" ht="15" customHeight="1" x14ac:dyDescent="0.25">
      <c r="A232" s="19">
        <v>5</v>
      </c>
      <c r="B232" s="41"/>
      <c r="C232" s="43">
        <v>67</v>
      </c>
      <c r="D232" s="38"/>
      <c r="E232" s="39">
        <f>IFERROR(VLOOKUP(D232,таблица!$A$6:$B$96,2,FALSE),0)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IFERROR(VLOOKUP(H232,таблица!$E$6:$F$151,2,FALSE),0)</f>
        <v>0</v>
      </c>
      <c r="J232" s="22">
        <f>IF(I232="","",RANK(I232,I228:I232,0))</f>
        <v>1</v>
      </c>
      <c r="K232" s="22">
        <f t="shared" si="153"/>
        <v>0</v>
      </c>
      <c r="L232" s="18"/>
      <c r="M232" s="39">
        <f>IFERROR(VLOOKUP(L232,таблица!$C$6:$D$75,2,FALSE),0)</f>
        <v>0</v>
      </c>
      <c r="N232" s="20">
        <f>IF(M232="","",RANK(M232,M228:M232,0))</f>
        <v>1</v>
      </c>
      <c r="O232" s="20">
        <f t="shared" si="154"/>
        <v>0</v>
      </c>
      <c r="P232" s="90">
        <v>-100</v>
      </c>
      <c r="Q232" s="39">
        <f>IFERROR(VLOOKUP(P232,таблица!$I$6:$J$96,2,FALSE),0)</f>
        <v>0</v>
      </c>
      <c r="R232" s="20">
        <f>IF(Q232="","",RANK(Q232,Q228:Q232,0))</f>
        <v>1</v>
      </c>
      <c r="S232" s="20">
        <f t="shared" si="155"/>
        <v>0</v>
      </c>
      <c r="T232" s="3">
        <f t="shared" si="135"/>
        <v>0</v>
      </c>
      <c r="U232" s="3">
        <f>IF(ISNUMBER(T232),RANK(T232,$T$6:$T$251,0),"")</f>
        <v>172</v>
      </c>
      <c r="V232" s="101"/>
      <c r="W232" s="34"/>
      <c r="X232" s="103"/>
    </row>
    <row r="233" spans="1:24" ht="26.25" customHeight="1" x14ac:dyDescent="0.25">
      <c r="A233" s="19"/>
      <c r="B233" s="41"/>
      <c r="C233" s="44">
        <v>52</v>
      </c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/>
      <c r="N233" s="24" t="s">
        <v>15</v>
      </c>
      <c r="O233" s="25">
        <f>SUM(O228:O232)</f>
        <v>0</v>
      </c>
      <c r="P233" s="48"/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104"/>
    </row>
    <row r="234" spans="1:24" ht="15" customHeight="1" x14ac:dyDescent="0.25">
      <c r="A234" s="19">
        <v>1</v>
      </c>
      <c r="B234" s="41"/>
      <c r="C234" s="43">
        <v>75</v>
      </c>
      <c r="D234" s="38">
        <v>7.4</v>
      </c>
      <c r="E234" s="39">
        <f>IFERROR(VLOOKUP(D234,таблица!$A$6:$B$96,2,FALSE),0)</f>
        <v>42</v>
      </c>
      <c r="F234" s="20">
        <f>IF(E234="","",RANK(E234,E234:E238,0))</f>
        <v>4</v>
      </c>
      <c r="G234" s="20">
        <f>IF(F234&lt;5,E234,"")</f>
        <v>42</v>
      </c>
      <c r="H234" s="18">
        <v>235</v>
      </c>
      <c r="I234" s="39">
        <f>IFERROR(VLOOKUP(H234,таблица!$E$6:$F$151,2,FALSE),0)</f>
        <v>50</v>
      </c>
      <c r="J234" s="22">
        <f>IF(I234="","",RANK(I234,I234:I238,0))</f>
        <v>3</v>
      </c>
      <c r="K234" s="22">
        <f>IF(J234&lt;5,I234,"")</f>
        <v>50</v>
      </c>
      <c r="L234" s="18">
        <v>11</v>
      </c>
      <c r="M234" s="39">
        <f>IFERROR(VLOOKUP(L234,таблица!$C$6:$D$75,2,FALSE),0)</f>
        <v>34</v>
      </c>
      <c r="N234" s="20">
        <f>IF(M234="","",RANK(M234,M234:M238,0))</f>
        <v>2</v>
      </c>
      <c r="O234" s="20">
        <f>IF(N234&lt;5,M234,"")</f>
        <v>34</v>
      </c>
      <c r="P234" s="48">
        <v>13</v>
      </c>
      <c r="Q234" s="39">
        <f>IFERROR(VLOOKUP(P234,таблица!$I$6:$J$96,2,FALSE),0)</f>
        <v>35</v>
      </c>
      <c r="R234" s="20">
        <f>IF(Q234="","",RANK(Q234,Q234:Q238,0))</f>
        <v>2</v>
      </c>
      <c r="S234" s="20">
        <f t="shared" ref="S234:S238" si="156">IF(R234&lt;5,Q234,"")</f>
        <v>35</v>
      </c>
      <c r="T234" s="3">
        <f t="shared" si="135"/>
        <v>161</v>
      </c>
      <c r="U234" s="3">
        <f>IF(ISNUMBER(T234),RANK(T234,$T$6:$T$251,0),"")</f>
        <v>82</v>
      </c>
      <c r="V234" s="99">
        <f>SUM(G234:G238,K234:K238,O234:O238,S234:S238)</f>
        <v>753</v>
      </c>
      <c r="W234" s="34">
        <f t="shared" ref="W234" si="157">V234</f>
        <v>753</v>
      </c>
      <c r="X234" s="102">
        <f>IF(ISNUMBER(V234),RANK(V234,$V$6:$V$251,0),"")</f>
        <v>12</v>
      </c>
    </row>
    <row r="235" spans="1:24" ht="15" customHeight="1" x14ac:dyDescent="0.25">
      <c r="A235" s="19">
        <v>2</v>
      </c>
      <c r="B235" s="41"/>
      <c r="C235" s="43">
        <v>75</v>
      </c>
      <c r="D235" s="38">
        <v>7.1</v>
      </c>
      <c r="E235" s="39">
        <f>IFERROR(VLOOKUP(D235,таблица!$A$6:$B$96,2,FALSE),0)</f>
        <v>53</v>
      </c>
      <c r="F235" s="20">
        <f>IF(E235="","",RANK(E235,E234:E238,0))</f>
        <v>3</v>
      </c>
      <c r="G235" s="20">
        <f>IF(F235&lt;5,E235,"")</f>
        <v>53</v>
      </c>
      <c r="H235" s="18">
        <v>243</v>
      </c>
      <c r="I235" s="39">
        <f>IFERROR(VLOOKUP(H235,таблица!$E$6:$F$151,2,FALSE),0)</f>
        <v>56</v>
      </c>
      <c r="J235" s="22">
        <f>IF(I235="","",RANK(I235,I234:I238,0))</f>
        <v>2</v>
      </c>
      <c r="K235" s="22">
        <f t="shared" ref="K235:K238" si="158">IF(J235&lt;5,I235,"")</f>
        <v>56</v>
      </c>
      <c r="L235" s="18">
        <v>8</v>
      </c>
      <c r="M235" s="39">
        <f>IFERROR(VLOOKUP(L235,таблица!$C$6:$D$75,2,FALSE),0)</f>
        <v>22</v>
      </c>
      <c r="N235" s="20">
        <f>IF(M235="","",RANK(M235,M234:M238,0))</f>
        <v>5</v>
      </c>
      <c r="O235" s="20" t="str">
        <f t="shared" ref="O235:O238" si="159">IF(N235&lt;5,M235,"")</f>
        <v/>
      </c>
      <c r="P235" s="48">
        <v>12</v>
      </c>
      <c r="Q235" s="39">
        <f>IFERROR(VLOOKUP(P235,таблица!$I$6:$J$96,2,FALSE),0)</f>
        <v>32</v>
      </c>
      <c r="R235" s="20">
        <f>IF(Q235="","",RANK(Q235,Q234:Q238,0))</f>
        <v>4</v>
      </c>
      <c r="S235" s="20">
        <f t="shared" si="156"/>
        <v>32</v>
      </c>
      <c r="T235" s="3">
        <f t="shared" si="135"/>
        <v>163</v>
      </c>
      <c r="U235" s="3">
        <f>IF(ISNUMBER(T235),RANK(T235,$T$6:$T$251,0),"")</f>
        <v>78</v>
      </c>
      <c r="V235" s="100"/>
      <c r="W235" s="34"/>
      <c r="X235" s="103"/>
    </row>
    <row r="236" spans="1:24" ht="15" customHeight="1" x14ac:dyDescent="0.25">
      <c r="A236" s="19">
        <v>3</v>
      </c>
      <c r="B236" s="41"/>
      <c r="C236" s="43">
        <v>75</v>
      </c>
      <c r="D236" s="38">
        <v>8.1</v>
      </c>
      <c r="E236" s="39">
        <f>IFERROR(VLOOKUP(D236,таблица!$A$6:$B$96,2,FALSE),0)</f>
        <v>20</v>
      </c>
      <c r="F236" s="20">
        <f>IF(E236="","",RANK(E236,E234:E238,0))</f>
        <v>5</v>
      </c>
      <c r="G236" s="20" t="str">
        <f t="shared" ref="G236:G238" si="160">IF(F236&lt;5,E236,"")</f>
        <v/>
      </c>
      <c r="H236" s="18">
        <v>234</v>
      </c>
      <c r="I236" s="39">
        <f>IFERROR(VLOOKUP(H236,таблица!$E$6:$F$151,2,FALSE),0)</f>
        <v>49</v>
      </c>
      <c r="J236" s="22">
        <f>IF(I236="","",RANK(I236,I234:I238,0))</f>
        <v>4</v>
      </c>
      <c r="K236" s="22">
        <f t="shared" si="158"/>
        <v>49</v>
      </c>
      <c r="L236" s="18">
        <v>9</v>
      </c>
      <c r="M236" s="39">
        <f>IFERROR(VLOOKUP(L236,таблица!$C$6:$D$75,2,FALSE),0)</f>
        <v>26</v>
      </c>
      <c r="N236" s="20">
        <f>IF(M236="","",RANK(M236,M234:M238,0))</f>
        <v>4</v>
      </c>
      <c r="O236" s="20">
        <f t="shared" si="159"/>
        <v>26</v>
      </c>
      <c r="P236" s="48">
        <v>19</v>
      </c>
      <c r="Q236" s="39">
        <f>IFERROR(VLOOKUP(P236,таблица!$I$6:$J$96,2,FALSE),0)</f>
        <v>52</v>
      </c>
      <c r="R236" s="20">
        <f>IF(Q236="","",RANK(Q236,Q234:Q238,0))</f>
        <v>1</v>
      </c>
      <c r="S236" s="20">
        <f t="shared" si="156"/>
        <v>52</v>
      </c>
      <c r="T236" s="3">
        <f t="shared" si="135"/>
        <v>147</v>
      </c>
      <c r="U236" s="3">
        <f>IF(ISNUMBER(T236),RANK(T236,$T$6:$T$251,0),"")</f>
        <v>112</v>
      </c>
      <c r="V236" s="100"/>
      <c r="W236" s="34"/>
      <c r="X236" s="103"/>
    </row>
    <row r="237" spans="1:24" ht="15" customHeight="1" x14ac:dyDescent="0.25">
      <c r="A237" s="19">
        <v>4</v>
      </c>
      <c r="B237" s="41"/>
      <c r="C237" s="43">
        <v>75</v>
      </c>
      <c r="D237" s="38">
        <v>6.4</v>
      </c>
      <c r="E237" s="39">
        <f>IFERROR(VLOOKUP(D237,таблица!$A$6:$B$96,2,FALSE),0)</f>
        <v>70</v>
      </c>
      <c r="F237" s="20">
        <f>IF(E237="","",RANK(E237,E234:E238,0))</f>
        <v>1</v>
      </c>
      <c r="G237" s="20">
        <f t="shared" si="160"/>
        <v>70</v>
      </c>
      <c r="H237" s="18">
        <v>245</v>
      </c>
      <c r="I237" s="39">
        <f>IFERROR(VLOOKUP(H237,таблица!$E$6:$F$151,2,FALSE),0)</f>
        <v>57</v>
      </c>
      <c r="J237" s="22">
        <f>IF(I237="","",RANK(I237,I234:I238,0))</f>
        <v>1</v>
      </c>
      <c r="K237" s="22">
        <f t="shared" si="158"/>
        <v>57</v>
      </c>
      <c r="L237" s="18">
        <v>11</v>
      </c>
      <c r="M237" s="39">
        <f>IFERROR(VLOOKUP(L237,таблица!$C$6:$D$75,2,FALSE),0)</f>
        <v>34</v>
      </c>
      <c r="N237" s="20">
        <f>IF(M237="","",RANK(M237,M234:M238,0))</f>
        <v>2</v>
      </c>
      <c r="O237" s="20">
        <f t="shared" si="159"/>
        <v>34</v>
      </c>
      <c r="P237" s="48">
        <v>7</v>
      </c>
      <c r="Q237" s="39">
        <f>IFERROR(VLOOKUP(P237,таблица!$I$6:$J$96,2,FALSE),0)</f>
        <v>22</v>
      </c>
      <c r="R237" s="20">
        <f>IF(Q237="","",RANK(Q237,Q234:Q238,0))</f>
        <v>5</v>
      </c>
      <c r="S237" s="20" t="str">
        <f t="shared" si="156"/>
        <v/>
      </c>
      <c r="T237" s="3">
        <f t="shared" si="135"/>
        <v>183</v>
      </c>
      <c r="U237" s="3">
        <f>IF(ISNUMBER(T237),RANK(T237,$T$6:$T$251,0),"")</f>
        <v>46</v>
      </c>
      <c r="V237" s="100"/>
      <c r="W237" s="34"/>
      <c r="X237" s="103"/>
    </row>
    <row r="238" spans="1:24" ht="15" customHeight="1" x14ac:dyDescent="0.25">
      <c r="A238" s="19">
        <v>5</v>
      </c>
      <c r="B238" s="41"/>
      <c r="C238" s="43">
        <v>75</v>
      </c>
      <c r="D238" s="38">
        <v>6.7</v>
      </c>
      <c r="E238" s="39">
        <f>IFERROR(VLOOKUP(D238,таблица!$A$6:$B$96,2,FALSE),0)</f>
        <v>65</v>
      </c>
      <c r="F238" s="20">
        <f>IF(E238="","",RANK(E238,E234:E238,0))</f>
        <v>2</v>
      </c>
      <c r="G238" s="20">
        <f t="shared" si="160"/>
        <v>65</v>
      </c>
      <c r="H238" s="18">
        <v>232</v>
      </c>
      <c r="I238" s="39">
        <f>IFERROR(VLOOKUP(H238,таблица!$E$6:$F$151,2,FALSE),0)</f>
        <v>47</v>
      </c>
      <c r="J238" s="22">
        <f>IF(I238="","",RANK(I238,I234:I238,0))</f>
        <v>5</v>
      </c>
      <c r="K238" s="22" t="str">
        <f t="shared" si="158"/>
        <v/>
      </c>
      <c r="L238" s="18">
        <v>20</v>
      </c>
      <c r="M238" s="39">
        <f>IFERROR(VLOOKUP(L238,таблица!$C$6:$D$75,2,FALSE),0)</f>
        <v>63</v>
      </c>
      <c r="N238" s="20">
        <f>IF(M238="","",RANK(M238,M234:M238,0))</f>
        <v>1</v>
      </c>
      <c r="O238" s="20">
        <f t="shared" si="159"/>
        <v>63</v>
      </c>
      <c r="P238" s="48">
        <v>13</v>
      </c>
      <c r="Q238" s="39">
        <f>IFERROR(VLOOKUP(P238,таблица!$I$6:$J$96,2,FALSE),0)</f>
        <v>35</v>
      </c>
      <c r="R238" s="20">
        <f>IF(Q238="","",RANK(Q238,Q234:Q238,0))</f>
        <v>2</v>
      </c>
      <c r="S238" s="20">
        <f t="shared" si="156"/>
        <v>35</v>
      </c>
      <c r="T238" s="3">
        <f t="shared" si="135"/>
        <v>210</v>
      </c>
      <c r="U238" s="3">
        <f>IF(ISNUMBER(T238),RANK(T238,$T$6:$T$251,0),"")</f>
        <v>16</v>
      </c>
      <c r="V238" s="101"/>
      <c r="W238" s="34"/>
      <c r="X238" s="103"/>
    </row>
    <row r="239" spans="1:24" ht="26.25" customHeight="1" x14ac:dyDescent="0.25">
      <c r="A239" s="19"/>
      <c r="B239" s="41"/>
      <c r="C239" s="44">
        <v>53</v>
      </c>
      <c r="D239" s="38"/>
      <c r="E239" s="39"/>
      <c r="F239" s="24" t="s">
        <v>15</v>
      </c>
      <c r="G239" s="25">
        <f>SUM(G234:G238)</f>
        <v>230</v>
      </c>
      <c r="H239" s="18"/>
      <c r="I239" s="39"/>
      <c r="J239" s="24" t="s">
        <v>15</v>
      </c>
      <c r="K239" s="26">
        <f>SUM(K234:K238)</f>
        <v>212</v>
      </c>
      <c r="L239" s="18"/>
      <c r="M239" s="39"/>
      <c r="N239" s="24" t="s">
        <v>15</v>
      </c>
      <c r="O239" s="25">
        <f>SUM(O234:O238)</f>
        <v>157</v>
      </c>
      <c r="P239" s="48"/>
      <c r="Q239" s="39"/>
      <c r="R239" s="24" t="s">
        <v>15</v>
      </c>
      <c r="S239" s="25">
        <f>SUM(S234:S238)</f>
        <v>154</v>
      </c>
      <c r="T239" s="3"/>
      <c r="U239" s="3"/>
      <c r="V239" s="23"/>
      <c r="W239" s="23"/>
      <c r="X239" s="104"/>
    </row>
    <row r="240" spans="1:24" ht="15" customHeight="1" x14ac:dyDescent="0.25">
      <c r="A240" s="19">
        <v>1</v>
      </c>
      <c r="B240" s="41"/>
      <c r="C240" s="43" t="s">
        <v>11</v>
      </c>
      <c r="D240" s="38">
        <v>7.2</v>
      </c>
      <c r="E240" s="39">
        <f>IFERROR(VLOOKUP(D240,таблица!$A$6:$B$96,2,FALSE),0)</f>
        <v>50</v>
      </c>
      <c r="F240" s="20">
        <f>IF(E240="","",RANK(E240,E240:E244,0))</f>
        <v>3</v>
      </c>
      <c r="G240" s="20">
        <f>IF(F240&lt;5,E240,"")</f>
        <v>50</v>
      </c>
      <c r="H240" s="18">
        <v>234</v>
      </c>
      <c r="I240" s="39">
        <f>IFERROR(VLOOKUP(H240,таблица!$E$6:$F$151,2,FALSE),0)</f>
        <v>49</v>
      </c>
      <c r="J240" s="22">
        <f>IF(I240="","",RANK(I240,I240:I244,0))</f>
        <v>1</v>
      </c>
      <c r="K240" s="22">
        <f>IF(J240&lt;5,I240,"")</f>
        <v>49</v>
      </c>
      <c r="L240" s="18">
        <v>13</v>
      </c>
      <c r="M240" s="39">
        <f>IFERROR(VLOOKUP(L240,таблица!$C$6:$D$75,2,FALSE),0)</f>
        <v>42</v>
      </c>
      <c r="N240" s="20">
        <f>IF(M240="","",RANK(M240,M240:M244,0))</f>
        <v>3</v>
      </c>
      <c r="O240" s="20">
        <f>IF(N240&lt;5,M240,"")</f>
        <v>42</v>
      </c>
      <c r="P240" s="48">
        <v>5</v>
      </c>
      <c r="Q240" s="39">
        <f>IFERROR(VLOOKUP(P240,таблица!$I$6:$J$96,2,FALSE),0)</f>
        <v>18</v>
      </c>
      <c r="R240" s="20">
        <f>IF(Q240="","",RANK(Q240,Q240:Q244,0))</f>
        <v>5</v>
      </c>
      <c r="S240" s="20" t="str">
        <f>IF(R240&lt;5,Q240,"")</f>
        <v/>
      </c>
      <c r="T240" s="3">
        <f t="shared" si="135"/>
        <v>159</v>
      </c>
      <c r="U240" s="3">
        <f>IF(ISNUMBER(T240),RANK(T240,$T$6:$T$251,0),"")</f>
        <v>88</v>
      </c>
      <c r="V240" s="99">
        <f>SUM(G240:G244,K240:K244,O240:O244,S240:S244)</f>
        <v>677</v>
      </c>
      <c r="W240" s="34">
        <f t="shared" ref="W240" si="161">V240</f>
        <v>677</v>
      </c>
      <c r="X240" s="102">
        <f>IF(ISNUMBER(V240),RANK(V240,$V$6:$V$251,0),"")</f>
        <v>20</v>
      </c>
    </row>
    <row r="241" spans="1:24" ht="15" customHeight="1" x14ac:dyDescent="0.25">
      <c r="A241" s="19">
        <v>2</v>
      </c>
      <c r="B241" s="41"/>
      <c r="C241" s="43" t="s">
        <v>11</v>
      </c>
      <c r="D241" s="38">
        <v>7.4</v>
      </c>
      <c r="E241" s="39">
        <f>IFERROR(VLOOKUP(D241,таблица!$A$6:$B$96,2,FALSE),0)</f>
        <v>42</v>
      </c>
      <c r="F241" s="20">
        <f>IF(E241="","",RANK(E241,E240:E244,0))</f>
        <v>5</v>
      </c>
      <c r="G241" s="20" t="str">
        <f>IF(F241&lt;5,E241,"")</f>
        <v/>
      </c>
      <c r="H241" s="18">
        <v>213</v>
      </c>
      <c r="I241" s="39">
        <f>IFERROR(VLOOKUP(H241,таблица!$E$6:$F$151,2,FALSE),0)</f>
        <v>28</v>
      </c>
      <c r="J241" s="22">
        <f>IF(I241="","",RANK(I241,I240:I244,0))</f>
        <v>4</v>
      </c>
      <c r="K241" s="22">
        <f>IF(J241&lt;5,I241,"")</f>
        <v>28</v>
      </c>
      <c r="L241" s="18">
        <v>14</v>
      </c>
      <c r="M241" s="39">
        <f>IFERROR(VLOOKUP(L241,таблица!$C$6:$D$75,2,FALSE),0)</f>
        <v>46</v>
      </c>
      <c r="N241" s="20">
        <f>IF(M241="","",RANK(M241,M240:M244,0))</f>
        <v>1</v>
      </c>
      <c r="O241" s="20">
        <f t="shared" ref="O241:O244" si="162">IF(N241&lt;5,M241,"")</f>
        <v>46</v>
      </c>
      <c r="P241" s="48">
        <v>9</v>
      </c>
      <c r="Q241" s="39">
        <f>IFERROR(VLOOKUP(P241,таблица!$I$6:$J$96,2,FALSE),0)</f>
        <v>26</v>
      </c>
      <c r="R241" s="20">
        <f>IF(Q241="","",RANK(Q241,Q240:Q244,0))</f>
        <v>3</v>
      </c>
      <c r="S241" s="20">
        <f t="shared" ref="S241:S244" si="163">IF(R241&lt;5,Q241,"")</f>
        <v>26</v>
      </c>
      <c r="T241" s="3">
        <f t="shared" si="135"/>
        <v>142</v>
      </c>
      <c r="U241" s="3">
        <f>IF(ISNUMBER(T241),RANK(T241,$T$6:$T$251,0),"")</f>
        <v>119</v>
      </c>
      <c r="V241" s="100"/>
      <c r="W241" s="34"/>
      <c r="X241" s="103"/>
    </row>
    <row r="242" spans="1:24" ht="15" customHeight="1" x14ac:dyDescent="0.25">
      <c r="A242" s="19">
        <v>3</v>
      </c>
      <c r="B242" s="41"/>
      <c r="C242" s="43" t="s">
        <v>11</v>
      </c>
      <c r="D242" s="38">
        <v>7</v>
      </c>
      <c r="E242" s="39">
        <f>IFERROR(VLOOKUP(D242,таблица!$A$6:$B$96,2,FALSE),0)</f>
        <v>56</v>
      </c>
      <c r="F242" s="20">
        <f>IF(E242="","",RANK(E242,E240:E244,0))</f>
        <v>2</v>
      </c>
      <c r="G242" s="20">
        <f>IF(F242&lt;5,E242,"")</f>
        <v>56</v>
      </c>
      <c r="H242" s="18">
        <v>203</v>
      </c>
      <c r="I242" s="39">
        <f>IFERROR(VLOOKUP(H242,таблица!$E$6:$F$151,2,FALSE),0)</f>
        <v>22</v>
      </c>
      <c r="J242" s="22">
        <f>IF(I242="","",RANK(I242,I240:I244,0))</f>
        <v>5</v>
      </c>
      <c r="K242" s="22" t="str">
        <f t="shared" ref="K242:K244" si="164">IF(J242&lt;5,I242,"")</f>
        <v/>
      </c>
      <c r="L242" s="18">
        <v>12</v>
      </c>
      <c r="M242" s="39">
        <f>IFERROR(VLOOKUP(L242,таблица!$C$6:$D$75,2,FALSE),0)</f>
        <v>38</v>
      </c>
      <c r="N242" s="20">
        <f>IF(M242="","",RANK(M242,M240:M244,0))</f>
        <v>4</v>
      </c>
      <c r="O242" s="20">
        <f t="shared" si="162"/>
        <v>38</v>
      </c>
      <c r="P242" s="48">
        <v>12</v>
      </c>
      <c r="Q242" s="39">
        <f>IFERROR(VLOOKUP(P242,таблица!$I$6:$J$96,2,FALSE),0)</f>
        <v>32</v>
      </c>
      <c r="R242" s="20">
        <f>IF(Q242="","",RANK(Q242,Q240:Q244,0))</f>
        <v>2</v>
      </c>
      <c r="S242" s="20">
        <f t="shared" si="163"/>
        <v>32</v>
      </c>
      <c r="T242" s="3">
        <f t="shared" si="135"/>
        <v>148</v>
      </c>
      <c r="U242" s="3">
        <f>IF(ISNUMBER(T242),RANK(T242,$T$6:$T$251,0),"")</f>
        <v>110</v>
      </c>
      <c r="V242" s="100"/>
      <c r="W242" s="34"/>
      <c r="X242" s="103"/>
    </row>
    <row r="243" spans="1:24" ht="15" customHeight="1" x14ac:dyDescent="0.25">
      <c r="A243" s="19">
        <v>4</v>
      </c>
      <c r="B243" s="41"/>
      <c r="C243" s="43" t="s">
        <v>11</v>
      </c>
      <c r="D243" s="38">
        <v>6.7</v>
      </c>
      <c r="E243" s="39">
        <f>IFERROR(VLOOKUP(D243,таблица!$A$6:$B$96,2,FALSE),0)</f>
        <v>65</v>
      </c>
      <c r="F243" s="20">
        <f>IF(E243="","",RANK(E243,E240:E244,0))</f>
        <v>1</v>
      </c>
      <c r="G243" s="20">
        <f>IF(F243&lt;5,E243,"")</f>
        <v>65</v>
      </c>
      <c r="H243" s="18">
        <v>229</v>
      </c>
      <c r="I243" s="39">
        <f>IFERROR(VLOOKUP(H243,таблица!$E$6:$F$151,2,FALSE),0)</f>
        <v>44</v>
      </c>
      <c r="J243" s="22">
        <f>IF(I243="","",RANK(I243,I240:I244,0))</f>
        <v>3</v>
      </c>
      <c r="K243" s="22">
        <f t="shared" si="164"/>
        <v>44</v>
      </c>
      <c r="L243" s="18">
        <v>14</v>
      </c>
      <c r="M243" s="39">
        <f>IFERROR(VLOOKUP(L243,таблица!$C$6:$D$75,2,FALSE),0)</f>
        <v>46</v>
      </c>
      <c r="N243" s="20">
        <f>IF(M243="","",RANK(M243,M240:M244,0))</f>
        <v>1</v>
      </c>
      <c r="O243" s="20">
        <f t="shared" si="162"/>
        <v>46</v>
      </c>
      <c r="P243" s="48">
        <v>7</v>
      </c>
      <c r="Q243" s="39">
        <f>IFERROR(VLOOKUP(P243,таблица!$I$6:$J$96,2,FALSE),0)</f>
        <v>22</v>
      </c>
      <c r="R243" s="20">
        <f>IF(Q243="","",RANK(Q243,Q240:Q244,0))</f>
        <v>4</v>
      </c>
      <c r="S243" s="20">
        <f t="shared" si="163"/>
        <v>22</v>
      </c>
      <c r="T243" s="3">
        <f t="shared" si="135"/>
        <v>177</v>
      </c>
      <c r="U243" s="3">
        <f>IF(ISNUMBER(T243),RANK(T243,$T$6:$T$251,0),"")</f>
        <v>55</v>
      </c>
      <c r="V243" s="100"/>
      <c r="W243" s="34"/>
      <c r="X243" s="103"/>
    </row>
    <row r="244" spans="1:24" ht="15" customHeight="1" x14ac:dyDescent="0.25">
      <c r="A244" s="19">
        <v>5</v>
      </c>
      <c r="B244" s="41"/>
      <c r="C244" s="43" t="s">
        <v>11</v>
      </c>
      <c r="D244" s="38">
        <v>7.2</v>
      </c>
      <c r="E244" s="39">
        <f>IFERROR(VLOOKUP(D244,таблица!$A$6:$B$96,2,FALSE),0)</f>
        <v>50</v>
      </c>
      <c r="F244" s="20">
        <f>IF(E244="","",RANK(E244,E240:E244,0))</f>
        <v>3</v>
      </c>
      <c r="G244" s="20">
        <f>IF(F244&lt;5,E244,"")</f>
        <v>50</v>
      </c>
      <c r="H244" s="18">
        <v>230</v>
      </c>
      <c r="I244" s="39">
        <f>IFERROR(VLOOKUP(H244,таблица!$E$6:$F$151,2,FALSE),0)</f>
        <v>45</v>
      </c>
      <c r="J244" s="22">
        <f>IF(I244="","",RANK(I244,I240:I244,0))</f>
        <v>2</v>
      </c>
      <c r="K244" s="22">
        <f t="shared" si="164"/>
        <v>45</v>
      </c>
      <c r="L244" s="18">
        <v>4</v>
      </c>
      <c r="M244" s="39">
        <f>IFERROR(VLOOKUP(L244,таблица!$C$6:$D$75,2,FALSE),0)</f>
        <v>10</v>
      </c>
      <c r="N244" s="20">
        <f>IF(M244="","",RANK(M244,M240:M244,0))</f>
        <v>5</v>
      </c>
      <c r="O244" s="20" t="str">
        <f t="shared" si="162"/>
        <v/>
      </c>
      <c r="P244" s="48">
        <v>14</v>
      </c>
      <c r="Q244" s="39">
        <f>IFERROR(VLOOKUP(P244,таблица!$I$6:$J$96,2,FALSE),0)</f>
        <v>38</v>
      </c>
      <c r="R244" s="20">
        <f>IF(Q244="","",RANK(Q244,Q240:Q244,0))</f>
        <v>1</v>
      </c>
      <c r="S244" s="20">
        <f t="shared" si="163"/>
        <v>38</v>
      </c>
      <c r="T244" s="3">
        <f t="shared" si="135"/>
        <v>143</v>
      </c>
      <c r="U244" s="3">
        <f>IF(ISNUMBER(T244),RANK(T244,$T$6:$T$251,0),"")</f>
        <v>117</v>
      </c>
      <c r="V244" s="101"/>
      <c r="W244" s="34"/>
      <c r="X244" s="103"/>
    </row>
    <row r="245" spans="1:24" ht="26.25" customHeight="1" x14ac:dyDescent="0.25">
      <c r="A245" s="19"/>
      <c r="B245" s="41"/>
      <c r="C245" s="44">
        <v>55</v>
      </c>
      <c r="D245" s="38"/>
      <c r="E245" s="39"/>
      <c r="F245" s="24" t="s">
        <v>15</v>
      </c>
      <c r="G245" s="25">
        <f>SUM(G240:G244)</f>
        <v>221</v>
      </c>
      <c r="H245" s="18"/>
      <c r="I245" s="39"/>
      <c r="J245" s="24" t="s">
        <v>15</v>
      </c>
      <c r="K245" s="26">
        <f>SUM(K240:K244)</f>
        <v>166</v>
      </c>
      <c r="L245" s="18"/>
      <c r="M245" s="39"/>
      <c r="N245" s="24" t="s">
        <v>15</v>
      </c>
      <c r="O245" s="25">
        <f>SUM(O240:O244)</f>
        <v>172</v>
      </c>
      <c r="P245" s="48"/>
      <c r="Q245" s="39"/>
      <c r="R245" s="24" t="s">
        <v>15</v>
      </c>
      <c r="S245" s="25">
        <f>SUM(S240:S244)</f>
        <v>118</v>
      </c>
      <c r="T245" s="3"/>
      <c r="U245" s="3"/>
      <c r="V245" s="23"/>
      <c r="W245" s="23"/>
      <c r="X245" s="104"/>
    </row>
    <row r="246" spans="1:24" ht="15" customHeight="1" x14ac:dyDescent="0.25">
      <c r="A246" s="19">
        <v>1</v>
      </c>
      <c r="B246" s="41"/>
      <c r="C246" s="43" t="s">
        <v>17</v>
      </c>
      <c r="D246" s="38"/>
      <c r="E246" s="39">
        <f>IFERROR(VLOOKUP(D246,таблица!$A$6:$B$96,2,FALSE),0)</f>
        <v>0</v>
      </c>
      <c r="F246" s="20">
        <f>IF(E246="","",RANK(E246,E246:E250,0))</f>
        <v>1</v>
      </c>
      <c r="G246" s="20">
        <f>IF(F246&lt;5,E246,"")</f>
        <v>0</v>
      </c>
      <c r="H246" s="18"/>
      <c r="I246" s="39">
        <f>IFERROR(VLOOKUP(H246,таблица!$E$6:$F$151,2,FALSE),0)</f>
        <v>0</v>
      </c>
      <c r="J246" s="22">
        <f>IF(I246="","",RANK(I246,I246:I250,0))</f>
        <v>1</v>
      </c>
      <c r="K246" s="22">
        <f>IF(J246&lt;5,I246,"")</f>
        <v>0</v>
      </c>
      <c r="L246" s="18"/>
      <c r="M246" s="39">
        <f>IFERROR(VLOOKUP(L246,таблица!$C$6:$D$75,2,FALSE),0)</f>
        <v>0</v>
      </c>
      <c r="N246" s="20">
        <f>IF(M246="","",RANK(M246,M246:M250,0))</f>
        <v>1</v>
      </c>
      <c r="O246" s="20">
        <f>IF(N246&lt;5,M246,"")</f>
        <v>0</v>
      </c>
      <c r="P246" s="90">
        <v>-100</v>
      </c>
      <c r="Q246" s="39">
        <f>IFERROR(VLOOKUP(P246,таблица!$I$6:$J$96,2,FALSE),0)</f>
        <v>0</v>
      </c>
      <c r="R246" s="20">
        <f>IF(Q246="","",RANK(Q246,Q246:Q250,0))</f>
        <v>1</v>
      </c>
      <c r="S246" s="20">
        <f>IF(R246&lt;5,Q246,"")</f>
        <v>0</v>
      </c>
      <c r="T246" s="3">
        <f t="shared" si="135"/>
        <v>0</v>
      </c>
      <c r="U246" s="3">
        <f>IF(ISNUMBER(T246),RANK(T246,$T$6:$T$251,0),"")</f>
        <v>172</v>
      </c>
      <c r="V246" s="99">
        <f>SUM(G246:G250,K246:K250,O246:O250,S246:S250)</f>
        <v>0</v>
      </c>
      <c r="W246" s="34">
        <f t="shared" ref="W246" si="165">V246</f>
        <v>0</v>
      </c>
      <c r="X246" s="102">
        <f>IF(ISNUMBER(V246),RANK(V246,$V$6:$V$251,0),"")</f>
        <v>36</v>
      </c>
    </row>
    <row r="247" spans="1:24" ht="15" customHeight="1" x14ac:dyDescent="0.25">
      <c r="A247" s="19">
        <v>2</v>
      </c>
      <c r="B247" s="41"/>
      <c r="C247" s="43" t="s">
        <v>17</v>
      </c>
      <c r="D247" s="38"/>
      <c r="E247" s="39">
        <f>IFERROR(VLOOKUP(D247,таблица!$A$6:$B$96,2,FALSE),0)</f>
        <v>0</v>
      </c>
      <c r="F247" s="20">
        <f>IF(E247="","",RANK(E247,E246:E250,0))</f>
        <v>1</v>
      </c>
      <c r="G247" s="20">
        <f>IF(F247&lt;5,E247,"")</f>
        <v>0</v>
      </c>
      <c r="H247" s="18"/>
      <c r="I247" s="39">
        <f>IFERROR(VLOOKUP(H247,таблица!$E$6:$F$151,2,FALSE),0)</f>
        <v>0</v>
      </c>
      <c r="J247" s="22">
        <f>IF(I247="","",RANK(I247,I246:I250,0))</f>
        <v>1</v>
      </c>
      <c r="K247" s="22">
        <f t="shared" ref="K247:K250" si="166">IF(J247&lt;5,I247,"")</f>
        <v>0</v>
      </c>
      <c r="L247" s="18"/>
      <c r="M247" s="39">
        <f>IFERROR(VLOOKUP(L247,таблица!$C$6:$D$75,2,FALSE),0)</f>
        <v>0</v>
      </c>
      <c r="N247" s="20">
        <f>IF(M247="","",RANK(M247,M246:M250,0))</f>
        <v>1</v>
      </c>
      <c r="O247" s="20">
        <f t="shared" ref="O247:O250" si="167">IF(N247&lt;5,M247,"")</f>
        <v>0</v>
      </c>
      <c r="P247" s="90">
        <v>-100</v>
      </c>
      <c r="Q247" s="39">
        <f>IFERROR(VLOOKUP(P247,таблица!$I$6:$J$96,2,FALSE),0)</f>
        <v>0</v>
      </c>
      <c r="R247" s="20">
        <f>IF(Q247="","",RANK(Q247,Q246:Q250,0))</f>
        <v>1</v>
      </c>
      <c r="S247" s="20">
        <f t="shared" ref="S247:S250" si="168">IF(R247&lt;5,Q247,"")</f>
        <v>0</v>
      </c>
      <c r="T247" s="3">
        <f t="shared" si="135"/>
        <v>0</v>
      </c>
      <c r="U247" s="3">
        <f>IF(ISNUMBER(T247),RANK(T247,$T$6:$T$251,0),"")</f>
        <v>172</v>
      </c>
      <c r="V247" s="100"/>
      <c r="W247" s="34"/>
      <c r="X247" s="103"/>
    </row>
    <row r="248" spans="1:24" ht="15" customHeight="1" x14ac:dyDescent="0.25">
      <c r="A248" s="19">
        <v>3</v>
      </c>
      <c r="B248" s="41"/>
      <c r="C248" s="43" t="s">
        <v>17</v>
      </c>
      <c r="D248" s="38"/>
      <c r="E248" s="39">
        <f>IFERROR(VLOOKUP(D248,таблица!$A$6:$B$96,2,FALSE),0)</f>
        <v>0</v>
      </c>
      <c r="F248" s="20">
        <f>IF(E248="","",RANK(E248,E246:E250,0))</f>
        <v>1</v>
      </c>
      <c r="G248" s="20">
        <f>IF(F248&lt;5,E248,"")</f>
        <v>0</v>
      </c>
      <c r="H248" s="18"/>
      <c r="I248" s="39">
        <f>IFERROR(VLOOKUP(H248,таблица!$E$6:$F$151,2,FALSE),0)</f>
        <v>0</v>
      </c>
      <c r="J248" s="22">
        <f>IF(I248="","",RANK(I248,I246:I250,0))</f>
        <v>1</v>
      </c>
      <c r="K248" s="22">
        <f t="shared" si="166"/>
        <v>0</v>
      </c>
      <c r="L248" s="18"/>
      <c r="M248" s="39">
        <f>IFERROR(VLOOKUP(L248,таблица!$C$6:$D$75,2,FALSE),0)</f>
        <v>0</v>
      </c>
      <c r="N248" s="20">
        <f>IF(M248="","",RANK(M248,M246:M250,0))</f>
        <v>1</v>
      </c>
      <c r="O248" s="20">
        <f t="shared" si="167"/>
        <v>0</v>
      </c>
      <c r="P248" s="90">
        <v>-100</v>
      </c>
      <c r="Q248" s="39">
        <f>IFERROR(VLOOKUP(P248,таблица!$I$6:$J$96,2,FALSE),0)</f>
        <v>0</v>
      </c>
      <c r="R248" s="20">
        <f>IF(Q248="","",RANK(Q248,Q246:Q250,0))</f>
        <v>1</v>
      </c>
      <c r="S248" s="20">
        <f t="shared" si="168"/>
        <v>0</v>
      </c>
      <c r="T248" s="3">
        <f t="shared" si="135"/>
        <v>0</v>
      </c>
      <c r="U248" s="3">
        <f>IF(ISNUMBER(T248),RANK(T248,$T$6:$T$251,0),"")</f>
        <v>172</v>
      </c>
      <c r="V248" s="100"/>
      <c r="W248" s="34"/>
      <c r="X248" s="103"/>
    </row>
    <row r="249" spans="1:24" ht="15" customHeight="1" x14ac:dyDescent="0.25">
      <c r="A249" s="19">
        <v>4</v>
      </c>
      <c r="B249" s="41"/>
      <c r="C249" s="43" t="s">
        <v>17</v>
      </c>
      <c r="D249" s="38"/>
      <c r="E249" s="39">
        <f>IFERROR(VLOOKUP(D249,таблица!$A$6:$B$96,2,FALSE),0)</f>
        <v>0</v>
      </c>
      <c r="F249" s="20">
        <f>IF(E249="","",RANK(E249,E246:E250,0))</f>
        <v>1</v>
      </c>
      <c r="G249" s="20">
        <f>IF(F249&lt;5,E249,"")</f>
        <v>0</v>
      </c>
      <c r="H249" s="18"/>
      <c r="I249" s="39">
        <f>IFERROR(VLOOKUP(H249,таблица!$E$6:$F$151,2,FALSE),0)</f>
        <v>0</v>
      </c>
      <c r="J249" s="22">
        <f>IF(I249="","",RANK(I249,I246:I250,0))</f>
        <v>1</v>
      </c>
      <c r="K249" s="22">
        <f t="shared" si="166"/>
        <v>0</v>
      </c>
      <c r="L249" s="18"/>
      <c r="M249" s="39">
        <f>IFERROR(VLOOKUP(L249,таблица!$C$6:$D$75,2,FALSE),0)</f>
        <v>0</v>
      </c>
      <c r="N249" s="20">
        <f>IF(M249="","",RANK(M249,M246:M250,0))</f>
        <v>1</v>
      </c>
      <c r="O249" s="20">
        <f t="shared" si="167"/>
        <v>0</v>
      </c>
      <c r="P249" s="90">
        <v>-100</v>
      </c>
      <c r="Q249" s="39">
        <f>IFERROR(VLOOKUP(P249,таблица!$I$6:$J$96,2,FALSE),0)</f>
        <v>0</v>
      </c>
      <c r="R249" s="20">
        <f>IF(Q249="","",RANK(Q249,Q246:Q250,0))</f>
        <v>1</v>
      </c>
      <c r="S249" s="20">
        <f t="shared" si="168"/>
        <v>0</v>
      </c>
      <c r="T249" s="3">
        <f t="shared" si="135"/>
        <v>0</v>
      </c>
      <c r="U249" s="3">
        <f>IF(ISNUMBER(T249),RANK(T249,$T$6:$T$251,0),"")</f>
        <v>172</v>
      </c>
      <c r="V249" s="100"/>
      <c r="W249" s="34"/>
      <c r="X249" s="103"/>
    </row>
    <row r="250" spans="1:24" ht="15" customHeight="1" x14ac:dyDescent="0.25">
      <c r="A250" s="19">
        <v>5</v>
      </c>
      <c r="B250" s="41"/>
      <c r="C250" s="43" t="s">
        <v>17</v>
      </c>
      <c r="D250" s="38"/>
      <c r="E250" s="39">
        <f>IFERROR(VLOOKUP(D250,таблица!$A$6:$B$96,2,FALSE),0)</f>
        <v>0</v>
      </c>
      <c r="F250" s="20">
        <f>IF(E250="","",RANK(E250,E246:E250,0))</f>
        <v>1</v>
      </c>
      <c r="G250" s="20">
        <f>IF(F250&lt;5,E250,"")</f>
        <v>0</v>
      </c>
      <c r="H250" s="18"/>
      <c r="I250" s="39">
        <f>IFERROR(VLOOKUP(H250,таблица!$E$6:$F$151,2,FALSE),0)</f>
        <v>0</v>
      </c>
      <c r="J250" s="22">
        <f>IF(I250="","",RANK(I250,I246:I250,0))</f>
        <v>1</v>
      </c>
      <c r="K250" s="22">
        <f t="shared" si="166"/>
        <v>0</v>
      </c>
      <c r="L250" s="18"/>
      <c r="M250" s="39">
        <f>IFERROR(VLOOKUP(L250,таблица!$C$6:$D$75,2,FALSE),0)</f>
        <v>0</v>
      </c>
      <c r="N250" s="20">
        <f>IF(M250="","",RANK(M250,M246:M250,0))</f>
        <v>1</v>
      </c>
      <c r="O250" s="20">
        <f t="shared" si="167"/>
        <v>0</v>
      </c>
      <c r="P250" s="90">
        <v>-100</v>
      </c>
      <c r="Q250" s="39">
        <f>IFERROR(VLOOKUP(P250,таблица!$I$6:$J$96,2,FALSE),0)</f>
        <v>0</v>
      </c>
      <c r="R250" s="20">
        <f>IF(Q250="","",RANK(Q250,Q246:Q250,0))</f>
        <v>1</v>
      </c>
      <c r="S250" s="20">
        <f t="shared" si="168"/>
        <v>0</v>
      </c>
      <c r="T250" s="3">
        <f t="shared" si="135"/>
        <v>0</v>
      </c>
      <c r="U250" s="33">
        <f>IF(ISNUMBER(T250),RANK(T250,$T$6:$T$251,0),"")</f>
        <v>172</v>
      </c>
      <c r="V250" s="101"/>
      <c r="W250" s="34"/>
      <c r="X250" s="103"/>
    </row>
    <row r="251" spans="1:24" ht="26.25" customHeight="1" x14ac:dyDescent="0.25">
      <c r="A251" s="19"/>
      <c r="B251" s="41"/>
      <c r="C251" s="44">
        <v>56</v>
      </c>
      <c r="D251" s="38"/>
      <c r="E251" s="39"/>
      <c r="F251" s="24" t="s">
        <v>15</v>
      </c>
      <c r="G251" s="25">
        <f>SUM(G246:G250)</f>
        <v>0</v>
      </c>
      <c r="H251" s="18"/>
      <c r="I251" s="39"/>
      <c r="J251" s="24" t="s">
        <v>15</v>
      </c>
      <c r="K251" s="26">
        <f>SUM(K246:K250)</f>
        <v>0</v>
      </c>
      <c r="L251" s="18"/>
      <c r="M251" s="39"/>
      <c r="N251" s="24" t="s">
        <v>15</v>
      </c>
      <c r="O251" s="25">
        <f>SUM(O246:O250)</f>
        <v>0</v>
      </c>
      <c r="P251" s="48"/>
      <c r="Q251" s="39"/>
      <c r="R251" s="24" t="s">
        <v>15</v>
      </c>
      <c r="S251" s="25">
        <f>SUM(S246:S250)</f>
        <v>0</v>
      </c>
      <c r="T251" s="3"/>
      <c r="U251" s="3"/>
      <c r="V251" s="23"/>
      <c r="W251" s="23"/>
      <c r="X251" s="104"/>
    </row>
  </sheetData>
  <mergeCells count="102">
    <mergeCell ref="V234:V238"/>
    <mergeCell ref="X234:X239"/>
    <mergeCell ref="V240:V244"/>
    <mergeCell ref="X240:X245"/>
    <mergeCell ref="V246:V250"/>
    <mergeCell ref="X246:X251"/>
    <mergeCell ref="V216:V220"/>
    <mergeCell ref="X216:X221"/>
    <mergeCell ref="V222:V226"/>
    <mergeCell ref="X222:X227"/>
    <mergeCell ref="V228:V232"/>
    <mergeCell ref="X228:X233"/>
    <mergeCell ref="V198:V202"/>
    <mergeCell ref="X198:X203"/>
    <mergeCell ref="V204:V208"/>
    <mergeCell ref="X204:X209"/>
    <mergeCell ref="V210:V214"/>
    <mergeCell ref="X210:X215"/>
    <mergeCell ref="V180:V184"/>
    <mergeCell ref="X180:X185"/>
    <mergeCell ref="V186:V190"/>
    <mergeCell ref="X186:X191"/>
    <mergeCell ref="V192:V196"/>
    <mergeCell ref="X192:X197"/>
    <mergeCell ref="V162:V166"/>
    <mergeCell ref="X162:X167"/>
    <mergeCell ref="V168:V172"/>
    <mergeCell ref="X168:X173"/>
    <mergeCell ref="V174:V178"/>
    <mergeCell ref="X174:X179"/>
    <mergeCell ref="V144:V148"/>
    <mergeCell ref="X144:X149"/>
    <mergeCell ref="V150:V154"/>
    <mergeCell ref="X150:X155"/>
    <mergeCell ref="V156:V160"/>
    <mergeCell ref="X156:X161"/>
    <mergeCell ref="V126:V130"/>
    <mergeCell ref="X126:X131"/>
    <mergeCell ref="V132:V136"/>
    <mergeCell ref="X132:X137"/>
    <mergeCell ref="V138:V142"/>
    <mergeCell ref="X138:X143"/>
    <mergeCell ref="V108:V112"/>
    <mergeCell ref="X108:X113"/>
    <mergeCell ref="V114:V118"/>
    <mergeCell ref="X114:X119"/>
    <mergeCell ref="V120:V124"/>
    <mergeCell ref="X120:X125"/>
    <mergeCell ref="V90:V94"/>
    <mergeCell ref="X90:X95"/>
    <mergeCell ref="V96:V100"/>
    <mergeCell ref="X96:X101"/>
    <mergeCell ref="V102:V106"/>
    <mergeCell ref="X102:X107"/>
    <mergeCell ref="V72:V76"/>
    <mergeCell ref="X72:X77"/>
    <mergeCell ref="V78:V82"/>
    <mergeCell ref="X78:X83"/>
    <mergeCell ref="V84:V88"/>
    <mergeCell ref="X84:X89"/>
    <mergeCell ref="V54:V58"/>
    <mergeCell ref="X54:X59"/>
    <mergeCell ref="V60:V64"/>
    <mergeCell ref="X60:X65"/>
    <mergeCell ref="V66:V70"/>
    <mergeCell ref="X66:X71"/>
    <mergeCell ref="V36:V40"/>
    <mergeCell ref="X36:X41"/>
    <mergeCell ref="V42:V46"/>
    <mergeCell ref="X42:X47"/>
    <mergeCell ref="V48:V52"/>
    <mergeCell ref="X48:X53"/>
    <mergeCell ref="V18:V22"/>
    <mergeCell ref="W18:W22"/>
    <mergeCell ref="X18:X23"/>
    <mergeCell ref="V24:V28"/>
    <mergeCell ref="X24:X29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O4:O5"/>
    <mergeCell ref="R4:R5"/>
    <mergeCell ref="S4:S5"/>
    <mergeCell ref="T4:T5"/>
    <mergeCell ref="U4:U5"/>
    <mergeCell ref="V4:V5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</mergeCells>
  <conditionalFormatting sqref="U6:U251">
    <cfRule type="cellIs" dxfId="18" priority="5" operator="equal">
      <formula>3</formula>
    </cfRule>
    <cfRule type="cellIs" dxfId="17" priority="6" operator="equal">
      <formula>2</formula>
    </cfRule>
    <cfRule type="cellIs" dxfId="16" priority="7" operator="equal">
      <formula>1</formula>
    </cfRule>
  </conditionalFormatting>
  <conditionalFormatting sqref="D6:D251">
    <cfRule type="top10" dxfId="15" priority="12" bottom="1" rank="1"/>
  </conditionalFormatting>
  <conditionalFormatting sqref="H6:H251">
    <cfRule type="top10" dxfId="14" priority="13" rank="1"/>
  </conditionalFormatting>
  <conditionalFormatting sqref="L6:L251">
    <cfRule type="top10" dxfId="13" priority="14" rank="1"/>
  </conditionalFormatting>
  <conditionalFormatting sqref="P6:P251">
    <cfRule type="top10" dxfId="12" priority="15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B13" sqref="B13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22" t="s">
        <v>47</v>
      </c>
      <c r="B1" s="122"/>
      <c r="C1" s="122"/>
      <c r="D1" s="122"/>
      <c r="E1" s="122"/>
    </row>
    <row r="2" spans="1:5" x14ac:dyDescent="0.25">
      <c r="A2" s="122" t="s">
        <v>46</v>
      </c>
      <c r="B2" s="122"/>
      <c r="C2" s="122"/>
      <c r="D2" s="122"/>
      <c r="E2" s="122"/>
    </row>
    <row r="3" spans="1:5" x14ac:dyDescent="0.25">
      <c r="A3" s="123" t="s">
        <v>38</v>
      </c>
      <c r="B3" s="123"/>
      <c r="C3" s="123"/>
      <c r="D3" s="123"/>
      <c r="E3" s="123"/>
    </row>
    <row r="5" spans="1:5" ht="36" x14ac:dyDescent="0.25">
      <c r="A5" s="82" t="s">
        <v>8</v>
      </c>
      <c r="B5" s="83" t="s">
        <v>39</v>
      </c>
      <c r="C5" s="83" t="s">
        <v>5</v>
      </c>
      <c r="D5" s="83" t="s">
        <v>9</v>
      </c>
      <c r="E5" s="83" t="s">
        <v>10</v>
      </c>
    </row>
    <row r="6" spans="1:5" x14ac:dyDescent="0.25">
      <c r="A6" s="124" t="s">
        <v>28</v>
      </c>
      <c r="B6" s="125"/>
      <c r="C6" s="125"/>
      <c r="D6" s="125"/>
      <c r="E6" s="126"/>
    </row>
    <row r="7" spans="1:5" x14ac:dyDescent="0.25">
      <c r="A7" s="84">
        <v>1</v>
      </c>
      <c r="B7" s="85" t="s">
        <v>48</v>
      </c>
      <c r="C7" s="84">
        <v>31</v>
      </c>
      <c r="D7" s="84">
        <v>220</v>
      </c>
      <c r="E7" s="84">
        <v>1</v>
      </c>
    </row>
    <row r="8" spans="1:5" x14ac:dyDescent="0.25">
      <c r="A8" s="84">
        <v>2</v>
      </c>
      <c r="B8" s="85" t="s">
        <v>49</v>
      </c>
      <c r="C8" s="84">
        <v>9</v>
      </c>
      <c r="D8" s="84">
        <v>199</v>
      </c>
      <c r="E8" s="84">
        <v>2</v>
      </c>
    </row>
    <row r="9" spans="1:5" x14ac:dyDescent="0.25">
      <c r="A9" s="86">
        <v>3</v>
      </c>
      <c r="B9" s="85" t="s">
        <v>50</v>
      </c>
      <c r="C9" s="84">
        <v>30</v>
      </c>
      <c r="D9" s="84">
        <v>196</v>
      </c>
      <c r="E9" s="84">
        <v>3</v>
      </c>
    </row>
    <row r="10" spans="1:5" x14ac:dyDescent="0.25">
      <c r="A10" s="127" t="s">
        <v>27</v>
      </c>
      <c r="B10" s="128"/>
      <c r="C10" s="128"/>
      <c r="D10" s="128"/>
      <c r="E10" s="129"/>
    </row>
    <row r="11" spans="1:5" x14ac:dyDescent="0.25">
      <c r="A11" s="87">
        <v>1</v>
      </c>
      <c r="B11" s="88" t="s">
        <v>51</v>
      </c>
      <c r="C11" s="89">
        <v>53</v>
      </c>
      <c r="D11" s="89">
        <v>248</v>
      </c>
      <c r="E11" s="89">
        <v>1</v>
      </c>
    </row>
    <row r="12" spans="1:5" x14ac:dyDescent="0.25">
      <c r="A12" s="87">
        <v>2</v>
      </c>
      <c r="B12" s="88" t="s">
        <v>52</v>
      </c>
      <c r="C12" s="89">
        <v>24</v>
      </c>
      <c r="D12" s="89">
        <v>238</v>
      </c>
      <c r="E12" s="89">
        <v>2</v>
      </c>
    </row>
    <row r="13" spans="1:5" x14ac:dyDescent="0.25">
      <c r="A13" s="87">
        <v>3</v>
      </c>
      <c r="B13" s="88" t="s">
        <v>53</v>
      </c>
      <c r="C13" s="89">
        <v>56</v>
      </c>
      <c r="D13" s="89">
        <v>236</v>
      </c>
      <c r="E13" s="89">
        <v>3</v>
      </c>
    </row>
  </sheetData>
  <mergeCells count="5">
    <mergeCell ref="A1:E1"/>
    <mergeCell ref="A2:E2"/>
    <mergeCell ref="A3:E3"/>
    <mergeCell ref="A6:E6"/>
    <mergeCell ref="A10:E10"/>
  </mergeCells>
  <conditionalFormatting sqref="E11:E13 E7:E9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</sheetPr>
  <dimension ref="A1:AF47"/>
  <sheetViews>
    <sheetView zoomScale="80" zoomScaleNormal="80" workbookViewId="0">
      <selection activeCell="C23" sqref="C23"/>
    </sheetView>
  </sheetViews>
  <sheetFormatPr defaultRowHeight="15" x14ac:dyDescent="0.25"/>
  <cols>
    <col min="1" max="1" width="7.28515625" customWidth="1"/>
    <col min="6" max="11" width="9.140625" customWidth="1"/>
  </cols>
  <sheetData>
    <row r="1" spans="1:32" ht="27" customHeight="1" x14ac:dyDescent="0.25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18" customHeight="1" x14ac:dyDescent="0.25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32" ht="6.75" customHeight="1" x14ac:dyDescent="0.25"/>
    <row r="4" spans="1:32" x14ac:dyDescent="0.25">
      <c r="B4" s="130" t="s">
        <v>18</v>
      </c>
      <c r="C4" s="130"/>
      <c r="D4" s="130"/>
      <c r="E4" s="130"/>
      <c r="F4" s="7"/>
      <c r="G4" s="131" t="s">
        <v>19</v>
      </c>
      <c r="H4" s="131"/>
      <c r="I4" s="131"/>
      <c r="J4" s="131"/>
    </row>
    <row r="5" spans="1:32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32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32" x14ac:dyDescent="0.25">
      <c r="B7" s="6">
        <v>1</v>
      </c>
      <c r="C7" s="30">
        <f>'ДЕВУШКИ (ТЕСТ) '!C6</f>
        <v>5</v>
      </c>
      <c r="D7" s="29">
        <f>'ДЕВУШКИ (ТЕСТ) '!V6</f>
        <v>464</v>
      </c>
      <c r="E7" s="28">
        <f t="shared" ref="E7:E47" si="0">IF(ISNUMBER(D7),RANK(D7,$D$7:$D$47,0),"")</f>
        <v>18</v>
      </c>
      <c r="F7" s="7"/>
      <c r="G7" s="6">
        <v>1</v>
      </c>
      <c r="H7" s="30">
        <f>'ЮНОШИ (ТЕСТ)'!C6</f>
        <v>5</v>
      </c>
      <c r="I7" s="29">
        <f>'ЮНОШИ (ТЕСТ)'!V6</f>
        <v>836</v>
      </c>
      <c r="J7" s="28">
        <f t="shared" ref="J7:J47" si="1">IF(ISNUMBER(I7),RANK(I7,$I$7:$I$47,0),"")</f>
        <v>5</v>
      </c>
    </row>
    <row r="8" spans="1:32" x14ac:dyDescent="0.25">
      <c r="B8" s="6">
        <v>2</v>
      </c>
      <c r="C8" s="30">
        <f>'ДЕВУШКИ (ТЕСТ) '!C12</f>
        <v>7</v>
      </c>
      <c r="D8" s="29">
        <f>'ДЕВУШКИ (ТЕСТ) '!V12</f>
        <v>677</v>
      </c>
      <c r="E8" s="28">
        <f t="shared" si="0"/>
        <v>5</v>
      </c>
      <c r="F8" s="7"/>
      <c r="G8" s="6">
        <v>2</v>
      </c>
      <c r="H8" s="30">
        <f>'ЮНОШИ (ТЕСТ)'!C12</f>
        <v>7</v>
      </c>
      <c r="I8" s="29">
        <f>'ЮНОШИ (ТЕСТ)'!V12</f>
        <v>810</v>
      </c>
      <c r="J8" s="28">
        <f t="shared" si="1"/>
        <v>8</v>
      </c>
    </row>
    <row r="9" spans="1:32" x14ac:dyDescent="0.25">
      <c r="B9" s="6">
        <v>3</v>
      </c>
      <c r="C9" s="30">
        <f>'ДЕВУШКИ (ТЕСТ) '!C18</f>
        <v>9</v>
      </c>
      <c r="D9" s="29">
        <f>'ДЕВУШКИ (ТЕСТ) '!V18</f>
        <v>739</v>
      </c>
      <c r="E9" s="28">
        <f t="shared" si="0"/>
        <v>1</v>
      </c>
      <c r="F9" s="7"/>
      <c r="G9" s="6">
        <v>3</v>
      </c>
      <c r="H9" s="30">
        <f>'ЮНОШИ (ТЕСТ)'!C18</f>
        <v>9</v>
      </c>
      <c r="I9" s="29">
        <f>'ЮНОШИ (ТЕСТ)'!V18</f>
        <v>819</v>
      </c>
      <c r="J9" s="28">
        <f t="shared" si="1"/>
        <v>7</v>
      </c>
    </row>
    <row r="10" spans="1:32" x14ac:dyDescent="0.25">
      <c r="B10" s="6">
        <v>4</v>
      </c>
      <c r="C10" s="30">
        <f>'ДЕВУШКИ (ТЕСТ) '!C24</f>
        <v>11</v>
      </c>
      <c r="D10" s="29">
        <f>'ДЕВУШКИ (ТЕСТ) '!V24</f>
        <v>0</v>
      </c>
      <c r="E10" s="28">
        <f t="shared" si="0"/>
        <v>35</v>
      </c>
      <c r="F10" s="7"/>
      <c r="G10" s="6">
        <v>4</v>
      </c>
      <c r="H10" s="30">
        <f>'ЮНОШИ (ТЕСТ)'!C24</f>
        <v>11</v>
      </c>
      <c r="I10" s="29">
        <f>'ЮНОШИ (ТЕСТ)'!V24</f>
        <v>0</v>
      </c>
      <c r="J10" s="28">
        <f t="shared" si="1"/>
        <v>36</v>
      </c>
    </row>
    <row r="11" spans="1:32" x14ac:dyDescent="0.25">
      <c r="B11" s="6">
        <v>5</v>
      </c>
      <c r="C11" s="30">
        <f>'ДЕВУШКИ (ТЕСТ) '!C30</f>
        <v>12</v>
      </c>
      <c r="D11" s="29">
        <f>'ДЕВУШКИ (ТЕСТ) '!V30</f>
        <v>486</v>
      </c>
      <c r="E11" s="28">
        <f t="shared" si="0"/>
        <v>14</v>
      </c>
      <c r="F11" s="7"/>
      <c r="G11" s="6">
        <v>5</v>
      </c>
      <c r="H11" s="30">
        <f>'ЮНОШИ (ТЕСТ)'!C30</f>
        <v>12</v>
      </c>
      <c r="I11" s="29">
        <f>'ЮНОШИ (ТЕСТ)'!V30</f>
        <v>702</v>
      </c>
      <c r="J11" s="28">
        <f t="shared" si="1"/>
        <v>19</v>
      </c>
    </row>
    <row r="12" spans="1:32" x14ac:dyDescent="0.25">
      <c r="B12" s="6">
        <v>6</v>
      </c>
      <c r="C12" s="30">
        <f>'ДЕВУШКИ (ТЕСТ) '!C36</f>
        <v>17</v>
      </c>
      <c r="D12" s="29">
        <f>'ДЕВУШКИ (ТЕСТ) '!V36</f>
        <v>264</v>
      </c>
      <c r="E12" s="28">
        <f t="shared" si="0"/>
        <v>33</v>
      </c>
      <c r="F12" s="7"/>
      <c r="G12" s="6">
        <v>6</v>
      </c>
      <c r="H12" s="30">
        <f>'ЮНОШИ (ТЕСТ)'!C36</f>
        <v>17</v>
      </c>
      <c r="I12" s="29">
        <f>'ЮНОШИ (ТЕСТ)'!V36</f>
        <v>717</v>
      </c>
      <c r="J12" s="28">
        <f t="shared" si="1"/>
        <v>17</v>
      </c>
      <c r="P12" t="s">
        <v>25</v>
      </c>
    </row>
    <row r="13" spans="1:32" x14ac:dyDescent="0.25">
      <c r="B13" s="6">
        <v>7</v>
      </c>
      <c r="C13" s="30">
        <f>'ДЕВУШКИ (ТЕСТ) '!C42</f>
        <v>19</v>
      </c>
      <c r="D13" s="29">
        <f>'ДЕВУШКИ (ТЕСТ) '!V42</f>
        <v>682</v>
      </c>
      <c r="E13" s="28">
        <f t="shared" si="0"/>
        <v>4</v>
      </c>
      <c r="F13" s="7"/>
      <c r="G13" s="6">
        <v>7</v>
      </c>
      <c r="H13" s="30">
        <f>'ЮНОШИ (ТЕСТ)'!C42</f>
        <v>19</v>
      </c>
      <c r="I13" s="29">
        <f>'ЮНОШИ (ТЕСТ)'!V42</f>
        <v>901</v>
      </c>
      <c r="J13" s="28">
        <f t="shared" si="1"/>
        <v>2</v>
      </c>
    </row>
    <row r="14" spans="1:32" x14ac:dyDescent="0.25">
      <c r="B14" s="6">
        <v>8</v>
      </c>
      <c r="C14" s="30">
        <f>'ДЕВУШКИ (ТЕСТ) '!C48</f>
        <v>20</v>
      </c>
      <c r="D14" s="29">
        <f>'ДЕВУШКИ (ТЕСТ) '!V48</f>
        <v>181</v>
      </c>
      <c r="E14" s="28">
        <f t="shared" si="0"/>
        <v>34</v>
      </c>
      <c r="F14" s="7"/>
      <c r="G14" s="6">
        <v>8</v>
      </c>
      <c r="H14" s="30">
        <f>'ЮНОШИ (ТЕСТ)'!C48</f>
        <v>20</v>
      </c>
      <c r="I14" s="29">
        <f>'ЮНОШИ (ТЕСТ)'!V48</f>
        <v>161</v>
      </c>
      <c r="J14" s="28">
        <f t="shared" si="1"/>
        <v>35</v>
      </c>
    </row>
    <row r="15" spans="1:32" x14ac:dyDescent="0.25">
      <c r="B15" s="6">
        <v>9</v>
      </c>
      <c r="C15" s="30">
        <f>'ДЕВУШКИ (ТЕСТ) '!C54</f>
        <v>22</v>
      </c>
      <c r="D15" s="29">
        <f>'ДЕВУШКИ (ТЕСТ) '!V54</f>
        <v>503</v>
      </c>
      <c r="E15" s="28">
        <f t="shared" si="0"/>
        <v>13</v>
      </c>
      <c r="F15" s="7"/>
      <c r="G15" s="6">
        <v>9</v>
      </c>
      <c r="H15" s="30">
        <f>'ЮНОШИ (ТЕСТ)'!C54</f>
        <v>22</v>
      </c>
      <c r="I15" s="29">
        <f>'ЮНОШИ (ТЕСТ)'!V54</f>
        <v>626</v>
      </c>
      <c r="J15" s="28">
        <f t="shared" si="1"/>
        <v>25</v>
      </c>
    </row>
    <row r="16" spans="1:32" x14ac:dyDescent="0.25">
      <c r="B16" s="6">
        <v>10</v>
      </c>
      <c r="C16" s="30">
        <f>'ДЕВУШКИ (ТЕСТ) '!C60</f>
        <v>23</v>
      </c>
      <c r="D16" s="29">
        <f>'ДЕВУШКИ (ТЕСТ) '!V60</f>
        <v>443</v>
      </c>
      <c r="E16" s="28">
        <f t="shared" si="0"/>
        <v>20</v>
      </c>
      <c r="F16" s="7"/>
      <c r="G16" s="6">
        <v>10</v>
      </c>
      <c r="H16" s="30">
        <f>'ЮНОШИ (ТЕСТ)'!C60</f>
        <v>23</v>
      </c>
      <c r="I16" s="29">
        <f>'ЮНОШИ (ТЕСТ)'!V60</f>
        <v>878</v>
      </c>
      <c r="J16" s="28">
        <f t="shared" si="1"/>
        <v>3</v>
      </c>
    </row>
    <row r="17" spans="2:10" x14ac:dyDescent="0.25">
      <c r="B17" s="6">
        <v>11</v>
      </c>
      <c r="C17" s="30">
        <f>'ДЕВУШКИ (ТЕСТ) '!C66</f>
        <v>24</v>
      </c>
      <c r="D17" s="29">
        <f>'ДЕВУШКИ (ТЕСТ) '!V66</f>
        <v>432</v>
      </c>
      <c r="E17" s="28">
        <f t="shared" si="0"/>
        <v>22</v>
      </c>
      <c r="F17" s="7"/>
      <c r="G17" s="6">
        <v>11</v>
      </c>
      <c r="H17" s="30">
        <f>'ЮНОШИ (ТЕСТ)'!C66</f>
        <v>24</v>
      </c>
      <c r="I17" s="29">
        <f>'ЮНОШИ (ТЕСТ)'!V66</f>
        <v>719</v>
      </c>
      <c r="J17" s="28">
        <f t="shared" si="1"/>
        <v>16</v>
      </c>
    </row>
    <row r="18" spans="2:10" x14ac:dyDescent="0.25">
      <c r="B18" s="6">
        <v>12</v>
      </c>
      <c r="C18" s="30">
        <f>'ДЕВУШКИ (ТЕСТ) '!C72</f>
        <v>26</v>
      </c>
      <c r="D18" s="29">
        <f>'ДЕВУШКИ (ТЕСТ) '!V72</f>
        <v>350</v>
      </c>
      <c r="E18" s="28">
        <f t="shared" si="0"/>
        <v>28</v>
      </c>
      <c r="F18" s="7"/>
      <c r="G18" s="6">
        <v>12</v>
      </c>
      <c r="H18" s="30">
        <f>'ЮНОШИ (ТЕСТ)'!C72</f>
        <v>26</v>
      </c>
      <c r="I18" s="29">
        <f>'ЮНОШИ (ТЕСТ)'!V72</f>
        <v>484</v>
      </c>
      <c r="J18" s="28">
        <f t="shared" si="1"/>
        <v>32</v>
      </c>
    </row>
    <row r="19" spans="2:10" x14ac:dyDescent="0.25">
      <c r="B19" s="6">
        <v>13</v>
      </c>
      <c r="C19" s="30">
        <f>'ДЕВУШКИ (ТЕСТ) '!C78</f>
        <v>27</v>
      </c>
      <c r="D19" s="29">
        <f>'ДЕВУШКИ (ТЕСТ) '!V78</f>
        <v>620</v>
      </c>
      <c r="E19" s="28">
        <f t="shared" si="0"/>
        <v>7</v>
      </c>
      <c r="F19" s="7"/>
      <c r="G19" s="6">
        <v>13</v>
      </c>
      <c r="H19" s="30">
        <f>'ЮНОШИ (ТЕСТ)'!C78</f>
        <v>27</v>
      </c>
      <c r="I19" s="29">
        <f>'ЮНОШИ (ТЕСТ)'!V78</f>
        <v>716</v>
      </c>
      <c r="J19" s="28">
        <f t="shared" si="1"/>
        <v>18</v>
      </c>
    </row>
    <row r="20" spans="2:10" x14ac:dyDescent="0.25">
      <c r="B20" s="6">
        <v>14</v>
      </c>
      <c r="C20" s="30">
        <f>'ДЕВУШКИ (ТЕСТ) '!C84</f>
        <v>29</v>
      </c>
      <c r="D20" s="29">
        <f>'ДЕВУШКИ (ТЕСТ) '!V84</f>
        <v>351</v>
      </c>
      <c r="E20" s="28">
        <f t="shared" si="0"/>
        <v>27</v>
      </c>
      <c r="F20" s="7"/>
      <c r="G20" s="6">
        <v>14</v>
      </c>
      <c r="H20" s="30">
        <f>'ЮНОШИ (ТЕСТ)'!C84</f>
        <v>29</v>
      </c>
      <c r="I20" s="29">
        <f>'ЮНОШИ (ТЕСТ)'!V84</f>
        <v>455</v>
      </c>
      <c r="J20" s="28">
        <f t="shared" si="1"/>
        <v>34</v>
      </c>
    </row>
    <row r="21" spans="2:10" x14ac:dyDescent="0.25">
      <c r="B21" s="6">
        <v>15</v>
      </c>
      <c r="C21" s="30">
        <f>'ДЕВУШКИ (ТЕСТ) '!C90</f>
        <v>30</v>
      </c>
      <c r="D21" s="29">
        <f>'ДЕВУШКИ (ТЕСТ) '!V90</f>
        <v>641</v>
      </c>
      <c r="E21" s="28">
        <f t="shared" si="0"/>
        <v>6</v>
      </c>
      <c r="F21" s="7"/>
      <c r="G21" s="6">
        <v>15</v>
      </c>
      <c r="H21" s="30">
        <f>'ЮНОШИ (ТЕСТ)'!C90</f>
        <v>30</v>
      </c>
      <c r="I21" s="29">
        <f>'ЮНОШИ (ТЕСТ)'!V90</f>
        <v>727</v>
      </c>
      <c r="J21" s="28">
        <f t="shared" si="1"/>
        <v>15</v>
      </c>
    </row>
    <row r="22" spans="2:10" x14ac:dyDescent="0.25">
      <c r="B22" s="6">
        <v>16</v>
      </c>
      <c r="C22" s="30">
        <f>'ДЕВУШКИ (ТЕСТ) '!C96</f>
        <v>31</v>
      </c>
      <c r="D22" s="29">
        <f>'ДЕВУШКИ (ТЕСТ) '!V96</f>
        <v>702</v>
      </c>
      <c r="E22" s="28">
        <f t="shared" si="0"/>
        <v>2</v>
      </c>
      <c r="F22" s="7"/>
      <c r="G22" s="6">
        <v>16</v>
      </c>
      <c r="H22" s="30">
        <f>'ЮНОШИ (ТЕСТ)'!C96</f>
        <v>31</v>
      </c>
      <c r="I22" s="29">
        <f>'ЮНОШИ (ТЕСТ)'!V96</f>
        <v>809</v>
      </c>
      <c r="J22" s="28">
        <f t="shared" si="1"/>
        <v>9</v>
      </c>
    </row>
    <row r="23" spans="2:10" x14ac:dyDescent="0.25">
      <c r="B23" s="6">
        <v>17</v>
      </c>
      <c r="C23" s="30">
        <f>'ДЕВУШКИ (ТЕСТ) '!C102</f>
        <v>32</v>
      </c>
      <c r="D23" s="29">
        <f>'ДЕВУШКИ (ТЕСТ) '!V102</f>
        <v>528</v>
      </c>
      <c r="E23" s="28">
        <f t="shared" si="0"/>
        <v>11</v>
      </c>
      <c r="F23" s="7"/>
      <c r="G23" s="6">
        <v>17</v>
      </c>
      <c r="H23" s="30">
        <f>'ЮНОШИ (ТЕСТ)'!C102</f>
        <v>32</v>
      </c>
      <c r="I23" s="29">
        <f>'ЮНОШИ (ТЕСТ)'!V102</f>
        <v>739</v>
      </c>
      <c r="J23" s="28">
        <f t="shared" si="1"/>
        <v>13</v>
      </c>
    </row>
    <row r="24" spans="2:10" x14ac:dyDescent="0.25">
      <c r="B24" s="6">
        <v>18</v>
      </c>
      <c r="C24" s="30">
        <f>'ДЕВУШКИ (ТЕСТ) '!C108</f>
        <v>36</v>
      </c>
      <c r="D24" s="29">
        <f>'ДЕВУШКИ (ТЕСТ) '!V108</f>
        <v>315</v>
      </c>
      <c r="E24" s="28">
        <f t="shared" si="0"/>
        <v>31</v>
      </c>
      <c r="F24" s="7"/>
      <c r="G24" s="6">
        <v>18</v>
      </c>
      <c r="H24" s="30">
        <f>'ЮНОШИ (ТЕСТ)'!C108</f>
        <v>36</v>
      </c>
      <c r="I24" s="29">
        <f>'ЮНОШИ (ТЕСТ)'!V108</f>
        <v>637</v>
      </c>
      <c r="J24" s="28">
        <f t="shared" si="1"/>
        <v>24</v>
      </c>
    </row>
    <row r="25" spans="2:10" x14ac:dyDescent="0.25">
      <c r="B25" s="6">
        <v>19</v>
      </c>
      <c r="C25" s="30">
        <f>'ДЕВУШКИ (ТЕСТ) '!C114</f>
        <v>40</v>
      </c>
      <c r="D25" s="29">
        <f>'ДЕВУШКИ (ТЕСТ) '!V114</f>
        <v>0</v>
      </c>
      <c r="E25" s="28">
        <f t="shared" si="0"/>
        <v>35</v>
      </c>
      <c r="F25" s="7"/>
      <c r="G25" s="6">
        <v>19</v>
      </c>
      <c r="H25" s="30">
        <f>'ЮНОШИ (ТЕСТ)'!C114</f>
        <v>40</v>
      </c>
      <c r="I25" s="29">
        <f>'ЮНОШИ (ТЕСТ)'!V114</f>
        <v>677</v>
      </c>
      <c r="J25" s="28">
        <f t="shared" si="1"/>
        <v>20</v>
      </c>
    </row>
    <row r="26" spans="2:10" x14ac:dyDescent="0.25">
      <c r="B26" s="6">
        <v>20</v>
      </c>
      <c r="C26" s="30">
        <f>'ДЕВУШКИ (ТЕСТ) '!C120</f>
        <v>41</v>
      </c>
      <c r="D26" s="29">
        <f>'ДЕВУШКИ (ТЕСТ) '!V120</f>
        <v>440</v>
      </c>
      <c r="E26" s="28">
        <f t="shared" si="0"/>
        <v>21</v>
      </c>
      <c r="F26" s="7"/>
      <c r="G26" s="6">
        <v>20</v>
      </c>
      <c r="H26" s="30">
        <f>'ЮНОШИ (ТЕСТ)'!C120</f>
        <v>41</v>
      </c>
      <c r="I26" s="29">
        <f>'ЮНОШИ (ТЕСТ)'!V120</f>
        <v>617</v>
      </c>
      <c r="J26" s="28">
        <f t="shared" si="1"/>
        <v>26</v>
      </c>
    </row>
    <row r="27" spans="2:10" x14ac:dyDescent="0.25">
      <c r="B27" s="6">
        <v>21</v>
      </c>
      <c r="C27" s="30">
        <f>'ДЕВУШКИ (ТЕСТ) '!C126</f>
        <v>42</v>
      </c>
      <c r="D27" s="29">
        <f>'ДЕВУШКИ (ТЕСТ) '!V126</f>
        <v>330</v>
      </c>
      <c r="E27" s="28">
        <f t="shared" si="0"/>
        <v>29</v>
      </c>
      <c r="F27" s="7"/>
      <c r="G27" s="6">
        <v>21</v>
      </c>
      <c r="H27" s="30">
        <f>'ЮНОШИ (ТЕСТ)'!C126</f>
        <v>42</v>
      </c>
      <c r="I27" s="29">
        <f>'ЮНОШИ (ТЕСТ)'!V126</f>
        <v>537</v>
      </c>
      <c r="J27" s="28">
        <f t="shared" si="1"/>
        <v>30</v>
      </c>
    </row>
    <row r="28" spans="2:10" x14ac:dyDescent="0.25">
      <c r="B28" s="6">
        <v>22</v>
      </c>
      <c r="C28" s="30">
        <f>'ДЕВУШКИ (ТЕСТ) '!C132</f>
        <v>43</v>
      </c>
      <c r="D28" s="29">
        <f>'ДЕВУШКИ (ТЕСТ) '!V132</f>
        <v>567</v>
      </c>
      <c r="E28" s="28">
        <f t="shared" si="0"/>
        <v>9</v>
      </c>
      <c r="F28" s="7"/>
      <c r="G28" s="6">
        <v>22</v>
      </c>
      <c r="H28" s="30">
        <f>'ЮНОШИ (ТЕСТ)'!C132</f>
        <v>43</v>
      </c>
      <c r="I28" s="29">
        <f>'ЮНОШИ (ТЕСТ)'!V132</f>
        <v>867</v>
      </c>
      <c r="J28" s="28">
        <f t="shared" si="1"/>
        <v>4</v>
      </c>
    </row>
    <row r="29" spans="2:10" x14ac:dyDescent="0.25">
      <c r="B29" s="6">
        <v>23</v>
      </c>
      <c r="C29" s="30">
        <f>'ДЕВУШКИ (ТЕСТ) '!C138</f>
        <v>44</v>
      </c>
      <c r="D29" s="29">
        <f>'ДЕВУШКИ (ТЕСТ) '!V138</f>
        <v>468</v>
      </c>
      <c r="E29" s="28">
        <f t="shared" si="0"/>
        <v>17</v>
      </c>
      <c r="F29" s="7"/>
      <c r="G29" s="6">
        <v>23</v>
      </c>
      <c r="H29" s="30">
        <f>'ЮНОШИ (ТЕСТ)'!C138</f>
        <v>44</v>
      </c>
      <c r="I29" s="29">
        <f>'ЮНОШИ (ТЕСТ)'!V138</f>
        <v>591</v>
      </c>
      <c r="J29" s="28">
        <f t="shared" si="1"/>
        <v>27</v>
      </c>
    </row>
    <row r="30" spans="2:10" x14ac:dyDescent="0.25">
      <c r="B30" s="6">
        <v>24</v>
      </c>
      <c r="C30" s="30">
        <f>'ДЕВУШКИ (ТЕСТ) '!C144</f>
        <v>45</v>
      </c>
      <c r="D30" s="29">
        <f>'ДЕВУШКИ (ТЕСТ) '!V144</f>
        <v>380</v>
      </c>
      <c r="E30" s="28">
        <f t="shared" si="0"/>
        <v>25</v>
      </c>
      <c r="F30" s="7"/>
      <c r="G30" s="6">
        <v>24</v>
      </c>
      <c r="H30" s="30">
        <f>'ЮНОШИ (ТЕСТ)'!C144</f>
        <v>45</v>
      </c>
      <c r="I30" s="29">
        <f>'ЮНОШИ (ТЕСТ)'!V144</f>
        <v>671</v>
      </c>
      <c r="J30" s="28">
        <f t="shared" si="1"/>
        <v>22</v>
      </c>
    </row>
    <row r="31" spans="2:10" x14ac:dyDescent="0.25">
      <c r="B31" s="6">
        <v>25</v>
      </c>
      <c r="C31" s="30">
        <f>'ДЕВУШКИ (ТЕСТ) '!C150</f>
        <v>46</v>
      </c>
      <c r="D31" s="29">
        <f>'ДЕВУШКИ (ТЕСТ) '!V150</f>
        <v>322</v>
      </c>
      <c r="E31" s="28">
        <f t="shared" si="0"/>
        <v>30</v>
      </c>
      <c r="F31" s="7"/>
      <c r="G31" s="6">
        <v>25</v>
      </c>
      <c r="H31" s="30">
        <f>'ЮНОШИ (ТЕСТ)'!C150</f>
        <v>46</v>
      </c>
      <c r="I31" s="29">
        <f>'ЮНОШИ (ТЕСТ)'!V150</f>
        <v>569</v>
      </c>
      <c r="J31" s="28">
        <f t="shared" si="1"/>
        <v>28</v>
      </c>
    </row>
    <row r="32" spans="2:10" x14ac:dyDescent="0.25">
      <c r="B32" s="6">
        <v>26</v>
      </c>
      <c r="C32" s="30">
        <f>'ДЕВУШКИ (ТЕСТ) '!C156</f>
        <v>47</v>
      </c>
      <c r="D32" s="29">
        <f>'ДЕВУШКИ (ТЕСТ) '!V156</f>
        <v>583</v>
      </c>
      <c r="E32" s="28">
        <f t="shared" si="0"/>
        <v>8</v>
      </c>
      <c r="F32" s="7"/>
      <c r="G32" s="6">
        <v>26</v>
      </c>
      <c r="H32" s="30">
        <f>'ЮНОШИ (ТЕСТ)'!C156</f>
        <v>47</v>
      </c>
      <c r="I32" s="29">
        <f>'ЮНОШИ (ТЕСТ)'!V156</f>
        <v>772</v>
      </c>
      <c r="J32" s="28">
        <f t="shared" si="1"/>
        <v>11</v>
      </c>
    </row>
    <row r="33" spans="2:10" x14ac:dyDescent="0.25">
      <c r="B33" s="6">
        <v>27</v>
      </c>
      <c r="C33" s="30">
        <f>'ДЕВУШКИ (ТЕСТ) '!C162</f>
        <v>48</v>
      </c>
      <c r="D33" s="29">
        <f>'ДЕВУШКИ (ТЕСТ) '!V162</f>
        <v>450</v>
      </c>
      <c r="E33" s="28">
        <f t="shared" si="0"/>
        <v>19</v>
      </c>
      <c r="F33" s="7"/>
      <c r="G33" s="6">
        <v>27</v>
      </c>
      <c r="H33" s="30">
        <f>'ЮНОШИ (ТЕСТ)'!C162</f>
        <v>48</v>
      </c>
      <c r="I33" s="29">
        <f>'ЮНОШИ (ТЕСТ)'!V162</f>
        <v>825</v>
      </c>
      <c r="J33" s="28">
        <f t="shared" si="1"/>
        <v>6</v>
      </c>
    </row>
    <row r="34" spans="2:10" x14ac:dyDescent="0.25">
      <c r="B34" s="6">
        <v>28</v>
      </c>
      <c r="C34" s="30">
        <f>'ДЕВУШКИ (ТЕСТ) '!C168</f>
        <v>49</v>
      </c>
      <c r="D34" s="29">
        <f>'ДЕВУШКИ (ТЕСТ) '!V168</f>
        <v>557</v>
      </c>
      <c r="E34" s="28">
        <f t="shared" si="0"/>
        <v>10</v>
      </c>
      <c r="F34" s="7"/>
      <c r="G34" s="6">
        <v>28</v>
      </c>
      <c r="H34" s="30">
        <f>'ЮНОШИ (ТЕСТ)'!C168</f>
        <v>49</v>
      </c>
      <c r="I34" s="29">
        <f>'ЮНОШИ (ТЕСТ)'!V168</f>
        <v>478</v>
      </c>
      <c r="J34" s="28">
        <f t="shared" si="1"/>
        <v>33</v>
      </c>
    </row>
    <row r="35" spans="2:10" x14ac:dyDescent="0.25">
      <c r="B35" s="6">
        <v>29</v>
      </c>
      <c r="C35" s="30">
        <f>'ДЕВУШКИ (ТЕСТ) '!C174</f>
        <v>50</v>
      </c>
      <c r="D35" s="29">
        <f>'ДЕВУШКИ (ТЕСТ) '!V174</f>
        <v>315</v>
      </c>
      <c r="E35" s="28">
        <f t="shared" si="0"/>
        <v>31</v>
      </c>
      <c r="F35" s="7"/>
      <c r="G35" s="6">
        <v>29</v>
      </c>
      <c r="H35" s="30">
        <f>'ЮНОШИ (ТЕСТ)'!C174</f>
        <v>50</v>
      </c>
      <c r="I35" s="29">
        <f>'ЮНОШИ (ТЕСТ)'!V174</f>
        <v>732</v>
      </c>
      <c r="J35" s="28">
        <f t="shared" si="1"/>
        <v>14</v>
      </c>
    </row>
    <row r="36" spans="2:10" x14ac:dyDescent="0.25">
      <c r="B36" s="6">
        <v>30</v>
      </c>
      <c r="C36" s="30">
        <f>'ДЕВУШКИ (ТЕСТ) '!C180</f>
        <v>51</v>
      </c>
      <c r="D36" s="29">
        <f>'ДЕВУШКИ (ТЕСТ) '!V180</f>
        <v>0</v>
      </c>
      <c r="E36" s="28">
        <f t="shared" si="0"/>
        <v>35</v>
      </c>
      <c r="F36" s="7"/>
      <c r="G36" s="6">
        <v>30</v>
      </c>
      <c r="H36" s="30">
        <f>'ЮНОШИ (ТЕСТ)'!C180</f>
        <v>51</v>
      </c>
      <c r="I36" s="29">
        <f>'ЮНОШИ (ТЕСТ)'!V180</f>
        <v>0</v>
      </c>
      <c r="J36" s="28">
        <f t="shared" si="1"/>
        <v>36</v>
      </c>
    </row>
    <row r="37" spans="2:10" x14ac:dyDescent="0.25">
      <c r="B37" s="6">
        <v>31</v>
      </c>
      <c r="C37" s="30">
        <f>'ДЕВУШКИ (ТЕСТ) '!C186</f>
        <v>52</v>
      </c>
      <c r="D37" s="29">
        <f>'ДЕВУШКИ (ТЕСТ) '!V186</f>
        <v>372</v>
      </c>
      <c r="E37" s="28">
        <f t="shared" si="0"/>
        <v>26</v>
      </c>
      <c r="F37" s="7"/>
      <c r="G37" s="6">
        <v>31</v>
      </c>
      <c r="H37" s="30">
        <f>'ЮНОШИ (ТЕСТ)'!C186</f>
        <v>52</v>
      </c>
      <c r="I37" s="29">
        <f>'ЮНОШИ (ТЕСТ)'!V186</f>
        <v>659</v>
      </c>
      <c r="J37" s="28">
        <f t="shared" si="1"/>
        <v>23</v>
      </c>
    </row>
    <row r="38" spans="2:10" x14ac:dyDescent="0.25">
      <c r="B38" s="6">
        <v>32</v>
      </c>
      <c r="C38" s="30">
        <f>'ДЕВУШКИ (ТЕСТ) '!C192</f>
        <v>53</v>
      </c>
      <c r="D38" s="29">
        <f>'ДЕВУШКИ (ТЕСТ) '!V192</f>
        <v>506</v>
      </c>
      <c r="E38" s="28">
        <f t="shared" si="0"/>
        <v>12</v>
      </c>
      <c r="F38" s="7"/>
      <c r="G38" s="6">
        <v>32</v>
      </c>
      <c r="H38" s="30">
        <f>'ЮНОШИ (ТЕСТ)'!C192</f>
        <v>53</v>
      </c>
      <c r="I38" s="29">
        <f>'ЮНОШИ (ТЕСТ)'!V192</f>
        <v>783</v>
      </c>
      <c r="J38" s="28">
        <f t="shared" si="1"/>
        <v>10</v>
      </c>
    </row>
    <row r="39" spans="2:10" x14ac:dyDescent="0.25">
      <c r="B39" s="6">
        <v>33</v>
      </c>
      <c r="C39" s="30">
        <f>'ДЕВУШКИ (ТЕСТ) '!C198</f>
        <v>55</v>
      </c>
      <c r="D39" s="29">
        <f>'ДЕВУШКИ (ТЕСТ) '!V198</f>
        <v>425</v>
      </c>
      <c r="E39" s="28">
        <f t="shared" si="0"/>
        <v>23</v>
      </c>
      <c r="F39" s="7"/>
      <c r="G39" s="6">
        <v>33</v>
      </c>
      <c r="H39" s="30">
        <f>'ЮНОШИ (ТЕСТ)'!C198</f>
        <v>55</v>
      </c>
      <c r="I39" s="29">
        <f>'ЮНОШИ (ТЕСТ)'!V198</f>
        <v>562</v>
      </c>
      <c r="J39" s="28">
        <f t="shared" si="1"/>
        <v>29</v>
      </c>
    </row>
    <row r="40" spans="2:10" x14ac:dyDescent="0.25">
      <c r="B40" s="6">
        <v>34</v>
      </c>
      <c r="C40" s="30">
        <f>'ДЕВУШКИ (ТЕСТ) '!C204</f>
        <v>56</v>
      </c>
      <c r="D40" s="29">
        <f>'ДЕВУШКИ (ТЕСТ) '!V204</f>
        <v>685</v>
      </c>
      <c r="E40" s="28">
        <f t="shared" si="0"/>
        <v>3</v>
      </c>
      <c r="F40" s="7"/>
      <c r="G40" s="6">
        <v>34</v>
      </c>
      <c r="H40" s="30">
        <f>'ЮНОШИ (ТЕСТ)'!C204</f>
        <v>56</v>
      </c>
      <c r="I40" s="29">
        <f>'ЮНОШИ (ТЕСТ)'!V204</f>
        <v>922</v>
      </c>
      <c r="J40" s="28">
        <f t="shared" si="1"/>
        <v>1</v>
      </c>
    </row>
    <row r="41" spans="2:10" x14ac:dyDescent="0.25">
      <c r="B41" s="6">
        <v>35</v>
      </c>
      <c r="C41" s="30">
        <f>'ДЕВУШКИ (ТЕСТ) '!C210</f>
        <v>58</v>
      </c>
      <c r="D41" s="29">
        <f>'ДЕВУШКИ (ТЕСТ) '!V210</f>
        <v>0</v>
      </c>
      <c r="E41" s="28">
        <f t="shared" si="0"/>
        <v>35</v>
      </c>
      <c r="F41" s="7"/>
      <c r="G41" s="6">
        <v>35</v>
      </c>
      <c r="H41" s="30">
        <f>'ЮНОШИ (ТЕСТ)'!C210</f>
        <v>58</v>
      </c>
      <c r="I41" s="29">
        <f>'ЮНОШИ (ТЕСТ)'!V210</f>
        <v>0</v>
      </c>
      <c r="J41" s="28">
        <f t="shared" si="1"/>
        <v>36</v>
      </c>
    </row>
    <row r="42" spans="2:10" x14ac:dyDescent="0.25">
      <c r="B42" s="6">
        <v>36</v>
      </c>
      <c r="C42" s="30">
        <f>'ДЕВУШКИ (ТЕСТ) '!C216</f>
        <v>59</v>
      </c>
      <c r="D42" s="29">
        <f>'ДЕВУШКИ (ТЕСТ) '!V216</f>
        <v>404</v>
      </c>
      <c r="E42" s="28">
        <f t="shared" si="0"/>
        <v>24</v>
      </c>
      <c r="F42" s="7"/>
      <c r="G42" s="6">
        <v>36</v>
      </c>
      <c r="H42" s="30">
        <f>'ЮНОШИ (ТЕСТ)'!C216</f>
        <v>59</v>
      </c>
      <c r="I42" s="29">
        <f>'ЮНОШИ (ТЕСТ)'!V216</f>
        <v>497</v>
      </c>
      <c r="J42" s="28">
        <f t="shared" si="1"/>
        <v>31</v>
      </c>
    </row>
    <row r="43" spans="2:10" x14ac:dyDescent="0.25">
      <c r="B43" s="6">
        <v>37</v>
      </c>
      <c r="C43" s="30">
        <f>'ДЕВУШКИ (ТЕСТ) '!C222</f>
        <v>63</v>
      </c>
      <c r="D43" s="29">
        <f>'ДЕВУШКИ (ТЕСТ) '!V222</f>
        <v>0</v>
      </c>
      <c r="E43" s="28">
        <f t="shared" si="0"/>
        <v>35</v>
      </c>
      <c r="F43" s="7"/>
      <c r="G43" s="6">
        <v>37</v>
      </c>
      <c r="H43" s="30">
        <f>'ЮНОШИ (ТЕСТ)'!C222</f>
        <v>63</v>
      </c>
      <c r="I43" s="29">
        <f>'ЮНОШИ (ТЕСТ)'!V222</f>
        <v>0</v>
      </c>
      <c r="J43" s="28">
        <f t="shared" si="1"/>
        <v>36</v>
      </c>
    </row>
    <row r="44" spans="2:10" x14ac:dyDescent="0.25">
      <c r="B44" s="6">
        <v>38</v>
      </c>
      <c r="C44" s="30">
        <f>'ДЕВУШКИ (ТЕСТ) '!C228</f>
        <v>67</v>
      </c>
      <c r="D44" s="29">
        <f>'ДЕВУШКИ (ТЕСТ) '!V228</f>
        <v>0</v>
      </c>
      <c r="E44" s="28">
        <f t="shared" si="0"/>
        <v>35</v>
      </c>
      <c r="F44" s="7"/>
      <c r="G44" s="6">
        <v>38</v>
      </c>
      <c r="H44" s="30">
        <f>'ЮНОШИ (ТЕСТ)'!C228</f>
        <v>67</v>
      </c>
      <c r="I44" s="29">
        <f>'ЮНОШИ (ТЕСТ)'!V228</f>
        <v>0</v>
      </c>
      <c r="J44" s="28">
        <f t="shared" si="1"/>
        <v>36</v>
      </c>
    </row>
    <row r="45" spans="2:10" x14ac:dyDescent="0.25">
      <c r="B45" s="6">
        <v>39</v>
      </c>
      <c r="C45" s="30">
        <f>'ДЕВУШКИ (ТЕСТ) '!C234</f>
        <v>75</v>
      </c>
      <c r="D45" s="29">
        <f>'ДЕВУШКИ (ТЕСТ) '!V234</f>
        <v>478</v>
      </c>
      <c r="E45" s="28">
        <f t="shared" si="0"/>
        <v>15</v>
      </c>
      <c r="F45" s="7"/>
      <c r="G45" s="6">
        <v>39</v>
      </c>
      <c r="H45" s="30">
        <f>'ЮНОШИ (ТЕСТ)'!C234</f>
        <v>75</v>
      </c>
      <c r="I45" s="29">
        <f>'ЮНОШИ (ТЕСТ)'!V234</f>
        <v>753</v>
      </c>
      <c r="J45" s="28">
        <f t="shared" si="1"/>
        <v>12</v>
      </c>
    </row>
    <row r="46" spans="2:10" x14ac:dyDescent="0.25">
      <c r="B46" s="6">
        <v>40</v>
      </c>
      <c r="C46" s="30" t="str">
        <f>'ДЕВУШКИ (ТЕСТ) '!C240</f>
        <v>17 инт</v>
      </c>
      <c r="D46" s="29">
        <f>'ДЕВУШКИ (ТЕСТ) '!V240</f>
        <v>472</v>
      </c>
      <c r="E46" s="28">
        <f t="shared" si="0"/>
        <v>16</v>
      </c>
      <c r="F46" s="7"/>
      <c r="G46" s="6">
        <v>40</v>
      </c>
      <c r="H46" s="30" t="str">
        <f>'ЮНОШИ (ТЕСТ)'!C240</f>
        <v>17 инт</v>
      </c>
      <c r="I46" s="29">
        <f>'ЮНОШИ (ТЕСТ)'!V240</f>
        <v>677</v>
      </c>
      <c r="J46" s="28">
        <f t="shared" si="1"/>
        <v>20</v>
      </c>
    </row>
    <row r="47" spans="2:10" x14ac:dyDescent="0.25">
      <c r="B47" s="6">
        <v>41</v>
      </c>
      <c r="C47" s="30" t="str">
        <f>'ДЕВУШКИ (ТЕСТ) '!C246</f>
        <v>ЦО</v>
      </c>
      <c r="D47" s="29">
        <f>'ДЕВУШКИ (ТЕСТ) '!V246</f>
        <v>0</v>
      </c>
      <c r="E47" s="28">
        <f t="shared" si="0"/>
        <v>35</v>
      </c>
      <c r="F47" s="7"/>
      <c r="G47" s="6">
        <v>41</v>
      </c>
      <c r="H47" s="30" t="str">
        <f>'ЮНОШИ (ТЕСТ)'!C246</f>
        <v>ЦО</v>
      </c>
      <c r="I47" s="29">
        <f>'ЮНОШИ (ТЕСТ)'!V246</f>
        <v>0</v>
      </c>
      <c r="J47" s="28">
        <f t="shared" si="1"/>
        <v>36</v>
      </c>
    </row>
  </sheetData>
  <mergeCells count="4">
    <mergeCell ref="B4:E4"/>
    <mergeCell ref="G4:J4"/>
    <mergeCell ref="A2:J2"/>
    <mergeCell ref="A1:K1"/>
  </mergeCells>
  <conditionalFormatting sqref="E7:E47 J7:J47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workbookViewId="0">
      <selection activeCell="M37" sqref="M37"/>
    </sheetView>
  </sheetViews>
  <sheetFormatPr defaultRowHeight="15" x14ac:dyDescent="0.25"/>
  <cols>
    <col min="1" max="10" width="8.7109375" customWidth="1"/>
    <col min="11" max="11" width="8.7109375" style="78" customWidth="1"/>
    <col min="12" max="21" width="8.7109375" customWidth="1"/>
  </cols>
  <sheetData>
    <row r="1" spans="1:21" ht="26.25" thickTop="1" x14ac:dyDescent="0.25">
      <c r="A1" s="134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76"/>
      <c r="L1" s="138" t="s">
        <v>28</v>
      </c>
      <c r="M1" s="138"/>
      <c r="N1" s="138"/>
      <c r="O1" s="138"/>
      <c r="P1" s="138"/>
      <c r="Q1" s="138"/>
      <c r="R1" s="138"/>
      <c r="S1" s="138"/>
      <c r="T1" s="138"/>
      <c r="U1" s="139"/>
    </row>
    <row r="2" spans="1:21" ht="15.75" customHeight="1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76"/>
      <c r="L2" s="140"/>
      <c r="M2" s="140"/>
      <c r="N2" s="140"/>
      <c r="O2" s="140"/>
      <c r="P2" s="140"/>
      <c r="Q2" s="140"/>
      <c r="R2" s="140"/>
      <c r="S2" s="140"/>
      <c r="T2" s="140"/>
      <c r="U2" s="141"/>
    </row>
    <row r="3" spans="1:21" ht="25.5" x14ac:dyDescent="0.2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76"/>
      <c r="L3" s="140"/>
      <c r="M3" s="140"/>
      <c r="N3" s="140"/>
      <c r="O3" s="140"/>
      <c r="P3" s="140"/>
      <c r="Q3" s="140"/>
      <c r="R3" s="140"/>
      <c r="S3" s="140"/>
      <c r="T3" s="140"/>
      <c r="U3" s="141"/>
    </row>
    <row r="4" spans="1:21" ht="5.25" customHeight="1" x14ac:dyDescent="0.25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76"/>
      <c r="L4" s="140"/>
      <c r="M4" s="140"/>
      <c r="N4" s="140"/>
      <c r="O4" s="140"/>
      <c r="P4" s="140"/>
      <c r="Q4" s="140"/>
      <c r="R4" s="140"/>
      <c r="S4" s="140"/>
      <c r="T4" s="140"/>
      <c r="U4" s="141"/>
    </row>
    <row r="5" spans="1:21" ht="86.25" customHeight="1" x14ac:dyDescent="0.25">
      <c r="A5" s="64" t="s">
        <v>32</v>
      </c>
      <c r="B5" s="65" t="s">
        <v>1</v>
      </c>
      <c r="C5" s="66" t="s">
        <v>33</v>
      </c>
      <c r="D5" s="67" t="s">
        <v>1</v>
      </c>
      <c r="E5" s="68" t="s">
        <v>29</v>
      </c>
      <c r="F5" s="69" t="s">
        <v>1</v>
      </c>
      <c r="G5" s="70" t="s">
        <v>34</v>
      </c>
      <c r="H5" s="71" t="s">
        <v>1</v>
      </c>
      <c r="I5" s="72" t="s">
        <v>30</v>
      </c>
      <c r="J5" s="73" t="s">
        <v>1</v>
      </c>
      <c r="K5" s="80"/>
      <c r="L5" s="64" t="s">
        <v>32</v>
      </c>
      <c r="M5" s="65" t="s">
        <v>1</v>
      </c>
      <c r="N5" s="66" t="s">
        <v>31</v>
      </c>
      <c r="O5" s="67" t="s">
        <v>1</v>
      </c>
      <c r="P5" s="68" t="s">
        <v>29</v>
      </c>
      <c r="Q5" s="69" t="s">
        <v>1</v>
      </c>
      <c r="R5" s="70" t="s">
        <v>34</v>
      </c>
      <c r="S5" s="71" t="s">
        <v>1</v>
      </c>
      <c r="T5" s="72" t="s">
        <v>30</v>
      </c>
      <c r="U5" s="73" t="s">
        <v>1</v>
      </c>
    </row>
    <row r="6" spans="1:21" ht="15" customHeight="1" x14ac:dyDescent="0.25">
      <c r="A6" s="74">
        <v>4.4000000000000004</v>
      </c>
      <c r="B6" s="51">
        <v>90</v>
      </c>
      <c r="C6" s="52">
        <v>70</v>
      </c>
      <c r="D6" s="53">
        <v>90</v>
      </c>
      <c r="E6" s="54">
        <v>290</v>
      </c>
      <c r="F6" s="55">
        <v>90</v>
      </c>
      <c r="G6" s="56">
        <v>77</v>
      </c>
      <c r="H6" s="57">
        <v>90</v>
      </c>
      <c r="I6" s="59">
        <v>52</v>
      </c>
      <c r="J6" s="60">
        <v>90</v>
      </c>
      <c r="K6" s="81"/>
      <c r="L6" s="79">
        <v>4.5999999999999996</v>
      </c>
      <c r="M6" s="51">
        <v>90</v>
      </c>
      <c r="N6" s="53">
        <v>123</v>
      </c>
      <c r="O6" s="53">
        <v>90</v>
      </c>
      <c r="P6" s="54">
        <v>275</v>
      </c>
      <c r="Q6" s="55">
        <v>90</v>
      </c>
      <c r="R6" s="56">
        <v>71</v>
      </c>
      <c r="S6" s="57">
        <v>90</v>
      </c>
      <c r="T6" s="59">
        <v>55</v>
      </c>
      <c r="U6" s="60">
        <v>90</v>
      </c>
    </row>
    <row r="7" spans="1:21" ht="15" customHeight="1" x14ac:dyDescent="0.25">
      <c r="A7" s="74">
        <v>4.5</v>
      </c>
      <c r="B7" s="51">
        <v>89</v>
      </c>
      <c r="C7" s="52">
        <v>69</v>
      </c>
      <c r="D7" s="53">
        <v>89</v>
      </c>
      <c r="E7" s="54">
        <v>289</v>
      </c>
      <c r="F7" s="55">
        <v>89</v>
      </c>
      <c r="G7" s="56" t="s">
        <v>26</v>
      </c>
      <c r="H7" s="57">
        <v>89</v>
      </c>
      <c r="I7" s="59">
        <v>51</v>
      </c>
      <c r="J7" s="60">
        <v>89</v>
      </c>
      <c r="K7" s="81"/>
      <c r="L7" s="79">
        <v>4.7</v>
      </c>
      <c r="M7" s="51">
        <v>89</v>
      </c>
      <c r="N7" s="53">
        <v>122</v>
      </c>
      <c r="O7" s="53">
        <v>89</v>
      </c>
      <c r="P7" s="54">
        <v>274</v>
      </c>
      <c r="Q7" s="55">
        <v>89</v>
      </c>
      <c r="R7" s="56" t="s">
        <v>26</v>
      </c>
      <c r="S7" s="57">
        <v>89</v>
      </c>
      <c r="T7" s="59">
        <v>54</v>
      </c>
      <c r="U7" s="60">
        <v>89</v>
      </c>
    </row>
    <row r="8" spans="1:21" ht="15" customHeight="1" x14ac:dyDescent="0.25">
      <c r="A8" s="74">
        <v>4.5999999999999996</v>
      </c>
      <c r="B8" s="51">
        <v>88</v>
      </c>
      <c r="C8" s="52">
        <v>68</v>
      </c>
      <c r="D8" s="53">
        <v>89</v>
      </c>
      <c r="E8" s="54">
        <v>288</v>
      </c>
      <c r="F8" s="55">
        <v>88</v>
      </c>
      <c r="G8" s="56">
        <v>76</v>
      </c>
      <c r="H8" s="57">
        <v>88</v>
      </c>
      <c r="I8" s="59">
        <v>50</v>
      </c>
      <c r="J8" s="60">
        <v>88</v>
      </c>
      <c r="K8" s="81"/>
      <c r="L8" s="79">
        <v>4.8</v>
      </c>
      <c r="M8" s="51">
        <v>88</v>
      </c>
      <c r="N8" s="53">
        <v>121</v>
      </c>
      <c r="O8" s="53">
        <v>89</v>
      </c>
      <c r="P8" s="54">
        <v>273</v>
      </c>
      <c r="Q8" s="55">
        <v>88</v>
      </c>
      <c r="R8" s="56">
        <v>70</v>
      </c>
      <c r="S8" s="57">
        <v>88</v>
      </c>
      <c r="T8" s="59">
        <v>53</v>
      </c>
      <c r="U8" s="60">
        <v>88</v>
      </c>
    </row>
    <row r="9" spans="1:21" ht="15" customHeight="1" x14ac:dyDescent="0.25">
      <c r="A9" s="74">
        <v>4.7</v>
      </c>
      <c r="B9" s="51">
        <v>87</v>
      </c>
      <c r="C9" s="52">
        <v>67</v>
      </c>
      <c r="D9" s="53">
        <v>88</v>
      </c>
      <c r="E9" s="54">
        <v>287</v>
      </c>
      <c r="F9" s="55">
        <v>87</v>
      </c>
      <c r="G9" s="56" t="s">
        <v>26</v>
      </c>
      <c r="H9" s="57">
        <v>87</v>
      </c>
      <c r="I9" s="59">
        <v>49</v>
      </c>
      <c r="J9" s="60">
        <v>87</v>
      </c>
      <c r="K9" s="81"/>
      <c r="L9" s="79">
        <v>4.9000000000000004</v>
      </c>
      <c r="M9" s="51">
        <v>87</v>
      </c>
      <c r="N9" s="53">
        <v>120</v>
      </c>
      <c r="O9" s="53">
        <v>89</v>
      </c>
      <c r="P9" s="54">
        <v>272</v>
      </c>
      <c r="Q9" s="55">
        <v>87</v>
      </c>
      <c r="R9" s="56" t="s">
        <v>26</v>
      </c>
      <c r="S9" s="57">
        <v>87</v>
      </c>
      <c r="T9" s="59">
        <v>52</v>
      </c>
      <c r="U9" s="60">
        <v>87</v>
      </c>
    </row>
    <row r="10" spans="1:21" ht="15" customHeight="1" x14ac:dyDescent="0.25">
      <c r="A10" s="74">
        <v>4.8</v>
      </c>
      <c r="B10" s="51">
        <v>86</v>
      </c>
      <c r="C10" s="52">
        <v>66</v>
      </c>
      <c r="D10" s="53">
        <v>88</v>
      </c>
      <c r="E10" s="54">
        <v>286</v>
      </c>
      <c r="F10" s="55">
        <v>86</v>
      </c>
      <c r="G10" s="56">
        <v>75</v>
      </c>
      <c r="H10" s="57">
        <v>86</v>
      </c>
      <c r="I10" s="59">
        <v>48</v>
      </c>
      <c r="J10" s="60">
        <v>86</v>
      </c>
      <c r="K10" s="81"/>
      <c r="L10" s="79">
        <v>5</v>
      </c>
      <c r="M10" s="51">
        <v>86</v>
      </c>
      <c r="N10" s="53">
        <v>119</v>
      </c>
      <c r="O10" s="53">
        <v>88</v>
      </c>
      <c r="P10" s="54">
        <v>271</v>
      </c>
      <c r="Q10" s="55">
        <v>86</v>
      </c>
      <c r="R10" s="56">
        <v>69</v>
      </c>
      <c r="S10" s="57">
        <v>86</v>
      </c>
      <c r="T10" s="59">
        <v>51</v>
      </c>
      <c r="U10" s="60">
        <v>86</v>
      </c>
    </row>
    <row r="11" spans="1:21" ht="15" customHeight="1" x14ac:dyDescent="0.25">
      <c r="A11" s="74">
        <v>4.9000000000000004</v>
      </c>
      <c r="B11" s="51">
        <v>85</v>
      </c>
      <c r="C11" s="52">
        <v>65</v>
      </c>
      <c r="D11" s="53">
        <v>87</v>
      </c>
      <c r="E11" s="54">
        <v>285</v>
      </c>
      <c r="F11" s="55">
        <v>85</v>
      </c>
      <c r="G11" s="56" t="s">
        <v>26</v>
      </c>
      <c r="H11" s="57">
        <v>85</v>
      </c>
      <c r="I11" s="59">
        <v>47</v>
      </c>
      <c r="J11" s="60">
        <v>85</v>
      </c>
      <c r="K11" s="81"/>
      <c r="L11" s="79">
        <v>5.0999999999999996</v>
      </c>
      <c r="M11" s="51">
        <v>85</v>
      </c>
      <c r="N11" s="53">
        <v>118</v>
      </c>
      <c r="O11" s="53">
        <v>88</v>
      </c>
      <c r="P11" s="54">
        <v>270</v>
      </c>
      <c r="Q11" s="55">
        <v>85</v>
      </c>
      <c r="R11" s="56" t="s">
        <v>26</v>
      </c>
      <c r="S11" s="57">
        <v>85</v>
      </c>
      <c r="T11" s="59">
        <v>50</v>
      </c>
      <c r="U11" s="60">
        <v>85</v>
      </c>
    </row>
    <row r="12" spans="1:21" ht="15" customHeight="1" x14ac:dyDescent="0.25">
      <c r="A12" s="74">
        <v>5</v>
      </c>
      <c r="B12" s="51">
        <v>84</v>
      </c>
      <c r="C12" s="52">
        <v>64</v>
      </c>
      <c r="D12" s="53">
        <v>87</v>
      </c>
      <c r="E12" s="54">
        <v>284</v>
      </c>
      <c r="F12" s="55">
        <v>84</v>
      </c>
      <c r="G12" s="56">
        <v>74</v>
      </c>
      <c r="H12" s="57">
        <v>84</v>
      </c>
      <c r="I12" s="59">
        <v>46</v>
      </c>
      <c r="J12" s="60">
        <v>84</v>
      </c>
      <c r="K12" s="81"/>
      <c r="L12" s="79">
        <v>5.2</v>
      </c>
      <c r="M12" s="51">
        <v>84</v>
      </c>
      <c r="N12" s="53">
        <v>117</v>
      </c>
      <c r="O12" s="53">
        <v>88</v>
      </c>
      <c r="P12" s="54">
        <v>269</v>
      </c>
      <c r="Q12" s="55">
        <v>84</v>
      </c>
      <c r="R12" s="56">
        <v>68</v>
      </c>
      <c r="S12" s="57">
        <v>84</v>
      </c>
      <c r="T12" s="59">
        <v>49</v>
      </c>
      <c r="U12" s="60">
        <v>84</v>
      </c>
    </row>
    <row r="13" spans="1:21" ht="15" customHeight="1" x14ac:dyDescent="0.25">
      <c r="A13" s="74">
        <v>5.0999999999999996</v>
      </c>
      <c r="B13" s="51">
        <v>83</v>
      </c>
      <c r="C13" s="52">
        <v>63</v>
      </c>
      <c r="D13" s="53">
        <v>86</v>
      </c>
      <c r="E13" s="54">
        <v>283</v>
      </c>
      <c r="F13" s="55">
        <v>83</v>
      </c>
      <c r="G13" s="56" t="s">
        <v>26</v>
      </c>
      <c r="H13" s="57">
        <v>83</v>
      </c>
      <c r="I13" s="59">
        <v>45</v>
      </c>
      <c r="J13" s="60">
        <v>83</v>
      </c>
      <c r="K13" s="81"/>
      <c r="L13" s="79">
        <v>5.3</v>
      </c>
      <c r="M13" s="51">
        <v>83</v>
      </c>
      <c r="N13" s="53">
        <v>116</v>
      </c>
      <c r="O13" s="53">
        <v>87</v>
      </c>
      <c r="P13" s="54">
        <v>268</v>
      </c>
      <c r="Q13" s="55">
        <v>83</v>
      </c>
      <c r="R13" s="56" t="s">
        <v>26</v>
      </c>
      <c r="S13" s="57">
        <v>83</v>
      </c>
      <c r="T13" s="59">
        <v>48</v>
      </c>
      <c r="U13" s="60">
        <v>83</v>
      </c>
    </row>
    <row r="14" spans="1:21" ht="15" customHeight="1" x14ac:dyDescent="0.25">
      <c r="A14" s="74">
        <v>5.2</v>
      </c>
      <c r="B14" s="51">
        <v>82</v>
      </c>
      <c r="C14" s="52">
        <v>62</v>
      </c>
      <c r="D14" s="53">
        <v>86</v>
      </c>
      <c r="E14" s="54">
        <v>282</v>
      </c>
      <c r="F14" s="55">
        <v>82</v>
      </c>
      <c r="G14" s="56">
        <v>73</v>
      </c>
      <c r="H14" s="57">
        <v>82</v>
      </c>
      <c r="I14" s="59">
        <v>44</v>
      </c>
      <c r="J14" s="60">
        <v>82</v>
      </c>
      <c r="K14" s="81"/>
      <c r="L14" s="79">
        <v>5.4</v>
      </c>
      <c r="M14" s="51">
        <v>82</v>
      </c>
      <c r="N14" s="53">
        <v>115</v>
      </c>
      <c r="O14" s="53">
        <v>87</v>
      </c>
      <c r="P14" s="54">
        <v>267</v>
      </c>
      <c r="Q14" s="55">
        <v>82</v>
      </c>
      <c r="R14" s="56">
        <v>67</v>
      </c>
      <c r="S14" s="57">
        <v>82</v>
      </c>
      <c r="T14" s="59">
        <v>47</v>
      </c>
      <c r="U14" s="60">
        <v>82</v>
      </c>
    </row>
    <row r="15" spans="1:21" ht="15" customHeight="1" x14ac:dyDescent="0.25">
      <c r="A15" s="74">
        <v>5.3</v>
      </c>
      <c r="B15" s="51">
        <v>81</v>
      </c>
      <c r="C15" s="52">
        <v>61</v>
      </c>
      <c r="D15" s="53">
        <v>85</v>
      </c>
      <c r="E15" s="54">
        <v>281</v>
      </c>
      <c r="F15" s="55">
        <v>81</v>
      </c>
      <c r="G15" s="56" t="s">
        <v>26</v>
      </c>
      <c r="H15" s="57">
        <v>81</v>
      </c>
      <c r="I15" s="59">
        <v>43</v>
      </c>
      <c r="J15" s="60">
        <v>81</v>
      </c>
      <c r="K15" s="81"/>
      <c r="L15" s="79">
        <v>5.5</v>
      </c>
      <c r="M15" s="51">
        <v>81</v>
      </c>
      <c r="N15" s="53">
        <v>114</v>
      </c>
      <c r="O15" s="53">
        <v>87</v>
      </c>
      <c r="P15" s="54">
        <v>266</v>
      </c>
      <c r="Q15" s="55">
        <v>81</v>
      </c>
      <c r="R15" s="56" t="s">
        <v>26</v>
      </c>
      <c r="S15" s="57">
        <v>81</v>
      </c>
      <c r="T15" s="59">
        <v>46</v>
      </c>
      <c r="U15" s="60">
        <v>81</v>
      </c>
    </row>
    <row r="16" spans="1:21" ht="15" customHeight="1" x14ac:dyDescent="0.25">
      <c r="A16" s="74">
        <v>5.4</v>
      </c>
      <c r="B16" s="51">
        <v>80</v>
      </c>
      <c r="C16" s="52">
        <v>60</v>
      </c>
      <c r="D16" s="53">
        <v>85</v>
      </c>
      <c r="E16" s="54">
        <v>280</v>
      </c>
      <c r="F16" s="55">
        <v>80</v>
      </c>
      <c r="G16" s="56">
        <v>72</v>
      </c>
      <c r="H16" s="57">
        <v>80</v>
      </c>
      <c r="I16" s="59">
        <v>42</v>
      </c>
      <c r="J16" s="60">
        <v>80</v>
      </c>
      <c r="K16" s="81"/>
      <c r="L16" s="79">
        <v>5.6</v>
      </c>
      <c r="M16" s="51">
        <v>80</v>
      </c>
      <c r="N16" s="53">
        <v>113</v>
      </c>
      <c r="O16" s="53">
        <v>86</v>
      </c>
      <c r="P16" s="54">
        <v>265</v>
      </c>
      <c r="Q16" s="55">
        <v>80</v>
      </c>
      <c r="R16" s="56">
        <v>66</v>
      </c>
      <c r="S16" s="57">
        <v>80</v>
      </c>
      <c r="T16" s="59">
        <v>45</v>
      </c>
      <c r="U16" s="60">
        <v>80</v>
      </c>
    </row>
    <row r="17" spans="1:21" ht="15" customHeight="1" x14ac:dyDescent="0.25">
      <c r="A17" s="74">
        <v>5.5</v>
      </c>
      <c r="B17" s="51">
        <v>79</v>
      </c>
      <c r="C17" s="52">
        <v>59</v>
      </c>
      <c r="D17" s="53">
        <v>84</v>
      </c>
      <c r="E17" s="54">
        <v>279</v>
      </c>
      <c r="F17" s="55">
        <v>79</v>
      </c>
      <c r="G17" s="56" t="s">
        <v>26</v>
      </c>
      <c r="H17" s="57">
        <v>79</v>
      </c>
      <c r="I17" s="59">
        <v>41</v>
      </c>
      <c r="J17" s="60">
        <v>79</v>
      </c>
      <c r="K17" s="81"/>
      <c r="L17" s="79">
        <v>5.7</v>
      </c>
      <c r="M17" s="51">
        <v>79</v>
      </c>
      <c r="N17" s="53">
        <v>112</v>
      </c>
      <c r="O17" s="53">
        <v>86</v>
      </c>
      <c r="P17" s="54">
        <v>264</v>
      </c>
      <c r="Q17" s="55">
        <v>79</v>
      </c>
      <c r="R17" s="56" t="s">
        <v>26</v>
      </c>
      <c r="S17" s="57">
        <v>79</v>
      </c>
      <c r="T17" s="59">
        <v>44</v>
      </c>
      <c r="U17" s="60">
        <v>79</v>
      </c>
    </row>
    <row r="18" spans="1:21" ht="15" customHeight="1" x14ac:dyDescent="0.25">
      <c r="A18" s="74">
        <v>5.6</v>
      </c>
      <c r="B18" s="51">
        <v>78</v>
      </c>
      <c r="C18" s="52">
        <v>58</v>
      </c>
      <c r="D18" s="53">
        <v>84</v>
      </c>
      <c r="E18" s="54">
        <v>278</v>
      </c>
      <c r="F18" s="55">
        <v>78</v>
      </c>
      <c r="G18" s="56">
        <v>71</v>
      </c>
      <c r="H18" s="57">
        <v>78</v>
      </c>
      <c r="I18" s="59">
        <v>40</v>
      </c>
      <c r="J18" s="60">
        <v>78</v>
      </c>
      <c r="K18" s="81"/>
      <c r="L18" s="79">
        <v>5.8</v>
      </c>
      <c r="M18" s="51">
        <v>78</v>
      </c>
      <c r="N18" s="53">
        <v>111</v>
      </c>
      <c r="O18" s="53">
        <v>86</v>
      </c>
      <c r="P18" s="54">
        <v>263</v>
      </c>
      <c r="Q18" s="55">
        <v>78</v>
      </c>
      <c r="R18" s="56">
        <v>65</v>
      </c>
      <c r="S18" s="57">
        <v>78</v>
      </c>
      <c r="T18" s="59">
        <v>43</v>
      </c>
      <c r="U18" s="60">
        <v>78</v>
      </c>
    </row>
    <row r="19" spans="1:21" ht="15" customHeight="1" x14ac:dyDescent="0.25">
      <c r="A19" s="74">
        <v>5.7</v>
      </c>
      <c r="B19" s="51">
        <v>77</v>
      </c>
      <c r="C19" s="52">
        <v>57</v>
      </c>
      <c r="D19" s="53">
        <v>83</v>
      </c>
      <c r="E19" s="54">
        <v>277</v>
      </c>
      <c r="F19" s="55">
        <v>77</v>
      </c>
      <c r="G19" s="56" t="s">
        <v>26</v>
      </c>
      <c r="H19" s="57">
        <v>77</v>
      </c>
      <c r="I19" s="59">
        <v>39</v>
      </c>
      <c r="J19" s="60">
        <v>77</v>
      </c>
      <c r="K19" s="81"/>
      <c r="L19" s="79">
        <v>5.9</v>
      </c>
      <c r="M19" s="51">
        <v>77</v>
      </c>
      <c r="N19" s="53">
        <v>110</v>
      </c>
      <c r="O19" s="53">
        <v>85</v>
      </c>
      <c r="P19" s="54">
        <v>262</v>
      </c>
      <c r="Q19" s="55">
        <v>77</v>
      </c>
      <c r="R19" s="56" t="s">
        <v>26</v>
      </c>
      <c r="S19" s="57">
        <v>77</v>
      </c>
      <c r="T19" s="59">
        <v>42</v>
      </c>
      <c r="U19" s="60">
        <v>77</v>
      </c>
    </row>
    <row r="20" spans="1:21" ht="15" customHeight="1" x14ac:dyDescent="0.25">
      <c r="A20" s="74">
        <v>5.8</v>
      </c>
      <c r="B20" s="51">
        <v>76</v>
      </c>
      <c r="C20" s="52">
        <v>56</v>
      </c>
      <c r="D20" s="53">
        <v>83</v>
      </c>
      <c r="E20" s="54">
        <v>276</v>
      </c>
      <c r="F20" s="55">
        <v>76</v>
      </c>
      <c r="G20" s="56">
        <v>70</v>
      </c>
      <c r="H20" s="57">
        <v>76</v>
      </c>
      <c r="I20" s="59">
        <v>38</v>
      </c>
      <c r="J20" s="60">
        <v>76</v>
      </c>
      <c r="K20" s="81"/>
      <c r="L20" s="79">
        <v>6</v>
      </c>
      <c r="M20" s="51">
        <v>76</v>
      </c>
      <c r="N20" s="53">
        <v>109</v>
      </c>
      <c r="O20" s="53">
        <v>85</v>
      </c>
      <c r="P20" s="54">
        <v>261</v>
      </c>
      <c r="Q20" s="55">
        <v>76</v>
      </c>
      <c r="R20" s="56">
        <v>64</v>
      </c>
      <c r="S20" s="57">
        <v>76</v>
      </c>
      <c r="T20" s="59">
        <v>41</v>
      </c>
      <c r="U20" s="60">
        <v>76</v>
      </c>
    </row>
    <row r="21" spans="1:21" ht="15" customHeight="1" x14ac:dyDescent="0.25">
      <c r="A21" s="74">
        <v>5.9</v>
      </c>
      <c r="B21" s="51">
        <v>75</v>
      </c>
      <c r="C21" s="52">
        <v>55</v>
      </c>
      <c r="D21" s="53">
        <v>82</v>
      </c>
      <c r="E21" s="54">
        <v>275</v>
      </c>
      <c r="F21" s="55">
        <v>75</v>
      </c>
      <c r="G21" s="56" t="s">
        <v>26</v>
      </c>
      <c r="H21" s="57">
        <v>75</v>
      </c>
      <c r="I21" s="59">
        <v>37</v>
      </c>
      <c r="J21" s="60">
        <v>75</v>
      </c>
      <c r="K21" s="81"/>
      <c r="L21" s="79">
        <v>6.1</v>
      </c>
      <c r="M21" s="51">
        <v>75</v>
      </c>
      <c r="N21" s="53">
        <v>108</v>
      </c>
      <c r="O21" s="53">
        <v>85</v>
      </c>
      <c r="P21" s="54">
        <v>260</v>
      </c>
      <c r="Q21" s="55">
        <v>75</v>
      </c>
      <c r="R21" s="56" t="s">
        <v>26</v>
      </c>
      <c r="S21" s="57">
        <v>75</v>
      </c>
      <c r="T21" s="59">
        <v>40</v>
      </c>
      <c r="U21" s="60">
        <v>75</v>
      </c>
    </row>
    <row r="22" spans="1:21" ht="15" customHeight="1" x14ac:dyDescent="0.25">
      <c r="A22" s="74">
        <v>6</v>
      </c>
      <c r="B22" s="51">
        <v>74</v>
      </c>
      <c r="C22" s="52">
        <v>54</v>
      </c>
      <c r="D22" s="53">
        <v>82</v>
      </c>
      <c r="E22" s="54">
        <v>274</v>
      </c>
      <c r="F22" s="55">
        <v>74</v>
      </c>
      <c r="G22" s="56">
        <v>69</v>
      </c>
      <c r="H22" s="57">
        <v>74</v>
      </c>
      <c r="I22" s="59">
        <v>36</v>
      </c>
      <c r="J22" s="60">
        <v>74</v>
      </c>
      <c r="K22" s="81"/>
      <c r="L22" s="79">
        <v>6.2</v>
      </c>
      <c r="M22" s="51">
        <v>74</v>
      </c>
      <c r="N22" s="53">
        <v>107</v>
      </c>
      <c r="O22" s="53">
        <v>84</v>
      </c>
      <c r="P22" s="54">
        <v>259</v>
      </c>
      <c r="Q22" s="55">
        <v>74</v>
      </c>
      <c r="R22" s="56">
        <v>63</v>
      </c>
      <c r="S22" s="57">
        <v>74</v>
      </c>
      <c r="T22" s="59">
        <v>39</v>
      </c>
      <c r="U22" s="60">
        <v>74</v>
      </c>
    </row>
    <row r="23" spans="1:21" ht="15" customHeight="1" x14ac:dyDescent="0.25">
      <c r="A23" s="74">
        <v>6.1</v>
      </c>
      <c r="B23" s="51">
        <v>73</v>
      </c>
      <c r="C23" s="52">
        <v>53</v>
      </c>
      <c r="D23" s="53">
        <v>81</v>
      </c>
      <c r="E23" s="54">
        <v>273</v>
      </c>
      <c r="F23" s="55">
        <v>73</v>
      </c>
      <c r="G23" s="56" t="s">
        <v>26</v>
      </c>
      <c r="H23" s="57">
        <v>73</v>
      </c>
      <c r="I23" s="59">
        <v>35</v>
      </c>
      <c r="J23" s="60">
        <v>73</v>
      </c>
      <c r="K23" s="81"/>
      <c r="L23" s="79">
        <v>6.3</v>
      </c>
      <c r="M23" s="51">
        <v>73</v>
      </c>
      <c r="N23" s="53">
        <v>106</v>
      </c>
      <c r="O23" s="53">
        <v>84</v>
      </c>
      <c r="P23" s="54">
        <v>258</v>
      </c>
      <c r="Q23" s="55">
        <v>73</v>
      </c>
      <c r="R23" s="56" t="s">
        <v>26</v>
      </c>
      <c r="S23" s="57">
        <v>73</v>
      </c>
      <c r="T23" s="59">
        <v>38</v>
      </c>
      <c r="U23" s="60">
        <v>73</v>
      </c>
    </row>
    <row r="24" spans="1:21" ht="15" customHeight="1" x14ac:dyDescent="0.25">
      <c r="A24" s="74">
        <v>6.2</v>
      </c>
      <c r="B24" s="51">
        <v>72</v>
      </c>
      <c r="C24" s="52">
        <v>52</v>
      </c>
      <c r="D24" s="53">
        <v>81</v>
      </c>
      <c r="E24" s="54">
        <v>272</v>
      </c>
      <c r="F24" s="55">
        <v>72</v>
      </c>
      <c r="G24" s="56">
        <v>68</v>
      </c>
      <c r="H24" s="57">
        <v>72</v>
      </c>
      <c r="I24" s="59">
        <v>34</v>
      </c>
      <c r="J24" s="60">
        <v>72</v>
      </c>
      <c r="K24" s="81"/>
      <c r="L24" s="79">
        <v>6.4</v>
      </c>
      <c r="M24" s="51">
        <v>72</v>
      </c>
      <c r="N24" s="53">
        <v>105</v>
      </c>
      <c r="O24" s="53">
        <v>84</v>
      </c>
      <c r="P24" s="54">
        <v>257</v>
      </c>
      <c r="Q24" s="55">
        <v>72</v>
      </c>
      <c r="R24" s="56">
        <v>62</v>
      </c>
      <c r="S24" s="57">
        <v>72</v>
      </c>
      <c r="T24" s="59">
        <v>37</v>
      </c>
      <c r="U24" s="60">
        <v>72</v>
      </c>
    </row>
    <row r="25" spans="1:21" ht="15" customHeight="1" x14ac:dyDescent="0.25">
      <c r="A25" s="74">
        <v>6.3</v>
      </c>
      <c r="B25" s="51">
        <v>71</v>
      </c>
      <c r="C25" s="52">
        <v>51</v>
      </c>
      <c r="D25" s="53">
        <v>80</v>
      </c>
      <c r="E25" s="54">
        <v>271</v>
      </c>
      <c r="F25" s="55">
        <v>71</v>
      </c>
      <c r="G25" s="56" t="s">
        <v>26</v>
      </c>
      <c r="H25" s="57">
        <v>71</v>
      </c>
      <c r="I25" s="59">
        <v>33</v>
      </c>
      <c r="J25" s="60">
        <v>71</v>
      </c>
      <c r="K25" s="81"/>
      <c r="L25" s="79">
        <v>6.5</v>
      </c>
      <c r="M25" s="51">
        <v>71</v>
      </c>
      <c r="N25" s="53">
        <v>104</v>
      </c>
      <c r="O25" s="53">
        <v>83</v>
      </c>
      <c r="P25" s="54">
        <v>256</v>
      </c>
      <c r="Q25" s="55">
        <v>71</v>
      </c>
      <c r="R25" s="56" t="s">
        <v>26</v>
      </c>
      <c r="S25" s="57">
        <v>71</v>
      </c>
      <c r="T25" s="59">
        <v>36</v>
      </c>
      <c r="U25" s="60">
        <v>71</v>
      </c>
    </row>
    <row r="26" spans="1:21" ht="15" customHeight="1" x14ac:dyDescent="0.25">
      <c r="A26" s="74">
        <v>6.4</v>
      </c>
      <c r="B26" s="51">
        <v>70</v>
      </c>
      <c r="C26" s="52">
        <v>50</v>
      </c>
      <c r="D26" s="53">
        <v>80</v>
      </c>
      <c r="E26" s="54">
        <v>270</v>
      </c>
      <c r="F26" s="55">
        <v>70</v>
      </c>
      <c r="G26" s="56">
        <v>67</v>
      </c>
      <c r="H26" s="57">
        <v>70</v>
      </c>
      <c r="I26" s="59">
        <v>32</v>
      </c>
      <c r="J26" s="60">
        <v>70</v>
      </c>
      <c r="K26" s="81"/>
      <c r="L26" s="79">
        <v>6.6</v>
      </c>
      <c r="M26" s="51">
        <v>70</v>
      </c>
      <c r="N26" s="53">
        <v>103</v>
      </c>
      <c r="O26" s="53">
        <v>83</v>
      </c>
      <c r="P26" s="54">
        <v>255</v>
      </c>
      <c r="Q26" s="55">
        <v>70</v>
      </c>
      <c r="R26" s="56">
        <v>61</v>
      </c>
      <c r="S26" s="57">
        <v>70</v>
      </c>
      <c r="T26" s="59">
        <v>35</v>
      </c>
      <c r="U26" s="60">
        <v>70</v>
      </c>
    </row>
    <row r="27" spans="1:21" x14ac:dyDescent="0.25">
      <c r="A27" s="74">
        <v>6.5</v>
      </c>
      <c r="B27" s="51">
        <v>69</v>
      </c>
      <c r="C27" s="52">
        <v>49</v>
      </c>
      <c r="D27" s="53">
        <v>79</v>
      </c>
      <c r="E27" s="54">
        <v>269</v>
      </c>
      <c r="F27" s="55">
        <v>69</v>
      </c>
      <c r="G27" s="56" t="s">
        <v>26</v>
      </c>
      <c r="H27" s="57">
        <v>69</v>
      </c>
      <c r="I27" s="59">
        <v>31</v>
      </c>
      <c r="J27" s="60">
        <v>69</v>
      </c>
      <c r="K27" s="81"/>
      <c r="L27" s="79">
        <v>6.7</v>
      </c>
      <c r="M27" s="51">
        <v>69</v>
      </c>
      <c r="N27" s="53">
        <v>102</v>
      </c>
      <c r="O27" s="53">
        <v>83</v>
      </c>
      <c r="P27" s="54">
        <v>254</v>
      </c>
      <c r="Q27" s="55">
        <v>69</v>
      </c>
      <c r="R27" s="56" t="s">
        <v>26</v>
      </c>
      <c r="S27" s="57">
        <v>69</v>
      </c>
      <c r="T27" s="59">
        <v>34</v>
      </c>
      <c r="U27" s="60">
        <v>69</v>
      </c>
    </row>
    <row r="28" spans="1:21" x14ac:dyDescent="0.25">
      <c r="A28" s="74" t="s">
        <v>26</v>
      </c>
      <c r="B28" s="51">
        <v>68</v>
      </c>
      <c r="C28" s="52">
        <v>48</v>
      </c>
      <c r="D28" s="53">
        <v>79</v>
      </c>
      <c r="E28" s="54">
        <v>268</v>
      </c>
      <c r="F28" s="55">
        <v>69</v>
      </c>
      <c r="G28" s="56">
        <v>66</v>
      </c>
      <c r="H28" s="57">
        <v>68</v>
      </c>
      <c r="I28" s="59">
        <v>30</v>
      </c>
      <c r="J28" s="60">
        <v>68</v>
      </c>
      <c r="K28" s="81"/>
      <c r="L28" s="79" t="s">
        <v>26</v>
      </c>
      <c r="M28" s="51">
        <v>68</v>
      </c>
      <c r="N28" s="53">
        <v>101</v>
      </c>
      <c r="O28" s="53">
        <v>82</v>
      </c>
      <c r="P28" s="54">
        <v>253</v>
      </c>
      <c r="Q28" s="55">
        <v>69</v>
      </c>
      <c r="R28" s="56">
        <v>60</v>
      </c>
      <c r="S28" s="57">
        <v>68</v>
      </c>
      <c r="T28" s="59">
        <v>33</v>
      </c>
      <c r="U28" s="60">
        <v>68</v>
      </c>
    </row>
    <row r="29" spans="1:21" x14ac:dyDescent="0.25">
      <c r="A29" s="74">
        <v>6.6</v>
      </c>
      <c r="B29" s="51">
        <v>67</v>
      </c>
      <c r="C29" s="52">
        <v>47</v>
      </c>
      <c r="D29" s="53">
        <v>78</v>
      </c>
      <c r="E29" s="54">
        <v>267</v>
      </c>
      <c r="F29" s="55">
        <v>68</v>
      </c>
      <c r="G29" s="56" t="s">
        <v>26</v>
      </c>
      <c r="H29" s="57">
        <v>67</v>
      </c>
      <c r="I29" s="59">
        <v>29</v>
      </c>
      <c r="J29" s="60">
        <v>67</v>
      </c>
      <c r="K29" s="81"/>
      <c r="L29" s="79">
        <v>6.8</v>
      </c>
      <c r="M29" s="51">
        <v>67</v>
      </c>
      <c r="N29" s="53">
        <v>100</v>
      </c>
      <c r="O29" s="53">
        <v>82</v>
      </c>
      <c r="P29" s="54">
        <v>252</v>
      </c>
      <c r="Q29" s="55">
        <v>69</v>
      </c>
      <c r="R29" s="56" t="s">
        <v>26</v>
      </c>
      <c r="S29" s="57">
        <v>67</v>
      </c>
      <c r="T29" s="59">
        <v>32</v>
      </c>
      <c r="U29" s="60">
        <v>67</v>
      </c>
    </row>
    <row r="30" spans="1:21" x14ac:dyDescent="0.25">
      <c r="A30" s="74" t="s">
        <v>26</v>
      </c>
      <c r="B30" s="51">
        <v>66</v>
      </c>
      <c r="C30" s="52">
        <v>46</v>
      </c>
      <c r="D30" s="53">
        <v>78</v>
      </c>
      <c r="E30" s="54">
        <v>266</v>
      </c>
      <c r="F30" s="55">
        <v>68</v>
      </c>
      <c r="G30" s="56">
        <v>65</v>
      </c>
      <c r="H30" s="57">
        <v>66</v>
      </c>
      <c r="I30" s="59">
        <v>28</v>
      </c>
      <c r="J30" s="60">
        <v>66</v>
      </c>
      <c r="K30" s="81"/>
      <c r="L30" s="79" t="s">
        <v>26</v>
      </c>
      <c r="M30" s="51">
        <v>66</v>
      </c>
      <c r="N30" s="53">
        <v>99</v>
      </c>
      <c r="O30" s="53">
        <v>82</v>
      </c>
      <c r="P30" s="54">
        <v>251</v>
      </c>
      <c r="Q30" s="55">
        <v>68</v>
      </c>
      <c r="R30" s="56">
        <v>59</v>
      </c>
      <c r="S30" s="57">
        <v>66</v>
      </c>
      <c r="T30" s="59">
        <v>31</v>
      </c>
      <c r="U30" s="60">
        <v>66</v>
      </c>
    </row>
    <row r="31" spans="1:21" x14ac:dyDescent="0.25">
      <c r="A31" s="74">
        <v>6.7</v>
      </c>
      <c r="B31" s="51">
        <v>65</v>
      </c>
      <c r="C31" s="52">
        <v>45</v>
      </c>
      <c r="D31" s="53">
        <v>77</v>
      </c>
      <c r="E31" s="54">
        <v>265</v>
      </c>
      <c r="F31" s="55">
        <v>67</v>
      </c>
      <c r="G31" s="56" t="s">
        <v>26</v>
      </c>
      <c r="H31" s="57">
        <v>65</v>
      </c>
      <c r="I31" s="59">
        <v>27</v>
      </c>
      <c r="J31" s="60">
        <v>65</v>
      </c>
      <c r="K31" s="81"/>
      <c r="L31" s="79">
        <v>6.9</v>
      </c>
      <c r="M31" s="51">
        <v>65</v>
      </c>
      <c r="N31" s="53">
        <v>98</v>
      </c>
      <c r="O31" s="53">
        <v>81</v>
      </c>
      <c r="P31" s="54">
        <v>250</v>
      </c>
      <c r="Q31" s="55">
        <v>68</v>
      </c>
      <c r="R31" s="56" t="s">
        <v>26</v>
      </c>
      <c r="S31" s="57">
        <v>65</v>
      </c>
      <c r="T31" s="59">
        <v>30</v>
      </c>
      <c r="U31" s="60">
        <v>65</v>
      </c>
    </row>
    <row r="32" spans="1:21" x14ac:dyDescent="0.25">
      <c r="A32" s="74" t="s">
        <v>26</v>
      </c>
      <c r="B32" s="51">
        <v>64</v>
      </c>
      <c r="C32" s="52">
        <v>44</v>
      </c>
      <c r="D32" s="53">
        <v>77</v>
      </c>
      <c r="E32" s="54">
        <v>264</v>
      </c>
      <c r="F32" s="55">
        <v>67</v>
      </c>
      <c r="G32" s="56">
        <v>64</v>
      </c>
      <c r="H32" s="57">
        <v>64</v>
      </c>
      <c r="I32" s="59">
        <v>26</v>
      </c>
      <c r="J32" s="60">
        <v>64</v>
      </c>
      <c r="K32" s="81"/>
      <c r="L32" s="79" t="s">
        <v>26</v>
      </c>
      <c r="M32" s="51">
        <v>64</v>
      </c>
      <c r="N32" s="53">
        <v>97</v>
      </c>
      <c r="O32" s="53">
        <v>81</v>
      </c>
      <c r="P32" s="54">
        <v>249</v>
      </c>
      <c r="Q32" s="55">
        <v>68</v>
      </c>
      <c r="R32" s="56">
        <v>58</v>
      </c>
      <c r="S32" s="57">
        <v>64</v>
      </c>
      <c r="T32" s="59">
        <v>29</v>
      </c>
      <c r="U32" s="60">
        <v>64</v>
      </c>
    </row>
    <row r="33" spans="1:21" x14ac:dyDescent="0.25">
      <c r="A33" s="74" t="s">
        <v>26</v>
      </c>
      <c r="B33" s="51">
        <v>63</v>
      </c>
      <c r="C33" s="52">
        <v>43</v>
      </c>
      <c r="D33" s="53">
        <v>76</v>
      </c>
      <c r="E33" s="54">
        <v>263</v>
      </c>
      <c r="F33" s="55">
        <v>66</v>
      </c>
      <c r="G33" s="56" t="s">
        <v>26</v>
      </c>
      <c r="H33" s="57">
        <v>63</v>
      </c>
      <c r="I33" s="59">
        <v>25</v>
      </c>
      <c r="J33" s="60">
        <v>63</v>
      </c>
      <c r="K33" s="81"/>
      <c r="L33" s="79">
        <v>7</v>
      </c>
      <c r="M33" s="51">
        <v>63</v>
      </c>
      <c r="N33" s="53">
        <v>96</v>
      </c>
      <c r="O33" s="53">
        <v>81</v>
      </c>
      <c r="P33" s="54">
        <v>248</v>
      </c>
      <c r="Q33" s="55">
        <v>67</v>
      </c>
      <c r="R33" s="56" t="s">
        <v>26</v>
      </c>
      <c r="S33" s="57">
        <v>63</v>
      </c>
      <c r="T33" s="59">
        <v>28</v>
      </c>
      <c r="U33" s="60">
        <v>63</v>
      </c>
    </row>
    <row r="34" spans="1:21" x14ac:dyDescent="0.25">
      <c r="A34" s="74">
        <v>6.8</v>
      </c>
      <c r="B34" s="51">
        <v>62</v>
      </c>
      <c r="C34" s="52">
        <v>42</v>
      </c>
      <c r="D34" s="53">
        <v>76</v>
      </c>
      <c r="E34" s="54">
        <v>262</v>
      </c>
      <c r="F34" s="55">
        <v>66</v>
      </c>
      <c r="G34" s="56">
        <v>63</v>
      </c>
      <c r="H34" s="57">
        <v>62</v>
      </c>
      <c r="I34" s="59">
        <v>24</v>
      </c>
      <c r="J34" s="60">
        <v>62</v>
      </c>
      <c r="K34" s="81"/>
      <c r="L34" s="79" t="s">
        <v>26</v>
      </c>
      <c r="M34" s="51">
        <v>62</v>
      </c>
      <c r="N34" s="53">
        <v>95</v>
      </c>
      <c r="O34" s="53">
        <v>80</v>
      </c>
      <c r="P34" s="54">
        <v>247</v>
      </c>
      <c r="Q34" s="55">
        <v>67</v>
      </c>
      <c r="R34" s="56">
        <v>57</v>
      </c>
      <c r="S34" s="57">
        <v>62</v>
      </c>
      <c r="T34" s="59">
        <v>27</v>
      </c>
      <c r="U34" s="60">
        <v>62</v>
      </c>
    </row>
    <row r="35" spans="1:21" x14ac:dyDescent="0.25">
      <c r="A35" s="74" t="s">
        <v>26</v>
      </c>
      <c r="B35" s="51">
        <v>61</v>
      </c>
      <c r="C35" s="52">
        <v>41</v>
      </c>
      <c r="D35" s="53">
        <v>75</v>
      </c>
      <c r="E35" s="54">
        <v>261</v>
      </c>
      <c r="F35" s="55">
        <v>65</v>
      </c>
      <c r="G35" s="56" t="s">
        <v>26</v>
      </c>
      <c r="H35" s="57">
        <v>61</v>
      </c>
      <c r="I35" s="59" t="s">
        <v>26</v>
      </c>
      <c r="J35" s="60">
        <v>61</v>
      </c>
      <c r="K35" s="81"/>
      <c r="L35" s="79">
        <v>7.1</v>
      </c>
      <c r="M35" s="51">
        <v>61</v>
      </c>
      <c r="N35" s="53">
        <v>94</v>
      </c>
      <c r="O35" s="53">
        <v>80</v>
      </c>
      <c r="P35" s="54">
        <v>246</v>
      </c>
      <c r="Q35" s="55">
        <v>67</v>
      </c>
      <c r="R35" s="56" t="s">
        <v>26</v>
      </c>
      <c r="S35" s="57">
        <v>61</v>
      </c>
      <c r="T35" s="59" t="s">
        <v>26</v>
      </c>
      <c r="U35" s="60">
        <v>61</v>
      </c>
    </row>
    <row r="36" spans="1:21" x14ac:dyDescent="0.25">
      <c r="A36" s="74" t="s">
        <v>26</v>
      </c>
      <c r="B36" s="51">
        <v>60</v>
      </c>
      <c r="C36" s="52">
        <v>40</v>
      </c>
      <c r="D36" s="53">
        <v>75</v>
      </c>
      <c r="E36" s="54">
        <v>260</v>
      </c>
      <c r="F36" s="55">
        <v>65</v>
      </c>
      <c r="G36" s="56">
        <v>62</v>
      </c>
      <c r="H36" s="57">
        <v>60</v>
      </c>
      <c r="I36" s="59">
        <v>23</v>
      </c>
      <c r="J36" s="60">
        <v>60</v>
      </c>
      <c r="K36" s="81"/>
      <c r="L36" s="79" t="s">
        <v>26</v>
      </c>
      <c r="M36" s="51">
        <v>60</v>
      </c>
      <c r="N36" s="53">
        <v>93</v>
      </c>
      <c r="O36" s="53">
        <v>80</v>
      </c>
      <c r="P36" s="54">
        <v>245</v>
      </c>
      <c r="Q36" s="55">
        <v>66</v>
      </c>
      <c r="R36" s="56">
        <v>56</v>
      </c>
      <c r="S36" s="57">
        <v>60</v>
      </c>
      <c r="T36" s="59">
        <v>26</v>
      </c>
      <c r="U36" s="60">
        <v>60</v>
      </c>
    </row>
    <row r="37" spans="1:21" x14ac:dyDescent="0.25">
      <c r="A37" s="74">
        <v>6.9</v>
      </c>
      <c r="B37" s="51">
        <v>59</v>
      </c>
      <c r="C37" s="52">
        <v>39</v>
      </c>
      <c r="D37" s="53">
        <v>74</v>
      </c>
      <c r="E37" s="54">
        <v>259</v>
      </c>
      <c r="F37" s="55">
        <v>64</v>
      </c>
      <c r="G37" s="56" t="s">
        <v>26</v>
      </c>
      <c r="H37" s="57">
        <v>59</v>
      </c>
      <c r="I37" s="59" t="s">
        <v>26</v>
      </c>
      <c r="J37" s="60">
        <v>59</v>
      </c>
      <c r="K37" s="81"/>
      <c r="L37" s="79">
        <v>7.2</v>
      </c>
      <c r="M37" s="51">
        <v>59</v>
      </c>
      <c r="N37" s="53">
        <v>92</v>
      </c>
      <c r="O37" s="53">
        <v>79</v>
      </c>
      <c r="P37" s="54">
        <v>244</v>
      </c>
      <c r="Q37" s="55">
        <v>66</v>
      </c>
      <c r="R37" s="56" t="s">
        <v>26</v>
      </c>
      <c r="S37" s="57">
        <v>59</v>
      </c>
      <c r="T37" s="59" t="s">
        <v>26</v>
      </c>
      <c r="U37" s="60">
        <v>59</v>
      </c>
    </row>
    <row r="38" spans="1:21" x14ac:dyDescent="0.25">
      <c r="A38" s="74" t="s">
        <v>26</v>
      </c>
      <c r="B38" s="51">
        <v>58</v>
      </c>
      <c r="C38" s="52">
        <v>38</v>
      </c>
      <c r="D38" s="53">
        <v>74</v>
      </c>
      <c r="E38" s="54">
        <v>258</v>
      </c>
      <c r="F38" s="55">
        <v>64</v>
      </c>
      <c r="G38" s="56">
        <v>61</v>
      </c>
      <c r="H38" s="57">
        <v>58</v>
      </c>
      <c r="I38" s="59">
        <v>22</v>
      </c>
      <c r="J38" s="60">
        <v>58</v>
      </c>
      <c r="K38" s="81"/>
      <c r="L38" s="79" t="s">
        <v>26</v>
      </c>
      <c r="M38" s="51">
        <v>58</v>
      </c>
      <c r="N38" s="53">
        <v>91</v>
      </c>
      <c r="O38" s="53">
        <v>79</v>
      </c>
      <c r="P38" s="54">
        <v>243</v>
      </c>
      <c r="Q38" s="55">
        <v>66</v>
      </c>
      <c r="R38" s="56">
        <v>55</v>
      </c>
      <c r="S38" s="57">
        <v>58</v>
      </c>
      <c r="T38" s="59">
        <v>25</v>
      </c>
      <c r="U38" s="60">
        <v>58</v>
      </c>
    </row>
    <row r="39" spans="1:21" x14ac:dyDescent="0.25">
      <c r="A39" s="74" t="s">
        <v>26</v>
      </c>
      <c r="B39" s="51">
        <v>57</v>
      </c>
      <c r="C39" s="52">
        <v>37</v>
      </c>
      <c r="D39" s="53">
        <v>73</v>
      </c>
      <c r="E39" s="54">
        <v>257</v>
      </c>
      <c r="F39" s="55">
        <v>63</v>
      </c>
      <c r="G39" s="56" t="s">
        <v>26</v>
      </c>
      <c r="H39" s="57">
        <v>57</v>
      </c>
      <c r="I39" s="59" t="s">
        <v>26</v>
      </c>
      <c r="J39" s="60">
        <v>57</v>
      </c>
      <c r="K39" s="81"/>
      <c r="L39" s="79" t="s">
        <v>26</v>
      </c>
      <c r="M39" s="51">
        <v>57</v>
      </c>
      <c r="N39" s="53">
        <v>90</v>
      </c>
      <c r="O39" s="53">
        <v>79</v>
      </c>
      <c r="P39" s="54">
        <v>242</v>
      </c>
      <c r="Q39" s="55">
        <v>65</v>
      </c>
      <c r="R39" s="56" t="s">
        <v>26</v>
      </c>
      <c r="S39" s="57">
        <v>57</v>
      </c>
      <c r="T39" s="59" t="s">
        <v>26</v>
      </c>
      <c r="U39" s="60">
        <v>57</v>
      </c>
    </row>
    <row r="40" spans="1:21" x14ac:dyDescent="0.25">
      <c r="A40" s="74">
        <v>7</v>
      </c>
      <c r="B40" s="51">
        <v>56</v>
      </c>
      <c r="C40" s="52">
        <v>36</v>
      </c>
      <c r="D40" s="53">
        <v>73</v>
      </c>
      <c r="E40" s="54">
        <v>256</v>
      </c>
      <c r="F40" s="55">
        <v>63</v>
      </c>
      <c r="G40" s="56">
        <v>60</v>
      </c>
      <c r="H40" s="57">
        <v>56</v>
      </c>
      <c r="I40" s="59">
        <v>21</v>
      </c>
      <c r="J40" s="60">
        <v>56</v>
      </c>
      <c r="K40" s="81"/>
      <c r="L40" s="79">
        <v>7.3</v>
      </c>
      <c r="M40" s="51">
        <v>56</v>
      </c>
      <c r="N40" s="53">
        <v>89</v>
      </c>
      <c r="O40" s="53">
        <v>78</v>
      </c>
      <c r="P40" s="54">
        <v>241</v>
      </c>
      <c r="Q40" s="55">
        <v>65</v>
      </c>
      <c r="R40" s="56">
        <v>54</v>
      </c>
      <c r="S40" s="57">
        <v>56</v>
      </c>
      <c r="T40" s="59">
        <v>24</v>
      </c>
      <c r="U40" s="60">
        <v>56</v>
      </c>
    </row>
    <row r="41" spans="1:21" x14ac:dyDescent="0.25">
      <c r="A41" s="74" t="s">
        <v>26</v>
      </c>
      <c r="B41" s="51">
        <v>55</v>
      </c>
      <c r="C41" s="52">
        <v>35</v>
      </c>
      <c r="D41" s="53">
        <v>72</v>
      </c>
      <c r="E41" s="54">
        <v>255</v>
      </c>
      <c r="F41" s="55">
        <v>62</v>
      </c>
      <c r="G41" s="56" t="s">
        <v>26</v>
      </c>
      <c r="H41" s="57">
        <v>55</v>
      </c>
      <c r="I41" s="59" t="s">
        <v>26</v>
      </c>
      <c r="J41" s="60">
        <v>55</v>
      </c>
      <c r="K41" s="81"/>
      <c r="L41" s="79" t="s">
        <v>26</v>
      </c>
      <c r="M41" s="51">
        <v>55</v>
      </c>
      <c r="N41" s="53">
        <v>88</v>
      </c>
      <c r="O41" s="53">
        <v>78</v>
      </c>
      <c r="P41" s="54">
        <v>240</v>
      </c>
      <c r="Q41" s="55">
        <v>65</v>
      </c>
      <c r="R41" s="56" t="s">
        <v>26</v>
      </c>
      <c r="S41" s="57">
        <v>55</v>
      </c>
      <c r="T41" s="59" t="s">
        <v>26</v>
      </c>
      <c r="U41" s="60">
        <v>55</v>
      </c>
    </row>
    <row r="42" spans="1:21" x14ac:dyDescent="0.25">
      <c r="A42" s="74" t="s">
        <v>26</v>
      </c>
      <c r="B42" s="51">
        <v>54</v>
      </c>
      <c r="C42" s="52">
        <v>34</v>
      </c>
      <c r="D42" s="53">
        <v>72</v>
      </c>
      <c r="E42" s="54">
        <v>254</v>
      </c>
      <c r="F42" s="55">
        <v>62</v>
      </c>
      <c r="G42" s="56" t="s">
        <v>26</v>
      </c>
      <c r="H42" s="57">
        <v>54</v>
      </c>
      <c r="I42" s="59">
        <v>20</v>
      </c>
      <c r="J42" s="60">
        <v>54</v>
      </c>
      <c r="K42" s="81"/>
      <c r="L42" s="79" t="s">
        <v>26</v>
      </c>
      <c r="M42" s="51">
        <v>54</v>
      </c>
      <c r="N42" s="53">
        <v>87</v>
      </c>
      <c r="O42" s="53">
        <v>78</v>
      </c>
      <c r="P42" s="54">
        <v>239</v>
      </c>
      <c r="Q42" s="55">
        <v>64</v>
      </c>
      <c r="R42" s="56">
        <v>53</v>
      </c>
      <c r="S42" s="57">
        <v>54</v>
      </c>
      <c r="T42" s="59">
        <v>23</v>
      </c>
      <c r="U42" s="60">
        <v>54</v>
      </c>
    </row>
    <row r="43" spans="1:21" x14ac:dyDescent="0.25">
      <c r="A43" s="74">
        <v>7.1</v>
      </c>
      <c r="B43" s="51">
        <v>53</v>
      </c>
      <c r="C43" s="52">
        <v>33</v>
      </c>
      <c r="D43" s="53">
        <v>71</v>
      </c>
      <c r="E43" s="54">
        <v>253</v>
      </c>
      <c r="F43" s="55">
        <v>61</v>
      </c>
      <c r="G43" s="56">
        <v>59</v>
      </c>
      <c r="H43" s="57">
        <v>53</v>
      </c>
      <c r="I43" s="59" t="s">
        <v>26</v>
      </c>
      <c r="J43" s="60">
        <v>53</v>
      </c>
      <c r="K43" s="81"/>
      <c r="L43" s="79">
        <v>7.4</v>
      </c>
      <c r="M43" s="51">
        <v>53</v>
      </c>
      <c r="N43" s="53">
        <v>86</v>
      </c>
      <c r="O43" s="53">
        <v>77</v>
      </c>
      <c r="P43" s="54">
        <v>238</v>
      </c>
      <c r="Q43" s="55">
        <v>64</v>
      </c>
      <c r="R43" s="56" t="s">
        <v>26</v>
      </c>
      <c r="S43" s="57">
        <v>53</v>
      </c>
      <c r="T43" s="59" t="s">
        <v>26</v>
      </c>
      <c r="U43" s="60">
        <v>53</v>
      </c>
    </row>
    <row r="44" spans="1:21" x14ac:dyDescent="0.25">
      <c r="A44" s="74" t="s">
        <v>26</v>
      </c>
      <c r="B44" s="51">
        <v>52</v>
      </c>
      <c r="C44" s="52">
        <v>32</v>
      </c>
      <c r="D44" s="53">
        <v>71</v>
      </c>
      <c r="E44" s="54">
        <v>252</v>
      </c>
      <c r="F44" s="55">
        <v>61</v>
      </c>
      <c r="G44" s="56" t="s">
        <v>26</v>
      </c>
      <c r="H44" s="57">
        <v>52</v>
      </c>
      <c r="I44" s="59">
        <v>19</v>
      </c>
      <c r="J44" s="60">
        <v>52</v>
      </c>
      <c r="K44" s="81"/>
      <c r="L44" s="79" t="s">
        <v>26</v>
      </c>
      <c r="M44" s="51">
        <v>52</v>
      </c>
      <c r="N44" s="53">
        <v>85</v>
      </c>
      <c r="O44" s="53">
        <v>77</v>
      </c>
      <c r="P44" s="54">
        <v>237</v>
      </c>
      <c r="Q44" s="55">
        <v>63</v>
      </c>
      <c r="R44" s="56">
        <v>52</v>
      </c>
      <c r="S44" s="57">
        <v>52</v>
      </c>
      <c r="T44" s="59">
        <v>22</v>
      </c>
      <c r="U44" s="60">
        <v>52</v>
      </c>
    </row>
    <row r="45" spans="1:21" x14ac:dyDescent="0.25">
      <c r="A45" s="74" t="s">
        <v>26</v>
      </c>
      <c r="B45" s="51">
        <v>51</v>
      </c>
      <c r="C45" s="52">
        <v>31</v>
      </c>
      <c r="D45" s="53">
        <v>70</v>
      </c>
      <c r="E45" s="54">
        <v>251</v>
      </c>
      <c r="F45" s="55">
        <v>60</v>
      </c>
      <c r="G45" s="56" t="s">
        <v>26</v>
      </c>
      <c r="H45" s="57">
        <v>51</v>
      </c>
      <c r="I45" s="59" t="s">
        <v>26</v>
      </c>
      <c r="J45" s="60">
        <v>51</v>
      </c>
      <c r="K45" s="81"/>
      <c r="L45" s="79" t="s">
        <v>26</v>
      </c>
      <c r="M45" s="51">
        <v>51</v>
      </c>
      <c r="N45" s="53">
        <v>84</v>
      </c>
      <c r="O45" s="53">
        <v>77</v>
      </c>
      <c r="P45" s="54">
        <v>236</v>
      </c>
      <c r="Q45" s="55">
        <v>63</v>
      </c>
      <c r="R45" s="56" t="s">
        <v>26</v>
      </c>
      <c r="S45" s="57">
        <v>51</v>
      </c>
      <c r="T45" s="59" t="s">
        <v>26</v>
      </c>
      <c r="U45" s="60">
        <v>51</v>
      </c>
    </row>
    <row r="46" spans="1:21" x14ac:dyDescent="0.25">
      <c r="A46" s="74">
        <v>7.2</v>
      </c>
      <c r="B46" s="51">
        <v>50</v>
      </c>
      <c r="C46" s="52">
        <v>30</v>
      </c>
      <c r="D46" s="53">
        <v>70</v>
      </c>
      <c r="E46" s="54">
        <v>250</v>
      </c>
      <c r="F46" s="55">
        <v>60</v>
      </c>
      <c r="G46" s="56">
        <v>58</v>
      </c>
      <c r="H46" s="57">
        <v>50</v>
      </c>
      <c r="I46" s="59">
        <v>18</v>
      </c>
      <c r="J46" s="60">
        <v>50</v>
      </c>
      <c r="K46" s="81"/>
      <c r="L46" s="79">
        <v>7.5</v>
      </c>
      <c r="M46" s="51">
        <v>50</v>
      </c>
      <c r="N46" s="53">
        <v>83</v>
      </c>
      <c r="O46" s="53">
        <v>76</v>
      </c>
      <c r="P46" s="54">
        <v>235</v>
      </c>
      <c r="Q46" s="55">
        <v>62</v>
      </c>
      <c r="R46" s="56">
        <v>51</v>
      </c>
      <c r="S46" s="57">
        <v>50</v>
      </c>
      <c r="T46" s="59">
        <v>21</v>
      </c>
      <c r="U46" s="60">
        <v>50</v>
      </c>
    </row>
    <row r="47" spans="1:21" x14ac:dyDescent="0.25">
      <c r="A47" s="74" t="s">
        <v>26</v>
      </c>
      <c r="B47" s="51">
        <v>49</v>
      </c>
      <c r="C47" s="52">
        <v>29</v>
      </c>
      <c r="D47" s="53">
        <v>69</v>
      </c>
      <c r="E47" s="54">
        <v>249</v>
      </c>
      <c r="F47" s="55">
        <v>59</v>
      </c>
      <c r="G47" s="56" t="s">
        <v>26</v>
      </c>
      <c r="H47" s="57">
        <v>49</v>
      </c>
      <c r="I47" s="59" t="s">
        <v>26</v>
      </c>
      <c r="J47" s="60">
        <v>49</v>
      </c>
      <c r="K47" s="81"/>
      <c r="L47" s="79" t="s">
        <v>26</v>
      </c>
      <c r="M47" s="51">
        <v>49</v>
      </c>
      <c r="N47" s="53">
        <v>82</v>
      </c>
      <c r="O47" s="53">
        <v>76</v>
      </c>
      <c r="P47" s="54">
        <v>234</v>
      </c>
      <c r="Q47" s="55">
        <v>62</v>
      </c>
      <c r="R47" s="56" t="s">
        <v>26</v>
      </c>
      <c r="S47" s="57">
        <v>49</v>
      </c>
      <c r="T47" s="59" t="s">
        <v>26</v>
      </c>
      <c r="U47" s="60">
        <v>49</v>
      </c>
    </row>
    <row r="48" spans="1:21" x14ac:dyDescent="0.25">
      <c r="A48" s="74" t="s">
        <v>26</v>
      </c>
      <c r="B48" s="51">
        <v>48</v>
      </c>
      <c r="C48" s="52">
        <v>28</v>
      </c>
      <c r="D48" s="53">
        <v>69</v>
      </c>
      <c r="E48" s="54">
        <v>248</v>
      </c>
      <c r="F48" s="55">
        <v>59</v>
      </c>
      <c r="G48" s="56" t="s">
        <v>26</v>
      </c>
      <c r="H48" s="57">
        <v>48</v>
      </c>
      <c r="I48" s="59" t="s">
        <v>26</v>
      </c>
      <c r="J48" s="60">
        <v>48</v>
      </c>
      <c r="K48" s="81"/>
      <c r="L48" s="79" t="s">
        <v>26</v>
      </c>
      <c r="M48" s="51">
        <v>48</v>
      </c>
      <c r="N48" s="53">
        <v>81</v>
      </c>
      <c r="O48" s="53">
        <v>76</v>
      </c>
      <c r="P48" s="54">
        <v>233</v>
      </c>
      <c r="Q48" s="55">
        <v>61</v>
      </c>
      <c r="R48" s="56" t="s">
        <v>26</v>
      </c>
      <c r="S48" s="57">
        <v>48</v>
      </c>
      <c r="T48" s="59" t="s">
        <v>26</v>
      </c>
      <c r="U48" s="60">
        <v>48</v>
      </c>
    </row>
    <row r="49" spans="1:21" x14ac:dyDescent="0.25">
      <c r="A49" s="74" t="s">
        <v>26</v>
      </c>
      <c r="B49" s="51">
        <v>47</v>
      </c>
      <c r="C49" s="52">
        <v>27</v>
      </c>
      <c r="D49" s="53">
        <v>68</v>
      </c>
      <c r="E49" s="54">
        <v>247</v>
      </c>
      <c r="F49" s="55">
        <v>58</v>
      </c>
      <c r="G49" s="56">
        <v>57</v>
      </c>
      <c r="H49" s="57">
        <v>47</v>
      </c>
      <c r="I49" s="59">
        <v>17</v>
      </c>
      <c r="J49" s="60">
        <v>47</v>
      </c>
      <c r="K49" s="81"/>
      <c r="L49" s="79" t="s">
        <v>26</v>
      </c>
      <c r="M49" s="51">
        <v>47</v>
      </c>
      <c r="N49" s="53">
        <v>80</v>
      </c>
      <c r="O49" s="53">
        <v>75</v>
      </c>
      <c r="P49" s="54">
        <v>232</v>
      </c>
      <c r="Q49" s="55">
        <v>61</v>
      </c>
      <c r="R49" s="56">
        <v>50</v>
      </c>
      <c r="S49" s="57">
        <v>47</v>
      </c>
      <c r="T49" s="59">
        <v>20</v>
      </c>
      <c r="U49" s="60">
        <v>47</v>
      </c>
    </row>
    <row r="50" spans="1:21" x14ac:dyDescent="0.25">
      <c r="A50" s="74">
        <v>7.3</v>
      </c>
      <c r="B50" s="51">
        <v>46</v>
      </c>
      <c r="C50" s="52">
        <v>26</v>
      </c>
      <c r="D50" s="53">
        <v>68</v>
      </c>
      <c r="E50" s="54">
        <v>246</v>
      </c>
      <c r="F50" s="55">
        <v>58</v>
      </c>
      <c r="G50" s="56" t="s">
        <v>26</v>
      </c>
      <c r="H50" s="57">
        <v>46</v>
      </c>
      <c r="I50" s="59" t="s">
        <v>26</v>
      </c>
      <c r="J50" s="60">
        <v>46</v>
      </c>
      <c r="K50" s="81"/>
      <c r="L50" s="79">
        <v>7.6</v>
      </c>
      <c r="M50" s="51">
        <v>46</v>
      </c>
      <c r="N50" s="53">
        <v>79</v>
      </c>
      <c r="O50" s="53">
        <v>75</v>
      </c>
      <c r="P50" s="54">
        <v>231</v>
      </c>
      <c r="Q50" s="55">
        <v>60</v>
      </c>
      <c r="R50" s="56" t="s">
        <v>26</v>
      </c>
      <c r="S50" s="57">
        <v>46</v>
      </c>
      <c r="T50" s="59" t="s">
        <v>26</v>
      </c>
      <c r="U50" s="60">
        <v>46</v>
      </c>
    </row>
    <row r="51" spans="1:21" x14ac:dyDescent="0.25">
      <c r="A51" s="74" t="s">
        <v>26</v>
      </c>
      <c r="B51" s="51">
        <v>45</v>
      </c>
      <c r="C51" s="52">
        <v>25</v>
      </c>
      <c r="D51" s="53">
        <v>67</v>
      </c>
      <c r="E51" s="54">
        <v>245</v>
      </c>
      <c r="F51" s="55">
        <v>57</v>
      </c>
      <c r="G51" s="56" t="s">
        <v>26</v>
      </c>
      <c r="H51" s="57">
        <v>45</v>
      </c>
      <c r="I51" s="59" t="s">
        <v>26</v>
      </c>
      <c r="J51" s="60">
        <v>45</v>
      </c>
      <c r="K51" s="81"/>
      <c r="L51" s="79" t="s">
        <v>26</v>
      </c>
      <c r="M51" s="51">
        <v>45</v>
      </c>
      <c r="N51" s="53">
        <v>78</v>
      </c>
      <c r="O51" s="53">
        <v>75</v>
      </c>
      <c r="P51" s="54">
        <v>230</v>
      </c>
      <c r="Q51" s="55">
        <v>60</v>
      </c>
      <c r="R51" s="56" t="s">
        <v>26</v>
      </c>
      <c r="S51" s="57">
        <v>45</v>
      </c>
      <c r="T51" s="59" t="s">
        <v>26</v>
      </c>
      <c r="U51" s="60">
        <v>45</v>
      </c>
    </row>
    <row r="52" spans="1:21" x14ac:dyDescent="0.25">
      <c r="A52" s="74" t="s">
        <v>26</v>
      </c>
      <c r="B52" s="51">
        <v>44</v>
      </c>
      <c r="C52" s="52">
        <v>24</v>
      </c>
      <c r="D52" s="53">
        <v>67</v>
      </c>
      <c r="E52" s="54">
        <v>244</v>
      </c>
      <c r="F52" s="55">
        <v>57</v>
      </c>
      <c r="G52" s="56">
        <v>56</v>
      </c>
      <c r="H52" s="57">
        <v>44</v>
      </c>
      <c r="I52" s="59">
        <v>16</v>
      </c>
      <c r="J52" s="60">
        <v>44</v>
      </c>
      <c r="K52" s="81"/>
      <c r="L52" s="79" t="s">
        <v>26</v>
      </c>
      <c r="M52" s="51">
        <v>44</v>
      </c>
      <c r="N52" s="53">
        <v>77</v>
      </c>
      <c r="O52" s="53">
        <v>74</v>
      </c>
      <c r="P52" s="54">
        <v>229</v>
      </c>
      <c r="Q52" s="55">
        <v>59</v>
      </c>
      <c r="R52" s="56">
        <v>49</v>
      </c>
      <c r="S52" s="57">
        <v>44</v>
      </c>
      <c r="T52" s="59">
        <v>19</v>
      </c>
      <c r="U52" s="60">
        <v>44</v>
      </c>
    </row>
    <row r="53" spans="1:21" x14ac:dyDescent="0.25">
      <c r="A53" s="74" t="s">
        <v>26</v>
      </c>
      <c r="B53" s="51">
        <v>43</v>
      </c>
      <c r="C53" s="52">
        <v>23</v>
      </c>
      <c r="D53" s="53">
        <v>66</v>
      </c>
      <c r="E53" s="54">
        <v>243</v>
      </c>
      <c r="F53" s="55">
        <v>56</v>
      </c>
      <c r="G53" s="56" t="s">
        <v>26</v>
      </c>
      <c r="H53" s="57">
        <v>43</v>
      </c>
      <c r="I53" s="59" t="s">
        <v>26</v>
      </c>
      <c r="J53" s="60">
        <v>43</v>
      </c>
      <c r="K53" s="81"/>
      <c r="L53" s="79" t="s">
        <v>26</v>
      </c>
      <c r="M53" s="51">
        <v>43</v>
      </c>
      <c r="N53" s="53">
        <v>76</v>
      </c>
      <c r="O53" s="53">
        <v>74</v>
      </c>
      <c r="P53" s="54">
        <v>228</v>
      </c>
      <c r="Q53" s="55">
        <v>59</v>
      </c>
      <c r="R53" s="56" t="s">
        <v>26</v>
      </c>
      <c r="S53" s="57">
        <v>43</v>
      </c>
      <c r="T53" s="59" t="s">
        <v>26</v>
      </c>
      <c r="U53" s="60">
        <v>43</v>
      </c>
    </row>
    <row r="54" spans="1:21" x14ac:dyDescent="0.25">
      <c r="A54" s="74">
        <v>7.4</v>
      </c>
      <c r="B54" s="51">
        <v>42</v>
      </c>
      <c r="C54" s="52">
        <v>22</v>
      </c>
      <c r="D54" s="53">
        <v>65</v>
      </c>
      <c r="E54" s="54">
        <v>242</v>
      </c>
      <c r="F54" s="55">
        <v>56</v>
      </c>
      <c r="G54" s="56">
        <v>55</v>
      </c>
      <c r="H54" s="57">
        <v>42</v>
      </c>
      <c r="I54" s="59" t="s">
        <v>26</v>
      </c>
      <c r="J54" s="60">
        <v>42</v>
      </c>
      <c r="K54" s="81"/>
      <c r="L54" s="79">
        <v>7.7</v>
      </c>
      <c r="M54" s="51">
        <v>42</v>
      </c>
      <c r="N54" s="53">
        <v>75</v>
      </c>
      <c r="O54" s="53">
        <v>74</v>
      </c>
      <c r="P54" s="54">
        <v>227</v>
      </c>
      <c r="Q54" s="55">
        <v>58</v>
      </c>
      <c r="R54" s="56" t="s">
        <v>26</v>
      </c>
      <c r="S54" s="57">
        <v>42</v>
      </c>
      <c r="T54" s="59" t="s">
        <v>26</v>
      </c>
      <c r="U54" s="60">
        <v>42</v>
      </c>
    </row>
    <row r="55" spans="1:21" x14ac:dyDescent="0.25">
      <c r="A55" s="74" t="s">
        <v>26</v>
      </c>
      <c r="B55" s="51">
        <v>41</v>
      </c>
      <c r="C55" s="52">
        <v>21</v>
      </c>
      <c r="D55" s="53">
        <v>64</v>
      </c>
      <c r="E55" s="54">
        <v>241</v>
      </c>
      <c r="F55" s="55">
        <v>55</v>
      </c>
      <c r="G55" s="56" t="s">
        <v>26</v>
      </c>
      <c r="H55" s="57">
        <v>41</v>
      </c>
      <c r="I55" s="59">
        <v>15</v>
      </c>
      <c r="J55" s="60">
        <v>41</v>
      </c>
      <c r="K55" s="81"/>
      <c r="L55" s="79" t="s">
        <v>26</v>
      </c>
      <c r="M55" s="51">
        <v>41</v>
      </c>
      <c r="N55" s="53">
        <v>74</v>
      </c>
      <c r="O55" s="53">
        <v>73</v>
      </c>
      <c r="P55" s="54">
        <v>226</v>
      </c>
      <c r="Q55" s="55">
        <v>58</v>
      </c>
      <c r="R55" s="56">
        <v>48</v>
      </c>
      <c r="S55" s="57">
        <v>41</v>
      </c>
      <c r="T55" s="59">
        <v>18</v>
      </c>
      <c r="U55" s="60">
        <v>41</v>
      </c>
    </row>
    <row r="56" spans="1:21" x14ac:dyDescent="0.25">
      <c r="A56" s="74" t="s">
        <v>26</v>
      </c>
      <c r="B56" s="51">
        <v>40</v>
      </c>
      <c r="C56" s="52">
        <v>20</v>
      </c>
      <c r="D56" s="53">
        <v>63</v>
      </c>
      <c r="E56" s="54">
        <v>240</v>
      </c>
      <c r="F56" s="55">
        <v>55</v>
      </c>
      <c r="G56" s="56">
        <v>54</v>
      </c>
      <c r="H56" s="57">
        <v>40</v>
      </c>
      <c r="I56" s="59" t="s">
        <v>26</v>
      </c>
      <c r="J56" s="60">
        <v>40</v>
      </c>
      <c r="K56" s="81"/>
      <c r="L56" s="79" t="s">
        <v>26</v>
      </c>
      <c r="M56" s="51">
        <v>40</v>
      </c>
      <c r="N56" s="53">
        <v>73</v>
      </c>
      <c r="O56" s="53">
        <v>73</v>
      </c>
      <c r="P56" s="54">
        <v>225</v>
      </c>
      <c r="Q56" s="55">
        <v>57</v>
      </c>
      <c r="R56" s="56" t="s">
        <v>26</v>
      </c>
      <c r="S56" s="57">
        <v>40</v>
      </c>
      <c r="T56" s="59" t="s">
        <v>26</v>
      </c>
      <c r="U56" s="60">
        <v>40</v>
      </c>
    </row>
    <row r="57" spans="1:21" x14ac:dyDescent="0.25">
      <c r="A57" s="74" t="s">
        <v>26</v>
      </c>
      <c r="B57" s="51">
        <v>39</v>
      </c>
      <c r="C57" s="52">
        <v>19</v>
      </c>
      <c r="D57" s="53">
        <v>61</v>
      </c>
      <c r="E57" s="54">
        <v>239</v>
      </c>
      <c r="F57" s="55">
        <v>54</v>
      </c>
      <c r="G57" s="56" t="s">
        <v>26</v>
      </c>
      <c r="H57" s="57">
        <v>39</v>
      </c>
      <c r="I57" s="59" t="s">
        <v>26</v>
      </c>
      <c r="J57" s="60">
        <v>39</v>
      </c>
      <c r="K57" s="81"/>
      <c r="L57" s="79" t="s">
        <v>26</v>
      </c>
      <c r="M57" s="51">
        <v>39</v>
      </c>
      <c r="N57" s="53">
        <v>72</v>
      </c>
      <c r="O57" s="53">
        <v>73</v>
      </c>
      <c r="P57" s="54">
        <v>224</v>
      </c>
      <c r="Q57" s="55">
        <v>57</v>
      </c>
      <c r="R57" s="56" t="s">
        <v>26</v>
      </c>
      <c r="S57" s="57">
        <v>39</v>
      </c>
      <c r="T57" s="59" t="s">
        <v>26</v>
      </c>
      <c r="U57" s="60">
        <v>39</v>
      </c>
    </row>
    <row r="58" spans="1:21" x14ac:dyDescent="0.25">
      <c r="A58" s="74">
        <v>7.5</v>
      </c>
      <c r="B58" s="51">
        <v>38</v>
      </c>
      <c r="C58" s="52">
        <v>18</v>
      </c>
      <c r="D58" s="53">
        <v>59</v>
      </c>
      <c r="E58" s="54">
        <v>238</v>
      </c>
      <c r="F58" s="55">
        <v>53</v>
      </c>
      <c r="G58" s="56">
        <v>53</v>
      </c>
      <c r="H58" s="57">
        <v>38</v>
      </c>
      <c r="I58" s="59">
        <v>14</v>
      </c>
      <c r="J58" s="60">
        <v>38</v>
      </c>
      <c r="K58" s="81"/>
      <c r="L58" s="79">
        <v>7.8</v>
      </c>
      <c r="M58" s="51">
        <v>38</v>
      </c>
      <c r="N58" s="53">
        <v>71</v>
      </c>
      <c r="O58" s="53">
        <v>72</v>
      </c>
      <c r="P58" s="54">
        <v>223</v>
      </c>
      <c r="Q58" s="55">
        <v>56</v>
      </c>
      <c r="R58" s="56">
        <v>47</v>
      </c>
      <c r="S58" s="57">
        <v>38</v>
      </c>
      <c r="T58" s="59">
        <v>17</v>
      </c>
      <c r="U58" s="60">
        <v>38</v>
      </c>
    </row>
    <row r="59" spans="1:21" x14ac:dyDescent="0.25">
      <c r="A59" s="74" t="s">
        <v>26</v>
      </c>
      <c r="B59" s="51">
        <v>37</v>
      </c>
      <c r="C59" s="52">
        <v>17</v>
      </c>
      <c r="D59" s="53">
        <v>57</v>
      </c>
      <c r="E59" s="54">
        <v>237</v>
      </c>
      <c r="F59" s="55">
        <v>52</v>
      </c>
      <c r="G59" s="56" t="s">
        <v>26</v>
      </c>
      <c r="H59" s="57">
        <v>37</v>
      </c>
      <c r="I59" s="59" t="s">
        <v>26</v>
      </c>
      <c r="J59" s="60">
        <v>37</v>
      </c>
      <c r="K59" s="81"/>
      <c r="L59" s="79" t="s">
        <v>26</v>
      </c>
      <c r="M59" s="51">
        <v>37</v>
      </c>
      <c r="N59" s="53">
        <v>70</v>
      </c>
      <c r="O59" s="53">
        <v>72</v>
      </c>
      <c r="P59" s="54">
        <v>222</v>
      </c>
      <c r="Q59" s="55">
        <v>56</v>
      </c>
      <c r="R59" s="56" t="s">
        <v>26</v>
      </c>
      <c r="S59" s="57">
        <v>37</v>
      </c>
      <c r="T59" s="59" t="s">
        <v>26</v>
      </c>
      <c r="U59" s="60">
        <v>37</v>
      </c>
    </row>
    <row r="60" spans="1:21" x14ac:dyDescent="0.25">
      <c r="A60" s="74" t="s">
        <v>26</v>
      </c>
      <c r="B60" s="51">
        <v>36</v>
      </c>
      <c r="C60" s="52">
        <v>16</v>
      </c>
      <c r="D60" s="53">
        <v>54</v>
      </c>
      <c r="E60" s="54">
        <v>236</v>
      </c>
      <c r="F60" s="55">
        <v>51</v>
      </c>
      <c r="G60" s="56">
        <v>52</v>
      </c>
      <c r="H60" s="57">
        <v>36</v>
      </c>
      <c r="I60" s="59" t="s">
        <v>26</v>
      </c>
      <c r="J60" s="60">
        <v>36</v>
      </c>
      <c r="K60" s="81"/>
      <c r="L60" s="79" t="s">
        <v>26</v>
      </c>
      <c r="M60" s="51">
        <v>36</v>
      </c>
      <c r="N60" s="53">
        <v>69</v>
      </c>
      <c r="O60" s="53">
        <v>72</v>
      </c>
      <c r="P60" s="54">
        <v>221</v>
      </c>
      <c r="Q60" s="55">
        <v>55</v>
      </c>
      <c r="R60" s="56" t="s">
        <v>26</v>
      </c>
      <c r="S60" s="57">
        <v>36</v>
      </c>
      <c r="T60" s="59" t="s">
        <v>26</v>
      </c>
      <c r="U60" s="60">
        <v>36</v>
      </c>
    </row>
    <row r="61" spans="1:21" x14ac:dyDescent="0.25">
      <c r="A61" s="74">
        <v>7.6</v>
      </c>
      <c r="B61" s="51">
        <v>35</v>
      </c>
      <c r="C61" s="52">
        <v>15</v>
      </c>
      <c r="D61" s="53">
        <v>50</v>
      </c>
      <c r="E61" s="54">
        <v>235</v>
      </c>
      <c r="F61" s="55">
        <v>50</v>
      </c>
      <c r="G61" s="56" t="s">
        <v>26</v>
      </c>
      <c r="H61" s="57">
        <v>35</v>
      </c>
      <c r="I61" s="59">
        <v>13</v>
      </c>
      <c r="J61" s="60">
        <v>35</v>
      </c>
      <c r="K61" s="81"/>
      <c r="L61" s="79">
        <v>7.9</v>
      </c>
      <c r="M61" s="51">
        <v>35</v>
      </c>
      <c r="N61" s="53">
        <v>68</v>
      </c>
      <c r="O61" s="53">
        <v>71</v>
      </c>
      <c r="P61" s="54">
        <v>220</v>
      </c>
      <c r="Q61" s="55">
        <v>55</v>
      </c>
      <c r="R61" s="56">
        <v>46</v>
      </c>
      <c r="S61" s="57">
        <v>35</v>
      </c>
      <c r="T61" s="59">
        <v>16</v>
      </c>
      <c r="U61" s="60">
        <v>35</v>
      </c>
    </row>
    <row r="62" spans="1:21" x14ac:dyDescent="0.25">
      <c r="A62" s="74" t="s">
        <v>26</v>
      </c>
      <c r="B62" s="51">
        <v>34</v>
      </c>
      <c r="C62" s="52">
        <v>14</v>
      </c>
      <c r="D62" s="53">
        <v>46</v>
      </c>
      <c r="E62" s="54">
        <v>234</v>
      </c>
      <c r="F62" s="55">
        <v>49</v>
      </c>
      <c r="G62" s="56">
        <v>51</v>
      </c>
      <c r="H62" s="57">
        <v>34</v>
      </c>
      <c r="I62" s="59" t="s">
        <v>26</v>
      </c>
      <c r="J62" s="60">
        <v>34</v>
      </c>
      <c r="K62" s="81"/>
      <c r="L62" s="79" t="s">
        <v>26</v>
      </c>
      <c r="M62" s="51">
        <v>34</v>
      </c>
      <c r="N62" s="53">
        <v>67</v>
      </c>
      <c r="O62" s="53">
        <v>71</v>
      </c>
      <c r="P62" s="54">
        <v>219</v>
      </c>
      <c r="Q62" s="55">
        <v>54</v>
      </c>
      <c r="R62" s="56" t="s">
        <v>26</v>
      </c>
      <c r="S62" s="57">
        <v>34</v>
      </c>
      <c r="T62" s="59" t="s">
        <v>26</v>
      </c>
      <c r="U62" s="60">
        <v>34</v>
      </c>
    </row>
    <row r="63" spans="1:21" x14ac:dyDescent="0.25">
      <c r="A63" s="74" t="s">
        <v>26</v>
      </c>
      <c r="B63" s="51">
        <v>33</v>
      </c>
      <c r="C63" s="52">
        <v>13</v>
      </c>
      <c r="D63" s="53">
        <v>42</v>
      </c>
      <c r="E63" s="54">
        <v>233</v>
      </c>
      <c r="F63" s="55">
        <v>48</v>
      </c>
      <c r="G63" s="56" t="s">
        <v>26</v>
      </c>
      <c r="H63" s="57">
        <v>33</v>
      </c>
      <c r="I63" s="59" t="s">
        <v>26</v>
      </c>
      <c r="J63" s="60">
        <v>33</v>
      </c>
      <c r="K63" s="81"/>
      <c r="L63" s="79" t="s">
        <v>26</v>
      </c>
      <c r="M63" s="51">
        <v>33</v>
      </c>
      <c r="N63" s="53">
        <v>66</v>
      </c>
      <c r="O63" s="53">
        <v>71</v>
      </c>
      <c r="P63" s="54">
        <v>218</v>
      </c>
      <c r="Q63" s="55">
        <v>54</v>
      </c>
      <c r="R63" s="56" t="s">
        <v>26</v>
      </c>
      <c r="S63" s="57">
        <v>33</v>
      </c>
      <c r="T63" s="59" t="s">
        <v>26</v>
      </c>
      <c r="U63" s="60">
        <v>33</v>
      </c>
    </row>
    <row r="64" spans="1:21" x14ac:dyDescent="0.25">
      <c r="A64" s="74">
        <v>7.7</v>
      </c>
      <c r="B64" s="51">
        <v>32</v>
      </c>
      <c r="C64" s="52">
        <v>12</v>
      </c>
      <c r="D64" s="53">
        <v>38</v>
      </c>
      <c r="E64" s="54">
        <v>232</v>
      </c>
      <c r="F64" s="55">
        <v>47</v>
      </c>
      <c r="G64" s="56">
        <v>50</v>
      </c>
      <c r="H64" s="57">
        <v>32</v>
      </c>
      <c r="I64" s="59">
        <v>12</v>
      </c>
      <c r="J64" s="60">
        <v>32</v>
      </c>
      <c r="K64" s="81"/>
      <c r="L64" s="79">
        <v>8</v>
      </c>
      <c r="M64" s="51">
        <v>32</v>
      </c>
      <c r="N64" s="53">
        <v>65</v>
      </c>
      <c r="O64" s="53">
        <v>70</v>
      </c>
      <c r="P64" s="54">
        <v>217</v>
      </c>
      <c r="Q64" s="55">
        <v>53</v>
      </c>
      <c r="R64" s="56">
        <v>45</v>
      </c>
      <c r="S64" s="57">
        <v>32</v>
      </c>
      <c r="T64" s="59">
        <v>15</v>
      </c>
      <c r="U64" s="60">
        <v>32</v>
      </c>
    </row>
    <row r="65" spans="1:21" x14ac:dyDescent="0.25">
      <c r="A65" s="74" t="s">
        <v>26</v>
      </c>
      <c r="B65" s="51">
        <v>31</v>
      </c>
      <c r="C65" s="52">
        <v>11</v>
      </c>
      <c r="D65" s="53">
        <v>34</v>
      </c>
      <c r="E65" s="54">
        <v>231</v>
      </c>
      <c r="F65" s="55">
        <v>46</v>
      </c>
      <c r="G65" s="56" t="s">
        <v>26</v>
      </c>
      <c r="H65" s="57">
        <v>31</v>
      </c>
      <c r="I65" s="59" t="s">
        <v>26</v>
      </c>
      <c r="J65" s="60">
        <v>31</v>
      </c>
      <c r="K65" s="81"/>
      <c r="L65" s="79" t="s">
        <v>26</v>
      </c>
      <c r="M65" s="51">
        <v>31</v>
      </c>
      <c r="N65" s="53">
        <v>64</v>
      </c>
      <c r="O65" s="53">
        <v>70</v>
      </c>
      <c r="P65" s="54">
        <v>216</v>
      </c>
      <c r="Q65" s="55">
        <v>53</v>
      </c>
      <c r="R65" s="56" t="s">
        <v>26</v>
      </c>
      <c r="S65" s="57">
        <v>31</v>
      </c>
      <c r="T65" s="59" t="s">
        <v>26</v>
      </c>
      <c r="U65" s="60">
        <v>31</v>
      </c>
    </row>
    <row r="66" spans="1:21" x14ac:dyDescent="0.25">
      <c r="A66" s="74" t="s">
        <v>26</v>
      </c>
      <c r="B66" s="51">
        <v>30</v>
      </c>
      <c r="C66" s="52">
        <v>10</v>
      </c>
      <c r="D66" s="53">
        <v>30</v>
      </c>
      <c r="E66" s="54">
        <v>230</v>
      </c>
      <c r="F66" s="55">
        <v>45</v>
      </c>
      <c r="G66" s="56">
        <v>49</v>
      </c>
      <c r="H66" s="57">
        <v>30</v>
      </c>
      <c r="I66" s="59">
        <v>11</v>
      </c>
      <c r="J66" s="60">
        <v>30</v>
      </c>
      <c r="K66" s="81"/>
      <c r="L66" s="79" t="s">
        <v>26</v>
      </c>
      <c r="M66" s="51">
        <v>30</v>
      </c>
      <c r="N66" s="53">
        <v>63</v>
      </c>
      <c r="O66" s="53">
        <v>70</v>
      </c>
      <c r="P66" s="54">
        <v>215</v>
      </c>
      <c r="Q66" s="55">
        <v>52</v>
      </c>
      <c r="R66" s="56" t="s">
        <v>26</v>
      </c>
      <c r="S66" s="57">
        <v>30</v>
      </c>
      <c r="T66" s="59" t="s">
        <v>26</v>
      </c>
      <c r="U66" s="60">
        <v>30</v>
      </c>
    </row>
    <row r="67" spans="1:21" x14ac:dyDescent="0.25">
      <c r="A67" s="74">
        <v>7.8</v>
      </c>
      <c r="B67" s="51">
        <v>29</v>
      </c>
      <c r="C67" s="52">
        <v>9</v>
      </c>
      <c r="D67" s="53">
        <v>26</v>
      </c>
      <c r="E67" s="54">
        <v>229</v>
      </c>
      <c r="F67" s="55">
        <v>44</v>
      </c>
      <c r="G67" s="56" t="s">
        <v>26</v>
      </c>
      <c r="H67" s="57">
        <v>29</v>
      </c>
      <c r="I67" s="59" t="s">
        <v>26</v>
      </c>
      <c r="J67" s="60">
        <v>29</v>
      </c>
      <c r="K67" s="81"/>
      <c r="L67" s="79">
        <v>8.1</v>
      </c>
      <c r="M67" s="51">
        <v>29</v>
      </c>
      <c r="N67" s="53">
        <v>62</v>
      </c>
      <c r="O67" s="53">
        <v>69</v>
      </c>
      <c r="P67" s="54">
        <v>214</v>
      </c>
      <c r="Q67" s="55">
        <v>52</v>
      </c>
      <c r="R67" s="56">
        <v>44</v>
      </c>
      <c r="S67" s="57">
        <v>29</v>
      </c>
      <c r="T67" s="59">
        <v>14</v>
      </c>
      <c r="U67" s="60">
        <v>29</v>
      </c>
    </row>
    <row r="68" spans="1:21" x14ac:dyDescent="0.25">
      <c r="A68" s="74" t="s">
        <v>26</v>
      </c>
      <c r="B68" s="51">
        <v>28</v>
      </c>
      <c r="C68" s="52">
        <v>8</v>
      </c>
      <c r="D68" s="53">
        <v>22</v>
      </c>
      <c r="E68" s="54">
        <v>228</v>
      </c>
      <c r="F68" s="55">
        <v>43</v>
      </c>
      <c r="G68" s="56">
        <v>48</v>
      </c>
      <c r="H68" s="57">
        <v>28</v>
      </c>
      <c r="I68" s="59">
        <v>10</v>
      </c>
      <c r="J68" s="60">
        <v>28</v>
      </c>
      <c r="K68" s="81"/>
      <c r="L68" s="79" t="s">
        <v>26</v>
      </c>
      <c r="M68" s="51">
        <v>28</v>
      </c>
      <c r="N68" s="53">
        <v>61</v>
      </c>
      <c r="O68" s="53">
        <v>69</v>
      </c>
      <c r="P68" s="54">
        <v>213</v>
      </c>
      <c r="Q68" s="55">
        <v>51</v>
      </c>
      <c r="R68" s="56" t="s">
        <v>26</v>
      </c>
      <c r="S68" s="57">
        <v>28</v>
      </c>
      <c r="T68" s="59" t="s">
        <v>26</v>
      </c>
      <c r="U68" s="60">
        <v>28</v>
      </c>
    </row>
    <row r="69" spans="1:21" x14ac:dyDescent="0.25">
      <c r="A69" s="74" t="s">
        <v>26</v>
      </c>
      <c r="B69" s="51">
        <v>27</v>
      </c>
      <c r="C69" s="52">
        <v>7</v>
      </c>
      <c r="D69" s="53">
        <v>19</v>
      </c>
      <c r="E69" s="54">
        <v>227</v>
      </c>
      <c r="F69" s="55">
        <v>42</v>
      </c>
      <c r="G69" s="56" t="s">
        <v>26</v>
      </c>
      <c r="H69" s="57">
        <v>27</v>
      </c>
      <c r="I69" s="59" t="s">
        <v>26</v>
      </c>
      <c r="J69" s="60">
        <v>27</v>
      </c>
      <c r="K69" s="81"/>
      <c r="L69" s="79" t="s">
        <v>26</v>
      </c>
      <c r="M69" s="51">
        <v>27</v>
      </c>
      <c r="N69" s="53">
        <v>60</v>
      </c>
      <c r="O69" s="53">
        <v>69</v>
      </c>
      <c r="P69" s="54">
        <v>212</v>
      </c>
      <c r="Q69" s="55">
        <v>51</v>
      </c>
      <c r="R69" s="56">
        <v>43</v>
      </c>
      <c r="S69" s="57">
        <v>27</v>
      </c>
      <c r="T69" s="59" t="s">
        <v>26</v>
      </c>
      <c r="U69" s="60">
        <v>27</v>
      </c>
    </row>
    <row r="70" spans="1:21" x14ac:dyDescent="0.25">
      <c r="A70" s="74">
        <v>7.9</v>
      </c>
      <c r="B70" s="51">
        <v>26</v>
      </c>
      <c r="C70" s="52">
        <v>6</v>
      </c>
      <c r="D70" s="53">
        <v>16</v>
      </c>
      <c r="E70" s="54">
        <v>226</v>
      </c>
      <c r="F70" s="55">
        <v>41</v>
      </c>
      <c r="G70" s="56">
        <v>47</v>
      </c>
      <c r="H70" s="57">
        <v>26</v>
      </c>
      <c r="I70" s="59">
        <v>9</v>
      </c>
      <c r="J70" s="60">
        <v>26</v>
      </c>
      <c r="K70" s="81"/>
      <c r="L70" s="79">
        <v>8.1999999999999993</v>
      </c>
      <c r="M70" s="51">
        <v>26</v>
      </c>
      <c r="N70" s="53">
        <v>59</v>
      </c>
      <c r="O70" s="53">
        <v>68</v>
      </c>
      <c r="P70" s="54">
        <v>211</v>
      </c>
      <c r="Q70" s="55">
        <v>50</v>
      </c>
      <c r="R70" s="56" t="s">
        <v>26</v>
      </c>
      <c r="S70" s="57">
        <v>26</v>
      </c>
      <c r="T70" s="59">
        <v>13</v>
      </c>
      <c r="U70" s="60">
        <v>26</v>
      </c>
    </row>
    <row r="71" spans="1:21" x14ac:dyDescent="0.25">
      <c r="A71" s="74" t="s">
        <v>26</v>
      </c>
      <c r="B71" s="51">
        <v>25</v>
      </c>
      <c r="C71" s="52">
        <v>5</v>
      </c>
      <c r="D71" s="53">
        <v>13</v>
      </c>
      <c r="E71" s="54">
        <v>225</v>
      </c>
      <c r="F71" s="55">
        <v>40</v>
      </c>
      <c r="G71" s="56" t="s">
        <v>26</v>
      </c>
      <c r="H71" s="57">
        <v>25</v>
      </c>
      <c r="I71" s="59" t="s">
        <v>26</v>
      </c>
      <c r="J71" s="60">
        <v>25</v>
      </c>
      <c r="K71" s="81"/>
      <c r="L71" s="79" t="s">
        <v>26</v>
      </c>
      <c r="M71" s="51">
        <v>25</v>
      </c>
      <c r="N71" s="53">
        <v>58</v>
      </c>
      <c r="O71" s="53">
        <v>68</v>
      </c>
      <c r="P71" s="54">
        <v>210</v>
      </c>
      <c r="Q71" s="55">
        <v>50</v>
      </c>
      <c r="R71" s="56">
        <v>42</v>
      </c>
      <c r="S71" s="57">
        <v>25</v>
      </c>
      <c r="T71" s="59" t="s">
        <v>26</v>
      </c>
      <c r="U71" s="60">
        <v>25</v>
      </c>
    </row>
    <row r="72" spans="1:21" x14ac:dyDescent="0.25">
      <c r="A72" s="74" t="s">
        <v>26</v>
      </c>
      <c r="B72" s="51">
        <v>24</v>
      </c>
      <c r="C72" s="52">
        <v>4</v>
      </c>
      <c r="D72" s="53">
        <v>10</v>
      </c>
      <c r="E72" s="54">
        <v>224</v>
      </c>
      <c r="F72" s="55">
        <v>39</v>
      </c>
      <c r="G72" s="56">
        <v>46</v>
      </c>
      <c r="H72" s="57">
        <v>24</v>
      </c>
      <c r="I72" s="59">
        <v>8</v>
      </c>
      <c r="J72" s="60">
        <v>24</v>
      </c>
      <c r="K72" s="81"/>
      <c r="L72" s="79" t="s">
        <v>26</v>
      </c>
      <c r="M72" s="51">
        <v>24</v>
      </c>
      <c r="N72" s="53">
        <v>57</v>
      </c>
      <c r="O72" s="53">
        <v>68</v>
      </c>
      <c r="P72" s="54">
        <v>209</v>
      </c>
      <c r="Q72" s="55">
        <v>49</v>
      </c>
      <c r="R72" s="56" t="s">
        <v>26</v>
      </c>
      <c r="S72" s="57">
        <v>24</v>
      </c>
      <c r="T72" s="59">
        <v>12</v>
      </c>
      <c r="U72" s="60">
        <v>24</v>
      </c>
    </row>
    <row r="73" spans="1:21" x14ac:dyDescent="0.25">
      <c r="A73" s="74">
        <v>8</v>
      </c>
      <c r="B73" s="51">
        <v>23</v>
      </c>
      <c r="C73" s="52">
        <v>3</v>
      </c>
      <c r="D73" s="53">
        <v>7</v>
      </c>
      <c r="E73" s="54">
        <v>223</v>
      </c>
      <c r="F73" s="55">
        <v>38</v>
      </c>
      <c r="G73" s="56" t="s">
        <v>26</v>
      </c>
      <c r="H73" s="57">
        <v>23</v>
      </c>
      <c r="I73" s="59" t="s">
        <v>26</v>
      </c>
      <c r="J73" s="60">
        <v>23</v>
      </c>
      <c r="K73" s="81"/>
      <c r="L73" s="79">
        <v>8.3000000000000007</v>
      </c>
      <c r="M73" s="51">
        <v>23</v>
      </c>
      <c r="N73" s="53">
        <v>56</v>
      </c>
      <c r="O73" s="53">
        <v>67</v>
      </c>
      <c r="P73" s="54">
        <v>208</v>
      </c>
      <c r="Q73" s="55">
        <v>48</v>
      </c>
      <c r="R73" s="56">
        <v>41</v>
      </c>
      <c r="S73" s="57">
        <v>23</v>
      </c>
      <c r="T73" s="59" t="s">
        <v>26</v>
      </c>
      <c r="U73" s="60">
        <v>23</v>
      </c>
    </row>
    <row r="74" spans="1:21" x14ac:dyDescent="0.25">
      <c r="A74" s="74" t="s">
        <v>26</v>
      </c>
      <c r="B74" s="51">
        <v>22</v>
      </c>
      <c r="C74" s="52">
        <v>2</v>
      </c>
      <c r="D74" s="53">
        <v>4</v>
      </c>
      <c r="E74" s="54">
        <v>222</v>
      </c>
      <c r="F74" s="55">
        <v>37</v>
      </c>
      <c r="G74" s="56">
        <v>45</v>
      </c>
      <c r="H74" s="57">
        <v>22</v>
      </c>
      <c r="I74" s="59">
        <v>7</v>
      </c>
      <c r="J74" s="60">
        <v>22</v>
      </c>
      <c r="K74" s="81"/>
      <c r="L74" s="79" t="s">
        <v>26</v>
      </c>
      <c r="M74" s="51">
        <v>22</v>
      </c>
      <c r="N74" s="53">
        <v>55</v>
      </c>
      <c r="O74" s="53">
        <v>67</v>
      </c>
      <c r="P74" s="54">
        <v>207</v>
      </c>
      <c r="Q74" s="55">
        <v>47</v>
      </c>
      <c r="R74" s="56" t="s">
        <v>26</v>
      </c>
      <c r="S74" s="57">
        <v>22</v>
      </c>
      <c r="T74" s="59">
        <v>11</v>
      </c>
      <c r="U74" s="60">
        <v>22</v>
      </c>
    </row>
    <row r="75" spans="1:21" x14ac:dyDescent="0.25">
      <c r="A75" s="74" t="s">
        <v>26</v>
      </c>
      <c r="B75" s="51">
        <v>21</v>
      </c>
      <c r="C75" s="52">
        <v>1</v>
      </c>
      <c r="D75" s="53">
        <v>1</v>
      </c>
      <c r="E75" s="54">
        <v>221</v>
      </c>
      <c r="F75" s="55">
        <v>36</v>
      </c>
      <c r="G75" s="56" t="s">
        <v>26</v>
      </c>
      <c r="H75" s="57">
        <v>21</v>
      </c>
      <c r="I75" s="59" t="s">
        <v>26</v>
      </c>
      <c r="J75" s="60">
        <v>21</v>
      </c>
      <c r="K75" s="81"/>
      <c r="L75" s="79" t="s">
        <v>26</v>
      </c>
      <c r="M75" s="51">
        <v>21</v>
      </c>
      <c r="N75" s="53">
        <v>54</v>
      </c>
      <c r="O75" s="53">
        <v>67</v>
      </c>
      <c r="P75" s="54">
        <v>206</v>
      </c>
      <c r="Q75" s="55">
        <v>46</v>
      </c>
      <c r="R75" s="56">
        <v>40</v>
      </c>
      <c r="S75" s="57">
        <v>21</v>
      </c>
      <c r="T75" s="59" t="s">
        <v>26</v>
      </c>
      <c r="U75" s="60">
        <v>21</v>
      </c>
    </row>
    <row r="76" spans="1:21" x14ac:dyDescent="0.25">
      <c r="A76" s="74">
        <v>8.1</v>
      </c>
      <c r="B76" s="51">
        <v>20</v>
      </c>
      <c r="C76" s="53"/>
      <c r="D76" s="53"/>
      <c r="E76" s="54">
        <v>220</v>
      </c>
      <c r="F76" s="55">
        <v>35</v>
      </c>
      <c r="G76" s="56">
        <v>44</v>
      </c>
      <c r="H76" s="57">
        <v>20</v>
      </c>
      <c r="I76" s="59">
        <v>6</v>
      </c>
      <c r="J76" s="60">
        <v>20</v>
      </c>
      <c r="K76" s="81"/>
      <c r="L76" s="79">
        <v>8.4</v>
      </c>
      <c r="M76" s="51">
        <v>20</v>
      </c>
      <c r="N76" s="53">
        <v>53</v>
      </c>
      <c r="O76" s="53">
        <v>66</v>
      </c>
      <c r="P76" s="54">
        <v>205</v>
      </c>
      <c r="Q76" s="55">
        <v>45</v>
      </c>
      <c r="R76" s="56" t="s">
        <v>26</v>
      </c>
      <c r="S76" s="57">
        <v>20</v>
      </c>
      <c r="T76" s="59">
        <v>10</v>
      </c>
      <c r="U76" s="60">
        <v>20</v>
      </c>
    </row>
    <row r="77" spans="1:21" x14ac:dyDescent="0.25">
      <c r="A77" s="74" t="s">
        <v>26</v>
      </c>
      <c r="B77" s="51">
        <v>19</v>
      </c>
      <c r="C77" s="53"/>
      <c r="D77" s="53"/>
      <c r="E77" s="54">
        <v>219</v>
      </c>
      <c r="F77" s="55">
        <v>34</v>
      </c>
      <c r="G77" s="56" t="s">
        <v>26</v>
      </c>
      <c r="H77" s="57">
        <v>19</v>
      </c>
      <c r="I77" s="59" t="s">
        <v>26</v>
      </c>
      <c r="J77" s="60">
        <v>19</v>
      </c>
      <c r="K77" s="81"/>
      <c r="L77" s="79" t="s">
        <v>26</v>
      </c>
      <c r="M77" s="51">
        <v>19</v>
      </c>
      <c r="N77" s="53">
        <v>52</v>
      </c>
      <c r="O77" s="53">
        <v>66</v>
      </c>
      <c r="P77" s="54">
        <v>204</v>
      </c>
      <c r="Q77" s="55">
        <v>44</v>
      </c>
      <c r="R77" s="56">
        <v>39</v>
      </c>
      <c r="S77" s="57">
        <v>19</v>
      </c>
      <c r="T77" s="59" t="s">
        <v>26</v>
      </c>
      <c r="U77" s="60">
        <v>19</v>
      </c>
    </row>
    <row r="78" spans="1:21" x14ac:dyDescent="0.25">
      <c r="A78" s="74" t="s">
        <v>26</v>
      </c>
      <c r="B78" s="51">
        <v>18</v>
      </c>
      <c r="C78" s="53"/>
      <c r="D78" s="53"/>
      <c r="E78" s="54">
        <v>218</v>
      </c>
      <c r="F78" s="55">
        <v>33</v>
      </c>
      <c r="G78" s="56">
        <v>43</v>
      </c>
      <c r="H78" s="57">
        <v>18</v>
      </c>
      <c r="I78" s="59">
        <v>5</v>
      </c>
      <c r="J78" s="60">
        <v>18</v>
      </c>
      <c r="K78" s="81"/>
      <c r="L78" s="79" t="s">
        <v>26</v>
      </c>
      <c r="M78" s="51">
        <v>18</v>
      </c>
      <c r="N78" s="53">
        <v>51</v>
      </c>
      <c r="O78" s="53">
        <v>66</v>
      </c>
      <c r="P78" s="54">
        <v>203</v>
      </c>
      <c r="Q78" s="55">
        <v>43</v>
      </c>
      <c r="R78" s="56" t="s">
        <v>26</v>
      </c>
      <c r="S78" s="57">
        <v>18</v>
      </c>
      <c r="T78" s="59">
        <v>9</v>
      </c>
      <c r="U78" s="60">
        <v>18</v>
      </c>
    </row>
    <row r="79" spans="1:21" x14ac:dyDescent="0.25">
      <c r="A79" s="74">
        <v>8.1999999999999993</v>
      </c>
      <c r="B79" s="51">
        <v>17</v>
      </c>
      <c r="C79" s="53"/>
      <c r="D79" s="53"/>
      <c r="E79" s="54">
        <v>217</v>
      </c>
      <c r="F79" s="55">
        <v>32</v>
      </c>
      <c r="G79" s="56">
        <v>42</v>
      </c>
      <c r="H79" s="57">
        <v>17</v>
      </c>
      <c r="I79" s="59" t="s">
        <v>26</v>
      </c>
      <c r="J79" s="60">
        <v>17</v>
      </c>
      <c r="K79" s="81"/>
      <c r="L79" s="79">
        <v>8.5</v>
      </c>
      <c r="M79" s="51">
        <v>17</v>
      </c>
      <c r="N79" s="53">
        <v>50</v>
      </c>
      <c r="O79" s="53">
        <v>65</v>
      </c>
      <c r="P79" s="54">
        <v>202</v>
      </c>
      <c r="Q79" s="55">
        <v>42</v>
      </c>
      <c r="R79" s="56">
        <v>38</v>
      </c>
      <c r="S79" s="57">
        <v>17</v>
      </c>
      <c r="T79" s="59" t="s">
        <v>26</v>
      </c>
      <c r="U79" s="60">
        <v>17</v>
      </c>
    </row>
    <row r="80" spans="1:21" x14ac:dyDescent="0.25">
      <c r="A80" s="74" t="s">
        <v>26</v>
      </c>
      <c r="B80" s="51">
        <v>16</v>
      </c>
      <c r="C80" s="53"/>
      <c r="D80" s="53"/>
      <c r="E80" s="54">
        <v>216</v>
      </c>
      <c r="F80" s="55">
        <v>31</v>
      </c>
      <c r="G80" s="56">
        <v>41</v>
      </c>
      <c r="H80" s="57">
        <v>16</v>
      </c>
      <c r="I80" s="59">
        <v>4</v>
      </c>
      <c r="J80" s="60">
        <v>16</v>
      </c>
      <c r="K80" s="81"/>
      <c r="L80" s="79" t="s">
        <v>26</v>
      </c>
      <c r="M80" s="51">
        <v>16</v>
      </c>
      <c r="N80" s="53">
        <v>49</v>
      </c>
      <c r="O80" s="53">
        <v>65</v>
      </c>
      <c r="P80" s="54">
        <v>201</v>
      </c>
      <c r="Q80" s="55">
        <v>41</v>
      </c>
      <c r="R80" s="56">
        <v>37</v>
      </c>
      <c r="S80" s="57">
        <v>16</v>
      </c>
      <c r="T80" s="59">
        <v>8</v>
      </c>
      <c r="U80" s="60">
        <v>16</v>
      </c>
    </row>
    <row r="81" spans="1:21" x14ac:dyDescent="0.25">
      <c r="A81" s="74">
        <v>8.3000000000000007</v>
      </c>
      <c r="B81" s="51">
        <v>15</v>
      </c>
      <c r="C81" s="53"/>
      <c r="D81" s="53"/>
      <c r="E81" s="54">
        <v>215</v>
      </c>
      <c r="F81" s="55">
        <v>30</v>
      </c>
      <c r="G81" s="56">
        <v>40</v>
      </c>
      <c r="H81" s="57">
        <v>15</v>
      </c>
      <c r="I81" s="59" t="s">
        <v>26</v>
      </c>
      <c r="J81" s="60">
        <v>15</v>
      </c>
      <c r="K81" s="81"/>
      <c r="L81" s="79">
        <v>8.6</v>
      </c>
      <c r="M81" s="51">
        <v>15</v>
      </c>
      <c r="N81" s="53">
        <v>48</v>
      </c>
      <c r="O81" s="53">
        <v>65</v>
      </c>
      <c r="P81" s="54">
        <v>200</v>
      </c>
      <c r="Q81" s="55">
        <v>40</v>
      </c>
      <c r="R81" s="56">
        <v>36</v>
      </c>
      <c r="S81" s="57">
        <v>15</v>
      </c>
      <c r="T81" s="59" t="s">
        <v>26</v>
      </c>
      <c r="U81" s="60">
        <v>15</v>
      </c>
    </row>
    <row r="82" spans="1:21" x14ac:dyDescent="0.25">
      <c r="A82" s="74" t="s">
        <v>26</v>
      </c>
      <c r="B82" s="51">
        <v>14</v>
      </c>
      <c r="C82" s="53"/>
      <c r="D82" s="53"/>
      <c r="E82" s="54">
        <v>214</v>
      </c>
      <c r="F82" s="55">
        <v>29</v>
      </c>
      <c r="G82" s="56">
        <v>39</v>
      </c>
      <c r="H82" s="57">
        <v>14</v>
      </c>
      <c r="I82" s="59">
        <v>3</v>
      </c>
      <c r="J82" s="60">
        <v>14</v>
      </c>
      <c r="K82" s="81"/>
      <c r="L82" s="79" t="s">
        <v>26</v>
      </c>
      <c r="M82" s="51">
        <v>14</v>
      </c>
      <c r="N82" s="53">
        <v>47</v>
      </c>
      <c r="O82" s="53">
        <v>64</v>
      </c>
      <c r="P82" s="54">
        <v>199</v>
      </c>
      <c r="Q82" s="55">
        <v>39</v>
      </c>
      <c r="R82" s="56">
        <v>35</v>
      </c>
      <c r="S82" s="57">
        <v>14</v>
      </c>
      <c r="T82" s="59">
        <v>7</v>
      </c>
      <c r="U82" s="60">
        <v>14</v>
      </c>
    </row>
    <row r="83" spans="1:21" x14ac:dyDescent="0.25">
      <c r="A83" s="74">
        <v>8.4</v>
      </c>
      <c r="B83" s="51">
        <v>13</v>
      </c>
      <c r="C83" s="53"/>
      <c r="D83" s="53"/>
      <c r="E83" s="54">
        <v>213</v>
      </c>
      <c r="F83" s="55">
        <v>28</v>
      </c>
      <c r="G83" s="56">
        <v>38</v>
      </c>
      <c r="H83" s="57">
        <v>13</v>
      </c>
      <c r="I83" s="59" t="s">
        <v>26</v>
      </c>
      <c r="J83" s="60">
        <v>13</v>
      </c>
      <c r="K83" s="81"/>
      <c r="L83" s="79">
        <v>8.6999999999999993</v>
      </c>
      <c r="M83" s="51">
        <v>13</v>
      </c>
      <c r="N83" s="53">
        <v>46</v>
      </c>
      <c r="O83" s="53">
        <v>64</v>
      </c>
      <c r="P83" s="54">
        <v>198</v>
      </c>
      <c r="Q83" s="55">
        <v>38</v>
      </c>
      <c r="R83" s="56">
        <v>34</v>
      </c>
      <c r="S83" s="57">
        <v>13</v>
      </c>
      <c r="T83" s="59" t="s">
        <v>26</v>
      </c>
      <c r="U83" s="60">
        <v>13</v>
      </c>
    </row>
    <row r="84" spans="1:21" x14ac:dyDescent="0.25">
      <c r="A84" s="74" t="s">
        <v>26</v>
      </c>
      <c r="B84" s="51">
        <v>12</v>
      </c>
      <c r="C84" s="53"/>
      <c r="D84" s="53"/>
      <c r="E84" s="54">
        <v>212</v>
      </c>
      <c r="F84" s="55">
        <v>27</v>
      </c>
      <c r="G84" s="56">
        <v>37</v>
      </c>
      <c r="H84" s="57">
        <v>12</v>
      </c>
      <c r="I84" s="59">
        <v>2</v>
      </c>
      <c r="J84" s="60">
        <v>12</v>
      </c>
      <c r="K84" s="81"/>
      <c r="L84" s="79" t="s">
        <v>26</v>
      </c>
      <c r="M84" s="51">
        <v>12</v>
      </c>
      <c r="N84" s="53">
        <v>45</v>
      </c>
      <c r="O84" s="53">
        <v>63</v>
      </c>
      <c r="P84" s="54">
        <v>197</v>
      </c>
      <c r="Q84" s="55">
        <v>37</v>
      </c>
      <c r="R84" s="56">
        <v>33</v>
      </c>
      <c r="S84" s="57">
        <v>12</v>
      </c>
      <c r="T84" s="59">
        <v>6</v>
      </c>
      <c r="U84" s="60">
        <v>12</v>
      </c>
    </row>
    <row r="85" spans="1:21" x14ac:dyDescent="0.25">
      <c r="A85" s="74">
        <v>8.5</v>
      </c>
      <c r="B85" s="51">
        <v>11</v>
      </c>
      <c r="C85" s="53"/>
      <c r="D85" s="53"/>
      <c r="E85" s="54">
        <v>211</v>
      </c>
      <c r="F85" s="55">
        <v>26</v>
      </c>
      <c r="G85" s="56">
        <v>36</v>
      </c>
      <c r="H85" s="57">
        <v>11</v>
      </c>
      <c r="I85" s="59" t="s">
        <v>26</v>
      </c>
      <c r="J85" s="60">
        <v>11</v>
      </c>
      <c r="K85" s="81"/>
      <c r="L85" s="79">
        <v>8.8000000000000007</v>
      </c>
      <c r="M85" s="51">
        <v>11</v>
      </c>
      <c r="N85" s="53">
        <v>44</v>
      </c>
      <c r="O85" s="53">
        <v>63</v>
      </c>
      <c r="P85" s="54">
        <v>196</v>
      </c>
      <c r="Q85" s="55">
        <v>36</v>
      </c>
      <c r="R85" s="56">
        <v>32</v>
      </c>
      <c r="S85" s="57">
        <v>11</v>
      </c>
      <c r="T85" s="59" t="s">
        <v>26</v>
      </c>
      <c r="U85" s="60">
        <v>11</v>
      </c>
    </row>
    <row r="86" spans="1:21" x14ac:dyDescent="0.25">
      <c r="A86" s="74" t="s">
        <v>26</v>
      </c>
      <c r="B86" s="51">
        <v>10</v>
      </c>
      <c r="C86" s="53"/>
      <c r="D86" s="53"/>
      <c r="E86" s="54">
        <v>210</v>
      </c>
      <c r="F86" s="55">
        <v>25</v>
      </c>
      <c r="G86" s="56">
        <v>35</v>
      </c>
      <c r="H86" s="57">
        <v>10</v>
      </c>
      <c r="I86" s="59">
        <v>1</v>
      </c>
      <c r="J86" s="60">
        <v>10</v>
      </c>
      <c r="K86" s="81"/>
      <c r="L86" s="79" t="s">
        <v>26</v>
      </c>
      <c r="M86" s="51">
        <v>10</v>
      </c>
      <c r="N86" s="53">
        <v>43</v>
      </c>
      <c r="O86" s="53">
        <v>62</v>
      </c>
      <c r="P86" s="54">
        <v>195</v>
      </c>
      <c r="Q86" s="55">
        <v>35</v>
      </c>
      <c r="R86" s="56">
        <v>31</v>
      </c>
      <c r="S86" s="57">
        <v>10</v>
      </c>
      <c r="T86" s="59">
        <v>5</v>
      </c>
      <c r="U86" s="60">
        <v>10</v>
      </c>
    </row>
    <row r="87" spans="1:21" x14ac:dyDescent="0.25">
      <c r="A87" s="74">
        <v>8.6</v>
      </c>
      <c r="B87" s="51">
        <v>9</v>
      </c>
      <c r="C87" s="53"/>
      <c r="D87" s="53"/>
      <c r="E87" s="54">
        <v>209</v>
      </c>
      <c r="F87" s="55">
        <v>25</v>
      </c>
      <c r="G87" s="56">
        <v>34</v>
      </c>
      <c r="H87" s="57">
        <v>9</v>
      </c>
      <c r="I87" s="59" t="s">
        <v>26</v>
      </c>
      <c r="J87" s="60">
        <v>9</v>
      </c>
      <c r="K87" s="81"/>
      <c r="L87" s="79">
        <v>8.9</v>
      </c>
      <c r="M87" s="51">
        <v>9</v>
      </c>
      <c r="N87" s="53">
        <v>42</v>
      </c>
      <c r="O87" s="53">
        <v>62</v>
      </c>
      <c r="P87" s="54">
        <v>194</v>
      </c>
      <c r="Q87" s="55">
        <v>35</v>
      </c>
      <c r="R87" s="56">
        <v>30</v>
      </c>
      <c r="S87" s="57">
        <v>9</v>
      </c>
      <c r="T87" s="59" t="s">
        <v>26</v>
      </c>
      <c r="U87" s="60">
        <v>9</v>
      </c>
    </row>
    <row r="88" spans="1:21" x14ac:dyDescent="0.25">
      <c r="A88" s="74" t="s">
        <v>26</v>
      </c>
      <c r="B88" s="51">
        <v>8</v>
      </c>
      <c r="C88" s="53"/>
      <c r="D88" s="53"/>
      <c r="E88" s="54">
        <v>208</v>
      </c>
      <c r="F88" s="55">
        <v>24</v>
      </c>
      <c r="G88" s="56">
        <v>33</v>
      </c>
      <c r="H88" s="57">
        <v>8</v>
      </c>
      <c r="I88" s="59">
        <v>0</v>
      </c>
      <c r="J88" s="60">
        <v>8</v>
      </c>
      <c r="K88" s="81"/>
      <c r="L88" s="79" t="s">
        <v>26</v>
      </c>
      <c r="M88" s="51">
        <v>8</v>
      </c>
      <c r="N88" s="53">
        <v>41</v>
      </c>
      <c r="O88" s="53">
        <v>61</v>
      </c>
      <c r="P88" s="54">
        <v>193</v>
      </c>
      <c r="Q88" s="55">
        <v>34</v>
      </c>
      <c r="R88" s="56">
        <v>29</v>
      </c>
      <c r="S88" s="57">
        <v>8</v>
      </c>
      <c r="T88" s="59">
        <v>4</v>
      </c>
      <c r="U88" s="60">
        <v>8</v>
      </c>
    </row>
    <row r="89" spans="1:21" x14ac:dyDescent="0.25">
      <c r="A89" s="74">
        <v>8.6999999999999993</v>
      </c>
      <c r="B89" s="51">
        <v>7</v>
      </c>
      <c r="C89" s="53"/>
      <c r="D89" s="53"/>
      <c r="E89" s="54">
        <v>207</v>
      </c>
      <c r="F89" s="55">
        <v>24</v>
      </c>
      <c r="G89" s="56">
        <v>32</v>
      </c>
      <c r="H89" s="57">
        <v>7</v>
      </c>
      <c r="I89" s="59" t="s">
        <v>26</v>
      </c>
      <c r="J89" s="60">
        <v>7</v>
      </c>
      <c r="K89" s="81"/>
      <c r="L89" s="79">
        <v>9</v>
      </c>
      <c r="M89" s="51">
        <v>7</v>
      </c>
      <c r="N89" s="53">
        <v>40</v>
      </c>
      <c r="O89" s="53">
        <v>61</v>
      </c>
      <c r="P89" s="54">
        <v>192</v>
      </c>
      <c r="Q89" s="55">
        <v>34</v>
      </c>
      <c r="R89" s="56">
        <v>28</v>
      </c>
      <c r="S89" s="57">
        <v>7</v>
      </c>
      <c r="T89" s="59">
        <v>3</v>
      </c>
      <c r="U89" s="60">
        <v>7</v>
      </c>
    </row>
    <row r="90" spans="1:21" x14ac:dyDescent="0.25">
      <c r="A90" s="74" t="s">
        <v>26</v>
      </c>
      <c r="B90" s="51">
        <v>6</v>
      </c>
      <c r="C90" s="53"/>
      <c r="D90" s="53"/>
      <c r="E90" s="54">
        <v>206</v>
      </c>
      <c r="F90" s="55">
        <v>23</v>
      </c>
      <c r="G90" s="56">
        <v>31</v>
      </c>
      <c r="H90" s="57">
        <v>6</v>
      </c>
      <c r="I90" s="59">
        <v>-1</v>
      </c>
      <c r="J90" s="60">
        <v>6</v>
      </c>
      <c r="K90" s="81"/>
      <c r="L90" s="79" t="s">
        <v>26</v>
      </c>
      <c r="M90" s="51">
        <v>6</v>
      </c>
      <c r="N90" s="53">
        <v>39</v>
      </c>
      <c r="O90" s="53">
        <v>60</v>
      </c>
      <c r="P90" s="54">
        <v>191</v>
      </c>
      <c r="Q90" s="55">
        <v>33</v>
      </c>
      <c r="R90" s="56">
        <v>27</v>
      </c>
      <c r="S90" s="57">
        <v>6</v>
      </c>
      <c r="T90" s="59">
        <v>2</v>
      </c>
      <c r="U90" s="60">
        <v>6</v>
      </c>
    </row>
    <row r="91" spans="1:21" x14ac:dyDescent="0.25">
      <c r="A91" s="74">
        <v>8.8000000000000007</v>
      </c>
      <c r="B91" s="51">
        <v>5</v>
      </c>
      <c r="C91" s="53"/>
      <c r="D91" s="53"/>
      <c r="E91" s="54">
        <v>205</v>
      </c>
      <c r="F91" s="55">
        <v>23</v>
      </c>
      <c r="G91" s="56">
        <v>30</v>
      </c>
      <c r="H91" s="57">
        <v>5</v>
      </c>
      <c r="I91" s="59" t="s">
        <v>26</v>
      </c>
      <c r="J91" s="60">
        <v>5</v>
      </c>
      <c r="K91" s="81"/>
      <c r="L91" s="79">
        <v>9.1</v>
      </c>
      <c r="M91" s="51">
        <v>5</v>
      </c>
      <c r="N91" s="53">
        <v>38</v>
      </c>
      <c r="O91" s="53">
        <v>60</v>
      </c>
      <c r="P91" s="54">
        <v>190</v>
      </c>
      <c r="Q91" s="55">
        <v>33</v>
      </c>
      <c r="R91" s="56">
        <v>26</v>
      </c>
      <c r="S91" s="57">
        <v>5</v>
      </c>
      <c r="T91" s="59">
        <v>1</v>
      </c>
      <c r="U91" s="60">
        <v>5</v>
      </c>
    </row>
    <row r="92" spans="1:21" x14ac:dyDescent="0.25">
      <c r="A92" s="74">
        <v>8.9</v>
      </c>
      <c r="B92" s="51">
        <v>4</v>
      </c>
      <c r="C92" s="53"/>
      <c r="D92" s="53"/>
      <c r="E92" s="54">
        <v>204</v>
      </c>
      <c r="F92" s="55">
        <v>22</v>
      </c>
      <c r="G92" s="56">
        <v>29</v>
      </c>
      <c r="H92" s="57">
        <v>4</v>
      </c>
      <c r="I92" s="59">
        <v>-2</v>
      </c>
      <c r="J92" s="60">
        <v>4</v>
      </c>
      <c r="K92" s="81"/>
      <c r="L92" s="79">
        <v>9.1999999999999993</v>
      </c>
      <c r="M92" s="51">
        <v>4</v>
      </c>
      <c r="N92" s="53">
        <v>37</v>
      </c>
      <c r="O92" s="53">
        <v>59</v>
      </c>
      <c r="P92" s="54">
        <v>189</v>
      </c>
      <c r="Q92" s="55">
        <v>32</v>
      </c>
      <c r="R92" s="56">
        <v>25</v>
      </c>
      <c r="S92" s="57">
        <v>4</v>
      </c>
      <c r="T92" s="59">
        <v>0</v>
      </c>
      <c r="U92" s="60">
        <v>4</v>
      </c>
    </row>
    <row r="93" spans="1:21" x14ac:dyDescent="0.25">
      <c r="A93" s="74">
        <v>9</v>
      </c>
      <c r="B93" s="51">
        <v>3</v>
      </c>
      <c r="C93" s="53"/>
      <c r="D93" s="53"/>
      <c r="E93" s="54">
        <v>203</v>
      </c>
      <c r="F93" s="55">
        <v>22</v>
      </c>
      <c r="G93" s="56">
        <v>28</v>
      </c>
      <c r="H93" s="57">
        <v>3</v>
      </c>
      <c r="I93" s="59">
        <v>-3</v>
      </c>
      <c r="J93" s="60">
        <v>3</v>
      </c>
      <c r="K93" s="81"/>
      <c r="L93" s="79">
        <v>9.3000000000000007</v>
      </c>
      <c r="M93" s="51">
        <v>3</v>
      </c>
      <c r="N93" s="53">
        <v>36</v>
      </c>
      <c r="O93" s="53">
        <v>58</v>
      </c>
      <c r="P93" s="54">
        <v>188</v>
      </c>
      <c r="Q93" s="55">
        <v>32</v>
      </c>
      <c r="R93" s="56">
        <v>24</v>
      </c>
      <c r="S93" s="57">
        <v>3</v>
      </c>
      <c r="T93" s="59">
        <v>-1</v>
      </c>
      <c r="U93" s="60">
        <v>3</v>
      </c>
    </row>
    <row r="94" spans="1:21" x14ac:dyDescent="0.25">
      <c r="A94" s="74">
        <v>9.1</v>
      </c>
      <c r="B94" s="51">
        <v>2</v>
      </c>
      <c r="C94" s="53"/>
      <c r="D94" s="53"/>
      <c r="E94" s="54">
        <v>202</v>
      </c>
      <c r="F94" s="55">
        <v>21</v>
      </c>
      <c r="G94" s="56">
        <v>27</v>
      </c>
      <c r="H94" s="57">
        <v>2</v>
      </c>
      <c r="I94" s="59">
        <v>-4</v>
      </c>
      <c r="J94" s="60">
        <v>2</v>
      </c>
      <c r="K94" s="81"/>
      <c r="L94" s="79">
        <v>9.4</v>
      </c>
      <c r="M94" s="51">
        <v>2</v>
      </c>
      <c r="N94" s="53">
        <v>35</v>
      </c>
      <c r="O94" s="53">
        <v>57</v>
      </c>
      <c r="P94" s="54">
        <v>187</v>
      </c>
      <c r="Q94" s="55">
        <v>31</v>
      </c>
      <c r="R94" s="56">
        <v>23</v>
      </c>
      <c r="S94" s="57">
        <v>2</v>
      </c>
      <c r="T94" s="59">
        <v>-2</v>
      </c>
      <c r="U94" s="60">
        <v>2</v>
      </c>
    </row>
    <row r="95" spans="1:21" x14ac:dyDescent="0.25">
      <c r="A95" s="74">
        <v>9.1999999999999993</v>
      </c>
      <c r="B95" s="51">
        <v>1</v>
      </c>
      <c r="C95" s="53"/>
      <c r="D95" s="53"/>
      <c r="E95" s="54">
        <v>201</v>
      </c>
      <c r="F95" s="55">
        <v>21</v>
      </c>
      <c r="G95" s="56">
        <v>26</v>
      </c>
      <c r="H95" s="57">
        <v>1</v>
      </c>
      <c r="I95" s="59">
        <v>-5</v>
      </c>
      <c r="J95" s="60">
        <v>1</v>
      </c>
      <c r="K95" s="81"/>
      <c r="L95" s="79">
        <v>9.5</v>
      </c>
      <c r="M95" s="51">
        <v>1</v>
      </c>
      <c r="N95" s="53">
        <v>34</v>
      </c>
      <c r="O95" s="53">
        <v>56</v>
      </c>
      <c r="P95" s="54">
        <v>186</v>
      </c>
      <c r="Q95" s="55">
        <v>31</v>
      </c>
      <c r="R95" s="56">
        <v>22</v>
      </c>
      <c r="S95" s="57">
        <v>1</v>
      </c>
      <c r="T95" s="59">
        <v>-3</v>
      </c>
      <c r="U95" s="60">
        <v>1</v>
      </c>
    </row>
    <row r="96" spans="1:21" x14ac:dyDescent="0.25">
      <c r="A96" s="74"/>
      <c r="B96" s="51"/>
      <c r="C96" s="53"/>
      <c r="D96" s="53"/>
      <c r="E96" s="54">
        <v>200</v>
      </c>
      <c r="F96" s="55">
        <v>20</v>
      </c>
      <c r="G96" s="58"/>
      <c r="H96" s="57"/>
      <c r="I96" s="61"/>
      <c r="J96" s="60"/>
      <c r="K96" s="81"/>
      <c r="L96" s="79"/>
      <c r="M96" s="51"/>
      <c r="N96" s="53">
        <v>33</v>
      </c>
      <c r="O96" s="53">
        <v>54</v>
      </c>
      <c r="P96" s="54">
        <v>185</v>
      </c>
      <c r="Q96" s="55">
        <v>30</v>
      </c>
      <c r="R96" s="58"/>
      <c r="S96" s="57"/>
      <c r="T96" s="61"/>
      <c r="U96" s="61"/>
    </row>
    <row r="97" spans="1:17" x14ac:dyDescent="0.25">
      <c r="A97" s="63"/>
      <c r="B97" s="63"/>
      <c r="C97" s="63"/>
      <c r="D97" s="63"/>
      <c r="E97" s="54">
        <v>199</v>
      </c>
      <c r="F97" s="55">
        <v>20</v>
      </c>
      <c r="G97" s="63"/>
      <c r="H97" s="63"/>
      <c r="I97" s="63"/>
      <c r="J97" s="63"/>
      <c r="K97" s="77"/>
      <c r="L97" s="63"/>
      <c r="M97" s="63"/>
      <c r="N97" s="53">
        <v>32</v>
      </c>
      <c r="O97" s="53">
        <v>52</v>
      </c>
      <c r="P97" s="54">
        <v>184</v>
      </c>
      <c r="Q97" s="55">
        <v>30</v>
      </c>
    </row>
    <row r="98" spans="1:17" x14ac:dyDescent="0.25">
      <c r="A98" s="63"/>
      <c r="B98" s="63"/>
      <c r="C98" s="63"/>
      <c r="D98" s="63"/>
      <c r="E98" s="54">
        <v>198</v>
      </c>
      <c r="F98" s="55">
        <v>19</v>
      </c>
      <c r="G98" s="63"/>
      <c r="H98" s="63"/>
      <c r="I98" s="63"/>
      <c r="J98" s="63"/>
      <c r="K98" s="77"/>
      <c r="L98" s="63"/>
      <c r="M98" s="63"/>
      <c r="N98" s="53">
        <v>31</v>
      </c>
      <c r="O98" s="53">
        <v>50</v>
      </c>
      <c r="P98" s="54">
        <v>183</v>
      </c>
      <c r="Q98" s="55">
        <v>29</v>
      </c>
    </row>
    <row r="99" spans="1:17" x14ac:dyDescent="0.25">
      <c r="A99" s="63"/>
      <c r="B99" s="63"/>
      <c r="C99" s="63"/>
      <c r="D99" s="63"/>
      <c r="E99" s="54">
        <v>197</v>
      </c>
      <c r="F99" s="55">
        <v>19</v>
      </c>
      <c r="G99" s="63"/>
      <c r="H99" s="63"/>
      <c r="I99" s="63"/>
      <c r="J99" s="63"/>
      <c r="K99" s="77"/>
      <c r="L99" s="63"/>
      <c r="M99" s="63"/>
      <c r="N99" s="53">
        <v>30</v>
      </c>
      <c r="O99" s="53">
        <v>47</v>
      </c>
      <c r="P99" s="54">
        <v>182</v>
      </c>
      <c r="Q99" s="55">
        <v>29</v>
      </c>
    </row>
    <row r="100" spans="1:17" x14ac:dyDescent="0.25">
      <c r="A100" s="63"/>
      <c r="B100" s="63"/>
      <c r="C100" s="63"/>
      <c r="D100" s="63"/>
      <c r="E100" s="54">
        <v>196</v>
      </c>
      <c r="F100" s="55">
        <v>18</v>
      </c>
      <c r="G100" s="63"/>
      <c r="H100" s="63"/>
      <c r="I100" s="63"/>
      <c r="J100" s="63"/>
      <c r="K100" s="77"/>
      <c r="L100" s="63"/>
      <c r="M100" s="63"/>
      <c r="N100" s="53">
        <v>29</v>
      </c>
      <c r="O100" s="53">
        <v>44</v>
      </c>
      <c r="P100" s="54">
        <v>181</v>
      </c>
      <c r="Q100" s="55">
        <v>28</v>
      </c>
    </row>
    <row r="101" spans="1:17" x14ac:dyDescent="0.25">
      <c r="A101" s="63"/>
      <c r="B101" s="63"/>
      <c r="C101" s="63"/>
      <c r="D101" s="63"/>
      <c r="E101" s="54">
        <v>195</v>
      </c>
      <c r="F101" s="55">
        <v>18</v>
      </c>
      <c r="G101" s="63"/>
      <c r="H101" s="63"/>
      <c r="I101" s="63"/>
      <c r="J101" s="63"/>
      <c r="K101" s="77"/>
      <c r="L101" s="63"/>
      <c r="M101" s="63"/>
      <c r="N101" s="53">
        <v>28</v>
      </c>
      <c r="O101" s="53">
        <v>42</v>
      </c>
      <c r="P101" s="54">
        <v>180</v>
      </c>
      <c r="Q101" s="55">
        <v>28</v>
      </c>
    </row>
    <row r="102" spans="1:17" x14ac:dyDescent="0.25">
      <c r="A102" s="63"/>
      <c r="B102" s="63"/>
      <c r="C102" s="63"/>
      <c r="D102" s="63"/>
      <c r="E102" s="54">
        <v>194</v>
      </c>
      <c r="F102" s="55">
        <v>17</v>
      </c>
      <c r="G102" s="63"/>
      <c r="H102" s="63"/>
      <c r="I102" s="63"/>
      <c r="J102" s="63"/>
      <c r="K102" s="77"/>
      <c r="L102" s="63"/>
      <c r="M102" s="63"/>
      <c r="N102" s="53">
        <v>27</v>
      </c>
      <c r="O102" s="53">
        <v>40</v>
      </c>
      <c r="P102" s="54">
        <v>179</v>
      </c>
      <c r="Q102" s="55">
        <v>27</v>
      </c>
    </row>
    <row r="103" spans="1:17" x14ac:dyDescent="0.25">
      <c r="A103" s="63"/>
      <c r="B103" s="63"/>
      <c r="C103" s="63"/>
      <c r="D103" s="63"/>
      <c r="E103" s="54">
        <v>193</v>
      </c>
      <c r="F103" s="55">
        <v>17</v>
      </c>
      <c r="G103" s="63"/>
      <c r="H103" s="63"/>
      <c r="I103" s="63"/>
      <c r="J103" s="63"/>
      <c r="K103" s="77"/>
      <c r="L103" s="63"/>
      <c r="M103" s="63"/>
      <c r="N103" s="53">
        <v>26</v>
      </c>
      <c r="O103" s="53">
        <v>38</v>
      </c>
      <c r="P103" s="54">
        <v>178</v>
      </c>
      <c r="Q103" s="55">
        <v>27</v>
      </c>
    </row>
    <row r="104" spans="1:17" x14ac:dyDescent="0.25">
      <c r="A104" s="63"/>
      <c r="B104" s="63"/>
      <c r="C104" s="63"/>
      <c r="D104" s="63"/>
      <c r="E104" s="54">
        <v>192</v>
      </c>
      <c r="F104" s="55">
        <v>16</v>
      </c>
      <c r="G104" s="63"/>
      <c r="H104" s="63"/>
      <c r="I104" s="63"/>
      <c r="J104" s="63"/>
      <c r="K104" s="77"/>
      <c r="L104" s="63"/>
      <c r="M104" s="63"/>
      <c r="N104" s="53">
        <v>25</v>
      </c>
      <c r="O104" s="53">
        <v>36</v>
      </c>
      <c r="P104" s="54">
        <v>177</v>
      </c>
      <c r="Q104" s="55">
        <v>26</v>
      </c>
    </row>
    <row r="105" spans="1:17" x14ac:dyDescent="0.25">
      <c r="A105" s="63"/>
      <c r="B105" s="63"/>
      <c r="C105" s="63"/>
      <c r="D105" s="63"/>
      <c r="E105" s="54">
        <v>191</v>
      </c>
      <c r="F105" s="55">
        <v>16</v>
      </c>
      <c r="G105" s="63"/>
      <c r="H105" s="63"/>
      <c r="I105" s="63"/>
      <c r="J105" s="63"/>
      <c r="K105" s="77"/>
      <c r="L105" s="63"/>
      <c r="M105" s="63"/>
      <c r="N105" s="53">
        <v>24</v>
      </c>
      <c r="O105" s="53">
        <v>34</v>
      </c>
      <c r="P105" s="54">
        <v>176</v>
      </c>
      <c r="Q105" s="55">
        <v>26</v>
      </c>
    </row>
    <row r="106" spans="1:17" x14ac:dyDescent="0.25">
      <c r="A106" s="63"/>
      <c r="B106" s="63"/>
      <c r="C106" s="63"/>
      <c r="D106" s="63"/>
      <c r="E106" s="54">
        <v>190</v>
      </c>
      <c r="F106" s="55">
        <v>15</v>
      </c>
      <c r="G106" s="63"/>
      <c r="H106" s="63"/>
      <c r="I106" s="63"/>
      <c r="J106" s="63"/>
      <c r="K106" s="77"/>
      <c r="L106" s="63"/>
      <c r="M106" s="63"/>
      <c r="N106" s="53">
        <v>23</v>
      </c>
      <c r="O106" s="53">
        <v>32</v>
      </c>
      <c r="P106" s="54">
        <v>175</v>
      </c>
      <c r="Q106" s="55">
        <v>25</v>
      </c>
    </row>
    <row r="107" spans="1:17" x14ac:dyDescent="0.25">
      <c r="A107" s="63"/>
      <c r="B107" s="63"/>
      <c r="C107" s="63"/>
      <c r="D107" s="63"/>
      <c r="E107" s="54">
        <v>189</v>
      </c>
      <c r="F107" s="55">
        <v>15</v>
      </c>
      <c r="G107" s="63"/>
      <c r="H107" s="63"/>
      <c r="I107" s="63"/>
      <c r="J107" s="63"/>
      <c r="K107" s="77"/>
      <c r="L107" s="63"/>
      <c r="M107" s="63"/>
      <c r="N107" s="53">
        <v>22</v>
      </c>
      <c r="O107" s="53">
        <v>30</v>
      </c>
      <c r="P107" s="54">
        <v>174</v>
      </c>
      <c r="Q107" s="55">
        <v>25</v>
      </c>
    </row>
    <row r="108" spans="1:17" x14ac:dyDescent="0.25">
      <c r="A108" s="63"/>
      <c r="B108" s="63"/>
      <c r="C108" s="63"/>
      <c r="D108" s="63"/>
      <c r="E108" s="54">
        <v>188</v>
      </c>
      <c r="F108" s="55">
        <v>14</v>
      </c>
      <c r="G108" s="63"/>
      <c r="H108" s="63"/>
      <c r="I108" s="63"/>
      <c r="J108" s="63"/>
      <c r="K108" s="77"/>
      <c r="L108" s="63"/>
      <c r="M108" s="63"/>
      <c r="N108" s="53">
        <v>21</v>
      </c>
      <c r="O108" s="53">
        <v>28</v>
      </c>
      <c r="P108" s="54">
        <v>173</v>
      </c>
      <c r="Q108" s="55">
        <v>24</v>
      </c>
    </row>
    <row r="109" spans="1:17" x14ac:dyDescent="0.25">
      <c r="A109" s="63"/>
      <c r="B109" s="63"/>
      <c r="C109" s="63"/>
      <c r="D109" s="63"/>
      <c r="E109" s="54">
        <v>187</v>
      </c>
      <c r="F109" s="55">
        <v>14</v>
      </c>
      <c r="G109" s="63"/>
      <c r="H109" s="63"/>
      <c r="I109" s="63"/>
      <c r="J109" s="63"/>
      <c r="K109" s="77"/>
      <c r="L109" s="63"/>
      <c r="M109" s="63"/>
      <c r="N109" s="53">
        <v>20</v>
      </c>
      <c r="O109" s="53">
        <v>26</v>
      </c>
      <c r="P109" s="54">
        <v>172</v>
      </c>
      <c r="Q109" s="55">
        <v>24</v>
      </c>
    </row>
    <row r="110" spans="1:17" x14ac:dyDescent="0.25">
      <c r="A110" s="63"/>
      <c r="B110" s="63"/>
      <c r="C110" s="63"/>
      <c r="D110" s="63"/>
      <c r="E110" s="54">
        <v>186</v>
      </c>
      <c r="F110" s="55">
        <v>13</v>
      </c>
      <c r="G110" s="63"/>
      <c r="H110" s="63"/>
      <c r="I110" s="63"/>
      <c r="J110" s="63"/>
      <c r="K110" s="77"/>
      <c r="L110" s="63"/>
      <c r="M110" s="63"/>
      <c r="N110" s="53">
        <v>19</v>
      </c>
      <c r="O110" s="53">
        <v>24</v>
      </c>
      <c r="P110" s="54">
        <v>171</v>
      </c>
      <c r="Q110" s="55">
        <v>23</v>
      </c>
    </row>
    <row r="111" spans="1:17" x14ac:dyDescent="0.25">
      <c r="A111" s="63"/>
      <c r="B111" s="63"/>
      <c r="C111" s="63"/>
      <c r="D111" s="63"/>
      <c r="E111" s="54">
        <v>185</v>
      </c>
      <c r="F111" s="55">
        <v>13</v>
      </c>
      <c r="G111" s="63"/>
      <c r="H111" s="63"/>
      <c r="I111" s="63"/>
      <c r="J111" s="63"/>
      <c r="K111" s="77"/>
      <c r="L111" s="63"/>
      <c r="M111" s="63"/>
      <c r="N111" s="53">
        <v>18</v>
      </c>
      <c r="O111" s="53">
        <v>22</v>
      </c>
      <c r="P111" s="54">
        <v>170</v>
      </c>
      <c r="Q111" s="55">
        <v>23</v>
      </c>
    </row>
    <row r="112" spans="1:17" x14ac:dyDescent="0.25">
      <c r="A112" s="63"/>
      <c r="B112" s="63"/>
      <c r="C112" s="63"/>
      <c r="D112" s="63"/>
      <c r="E112" s="54">
        <v>184</v>
      </c>
      <c r="F112" s="55">
        <v>12</v>
      </c>
      <c r="G112" s="63"/>
      <c r="H112" s="63"/>
      <c r="I112" s="63"/>
      <c r="J112" s="63"/>
      <c r="K112" s="77"/>
      <c r="L112" s="63"/>
      <c r="M112" s="63"/>
      <c r="N112" s="53">
        <v>17</v>
      </c>
      <c r="O112" s="53">
        <v>20</v>
      </c>
      <c r="P112" s="54">
        <v>169</v>
      </c>
      <c r="Q112" s="55">
        <v>22</v>
      </c>
    </row>
    <row r="113" spans="1:17" x14ac:dyDescent="0.25">
      <c r="A113" s="63"/>
      <c r="B113" s="63"/>
      <c r="C113" s="63"/>
      <c r="D113" s="63"/>
      <c r="E113" s="54">
        <v>183</v>
      </c>
      <c r="F113" s="55">
        <v>12</v>
      </c>
      <c r="G113" s="63"/>
      <c r="H113" s="63"/>
      <c r="I113" s="63"/>
      <c r="J113" s="63"/>
      <c r="K113" s="77"/>
      <c r="L113" s="63"/>
      <c r="M113" s="63"/>
      <c r="N113" s="53">
        <v>16</v>
      </c>
      <c r="O113" s="53">
        <v>18</v>
      </c>
      <c r="P113" s="54">
        <v>168</v>
      </c>
      <c r="Q113" s="55">
        <v>22</v>
      </c>
    </row>
    <row r="114" spans="1:17" x14ac:dyDescent="0.25">
      <c r="A114" s="63"/>
      <c r="B114" s="63"/>
      <c r="C114" s="63"/>
      <c r="D114" s="63"/>
      <c r="E114" s="54">
        <v>182</v>
      </c>
      <c r="F114" s="55">
        <v>12</v>
      </c>
      <c r="G114" s="63"/>
      <c r="H114" s="63"/>
      <c r="I114" s="63"/>
      <c r="J114" s="63"/>
      <c r="K114" s="77"/>
      <c r="L114" s="63"/>
      <c r="M114" s="63"/>
      <c r="N114" s="53">
        <v>15</v>
      </c>
      <c r="O114" s="53">
        <v>16</v>
      </c>
      <c r="P114" s="54">
        <v>167</v>
      </c>
      <c r="Q114" s="55">
        <v>21</v>
      </c>
    </row>
    <row r="115" spans="1:17" x14ac:dyDescent="0.25">
      <c r="A115" s="63"/>
      <c r="B115" s="63"/>
      <c r="C115" s="63"/>
      <c r="D115" s="63"/>
      <c r="E115" s="54">
        <v>181</v>
      </c>
      <c r="F115" s="55">
        <v>11</v>
      </c>
      <c r="G115" s="63"/>
      <c r="H115" s="63"/>
      <c r="I115" s="63"/>
      <c r="J115" s="63"/>
      <c r="K115" s="77"/>
      <c r="L115" s="63"/>
      <c r="M115" s="63"/>
      <c r="N115" s="53">
        <v>14</v>
      </c>
      <c r="O115" s="53">
        <v>14</v>
      </c>
      <c r="P115" s="54">
        <v>166</v>
      </c>
      <c r="Q115" s="55">
        <v>21</v>
      </c>
    </row>
    <row r="116" spans="1:17" x14ac:dyDescent="0.25">
      <c r="A116" s="63"/>
      <c r="B116" s="63"/>
      <c r="C116" s="63"/>
      <c r="D116" s="63"/>
      <c r="E116" s="54">
        <v>180</v>
      </c>
      <c r="F116" s="55">
        <v>11</v>
      </c>
      <c r="G116" s="63"/>
      <c r="H116" s="63"/>
      <c r="I116" s="63"/>
      <c r="J116" s="63"/>
      <c r="K116" s="77"/>
      <c r="L116" s="63"/>
      <c r="M116" s="63"/>
      <c r="N116" s="53">
        <v>13</v>
      </c>
      <c r="O116" s="53">
        <v>12</v>
      </c>
      <c r="P116" s="54">
        <v>165</v>
      </c>
      <c r="Q116" s="55">
        <v>20</v>
      </c>
    </row>
    <row r="117" spans="1:17" x14ac:dyDescent="0.25">
      <c r="A117" s="63"/>
      <c r="B117" s="63"/>
      <c r="C117" s="63"/>
      <c r="D117" s="63"/>
      <c r="E117" s="54">
        <v>179</v>
      </c>
      <c r="F117" s="55">
        <v>11</v>
      </c>
      <c r="G117" s="63"/>
      <c r="H117" s="63"/>
      <c r="I117" s="63"/>
      <c r="J117" s="63"/>
      <c r="K117" s="77"/>
      <c r="L117" s="63"/>
      <c r="M117" s="63"/>
      <c r="N117" s="53">
        <v>12</v>
      </c>
      <c r="O117" s="53">
        <v>10</v>
      </c>
      <c r="P117" s="54">
        <v>164</v>
      </c>
      <c r="Q117" s="55">
        <v>20</v>
      </c>
    </row>
    <row r="118" spans="1:17" x14ac:dyDescent="0.25">
      <c r="A118" s="63"/>
      <c r="B118" s="63"/>
      <c r="C118" s="63"/>
      <c r="D118" s="63"/>
      <c r="E118" s="54">
        <v>178</v>
      </c>
      <c r="F118" s="55">
        <v>10</v>
      </c>
      <c r="G118" s="63"/>
      <c r="H118" s="63"/>
      <c r="I118" s="63"/>
      <c r="J118" s="63"/>
      <c r="K118" s="77"/>
      <c r="L118" s="63"/>
      <c r="M118" s="63"/>
      <c r="N118" s="53">
        <v>11</v>
      </c>
      <c r="O118" s="53">
        <v>9</v>
      </c>
      <c r="P118" s="54">
        <v>163</v>
      </c>
      <c r="Q118" s="55">
        <v>19</v>
      </c>
    </row>
    <row r="119" spans="1:17" x14ac:dyDescent="0.25">
      <c r="A119" s="63"/>
      <c r="B119" s="63"/>
      <c r="C119" s="63"/>
      <c r="D119" s="63"/>
      <c r="E119" s="54">
        <v>177</v>
      </c>
      <c r="F119" s="55">
        <v>10</v>
      </c>
      <c r="G119" s="63"/>
      <c r="H119" s="63"/>
      <c r="I119" s="63"/>
      <c r="J119" s="63"/>
      <c r="K119" s="77"/>
      <c r="L119" s="63"/>
      <c r="M119" s="63"/>
      <c r="N119" s="53">
        <v>10</v>
      </c>
      <c r="O119" s="53">
        <v>8</v>
      </c>
      <c r="P119" s="54">
        <v>162</v>
      </c>
      <c r="Q119" s="55">
        <v>19</v>
      </c>
    </row>
    <row r="120" spans="1:17" x14ac:dyDescent="0.25">
      <c r="A120" s="63"/>
      <c r="B120" s="63"/>
      <c r="C120" s="63"/>
      <c r="D120" s="63"/>
      <c r="E120" s="54">
        <v>176</v>
      </c>
      <c r="F120" s="55">
        <v>10</v>
      </c>
      <c r="G120" s="63"/>
      <c r="H120" s="63"/>
      <c r="I120" s="63"/>
      <c r="J120" s="63"/>
      <c r="K120" s="77"/>
      <c r="L120" s="63"/>
      <c r="M120" s="63"/>
      <c r="N120" s="53">
        <v>9</v>
      </c>
      <c r="O120" s="53">
        <v>7</v>
      </c>
      <c r="P120" s="54">
        <v>161</v>
      </c>
      <c r="Q120" s="55">
        <v>18</v>
      </c>
    </row>
    <row r="121" spans="1:17" x14ac:dyDescent="0.25">
      <c r="A121" s="63"/>
      <c r="B121" s="63"/>
      <c r="C121" s="63"/>
      <c r="D121" s="63"/>
      <c r="E121" s="54">
        <v>175</v>
      </c>
      <c r="F121" s="55">
        <v>9</v>
      </c>
      <c r="G121" s="63"/>
      <c r="H121" s="63"/>
      <c r="I121" s="63"/>
      <c r="J121" s="63"/>
      <c r="K121" s="77"/>
      <c r="L121" s="63"/>
      <c r="M121" s="63"/>
      <c r="N121" s="53">
        <v>8</v>
      </c>
      <c r="O121" s="53">
        <v>6</v>
      </c>
      <c r="P121" s="54">
        <v>160</v>
      </c>
      <c r="Q121" s="55">
        <v>18</v>
      </c>
    </row>
    <row r="122" spans="1:17" x14ac:dyDescent="0.25">
      <c r="A122" s="63"/>
      <c r="B122" s="63"/>
      <c r="C122" s="63"/>
      <c r="D122" s="63"/>
      <c r="E122" s="54">
        <v>174</v>
      </c>
      <c r="F122" s="55">
        <v>9</v>
      </c>
      <c r="G122" s="63"/>
      <c r="H122" s="63"/>
      <c r="I122" s="63"/>
      <c r="J122" s="63"/>
      <c r="K122" s="77"/>
      <c r="L122" s="63"/>
      <c r="M122" s="63"/>
      <c r="N122" s="53">
        <v>7</v>
      </c>
      <c r="O122" s="53">
        <v>5</v>
      </c>
      <c r="P122" s="54">
        <v>159</v>
      </c>
      <c r="Q122" s="55">
        <v>17</v>
      </c>
    </row>
    <row r="123" spans="1:17" x14ac:dyDescent="0.25">
      <c r="A123" s="63"/>
      <c r="B123" s="63"/>
      <c r="C123" s="63"/>
      <c r="D123" s="63"/>
      <c r="E123" s="54">
        <v>173</v>
      </c>
      <c r="F123" s="55">
        <v>9</v>
      </c>
      <c r="G123" s="63"/>
      <c r="H123" s="63"/>
      <c r="I123" s="63"/>
      <c r="J123" s="63"/>
      <c r="K123" s="77"/>
      <c r="L123" s="63"/>
      <c r="M123" s="63"/>
      <c r="N123" s="53">
        <v>6</v>
      </c>
      <c r="O123" s="53">
        <v>4</v>
      </c>
      <c r="P123" s="54">
        <v>158</v>
      </c>
      <c r="Q123" s="55">
        <v>17</v>
      </c>
    </row>
    <row r="124" spans="1:17" x14ac:dyDescent="0.25">
      <c r="A124" s="63"/>
      <c r="B124" s="63"/>
      <c r="C124" s="63"/>
      <c r="D124" s="63"/>
      <c r="E124" s="54">
        <v>172</v>
      </c>
      <c r="F124" s="55">
        <v>8</v>
      </c>
      <c r="G124" s="63"/>
      <c r="H124" s="63"/>
      <c r="I124" s="63"/>
      <c r="J124" s="63"/>
      <c r="K124" s="77"/>
      <c r="L124" s="63"/>
      <c r="M124" s="63"/>
      <c r="N124" s="53">
        <v>5</v>
      </c>
      <c r="O124" s="53">
        <v>3</v>
      </c>
      <c r="P124" s="54">
        <v>157</v>
      </c>
      <c r="Q124" s="55">
        <v>16</v>
      </c>
    </row>
    <row r="125" spans="1:17" x14ac:dyDescent="0.25">
      <c r="A125" s="63"/>
      <c r="B125" s="63"/>
      <c r="C125" s="63"/>
      <c r="D125" s="63"/>
      <c r="E125" s="54">
        <v>171</v>
      </c>
      <c r="F125" s="55">
        <v>8</v>
      </c>
      <c r="G125" s="63"/>
      <c r="H125" s="63"/>
      <c r="I125" s="63"/>
      <c r="J125" s="63"/>
      <c r="K125" s="77"/>
      <c r="L125" s="63"/>
      <c r="M125" s="63"/>
      <c r="N125" s="53">
        <v>4</v>
      </c>
      <c r="O125" s="53">
        <v>2</v>
      </c>
      <c r="P125" s="54">
        <v>156</v>
      </c>
      <c r="Q125" s="55">
        <v>16</v>
      </c>
    </row>
    <row r="126" spans="1:17" x14ac:dyDescent="0.25">
      <c r="A126" s="63"/>
      <c r="B126" s="63"/>
      <c r="C126" s="63"/>
      <c r="D126" s="63"/>
      <c r="E126" s="54">
        <v>170</v>
      </c>
      <c r="F126" s="55">
        <v>8</v>
      </c>
      <c r="G126" s="63"/>
      <c r="H126" s="63"/>
      <c r="I126" s="63"/>
      <c r="J126" s="63"/>
      <c r="K126" s="77"/>
      <c r="L126" s="63"/>
      <c r="M126" s="63"/>
      <c r="N126" s="53">
        <v>3</v>
      </c>
      <c r="O126" s="53">
        <v>1</v>
      </c>
      <c r="P126" s="54">
        <v>155</v>
      </c>
      <c r="Q126" s="55">
        <v>15</v>
      </c>
    </row>
    <row r="127" spans="1:17" x14ac:dyDescent="0.25">
      <c r="A127" s="63"/>
      <c r="B127" s="63"/>
      <c r="C127" s="63"/>
      <c r="D127" s="63"/>
      <c r="E127" s="54">
        <v>169</v>
      </c>
      <c r="F127" s="55">
        <v>7</v>
      </c>
      <c r="G127" s="63"/>
      <c r="H127" s="63"/>
      <c r="I127" s="63"/>
      <c r="J127" s="63"/>
      <c r="K127" s="77"/>
      <c r="L127" s="63"/>
      <c r="M127" s="63"/>
      <c r="P127" s="54">
        <v>154</v>
      </c>
      <c r="Q127" s="55">
        <v>15</v>
      </c>
    </row>
    <row r="128" spans="1:17" x14ac:dyDescent="0.25">
      <c r="A128" s="63"/>
      <c r="B128" s="63"/>
      <c r="C128" s="63"/>
      <c r="D128" s="63"/>
      <c r="E128" s="54">
        <v>168</v>
      </c>
      <c r="F128" s="55">
        <v>7</v>
      </c>
      <c r="G128" s="63"/>
      <c r="H128" s="63"/>
      <c r="I128" s="63"/>
      <c r="J128" s="63"/>
      <c r="K128" s="77"/>
      <c r="L128" s="63"/>
      <c r="M128" s="63"/>
      <c r="P128" s="54">
        <v>153</v>
      </c>
      <c r="Q128" s="55">
        <v>14</v>
      </c>
    </row>
    <row r="129" spans="1:17" x14ac:dyDescent="0.25">
      <c r="A129" s="63"/>
      <c r="B129" s="63"/>
      <c r="C129" s="63"/>
      <c r="D129" s="63"/>
      <c r="E129" s="54">
        <v>167</v>
      </c>
      <c r="F129" s="55">
        <v>7</v>
      </c>
      <c r="G129" s="63"/>
      <c r="H129" s="63"/>
      <c r="I129" s="63"/>
      <c r="J129" s="63"/>
      <c r="K129" s="77"/>
      <c r="L129" s="63"/>
      <c r="M129" s="63"/>
      <c r="P129" s="54">
        <v>152</v>
      </c>
      <c r="Q129" s="55">
        <v>14</v>
      </c>
    </row>
    <row r="130" spans="1:17" x14ac:dyDescent="0.25">
      <c r="A130" s="63"/>
      <c r="B130" s="63"/>
      <c r="C130" s="63"/>
      <c r="D130" s="63"/>
      <c r="E130" s="54">
        <v>166</v>
      </c>
      <c r="F130" s="55">
        <v>6</v>
      </c>
      <c r="G130" s="63"/>
      <c r="H130" s="63"/>
      <c r="I130" s="63"/>
      <c r="J130" s="63"/>
      <c r="K130" s="77"/>
      <c r="L130" s="63"/>
      <c r="M130" s="63"/>
      <c r="P130" s="54">
        <v>151</v>
      </c>
      <c r="Q130" s="55">
        <v>13</v>
      </c>
    </row>
    <row r="131" spans="1:17" x14ac:dyDescent="0.25">
      <c r="A131" s="63"/>
      <c r="B131" s="63"/>
      <c r="C131" s="63"/>
      <c r="D131" s="63"/>
      <c r="E131" s="54">
        <v>165</v>
      </c>
      <c r="F131" s="55">
        <v>6</v>
      </c>
      <c r="G131" s="63"/>
      <c r="H131" s="63"/>
      <c r="I131" s="63"/>
      <c r="J131" s="63"/>
      <c r="K131" s="77"/>
      <c r="L131" s="63"/>
      <c r="M131" s="63"/>
      <c r="P131" s="54">
        <v>150</v>
      </c>
      <c r="Q131" s="55">
        <v>13</v>
      </c>
    </row>
    <row r="132" spans="1:17" x14ac:dyDescent="0.25">
      <c r="A132" s="62"/>
      <c r="B132" s="63"/>
      <c r="C132" s="63"/>
      <c r="D132" s="63"/>
      <c r="E132" s="54">
        <v>164</v>
      </c>
      <c r="F132" s="55">
        <v>6</v>
      </c>
      <c r="G132" s="63"/>
      <c r="H132" s="63"/>
      <c r="I132" s="63"/>
      <c r="J132" s="63"/>
      <c r="K132" s="77"/>
      <c r="L132" s="63"/>
      <c r="M132" s="63"/>
      <c r="P132" s="54">
        <v>149</v>
      </c>
      <c r="Q132" s="55">
        <v>12</v>
      </c>
    </row>
    <row r="133" spans="1:17" x14ac:dyDescent="0.25">
      <c r="A133" s="62"/>
      <c r="B133" s="63"/>
      <c r="C133" s="63"/>
      <c r="D133" s="63"/>
      <c r="E133" s="54">
        <v>163</v>
      </c>
      <c r="F133" s="55">
        <v>5</v>
      </c>
      <c r="G133" s="63"/>
      <c r="H133" s="63"/>
      <c r="I133" s="63"/>
      <c r="J133" s="63"/>
      <c r="K133" s="77"/>
      <c r="L133" s="63"/>
      <c r="M133" s="63"/>
      <c r="P133" s="54">
        <v>148</v>
      </c>
      <c r="Q133" s="55">
        <v>12</v>
      </c>
    </row>
    <row r="134" spans="1:17" x14ac:dyDescent="0.25">
      <c r="A134" s="62"/>
      <c r="B134" s="63"/>
      <c r="C134" s="63"/>
      <c r="D134" s="63"/>
      <c r="E134" s="54">
        <v>162</v>
      </c>
      <c r="F134" s="55">
        <v>5</v>
      </c>
      <c r="G134" s="63"/>
      <c r="H134" s="63"/>
      <c r="I134" s="63"/>
      <c r="J134" s="63"/>
      <c r="K134" s="77"/>
      <c r="L134" s="63"/>
      <c r="M134" s="63"/>
      <c r="P134" s="54">
        <v>147</v>
      </c>
      <c r="Q134" s="55">
        <v>11</v>
      </c>
    </row>
    <row r="135" spans="1:17" x14ac:dyDescent="0.25">
      <c r="A135" s="62"/>
      <c r="B135" s="63"/>
      <c r="C135" s="63"/>
      <c r="D135" s="63"/>
      <c r="E135" s="54">
        <v>161</v>
      </c>
      <c r="F135" s="55">
        <v>5</v>
      </c>
      <c r="G135" s="63"/>
      <c r="H135" s="63"/>
      <c r="I135" s="63"/>
      <c r="J135" s="63"/>
      <c r="K135" s="77"/>
      <c r="L135" s="63"/>
      <c r="M135" s="63"/>
      <c r="P135" s="54">
        <v>146</v>
      </c>
      <c r="Q135" s="55">
        <v>11</v>
      </c>
    </row>
    <row r="136" spans="1:17" x14ac:dyDescent="0.25">
      <c r="A136" s="62"/>
      <c r="B136" s="63"/>
      <c r="C136" s="63"/>
      <c r="D136" s="63"/>
      <c r="E136" s="54">
        <v>160</v>
      </c>
      <c r="F136" s="55">
        <v>4</v>
      </c>
      <c r="G136" s="63"/>
      <c r="H136" s="63"/>
      <c r="I136" s="63"/>
      <c r="J136" s="63"/>
      <c r="K136" s="77"/>
      <c r="L136" s="63"/>
      <c r="M136" s="63"/>
      <c r="P136" s="54">
        <v>145</v>
      </c>
      <c r="Q136" s="55">
        <v>10</v>
      </c>
    </row>
    <row r="137" spans="1:17" x14ac:dyDescent="0.25">
      <c r="A137" s="62"/>
      <c r="B137" s="63"/>
      <c r="C137" s="63"/>
      <c r="D137" s="63"/>
      <c r="E137" s="54">
        <v>159</v>
      </c>
      <c r="F137" s="55">
        <v>4</v>
      </c>
      <c r="G137" s="63"/>
      <c r="H137" s="63"/>
      <c r="I137" s="63"/>
      <c r="J137" s="63"/>
      <c r="K137" s="77"/>
      <c r="L137" s="63"/>
      <c r="M137" s="63"/>
      <c r="P137" s="54">
        <v>144</v>
      </c>
      <c r="Q137" s="55">
        <v>10</v>
      </c>
    </row>
    <row r="138" spans="1:17" x14ac:dyDescent="0.25">
      <c r="A138" s="62"/>
      <c r="B138" s="63"/>
      <c r="C138" s="63"/>
      <c r="D138" s="63"/>
      <c r="E138" s="54">
        <v>158</v>
      </c>
      <c r="F138" s="55">
        <v>4</v>
      </c>
      <c r="G138" s="63"/>
      <c r="H138" s="63"/>
      <c r="I138" s="63"/>
      <c r="J138" s="63"/>
      <c r="K138" s="77"/>
      <c r="L138" s="63"/>
      <c r="M138" s="63"/>
      <c r="P138" s="54">
        <v>143</v>
      </c>
      <c r="Q138" s="55">
        <v>10</v>
      </c>
    </row>
    <row r="139" spans="1:17" x14ac:dyDescent="0.25">
      <c r="A139" s="62"/>
      <c r="B139" s="63"/>
      <c r="C139" s="63"/>
      <c r="D139" s="63"/>
      <c r="E139" s="54">
        <v>157</v>
      </c>
      <c r="F139" s="55">
        <v>4</v>
      </c>
      <c r="G139" s="63"/>
      <c r="H139" s="63"/>
      <c r="I139" s="63"/>
      <c r="J139" s="63"/>
      <c r="K139" s="77"/>
      <c r="L139" s="63"/>
      <c r="M139" s="63"/>
      <c r="P139" s="54">
        <v>142</v>
      </c>
      <c r="Q139" s="55">
        <v>9</v>
      </c>
    </row>
    <row r="140" spans="1:17" x14ac:dyDescent="0.25">
      <c r="A140" s="62"/>
      <c r="B140" s="63"/>
      <c r="C140" s="63"/>
      <c r="D140" s="63"/>
      <c r="E140" s="54">
        <v>156</v>
      </c>
      <c r="F140" s="55">
        <v>3</v>
      </c>
      <c r="G140" s="63"/>
      <c r="H140" s="63"/>
      <c r="I140" s="63"/>
      <c r="J140" s="63"/>
      <c r="K140" s="77"/>
      <c r="L140" s="63"/>
      <c r="M140" s="63"/>
      <c r="P140" s="54">
        <v>141</v>
      </c>
      <c r="Q140" s="55">
        <v>9</v>
      </c>
    </row>
    <row r="141" spans="1:17" x14ac:dyDescent="0.25">
      <c r="A141" s="62"/>
      <c r="B141" s="63"/>
      <c r="C141" s="63"/>
      <c r="D141" s="63"/>
      <c r="E141" s="54">
        <v>155</v>
      </c>
      <c r="F141" s="55">
        <v>3</v>
      </c>
      <c r="G141" s="63"/>
      <c r="H141" s="63"/>
      <c r="I141" s="63"/>
      <c r="J141" s="63"/>
      <c r="K141" s="77"/>
      <c r="L141" s="63"/>
      <c r="M141" s="63"/>
      <c r="P141" s="54">
        <v>140</v>
      </c>
      <c r="Q141" s="55">
        <v>9</v>
      </c>
    </row>
    <row r="142" spans="1:17" x14ac:dyDescent="0.25">
      <c r="A142" s="62"/>
      <c r="B142" s="63"/>
      <c r="C142" s="63"/>
      <c r="D142" s="63"/>
      <c r="E142" s="54">
        <v>154</v>
      </c>
      <c r="F142" s="55">
        <v>3</v>
      </c>
      <c r="G142" s="63"/>
      <c r="H142" s="63"/>
      <c r="I142" s="63"/>
      <c r="J142" s="63"/>
      <c r="K142" s="77"/>
      <c r="L142" s="63"/>
      <c r="M142" s="63"/>
      <c r="P142" s="54">
        <v>139</v>
      </c>
      <c r="Q142" s="55">
        <v>8</v>
      </c>
    </row>
    <row r="143" spans="1:17" x14ac:dyDescent="0.25">
      <c r="A143" s="62"/>
      <c r="B143" s="63"/>
      <c r="C143" s="63"/>
      <c r="D143" s="63"/>
      <c r="E143" s="54">
        <v>153</v>
      </c>
      <c r="F143" s="55">
        <v>3</v>
      </c>
      <c r="G143" s="63"/>
      <c r="H143" s="63"/>
      <c r="I143" s="63"/>
      <c r="J143" s="63"/>
      <c r="K143" s="77"/>
      <c r="P143" s="54">
        <v>138</v>
      </c>
      <c r="Q143" s="55">
        <v>8</v>
      </c>
    </row>
    <row r="144" spans="1:17" x14ac:dyDescent="0.25">
      <c r="A144" s="62"/>
      <c r="B144" s="63"/>
      <c r="C144" s="63"/>
      <c r="D144" s="63"/>
      <c r="E144" s="54">
        <v>152</v>
      </c>
      <c r="F144" s="55">
        <v>2</v>
      </c>
      <c r="G144" s="63"/>
      <c r="H144" s="63"/>
      <c r="I144" s="63"/>
      <c r="J144" s="63"/>
      <c r="K144" s="77"/>
      <c r="P144" s="54">
        <v>137</v>
      </c>
      <c r="Q144" s="55">
        <v>8</v>
      </c>
    </row>
    <row r="145" spans="1:17" x14ac:dyDescent="0.25">
      <c r="A145" s="62"/>
      <c r="B145" s="63"/>
      <c r="C145" s="63"/>
      <c r="D145" s="63"/>
      <c r="E145" s="54">
        <v>151</v>
      </c>
      <c r="F145" s="55">
        <v>2</v>
      </c>
      <c r="G145" s="63"/>
      <c r="H145" s="63"/>
      <c r="I145" s="63"/>
      <c r="J145" s="63"/>
      <c r="K145" s="77"/>
      <c r="P145" s="54">
        <v>136</v>
      </c>
      <c r="Q145" s="55">
        <v>7</v>
      </c>
    </row>
    <row r="146" spans="1:17" x14ac:dyDescent="0.25">
      <c r="A146" s="62"/>
      <c r="B146" s="63"/>
      <c r="C146" s="63"/>
      <c r="D146" s="63"/>
      <c r="E146" s="54">
        <v>150</v>
      </c>
      <c r="F146" s="55">
        <v>2</v>
      </c>
      <c r="G146" s="63"/>
      <c r="H146" s="63"/>
      <c r="I146" s="63"/>
      <c r="J146" s="63"/>
      <c r="K146" s="77"/>
      <c r="P146" s="54">
        <v>135</v>
      </c>
      <c r="Q146" s="55">
        <v>7</v>
      </c>
    </row>
    <row r="147" spans="1:17" x14ac:dyDescent="0.25">
      <c r="A147" s="62"/>
      <c r="B147" s="63"/>
      <c r="C147" s="63"/>
      <c r="D147" s="63"/>
      <c r="E147" s="54">
        <v>149</v>
      </c>
      <c r="F147" s="55">
        <v>2</v>
      </c>
      <c r="G147" s="63"/>
      <c r="H147" s="63"/>
      <c r="I147" s="63"/>
      <c r="J147" s="63"/>
      <c r="K147" s="77"/>
      <c r="P147" s="54">
        <v>134</v>
      </c>
      <c r="Q147" s="55">
        <v>7</v>
      </c>
    </row>
    <row r="148" spans="1:17" x14ac:dyDescent="0.25">
      <c r="A148" s="62"/>
      <c r="B148" s="63"/>
      <c r="C148" s="63"/>
      <c r="D148" s="63"/>
      <c r="E148" s="54">
        <v>148</v>
      </c>
      <c r="F148" s="55">
        <v>1</v>
      </c>
      <c r="G148" s="63"/>
      <c r="H148" s="63"/>
      <c r="I148" s="63"/>
      <c r="J148" s="63"/>
      <c r="K148" s="77"/>
      <c r="P148" s="54">
        <v>133</v>
      </c>
      <c r="Q148" s="55">
        <v>6</v>
      </c>
    </row>
    <row r="149" spans="1:17" x14ac:dyDescent="0.25">
      <c r="A149" s="62"/>
      <c r="B149" s="63"/>
      <c r="C149" s="63"/>
      <c r="D149" s="63"/>
      <c r="E149" s="54">
        <v>147</v>
      </c>
      <c r="F149" s="55">
        <v>1</v>
      </c>
      <c r="G149" s="63"/>
      <c r="H149" s="63"/>
      <c r="I149" s="63"/>
      <c r="J149" s="63"/>
      <c r="K149" s="77"/>
      <c r="P149" s="54">
        <v>132</v>
      </c>
      <c r="Q149" s="55">
        <v>6</v>
      </c>
    </row>
    <row r="150" spans="1:17" x14ac:dyDescent="0.25">
      <c r="A150" s="62"/>
      <c r="B150" s="63"/>
      <c r="C150" s="63"/>
      <c r="D150" s="63"/>
      <c r="E150" s="54">
        <v>146</v>
      </c>
      <c r="F150" s="55">
        <v>1</v>
      </c>
      <c r="G150" s="63"/>
      <c r="H150" s="63"/>
      <c r="I150" s="63"/>
      <c r="J150" s="63"/>
      <c r="K150" s="77"/>
      <c r="P150" s="54">
        <v>131</v>
      </c>
      <c r="Q150" s="55">
        <v>6</v>
      </c>
    </row>
    <row r="151" spans="1:17" x14ac:dyDescent="0.25">
      <c r="A151" s="62"/>
      <c r="B151" s="63"/>
      <c r="C151" s="63"/>
      <c r="D151" s="63"/>
      <c r="E151" s="54">
        <v>145</v>
      </c>
      <c r="F151" s="55">
        <v>1</v>
      </c>
      <c r="G151" s="63"/>
      <c r="H151" s="63"/>
      <c r="I151" s="63"/>
      <c r="J151" s="63"/>
      <c r="K151" s="77"/>
      <c r="P151" s="54">
        <v>130</v>
      </c>
      <c r="Q151" s="55">
        <v>5</v>
      </c>
    </row>
    <row r="152" spans="1:17" x14ac:dyDescent="0.25">
      <c r="A152" s="62"/>
      <c r="B152" s="63"/>
      <c r="C152" s="63"/>
      <c r="D152" s="63"/>
      <c r="E152" s="63"/>
      <c r="F152" s="63"/>
      <c r="G152" s="63"/>
      <c r="H152" s="63"/>
      <c r="I152" s="63"/>
      <c r="J152" s="63"/>
      <c r="K152" s="77"/>
      <c r="P152" s="54">
        <v>129</v>
      </c>
      <c r="Q152" s="55">
        <v>5</v>
      </c>
    </row>
    <row r="153" spans="1:17" x14ac:dyDescent="0.25">
      <c r="A153" s="62"/>
      <c r="B153" s="63"/>
      <c r="C153" s="63"/>
      <c r="D153" s="63"/>
      <c r="E153" s="63"/>
      <c r="F153" s="63"/>
      <c r="G153" s="63"/>
      <c r="H153" s="63"/>
      <c r="I153" s="63"/>
      <c r="J153" s="63"/>
      <c r="K153" s="77"/>
      <c r="P153" s="54">
        <v>128</v>
      </c>
      <c r="Q153" s="55">
        <v>5</v>
      </c>
    </row>
    <row r="154" spans="1:17" x14ac:dyDescent="0.25">
      <c r="A154" s="62"/>
      <c r="B154" s="63"/>
      <c r="C154" s="63"/>
      <c r="D154" s="63"/>
      <c r="E154" s="63"/>
      <c r="F154" s="63"/>
      <c r="G154" s="63"/>
      <c r="H154" s="63"/>
      <c r="I154" s="63"/>
      <c r="J154" s="63"/>
      <c r="K154" s="77"/>
      <c r="P154" s="54">
        <v>127</v>
      </c>
      <c r="Q154" s="55">
        <v>4</v>
      </c>
    </row>
    <row r="155" spans="1:17" x14ac:dyDescent="0.2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77"/>
      <c r="P155" s="54">
        <v>126</v>
      </c>
      <c r="Q155" s="55">
        <v>4</v>
      </c>
    </row>
    <row r="156" spans="1:17" x14ac:dyDescent="0.25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77"/>
      <c r="P156" s="54">
        <v>125</v>
      </c>
      <c r="Q156" s="55">
        <v>4</v>
      </c>
    </row>
    <row r="157" spans="1:17" x14ac:dyDescent="0.25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77"/>
      <c r="P157" s="54">
        <v>124</v>
      </c>
      <c r="Q157" s="55">
        <v>3</v>
      </c>
    </row>
    <row r="158" spans="1:17" x14ac:dyDescent="0.25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77"/>
      <c r="P158" s="54">
        <v>123</v>
      </c>
      <c r="Q158" s="55">
        <v>3</v>
      </c>
    </row>
    <row r="159" spans="1:17" x14ac:dyDescent="0.25">
      <c r="A159" s="62"/>
      <c r="B159" s="63"/>
      <c r="C159" s="63"/>
      <c r="D159" s="63"/>
      <c r="E159" s="63"/>
      <c r="F159" s="63"/>
      <c r="G159" s="63"/>
      <c r="H159" s="63"/>
      <c r="I159" s="63"/>
      <c r="J159" s="63"/>
      <c r="K159" s="77"/>
      <c r="P159" s="54">
        <v>122</v>
      </c>
      <c r="Q159" s="55">
        <v>3</v>
      </c>
    </row>
    <row r="160" spans="1:17" x14ac:dyDescent="0.25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77"/>
      <c r="P160" s="54">
        <v>121</v>
      </c>
      <c r="Q160" s="55">
        <v>2</v>
      </c>
    </row>
    <row r="161" spans="1:17" x14ac:dyDescent="0.25">
      <c r="A161" s="62"/>
      <c r="B161" s="63"/>
      <c r="C161" s="63"/>
      <c r="D161" s="63"/>
      <c r="E161" s="63"/>
      <c r="F161" s="63"/>
      <c r="G161" s="63"/>
      <c r="H161" s="63"/>
      <c r="I161" s="63"/>
      <c r="J161" s="63"/>
      <c r="K161" s="77"/>
      <c r="P161" s="54">
        <v>120</v>
      </c>
      <c r="Q161" s="55">
        <v>2</v>
      </c>
    </row>
    <row r="162" spans="1:17" x14ac:dyDescent="0.25">
      <c r="A162" s="62"/>
      <c r="B162" s="63"/>
      <c r="C162" s="63"/>
      <c r="D162" s="63"/>
      <c r="E162" s="63"/>
      <c r="F162" s="63"/>
      <c r="G162" s="63"/>
      <c r="H162" s="63"/>
      <c r="I162" s="63"/>
      <c r="J162" s="63"/>
      <c r="K162" s="77"/>
      <c r="P162" s="54">
        <v>119</v>
      </c>
      <c r="Q162" s="55">
        <v>2</v>
      </c>
    </row>
    <row r="163" spans="1:17" x14ac:dyDescent="0.25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77"/>
      <c r="P163" s="54">
        <v>118</v>
      </c>
      <c r="Q163" s="55">
        <v>1</v>
      </c>
    </row>
    <row r="164" spans="1:17" x14ac:dyDescent="0.25">
      <c r="A164" s="62"/>
      <c r="B164" s="63"/>
      <c r="C164" s="63"/>
      <c r="D164" s="63"/>
      <c r="E164" s="63"/>
      <c r="F164" s="63"/>
      <c r="G164" s="63"/>
      <c r="H164" s="63"/>
      <c r="I164" s="63"/>
      <c r="J164" s="63"/>
      <c r="K164" s="77"/>
      <c r="P164" s="54">
        <v>117</v>
      </c>
      <c r="Q164" s="55">
        <v>1</v>
      </c>
    </row>
    <row r="165" spans="1:17" x14ac:dyDescent="0.25">
      <c r="A165" s="62"/>
      <c r="B165" s="63"/>
      <c r="C165" s="63"/>
      <c r="D165" s="63"/>
      <c r="E165" s="63"/>
      <c r="F165" s="63"/>
      <c r="G165" s="63"/>
      <c r="H165" s="63"/>
      <c r="I165" s="63"/>
      <c r="J165" s="63"/>
      <c r="K165" s="77"/>
      <c r="P165" s="54">
        <v>116</v>
      </c>
      <c r="Q165" s="55">
        <v>1</v>
      </c>
    </row>
  </sheetData>
  <mergeCells count="2">
    <mergeCell ref="A1:J4"/>
    <mergeCell ref="L1:U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8"/>
  <sheetViews>
    <sheetView zoomScale="80" zoomScaleNormal="80" workbookViewId="0">
      <selection activeCell="N27" sqref="N27"/>
    </sheetView>
  </sheetViews>
  <sheetFormatPr defaultRowHeight="15" x14ac:dyDescent="0.25"/>
  <cols>
    <col min="1" max="1" width="7.28515625" customWidth="1"/>
    <col min="6" max="11" width="9.140625" customWidth="1"/>
  </cols>
  <sheetData>
    <row r="1" spans="1:32" ht="27" customHeight="1" x14ac:dyDescent="0.25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18" customHeight="1" x14ac:dyDescent="0.25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32" ht="6.75" customHeight="1" x14ac:dyDescent="0.25"/>
    <row r="4" spans="1:32" x14ac:dyDescent="0.25">
      <c r="B4" s="130" t="s">
        <v>18</v>
      </c>
      <c r="C4" s="130"/>
      <c r="D4" s="130"/>
      <c r="E4" s="130"/>
      <c r="F4" s="7"/>
      <c r="G4" s="131" t="s">
        <v>19</v>
      </c>
      <c r="H4" s="131"/>
      <c r="I4" s="131"/>
      <c r="J4" s="131"/>
    </row>
    <row r="5" spans="1:32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32" ht="35.25" x14ac:dyDescent="0.25">
      <c r="B6" s="8" t="s">
        <v>8</v>
      </c>
      <c r="C6" s="31" t="s">
        <v>5</v>
      </c>
      <c r="D6" s="95" t="s">
        <v>9</v>
      </c>
      <c r="E6" s="27" t="s">
        <v>10</v>
      </c>
      <c r="F6" s="63"/>
      <c r="G6" s="8" t="s">
        <v>8</v>
      </c>
      <c r="H6" s="31" t="s">
        <v>5</v>
      </c>
      <c r="I6" s="29" t="s">
        <v>9</v>
      </c>
      <c r="J6" s="27" t="s">
        <v>10</v>
      </c>
    </row>
    <row r="7" spans="1:32" x14ac:dyDescent="0.25">
      <c r="B7" s="6">
        <v>1</v>
      </c>
      <c r="C7" s="30">
        <f>'ДЕВУШКИ (ТЕСТ) '!C24</f>
        <v>11</v>
      </c>
      <c r="D7" s="95">
        <f>'ДЕВУШКИ (ТЕСТ) '!V24</f>
        <v>0</v>
      </c>
      <c r="E7" s="96">
        <f t="shared" ref="E7:E28" si="0">IF(ISNUMBER(D7),RANK(D7,$D$7:$D$28,0),"")</f>
        <v>17</v>
      </c>
      <c r="F7" s="97"/>
      <c r="G7" s="6">
        <v>1</v>
      </c>
      <c r="H7" s="30">
        <f>'ЮНОШИ (ТЕСТ)'!C24</f>
        <v>11</v>
      </c>
      <c r="I7" s="29">
        <f>'ЮНОШИ (ТЕСТ)'!V24</f>
        <v>0</v>
      </c>
      <c r="J7" s="28">
        <f t="shared" ref="J7:J28" si="1">IF(ISNUMBER(I7),RANK(I7,$I$7:$I$28,0),"")</f>
        <v>17</v>
      </c>
    </row>
    <row r="8" spans="1:32" x14ac:dyDescent="0.25">
      <c r="B8" s="6">
        <v>2</v>
      </c>
      <c r="C8" s="30">
        <f>'ДЕВУШКИ (ТЕСТ) '!C48</f>
        <v>20</v>
      </c>
      <c r="D8" s="95">
        <f>'ДЕВУШКИ (ТЕСТ) '!V48</f>
        <v>181</v>
      </c>
      <c r="E8" s="96">
        <f t="shared" si="0"/>
        <v>16</v>
      </c>
      <c r="F8" s="97"/>
      <c r="G8" s="6">
        <v>2</v>
      </c>
      <c r="H8" s="30">
        <f>'ЮНОШИ (ТЕСТ)'!C48</f>
        <v>20</v>
      </c>
      <c r="I8" s="29">
        <f>'ЮНОШИ (ТЕСТ)'!V48</f>
        <v>161</v>
      </c>
      <c r="J8" s="28">
        <f t="shared" si="1"/>
        <v>16</v>
      </c>
    </row>
    <row r="9" spans="1:32" x14ac:dyDescent="0.25">
      <c r="B9" s="6">
        <v>3</v>
      </c>
      <c r="C9" s="30">
        <f>'ДЕВУШКИ (ТЕСТ) '!C60</f>
        <v>23</v>
      </c>
      <c r="D9" s="95">
        <f>'ДЕВУШКИ (ТЕСТ) '!V60</f>
        <v>443</v>
      </c>
      <c r="E9" s="96">
        <f t="shared" si="0"/>
        <v>6</v>
      </c>
      <c r="F9" s="97"/>
      <c r="G9" s="6">
        <v>3</v>
      </c>
      <c r="H9" s="30">
        <f>'ЮНОШИ (ТЕСТ)'!C60</f>
        <v>23</v>
      </c>
      <c r="I9" s="29">
        <f>'ЮНОШИ (ТЕСТ)'!V60</f>
        <v>878</v>
      </c>
      <c r="J9" s="28">
        <f t="shared" si="1"/>
        <v>1</v>
      </c>
    </row>
    <row r="10" spans="1:32" x14ac:dyDescent="0.25">
      <c r="B10" s="6">
        <v>4</v>
      </c>
      <c r="C10" s="30">
        <f>'ДЕВУШКИ (ТЕСТ) '!C84</f>
        <v>29</v>
      </c>
      <c r="D10" s="95">
        <f>'ДЕВУШКИ (ТЕСТ) '!V84</f>
        <v>351</v>
      </c>
      <c r="E10" s="96">
        <f t="shared" si="0"/>
        <v>12</v>
      </c>
      <c r="F10" s="97"/>
      <c r="G10" s="6">
        <v>4</v>
      </c>
      <c r="H10" s="30">
        <f>'ЮНОШИ (ТЕСТ)'!C84</f>
        <v>29</v>
      </c>
      <c r="I10" s="29">
        <f>'ЮНОШИ (ТЕСТ)'!V84</f>
        <v>455</v>
      </c>
      <c r="J10" s="28">
        <f t="shared" si="1"/>
        <v>15</v>
      </c>
    </row>
    <row r="11" spans="1:32" x14ac:dyDescent="0.25">
      <c r="B11" s="6">
        <v>5</v>
      </c>
      <c r="C11" s="30">
        <f>'ДЕВУШКИ (ТЕСТ) '!C108</f>
        <v>36</v>
      </c>
      <c r="D11" s="95">
        <f>'ДЕВУШКИ (ТЕСТ) '!V108</f>
        <v>315</v>
      </c>
      <c r="E11" s="96">
        <f t="shared" si="0"/>
        <v>15</v>
      </c>
      <c r="F11" s="97"/>
      <c r="G11" s="6">
        <v>5</v>
      </c>
      <c r="H11" s="30">
        <f>'ЮНОШИ (ТЕСТ)'!C108</f>
        <v>36</v>
      </c>
      <c r="I11" s="29">
        <f>'ЮНОШИ (ТЕСТ)'!V108</f>
        <v>637</v>
      </c>
      <c r="J11" s="28">
        <f t="shared" si="1"/>
        <v>8</v>
      </c>
    </row>
    <row r="12" spans="1:32" x14ac:dyDescent="0.25">
      <c r="B12" s="6">
        <v>6</v>
      </c>
      <c r="C12" s="30">
        <f>'ДЕВУШКИ (ТЕСТ) '!C120</f>
        <v>41</v>
      </c>
      <c r="D12" s="95">
        <f>'ДЕВУШКИ (ТЕСТ) '!V120</f>
        <v>440</v>
      </c>
      <c r="E12" s="96">
        <f t="shared" si="0"/>
        <v>7</v>
      </c>
      <c r="F12" s="97"/>
      <c r="G12" s="6">
        <v>6</v>
      </c>
      <c r="H12" s="30">
        <f>'ЮНОШИ (ТЕСТ)'!C120</f>
        <v>41</v>
      </c>
      <c r="I12" s="29">
        <f>'ЮНОШИ (ТЕСТ)'!V120</f>
        <v>617</v>
      </c>
      <c r="J12" s="28">
        <f t="shared" si="1"/>
        <v>9</v>
      </c>
      <c r="P12" t="s">
        <v>25</v>
      </c>
    </row>
    <row r="13" spans="1:32" x14ac:dyDescent="0.25">
      <c r="B13" s="6">
        <v>7</v>
      </c>
      <c r="C13" s="30">
        <f>'ДЕВУШКИ (ТЕСТ) '!C126</f>
        <v>42</v>
      </c>
      <c r="D13" s="95">
        <f>'ДЕВУШКИ (ТЕСТ) '!V126</f>
        <v>330</v>
      </c>
      <c r="E13" s="96">
        <f t="shared" si="0"/>
        <v>13</v>
      </c>
      <c r="F13" s="97"/>
      <c r="G13" s="6">
        <v>7</v>
      </c>
      <c r="H13" s="30">
        <f>'ЮНОШИ (ТЕСТ)'!C126</f>
        <v>42</v>
      </c>
      <c r="I13" s="29">
        <f>'ЮНОШИ (ТЕСТ)'!V126</f>
        <v>537</v>
      </c>
      <c r="J13" s="28">
        <f t="shared" si="1"/>
        <v>12</v>
      </c>
    </row>
    <row r="14" spans="1:32" x14ac:dyDescent="0.25">
      <c r="B14" s="6">
        <v>8</v>
      </c>
      <c r="C14" s="30">
        <f>'ДЕВУШКИ (ТЕСТ) '!C132</f>
        <v>43</v>
      </c>
      <c r="D14" s="95">
        <f>'ДЕВУШКИ (ТЕСТ) '!V132</f>
        <v>567</v>
      </c>
      <c r="E14" s="96">
        <f t="shared" si="0"/>
        <v>1</v>
      </c>
      <c r="F14" s="97"/>
      <c r="G14" s="6">
        <v>8</v>
      </c>
      <c r="H14" s="30">
        <f>'ЮНОШИ (ТЕСТ)'!C132</f>
        <v>43</v>
      </c>
      <c r="I14" s="29">
        <f>'ЮНОШИ (ТЕСТ)'!V132</f>
        <v>867</v>
      </c>
      <c r="J14" s="28">
        <f t="shared" si="1"/>
        <v>2</v>
      </c>
    </row>
    <row r="15" spans="1:32" x14ac:dyDescent="0.25">
      <c r="B15" s="6">
        <v>9</v>
      </c>
      <c r="C15" s="30">
        <f>'ДЕВУШКИ (ТЕСТ) '!C144</f>
        <v>45</v>
      </c>
      <c r="D15" s="95">
        <f>'ДЕВУШКИ (ТЕСТ) '!V144</f>
        <v>380</v>
      </c>
      <c r="E15" s="96">
        <f t="shared" si="0"/>
        <v>10</v>
      </c>
      <c r="F15" s="97"/>
      <c r="G15" s="6">
        <v>9</v>
      </c>
      <c r="H15" s="30">
        <f>'ЮНОШИ (ТЕСТ)'!C144</f>
        <v>45</v>
      </c>
      <c r="I15" s="29">
        <f>'ЮНОШИ (ТЕСТ)'!V144</f>
        <v>671</v>
      </c>
      <c r="J15" s="28">
        <f t="shared" si="1"/>
        <v>6</v>
      </c>
    </row>
    <row r="16" spans="1:32" x14ac:dyDescent="0.25">
      <c r="B16" s="6">
        <v>10</v>
      </c>
      <c r="C16" s="30">
        <f>'ДЕВУШКИ (ТЕСТ) '!C150</f>
        <v>46</v>
      </c>
      <c r="D16" s="95">
        <f>'ДЕВУШКИ (ТЕСТ) '!V150</f>
        <v>322</v>
      </c>
      <c r="E16" s="96">
        <f t="shared" si="0"/>
        <v>14</v>
      </c>
      <c r="F16" s="97"/>
      <c r="G16" s="6">
        <v>10</v>
      </c>
      <c r="H16" s="30">
        <f>'ЮНОШИ (ТЕСТ)'!C150</f>
        <v>46</v>
      </c>
      <c r="I16" s="29">
        <f>'ЮНОШИ (ТЕСТ)'!V150</f>
        <v>569</v>
      </c>
      <c r="J16" s="28">
        <f t="shared" si="1"/>
        <v>10</v>
      </c>
    </row>
    <row r="17" spans="2:10" x14ac:dyDescent="0.25">
      <c r="B17" s="6">
        <v>11</v>
      </c>
      <c r="C17" s="30">
        <f>'ДЕВУШКИ (ТЕСТ) '!C168</f>
        <v>49</v>
      </c>
      <c r="D17" s="95">
        <f>'ДЕВУШКИ (ТЕСТ) '!V168</f>
        <v>557</v>
      </c>
      <c r="E17" s="96">
        <f t="shared" si="0"/>
        <v>2</v>
      </c>
      <c r="F17" s="97"/>
      <c r="G17" s="6">
        <v>11</v>
      </c>
      <c r="H17" s="30">
        <f>'ЮНОШИ (ТЕСТ)'!C168</f>
        <v>49</v>
      </c>
      <c r="I17" s="29">
        <f>'ЮНОШИ (ТЕСТ)'!V168</f>
        <v>478</v>
      </c>
      <c r="J17" s="28">
        <f t="shared" si="1"/>
        <v>14</v>
      </c>
    </row>
    <row r="18" spans="2:10" x14ac:dyDescent="0.25">
      <c r="B18" s="6">
        <v>12</v>
      </c>
      <c r="C18" s="30">
        <f>'ДЕВУШКИ (ТЕСТ) '!C180</f>
        <v>51</v>
      </c>
      <c r="D18" s="95">
        <f>'ДЕВУШКИ (ТЕСТ) '!V180</f>
        <v>0</v>
      </c>
      <c r="E18" s="96">
        <f t="shared" si="0"/>
        <v>17</v>
      </c>
      <c r="F18" s="97"/>
      <c r="G18" s="6">
        <v>12</v>
      </c>
      <c r="H18" s="30">
        <f>'ЮНОШИ (ТЕСТ)'!C180</f>
        <v>51</v>
      </c>
      <c r="I18" s="29">
        <f>'ЮНОШИ (ТЕСТ)'!V180</f>
        <v>0</v>
      </c>
      <c r="J18" s="28">
        <f t="shared" si="1"/>
        <v>17</v>
      </c>
    </row>
    <row r="19" spans="2:10" x14ac:dyDescent="0.25">
      <c r="B19" s="6">
        <v>13</v>
      </c>
      <c r="C19" s="30">
        <f>'ДЕВУШКИ (ТЕСТ) '!C186</f>
        <v>52</v>
      </c>
      <c r="D19" s="95">
        <f>'ДЕВУШКИ (ТЕСТ) '!V186</f>
        <v>372</v>
      </c>
      <c r="E19" s="96">
        <f t="shared" si="0"/>
        <v>11</v>
      </c>
      <c r="F19" s="97"/>
      <c r="G19" s="6">
        <v>13</v>
      </c>
      <c r="H19" s="30">
        <f>'ЮНОШИ (ТЕСТ)'!C186</f>
        <v>52</v>
      </c>
      <c r="I19" s="29">
        <f>'ЮНОШИ (ТЕСТ)'!V186</f>
        <v>659</v>
      </c>
      <c r="J19" s="28">
        <f t="shared" si="1"/>
        <v>7</v>
      </c>
    </row>
    <row r="20" spans="2:10" x14ac:dyDescent="0.25">
      <c r="B20" s="6">
        <v>14</v>
      </c>
      <c r="C20" s="30">
        <f>'ДЕВУШКИ (ТЕСТ) '!C192</f>
        <v>53</v>
      </c>
      <c r="D20" s="95">
        <f>'ДЕВУШКИ (ТЕСТ) '!V192</f>
        <v>506</v>
      </c>
      <c r="E20" s="96">
        <f t="shared" si="0"/>
        <v>3</v>
      </c>
      <c r="F20" s="97"/>
      <c r="G20" s="6">
        <v>14</v>
      </c>
      <c r="H20" s="30">
        <f>'ЮНОШИ (ТЕСТ)'!C192</f>
        <v>53</v>
      </c>
      <c r="I20" s="29">
        <f>'ЮНОШИ (ТЕСТ)'!V192</f>
        <v>783</v>
      </c>
      <c r="J20" s="28">
        <f t="shared" si="1"/>
        <v>3</v>
      </c>
    </row>
    <row r="21" spans="2:10" x14ac:dyDescent="0.25">
      <c r="B21" s="6">
        <v>15</v>
      </c>
      <c r="C21" s="30">
        <f>'ДЕВУШКИ (ТЕСТ) '!C198</f>
        <v>55</v>
      </c>
      <c r="D21" s="95">
        <f>'ДЕВУШКИ (ТЕСТ) '!V198</f>
        <v>425</v>
      </c>
      <c r="E21" s="96">
        <f t="shared" si="0"/>
        <v>8</v>
      </c>
      <c r="F21" s="97"/>
      <c r="G21" s="6">
        <v>15</v>
      </c>
      <c r="H21" s="30">
        <f>'ЮНОШИ (ТЕСТ)'!C198</f>
        <v>55</v>
      </c>
      <c r="I21" s="29">
        <f>'ЮНОШИ (ТЕСТ)'!V198</f>
        <v>562</v>
      </c>
      <c r="J21" s="28">
        <f t="shared" si="1"/>
        <v>11</v>
      </c>
    </row>
    <row r="22" spans="2:10" x14ac:dyDescent="0.25">
      <c r="B22" s="6">
        <v>16</v>
      </c>
      <c r="C22" s="30">
        <f>'ДЕВУШКИ (ТЕСТ) '!C210</f>
        <v>58</v>
      </c>
      <c r="D22" s="95">
        <f>'ДЕВУШКИ (ТЕСТ) '!V210</f>
        <v>0</v>
      </c>
      <c r="E22" s="96">
        <f t="shared" si="0"/>
        <v>17</v>
      </c>
      <c r="F22" s="97"/>
      <c r="G22" s="6">
        <v>16</v>
      </c>
      <c r="H22" s="30">
        <f>'ЮНОШИ (ТЕСТ)'!C210</f>
        <v>58</v>
      </c>
      <c r="I22" s="29">
        <f>'ЮНОШИ (ТЕСТ)'!V210</f>
        <v>0</v>
      </c>
      <c r="J22" s="28">
        <f t="shared" si="1"/>
        <v>17</v>
      </c>
    </row>
    <row r="23" spans="2:10" x14ac:dyDescent="0.25">
      <c r="B23" s="6">
        <v>17</v>
      </c>
      <c r="C23" s="30">
        <f>'ДЕВУШКИ (ТЕСТ) '!C216</f>
        <v>59</v>
      </c>
      <c r="D23" s="95">
        <f>'ДЕВУШКИ (ТЕСТ) '!V216</f>
        <v>404</v>
      </c>
      <c r="E23" s="96">
        <f t="shared" si="0"/>
        <v>9</v>
      </c>
      <c r="F23" s="97"/>
      <c r="G23" s="6">
        <v>17</v>
      </c>
      <c r="H23" s="30">
        <f>'ЮНОШИ (ТЕСТ)'!C216</f>
        <v>59</v>
      </c>
      <c r="I23" s="29">
        <f>'ЮНОШИ (ТЕСТ)'!V216</f>
        <v>497</v>
      </c>
      <c r="J23" s="28">
        <f t="shared" si="1"/>
        <v>13</v>
      </c>
    </row>
    <row r="24" spans="2:10" x14ac:dyDescent="0.25">
      <c r="B24" s="6">
        <v>18</v>
      </c>
      <c r="C24" s="30">
        <f>'ДЕВУШКИ (ТЕСТ) '!C222</f>
        <v>63</v>
      </c>
      <c r="D24" s="95">
        <f>'ДЕВУШКИ (ТЕСТ) '!V222</f>
        <v>0</v>
      </c>
      <c r="E24" s="96">
        <f t="shared" si="0"/>
        <v>17</v>
      </c>
      <c r="F24" s="97"/>
      <c r="G24" s="6">
        <v>18</v>
      </c>
      <c r="H24" s="30">
        <f>'ЮНОШИ (ТЕСТ)'!C222</f>
        <v>63</v>
      </c>
      <c r="I24" s="29">
        <f>'ЮНОШИ (ТЕСТ)'!V222</f>
        <v>0</v>
      </c>
      <c r="J24" s="28">
        <f t="shared" si="1"/>
        <v>17</v>
      </c>
    </row>
    <row r="25" spans="2:10" x14ac:dyDescent="0.25">
      <c r="B25" s="6">
        <v>19</v>
      </c>
      <c r="C25" s="30">
        <f>'ДЕВУШКИ (ТЕСТ) '!C228</f>
        <v>67</v>
      </c>
      <c r="D25" s="95">
        <f>'ДЕВУШКИ (ТЕСТ) '!V228</f>
        <v>0</v>
      </c>
      <c r="E25" s="96">
        <f t="shared" si="0"/>
        <v>17</v>
      </c>
      <c r="F25" s="97"/>
      <c r="G25" s="6">
        <v>19</v>
      </c>
      <c r="H25" s="30">
        <f>'ЮНОШИ (ТЕСТ)'!C228</f>
        <v>67</v>
      </c>
      <c r="I25" s="29">
        <f>'ЮНОШИ (ТЕСТ)'!V228</f>
        <v>0</v>
      </c>
      <c r="J25" s="28">
        <f t="shared" si="1"/>
        <v>17</v>
      </c>
    </row>
    <row r="26" spans="2:10" x14ac:dyDescent="0.25">
      <c r="B26" s="6">
        <v>20</v>
      </c>
      <c r="C26" s="30">
        <f>'ДЕВУШКИ (ТЕСТ) '!C234</f>
        <v>75</v>
      </c>
      <c r="D26" s="95">
        <f>'ДЕВУШКИ (ТЕСТ) '!V234</f>
        <v>478</v>
      </c>
      <c r="E26" s="96">
        <f t="shared" si="0"/>
        <v>4</v>
      </c>
      <c r="F26" s="97"/>
      <c r="G26" s="6">
        <v>20</v>
      </c>
      <c r="H26" s="30">
        <f>'ЮНОШИ (ТЕСТ)'!C234</f>
        <v>75</v>
      </c>
      <c r="I26" s="29">
        <f>'ЮНОШИ (ТЕСТ)'!V234</f>
        <v>753</v>
      </c>
      <c r="J26" s="28">
        <f t="shared" si="1"/>
        <v>4</v>
      </c>
    </row>
    <row r="27" spans="2:10" x14ac:dyDescent="0.25">
      <c r="B27" s="6">
        <v>21</v>
      </c>
      <c r="C27" s="30" t="str">
        <f>'ДЕВУШКИ (ТЕСТ) '!C240</f>
        <v>17 инт</v>
      </c>
      <c r="D27" s="95">
        <f>'ДЕВУШКИ (ТЕСТ) '!V240</f>
        <v>472</v>
      </c>
      <c r="E27" s="96">
        <f t="shared" si="0"/>
        <v>5</v>
      </c>
      <c r="F27" s="97"/>
      <c r="G27" s="6">
        <v>21</v>
      </c>
      <c r="H27" s="30" t="str">
        <f>'ЮНОШИ (ТЕСТ)'!C240</f>
        <v>17 инт</v>
      </c>
      <c r="I27" s="29">
        <f>'ЮНОШИ (ТЕСТ)'!V240</f>
        <v>677</v>
      </c>
      <c r="J27" s="28">
        <f t="shared" si="1"/>
        <v>5</v>
      </c>
    </row>
    <row r="28" spans="2:10" x14ac:dyDescent="0.25">
      <c r="B28" s="6">
        <v>22</v>
      </c>
      <c r="C28" s="30" t="str">
        <f>'ДЕВУШКИ (ТЕСТ) '!C246</f>
        <v>ЦО</v>
      </c>
      <c r="D28" s="95">
        <f>'ДЕВУШКИ (ТЕСТ) '!V246</f>
        <v>0</v>
      </c>
      <c r="E28" s="96">
        <f t="shared" si="0"/>
        <v>17</v>
      </c>
      <c r="F28" s="97"/>
      <c r="G28" s="6">
        <v>22</v>
      </c>
      <c r="H28" s="30" t="str">
        <f>'ЮНОШИ (ТЕСТ)'!C246</f>
        <v>ЦО</v>
      </c>
      <c r="I28" s="29">
        <f>'ЮНОШИ (ТЕСТ)'!V246</f>
        <v>0</v>
      </c>
      <c r="J28" s="28">
        <f t="shared" si="1"/>
        <v>17</v>
      </c>
    </row>
  </sheetData>
  <mergeCells count="4">
    <mergeCell ref="A1:K1"/>
    <mergeCell ref="A2:J2"/>
    <mergeCell ref="B4:E4"/>
    <mergeCell ref="G4:J4"/>
  </mergeCells>
  <conditionalFormatting sqref="E7:E28 J7:J28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5"/>
  <sheetViews>
    <sheetView tabSelected="1" zoomScale="80" zoomScaleNormal="80" workbookViewId="0">
      <selection activeCell="N20" sqref="N20"/>
    </sheetView>
  </sheetViews>
  <sheetFormatPr defaultRowHeight="15" x14ac:dyDescent="0.25"/>
  <cols>
    <col min="1" max="1" width="7.28515625" customWidth="1"/>
    <col min="6" max="11" width="9.140625" customWidth="1"/>
  </cols>
  <sheetData>
    <row r="1" spans="1:32" ht="27" customHeight="1" x14ac:dyDescent="0.25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18" customHeight="1" x14ac:dyDescent="0.25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32" ht="6.75" customHeight="1" x14ac:dyDescent="0.25"/>
    <row r="4" spans="1:32" x14ac:dyDescent="0.25">
      <c r="B4" s="130" t="s">
        <v>18</v>
      </c>
      <c r="C4" s="130"/>
      <c r="D4" s="130"/>
      <c r="E4" s="130"/>
      <c r="F4" s="7"/>
      <c r="G4" s="131" t="s">
        <v>19</v>
      </c>
      <c r="H4" s="131"/>
      <c r="I4" s="131"/>
      <c r="J4" s="131"/>
    </row>
    <row r="5" spans="1:32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32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F6" s="77"/>
      <c r="G6" s="8" t="s">
        <v>8</v>
      </c>
      <c r="H6" s="31" t="s">
        <v>5</v>
      </c>
      <c r="I6" s="29" t="s">
        <v>9</v>
      </c>
      <c r="J6" s="27" t="s">
        <v>10</v>
      </c>
    </row>
    <row r="7" spans="1:32" x14ac:dyDescent="0.25">
      <c r="B7" s="6">
        <v>1</v>
      </c>
      <c r="C7" s="30">
        <f>'ДЕВУШКИ (ТЕСТ) '!C6</f>
        <v>5</v>
      </c>
      <c r="D7" s="29">
        <f>'ДЕВУШКИ (ТЕСТ) '!V6</f>
        <v>464</v>
      </c>
      <c r="E7" s="96">
        <f t="shared" ref="E7:E25" si="0">IF(ISNUMBER(D7),RANK(D7,$D$7:$D$25,0),"")</f>
        <v>13</v>
      </c>
      <c r="F7" s="98"/>
      <c r="G7" s="6">
        <v>1</v>
      </c>
      <c r="H7" s="30">
        <f>'ЮНОШИ (ТЕСТ)'!C6</f>
        <v>5</v>
      </c>
      <c r="I7" s="29">
        <f>'ЮНОШИ (ТЕСТ)'!V6</f>
        <v>836</v>
      </c>
      <c r="J7" s="28">
        <f t="shared" ref="J7:J25" si="1">IF(ISNUMBER(I7),RANK(I7,$I$7:$I$25,0),"")</f>
        <v>3</v>
      </c>
    </row>
    <row r="8" spans="1:32" x14ac:dyDescent="0.25">
      <c r="B8" s="6">
        <v>2</v>
      </c>
      <c r="C8" s="30">
        <f>'ДЕВУШКИ (ТЕСТ) '!C12</f>
        <v>7</v>
      </c>
      <c r="D8" s="29">
        <f>'ДЕВУШКИ (ТЕСТ) '!V12</f>
        <v>677</v>
      </c>
      <c r="E8" s="96">
        <f t="shared" si="0"/>
        <v>5</v>
      </c>
      <c r="F8" s="98"/>
      <c r="G8" s="6">
        <v>2</v>
      </c>
      <c r="H8" s="30">
        <f>'ЮНОШИ (ТЕСТ)'!C12</f>
        <v>7</v>
      </c>
      <c r="I8" s="29">
        <f>'ЮНОШИ (ТЕСТ)'!V12</f>
        <v>810</v>
      </c>
      <c r="J8" s="28">
        <f t="shared" si="1"/>
        <v>6</v>
      </c>
    </row>
    <row r="9" spans="1:32" x14ac:dyDescent="0.25">
      <c r="B9" s="6">
        <v>3</v>
      </c>
      <c r="C9" s="30">
        <f>'ДЕВУШКИ (ТЕСТ) '!C18</f>
        <v>9</v>
      </c>
      <c r="D9" s="29">
        <f>'ДЕВУШКИ (ТЕСТ) '!V18</f>
        <v>739</v>
      </c>
      <c r="E9" s="96">
        <f t="shared" si="0"/>
        <v>1</v>
      </c>
      <c r="F9" s="98"/>
      <c r="G9" s="6">
        <v>3</v>
      </c>
      <c r="H9" s="30">
        <f>'ЮНОШИ (ТЕСТ)'!C18</f>
        <v>9</v>
      </c>
      <c r="I9" s="29">
        <f>'ЮНОШИ (ТЕСТ)'!V18</f>
        <v>819</v>
      </c>
      <c r="J9" s="28">
        <f t="shared" si="1"/>
        <v>5</v>
      </c>
    </row>
    <row r="10" spans="1:32" x14ac:dyDescent="0.25">
      <c r="B10" s="6">
        <v>4</v>
      </c>
      <c r="C10" s="30">
        <f>'ДЕВУШКИ (ТЕСТ) '!C30</f>
        <v>12</v>
      </c>
      <c r="D10" s="29">
        <f>'ДЕВУШКИ (ТЕСТ) '!V30</f>
        <v>486</v>
      </c>
      <c r="E10" s="96">
        <f t="shared" si="0"/>
        <v>11</v>
      </c>
      <c r="F10" s="98"/>
      <c r="G10" s="6">
        <v>4</v>
      </c>
      <c r="H10" s="30">
        <f>'ЮНОШИ (ТЕСТ)'!C30</f>
        <v>12</v>
      </c>
      <c r="I10" s="29">
        <f>'ЮНОШИ (ТЕСТ)'!V30</f>
        <v>702</v>
      </c>
      <c r="J10" s="28">
        <f t="shared" si="1"/>
        <v>15</v>
      </c>
    </row>
    <row r="11" spans="1:32" x14ac:dyDescent="0.25">
      <c r="B11" s="6">
        <v>5</v>
      </c>
      <c r="C11" s="30">
        <f>'ДЕВУШКИ (ТЕСТ) '!C36</f>
        <v>17</v>
      </c>
      <c r="D11" s="29">
        <f>'ДЕВУШКИ (ТЕСТ) '!V36</f>
        <v>264</v>
      </c>
      <c r="E11" s="96">
        <f t="shared" si="0"/>
        <v>18</v>
      </c>
      <c r="F11" s="98"/>
      <c r="G11" s="6">
        <v>5</v>
      </c>
      <c r="H11" s="30">
        <f>'ЮНОШИ (ТЕСТ)'!C36</f>
        <v>17</v>
      </c>
      <c r="I11" s="29">
        <f>'ЮНОШИ (ТЕСТ)'!V36</f>
        <v>717</v>
      </c>
      <c r="J11" s="28">
        <f t="shared" si="1"/>
        <v>13</v>
      </c>
    </row>
    <row r="12" spans="1:32" x14ac:dyDescent="0.25">
      <c r="B12" s="6">
        <v>6</v>
      </c>
      <c r="C12" s="30">
        <f>'ДЕВУШКИ (ТЕСТ) '!C42</f>
        <v>19</v>
      </c>
      <c r="D12" s="29">
        <f>'ДЕВУШКИ (ТЕСТ) '!V42</f>
        <v>682</v>
      </c>
      <c r="E12" s="96">
        <f t="shared" si="0"/>
        <v>4</v>
      </c>
      <c r="F12" s="98"/>
      <c r="G12" s="6">
        <v>6</v>
      </c>
      <c r="H12" s="30">
        <f>'ЮНОШИ (ТЕСТ)'!C42</f>
        <v>19</v>
      </c>
      <c r="I12" s="29">
        <f>'ЮНОШИ (ТЕСТ)'!V42</f>
        <v>901</v>
      </c>
      <c r="J12" s="28">
        <f t="shared" si="1"/>
        <v>2</v>
      </c>
      <c r="P12" t="s">
        <v>25</v>
      </c>
    </row>
    <row r="13" spans="1:32" x14ac:dyDescent="0.25">
      <c r="B13" s="6">
        <v>7</v>
      </c>
      <c r="C13" s="30">
        <f>'ДЕВУШКИ (ТЕСТ) '!C54</f>
        <v>22</v>
      </c>
      <c r="D13" s="29">
        <f>'ДЕВУШКИ (ТЕСТ) '!V54</f>
        <v>503</v>
      </c>
      <c r="E13" s="96">
        <f t="shared" si="0"/>
        <v>10</v>
      </c>
      <c r="F13" s="98"/>
      <c r="G13" s="6">
        <v>7</v>
      </c>
      <c r="H13" s="30">
        <f>'ЮНОШИ (ТЕСТ)'!C54</f>
        <v>22</v>
      </c>
      <c r="I13" s="29">
        <f>'ЮНОШИ (ТЕСТ)'!V54</f>
        <v>626</v>
      </c>
      <c r="J13" s="28">
        <f t="shared" si="1"/>
        <v>17</v>
      </c>
    </row>
    <row r="14" spans="1:32" x14ac:dyDescent="0.25">
      <c r="B14" s="6">
        <v>8</v>
      </c>
      <c r="C14" s="30">
        <f>'ДЕВУШКИ (ТЕСТ) '!C66</f>
        <v>24</v>
      </c>
      <c r="D14" s="29">
        <f>'ДЕВУШКИ (ТЕСТ) '!V66</f>
        <v>432</v>
      </c>
      <c r="E14" s="96">
        <f t="shared" si="0"/>
        <v>15</v>
      </c>
      <c r="F14" s="98"/>
      <c r="G14" s="6">
        <v>8</v>
      </c>
      <c r="H14" s="30">
        <f>'ЮНОШИ (ТЕСТ)'!C66</f>
        <v>24</v>
      </c>
      <c r="I14" s="29">
        <f>'ЮНОШИ (ТЕСТ)'!V66</f>
        <v>719</v>
      </c>
      <c r="J14" s="28">
        <f t="shared" si="1"/>
        <v>12</v>
      </c>
    </row>
    <row r="15" spans="1:32" x14ac:dyDescent="0.25">
      <c r="B15" s="6">
        <v>9</v>
      </c>
      <c r="C15" s="30">
        <f>'ДЕВУШКИ (ТЕСТ) '!C72</f>
        <v>26</v>
      </c>
      <c r="D15" s="29">
        <f>'ДЕВУШКИ (ТЕСТ) '!V72</f>
        <v>350</v>
      </c>
      <c r="E15" s="96">
        <f t="shared" si="0"/>
        <v>16</v>
      </c>
      <c r="F15" s="98"/>
      <c r="G15" s="6">
        <v>9</v>
      </c>
      <c r="H15" s="30">
        <f>'ЮНОШИ (ТЕСТ)'!C72</f>
        <v>26</v>
      </c>
      <c r="I15" s="29">
        <f>'ЮНОШИ (ТЕСТ)'!V72</f>
        <v>484</v>
      </c>
      <c r="J15" s="28">
        <f t="shared" si="1"/>
        <v>19</v>
      </c>
    </row>
    <row r="16" spans="1:32" x14ac:dyDescent="0.25">
      <c r="B16" s="6">
        <v>10</v>
      </c>
      <c r="C16" s="30">
        <f>'ДЕВУШКИ (ТЕСТ) '!C78</f>
        <v>27</v>
      </c>
      <c r="D16" s="29">
        <f>'ДЕВУШКИ (ТЕСТ) '!V78</f>
        <v>620</v>
      </c>
      <c r="E16" s="96">
        <f t="shared" si="0"/>
        <v>7</v>
      </c>
      <c r="F16" s="98"/>
      <c r="G16" s="6">
        <v>10</v>
      </c>
      <c r="H16" s="30">
        <f>'ЮНОШИ (ТЕСТ)'!C78</f>
        <v>27</v>
      </c>
      <c r="I16" s="29">
        <f>'ЮНОШИ (ТЕСТ)'!V78</f>
        <v>716</v>
      </c>
      <c r="J16" s="28">
        <f t="shared" si="1"/>
        <v>14</v>
      </c>
    </row>
    <row r="17" spans="2:10" x14ac:dyDescent="0.25">
      <c r="B17" s="6">
        <v>11</v>
      </c>
      <c r="C17" s="30">
        <f>'ДЕВУШКИ (ТЕСТ) '!C90</f>
        <v>30</v>
      </c>
      <c r="D17" s="29">
        <f>'ДЕВУШКИ (ТЕСТ) '!V90</f>
        <v>641</v>
      </c>
      <c r="E17" s="96">
        <f t="shared" si="0"/>
        <v>6</v>
      </c>
      <c r="F17" s="98"/>
      <c r="G17" s="6">
        <v>11</v>
      </c>
      <c r="H17" s="30">
        <f>'ЮНОШИ (ТЕСТ)'!C90</f>
        <v>30</v>
      </c>
      <c r="I17" s="29">
        <f>'ЮНОШИ (ТЕСТ)'!V90</f>
        <v>727</v>
      </c>
      <c r="J17" s="28">
        <f t="shared" si="1"/>
        <v>11</v>
      </c>
    </row>
    <row r="18" spans="2:10" x14ac:dyDescent="0.25">
      <c r="B18" s="6">
        <v>12</v>
      </c>
      <c r="C18" s="30">
        <f>'ДЕВУШКИ (ТЕСТ) '!C96</f>
        <v>31</v>
      </c>
      <c r="D18" s="29">
        <f>'ДЕВУШКИ (ТЕСТ) '!V96</f>
        <v>702</v>
      </c>
      <c r="E18" s="96">
        <f t="shared" si="0"/>
        <v>2</v>
      </c>
      <c r="F18" s="98"/>
      <c r="G18" s="6">
        <v>12</v>
      </c>
      <c r="H18" s="30">
        <f>'ЮНОШИ (ТЕСТ)'!C96</f>
        <v>31</v>
      </c>
      <c r="I18" s="29">
        <f>'ЮНОШИ (ТЕСТ)'!V96</f>
        <v>809</v>
      </c>
      <c r="J18" s="28">
        <f t="shared" si="1"/>
        <v>7</v>
      </c>
    </row>
    <row r="19" spans="2:10" x14ac:dyDescent="0.25">
      <c r="B19" s="6">
        <v>13</v>
      </c>
      <c r="C19" s="30">
        <f>'ДЕВУШКИ (ТЕСТ) '!C102</f>
        <v>32</v>
      </c>
      <c r="D19" s="29">
        <f>'ДЕВУШКИ (ТЕСТ) '!V102</f>
        <v>528</v>
      </c>
      <c r="E19" s="96">
        <f t="shared" si="0"/>
        <v>9</v>
      </c>
      <c r="F19" s="98"/>
      <c r="G19" s="6">
        <v>13</v>
      </c>
      <c r="H19" s="30">
        <f>'ЮНОШИ (ТЕСТ)'!C102</f>
        <v>32</v>
      </c>
      <c r="I19" s="29">
        <f>'ЮНОШИ (ТЕСТ)'!V102</f>
        <v>739</v>
      </c>
      <c r="J19" s="28">
        <f t="shared" si="1"/>
        <v>9</v>
      </c>
    </row>
    <row r="20" spans="2:10" x14ac:dyDescent="0.25">
      <c r="B20" s="6">
        <v>14</v>
      </c>
      <c r="C20" s="30">
        <f>'ДЕВУШКИ (ТЕСТ) '!C114</f>
        <v>40</v>
      </c>
      <c r="D20" s="29">
        <f>'ДЕВУШКИ (ТЕСТ) '!V114</f>
        <v>0</v>
      </c>
      <c r="E20" s="96">
        <f t="shared" si="0"/>
        <v>19</v>
      </c>
      <c r="F20" s="98"/>
      <c r="G20" s="6">
        <v>14</v>
      </c>
      <c r="H20" s="30">
        <f>'ЮНОШИ (ТЕСТ)'!C114</f>
        <v>40</v>
      </c>
      <c r="I20" s="29">
        <f>'ЮНОШИ (ТЕСТ)'!V114</f>
        <v>677</v>
      </c>
      <c r="J20" s="28">
        <f t="shared" si="1"/>
        <v>16</v>
      </c>
    </row>
    <row r="21" spans="2:10" x14ac:dyDescent="0.25">
      <c r="B21" s="6">
        <v>15</v>
      </c>
      <c r="C21" s="30">
        <f>'ДЕВУШКИ (ТЕСТ) '!C138</f>
        <v>44</v>
      </c>
      <c r="D21" s="29">
        <f>'ДЕВУШКИ (ТЕСТ) '!V138</f>
        <v>468</v>
      </c>
      <c r="E21" s="96">
        <f t="shared" si="0"/>
        <v>12</v>
      </c>
      <c r="F21" s="98"/>
      <c r="G21" s="6">
        <v>15</v>
      </c>
      <c r="H21" s="30">
        <f>'ЮНОШИ (ТЕСТ)'!C138</f>
        <v>44</v>
      </c>
      <c r="I21" s="29">
        <f>'ЮНОШИ (ТЕСТ)'!V138</f>
        <v>591</v>
      </c>
      <c r="J21" s="28">
        <f t="shared" si="1"/>
        <v>18</v>
      </c>
    </row>
    <row r="22" spans="2:10" x14ac:dyDescent="0.25">
      <c r="B22" s="6">
        <v>16</v>
      </c>
      <c r="C22" s="30">
        <f>'ДЕВУШКИ (ТЕСТ) '!C156</f>
        <v>47</v>
      </c>
      <c r="D22" s="29">
        <f>'ДЕВУШКИ (ТЕСТ) '!V156</f>
        <v>583</v>
      </c>
      <c r="E22" s="96">
        <f t="shared" si="0"/>
        <v>8</v>
      </c>
      <c r="F22" s="98"/>
      <c r="G22" s="6">
        <v>16</v>
      </c>
      <c r="H22" s="30">
        <f>'ЮНОШИ (ТЕСТ)'!C156</f>
        <v>47</v>
      </c>
      <c r="I22" s="29">
        <f>'ЮНОШИ (ТЕСТ)'!V156</f>
        <v>772</v>
      </c>
      <c r="J22" s="28">
        <f t="shared" si="1"/>
        <v>8</v>
      </c>
    </row>
    <row r="23" spans="2:10" x14ac:dyDescent="0.25">
      <c r="B23" s="6">
        <v>17</v>
      </c>
      <c r="C23" s="30">
        <f>'ДЕВУШКИ (ТЕСТ) '!C162</f>
        <v>48</v>
      </c>
      <c r="D23" s="29">
        <f>'ДЕВУШКИ (ТЕСТ) '!V162</f>
        <v>450</v>
      </c>
      <c r="E23" s="96">
        <f t="shared" si="0"/>
        <v>14</v>
      </c>
      <c r="F23" s="98"/>
      <c r="G23" s="6">
        <v>17</v>
      </c>
      <c r="H23" s="30">
        <f>'ЮНОШИ (ТЕСТ)'!C162</f>
        <v>48</v>
      </c>
      <c r="I23" s="29">
        <f>'ЮНОШИ (ТЕСТ)'!V162</f>
        <v>825</v>
      </c>
      <c r="J23" s="28">
        <f t="shared" si="1"/>
        <v>4</v>
      </c>
    </row>
    <row r="24" spans="2:10" x14ac:dyDescent="0.25">
      <c r="B24" s="6">
        <v>18</v>
      </c>
      <c r="C24" s="30">
        <f>'ДЕВУШКИ (ТЕСТ) '!C174</f>
        <v>50</v>
      </c>
      <c r="D24" s="29">
        <f>'ДЕВУШКИ (ТЕСТ) '!V174</f>
        <v>315</v>
      </c>
      <c r="E24" s="96">
        <f t="shared" si="0"/>
        <v>17</v>
      </c>
      <c r="F24" s="98"/>
      <c r="G24" s="6">
        <v>18</v>
      </c>
      <c r="H24" s="30">
        <f>'ЮНОШИ (ТЕСТ)'!C174</f>
        <v>50</v>
      </c>
      <c r="I24" s="29">
        <f>'ЮНОШИ (ТЕСТ)'!V174</f>
        <v>732</v>
      </c>
      <c r="J24" s="28">
        <f t="shared" si="1"/>
        <v>10</v>
      </c>
    </row>
    <row r="25" spans="2:10" x14ac:dyDescent="0.25">
      <c r="B25" s="6">
        <v>19</v>
      </c>
      <c r="C25" s="30">
        <f>'ДЕВУШКИ (ТЕСТ) '!C204</f>
        <v>56</v>
      </c>
      <c r="D25" s="29">
        <f>'ДЕВУШКИ (ТЕСТ) '!V204</f>
        <v>685</v>
      </c>
      <c r="E25" s="96">
        <f t="shared" si="0"/>
        <v>3</v>
      </c>
      <c r="F25" s="98"/>
      <c r="G25" s="6">
        <v>19</v>
      </c>
      <c r="H25" s="30">
        <f>'ЮНОШИ (ТЕСТ)'!C204</f>
        <v>56</v>
      </c>
      <c r="I25" s="29">
        <f>'ЮНОШИ (ТЕСТ)'!V204</f>
        <v>922</v>
      </c>
      <c r="J25" s="28">
        <f t="shared" si="1"/>
        <v>1</v>
      </c>
    </row>
  </sheetData>
  <mergeCells count="4">
    <mergeCell ref="A1:K1"/>
    <mergeCell ref="A2:J2"/>
    <mergeCell ref="B4:E4"/>
    <mergeCell ref="G4:J4"/>
  </mergeCells>
  <conditionalFormatting sqref="E7:E25 J7:J25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1" sqref="E1:E41"/>
    </sheetView>
  </sheetViews>
  <sheetFormatPr defaultRowHeight="15" x14ac:dyDescent="0.25"/>
  <cols>
    <col min="6" max="6" width="30.5703125" customWidth="1"/>
  </cols>
  <sheetData>
    <row r="1" spans="1:7" x14ac:dyDescent="0.25">
      <c r="A1" t="s">
        <v>43</v>
      </c>
      <c r="B1" t="s">
        <v>42</v>
      </c>
      <c r="C1">
        <v>6</v>
      </c>
      <c r="E1" t="str">
        <f>A1&amp;G1&amp;B1&amp;C1</f>
        <v>='ЮНОШИ (ТЕСТ)'!C6</v>
      </c>
      <c r="G1" s="92" t="s">
        <v>44</v>
      </c>
    </row>
    <row r="2" spans="1:7" x14ac:dyDescent="0.25">
      <c r="A2" t="s">
        <v>43</v>
      </c>
      <c r="B2" t="s">
        <v>42</v>
      </c>
      <c r="C2">
        <v>12</v>
      </c>
      <c r="E2" t="str">
        <f t="shared" ref="E2:E41" si="0">A2&amp;G2&amp;B2&amp;C2</f>
        <v>='ЮНОШИ (ТЕСТ)'!C12</v>
      </c>
      <c r="G2" s="92" t="s">
        <v>44</v>
      </c>
    </row>
    <row r="3" spans="1:7" x14ac:dyDescent="0.25">
      <c r="A3" t="s">
        <v>43</v>
      </c>
      <c r="B3" t="s">
        <v>42</v>
      </c>
      <c r="C3">
        <v>18</v>
      </c>
      <c r="E3" t="str">
        <f t="shared" si="0"/>
        <v>='ЮНОШИ (ТЕСТ)'!C18</v>
      </c>
      <c r="G3" s="92" t="s">
        <v>44</v>
      </c>
    </row>
    <row r="4" spans="1:7" x14ac:dyDescent="0.25">
      <c r="A4" t="s">
        <v>43</v>
      </c>
      <c r="B4" t="s">
        <v>42</v>
      </c>
      <c r="C4">
        <v>24</v>
      </c>
      <c r="E4" t="str">
        <f t="shared" si="0"/>
        <v>='ЮНОШИ (ТЕСТ)'!C24</v>
      </c>
      <c r="G4" s="92" t="s">
        <v>44</v>
      </c>
    </row>
    <row r="5" spans="1:7" x14ac:dyDescent="0.25">
      <c r="A5" t="s">
        <v>43</v>
      </c>
      <c r="B5" t="s">
        <v>42</v>
      </c>
      <c r="C5">
        <v>30</v>
      </c>
      <c r="E5" t="str">
        <f t="shared" si="0"/>
        <v>='ЮНОШИ (ТЕСТ)'!C30</v>
      </c>
      <c r="G5" s="92" t="s">
        <v>44</v>
      </c>
    </row>
    <row r="6" spans="1:7" x14ac:dyDescent="0.25">
      <c r="A6" t="s">
        <v>43</v>
      </c>
      <c r="B6" t="s">
        <v>42</v>
      </c>
      <c r="C6">
        <v>36</v>
      </c>
      <c r="E6" t="str">
        <f t="shared" si="0"/>
        <v>='ЮНОШИ (ТЕСТ)'!C36</v>
      </c>
      <c r="G6" s="92" t="s">
        <v>44</v>
      </c>
    </row>
    <row r="7" spans="1:7" x14ac:dyDescent="0.25">
      <c r="A7" t="s">
        <v>43</v>
      </c>
      <c r="B7" t="s">
        <v>42</v>
      </c>
      <c r="C7">
        <v>42</v>
      </c>
      <c r="E7" t="str">
        <f t="shared" si="0"/>
        <v>='ЮНОШИ (ТЕСТ)'!C42</v>
      </c>
      <c r="G7" s="92" t="s">
        <v>44</v>
      </c>
    </row>
    <row r="8" spans="1:7" x14ac:dyDescent="0.25">
      <c r="A8" t="s">
        <v>43</v>
      </c>
      <c r="B8" t="s">
        <v>42</v>
      </c>
      <c r="C8">
        <v>48</v>
      </c>
      <c r="E8" t="str">
        <f t="shared" si="0"/>
        <v>='ЮНОШИ (ТЕСТ)'!C48</v>
      </c>
      <c r="G8" s="92" t="s">
        <v>44</v>
      </c>
    </row>
    <row r="9" spans="1:7" x14ac:dyDescent="0.25">
      <c r="A9" t="s">
        <v>43</v>
      </c>
      <c r="B9" t="s">
        <v>42</v>
      </c>
      <c r="C9">
        <v>54</v>
      </c>
      <c r="E9" t="str">
        <f t="shared" si="0"/>
        <v>='ЮНОШИ (ТЕСТ)'!C54</v>
      </c>
      <c r="G9" s="92" t="s">
        <v>44</v>
      </c>
    </row>
    <row r="10" spans="1:7" x14ac:dyDescent="0.25">
      <c r="A10" t="s">
        <v>43</v>
      </c>
      <c r="B10" t="s">
        <v>42</v>
      </c>
      <c r="C10">
        <v>60</v>
      </c>
      <c r="E10" t="str">
        <f t="shared" si="0"/>
        <v>='ЮНОШИ (ТЕСТ)'!C60</v>
      </c>
      <c r="G10" s="92" t="s">
        <v>44</v>
      </c>
    </row>
    <row r="11" spans="1:7" x14ac:dyDescent="0.25">
      <c r="A11" t="s">
        <v>43</v>
      </c>
      <c r="B11" t="s">
        <v>42</v>
      </c>
      <c r="C11">
        <v>66</v>
      </c>
      <c r="E11" t="str">
        <f t="shared" si="0"/>
        <v>='ЮНОШИ (ТЕСТ)'!C66</v>
      </c>
      <c r="G11" s="92" t="s">
        <v>44</v>
      </c>
    </row>
    <row r="12" spans="1:7" x14ac:dyDescent="0.25">
      <c r="A12" t="s">
        <v>43</v>
      </c>
      <c r="B12" t="s">
        <v>42</v>
      </c>
      <c r="C12">
        <v>72</v>
      </c>
      <c r="E12" t="str">
        <f t="shared" si="0"/>
        <v>='ЮНОШИ (ТЕСТ)'!C72</v>
      </c>
      <c r="G12" s="92" t="s">
        <v>44</v>
      </c>
    </row>
    <row r="13" spans="1:7" x14ac:dyDescent="0.25">
      <c r="A13" t="s">
        <v>43</v>
      </c>
      <c r="B13" t="s">
        <v>42</v>
      </c>
      <c r="C13">
        <v>78</v>
      </c>
      <c r="E13" t="str">
        <f t="shared" si="0"/>
        <v>='ЮНОШИ (ТЕСТ)'!C78</v>
      </c>
      <c r="G13" s="92" t="s">
        <v>44</v>
      </c>
    </row>
    <row r="14" spans="1:7" x14ac:dyDescent="0.25">
      <c r="A14" t="s">
        <v>43</v>
      </c>
      <c r="B14" t="s">
        <v>42</v>
      </c>
      <c r="C14">
        <v>84</v>
      </c>
      <c r="E14" t="str">
        <f t="shared" si="0"/>
        <v>='ЮНОШИ (ТЕСТ)'!C84</v>
      </c>
      <c r="G14" s="92" t="s">
        <v>44</v>
      </c>
    </row>
    <row r="15" spans="1:7" x14ac:dyDescent="0.25">
      <c r="A15" t="s">
        <v>43</v>
      </c>
      <c r="B15" t="s">
        <v>42</v>
      </c>
      <c r="C15">
        <v>90</v>
      </c>
      <c r="E15" t="str">
        <f t="shared" si="0"/>
        <v>='ЮНОШИ (ТЕСТ)'!C90</v>
      </c>
      <c r="G15" s="92" t="s">
        <v>44</v>
      </c>
    </row>
    <row r="16" spans="1:7" x14ac:dyDescent="0.25">
      <c r="A16" t="s">
        <v>43</v>
      </c>
      <c r="B16" t="s">
        <v>42</v>
      </c>
      <c r="C16">
        <v>96</v>
      </c>
      <c r="E16" t="str">
        <f t="shared" si="0"/>
        <v>='ЮНОШИ (ТЕСТ)'!C96</v>
      </c>
      <c r="G16" s="92" t="s">
        <v>44</v>
      </c>
    </row>
    <row r="17" spans="1:7" x14ac:dyDescent="0.25">
      <c r="A17" t="s">
        <v>43</v>
      </c>
      <c r="B17" t="s">
        <v>42</v>
      </c>
      <c r="C17">
        <v>102</v>
      </c>
      <c r="E17" t="str">
        <f t="shared" si="0"/>
        <v>='ЮНОШИ (ТЕСТ)'!C102</v>
      </c>
      <c r="G17" s="92" t="s">
        <v>44</v>
      </c>
    </row>
    <row r="18" spans="1:7" x14ac:dyDescent="0.25">
      <c r="A18" t="s">
        <v>43</v>
      </c>
      <c r="B18" t="s">
        <v>42</v>
      </c>
      <c r="C18">
        <v>108</v>
      </c>
      <c r="E18" t="str">
        <f t="shared" si="0"/>
        <v>='ЮНОШИ (ТЕСТ)'!C108</v>
      </c>
      <c r="G18" s="92" t="s">
        <v>44</v>
      </c>
    </row>
    <row r="19" spans="1:7" x14ac:dyDescent="0.25">
      <c r="A19" t="s">
        <v>43</v>
      </c>
      <c r="B19" t="s">
        <v>42</v>
      </c>
      <c r="C19">
        <v>114</v>
      </c>
      <c r="E19" t="str">
        <f t="shared" si="0"/>
        <v>='ЮНОШИ (ТЕСТ)'!C114</v>
      </c>
      <c r="G19" s="92" t="s">
        <v>44</v>
      </c>
    </row>
    <row r="20" spans="1:7" x14ac:dyDescent="0.25">
      <c r="A20" t="s">
        <v>43</v>
      </c>
      <c r="B20" t="s">
        <v>42</v>
      </c>
      <c r="C20">
        <v>120</v>
      </c>
      <c r="E20" t="str">
        <f t="shared" si="0"/>
        <v>='ЮНОШИ (ТЕСТ)'!C120</v>
      </c>
      <c r="G20" s="92" t="s">
        <v>44</v>
      </c>
    </row>
    <row r="21" spans="1:7" x14ac:dyDescent="0.25">
      <c r="A21" t="s">
        <v>43</v>
      </c>
      <c r="B21" t="s">
        <v>42</v>
      </c>
      <c r="C21">
        <v>126</v>
      </c>
      <c r="E21" t="str">
        <f t="shared" si="0"/>
        <v>='ЮНОШИ (ТЕСТ)'!C126</v>
      </c>
      <c r="G21" s="92" t="s">
        <v>44</v>
      </c>
    </row>
    <row r="22" spans="1:7" x14ac:dyDescent="0.25">
      <c r="A22" t="s">
        <v>43</v>
      </c>
      <c r="B22" t="s">
        <v>42</v>
      </c>
      <c r="C22">
        <v>132</v>
      </c>
      <c r="E22" t="str">
        <f t="shared" si="0"/>
        <v>='ЮНОШИ (ТЕСТ)'!C132</v>
      </c>
      <c r="G22" s="92" t="s">
        <v>44</v>
      </c>
    </row>
    <row r="23" spans="1:7" x14ac:dyDescent="0.25">
      <c r="A23" t="s">
        <v>43</v>
      </c>
      <c r="B23" t="s">
        <v>42</v>
      </c>
      <c r="C23">
        <v>138</v>
      </c>
      <c r="E23" t="str">
        <f t="shared" si="0"/>
        <v>='ЮНОШИ (ТЕСТ)'!C138</v>
      </c>
      <c r="G23" s="92" t="s">
        <v>44</v>
      </c>
    </row>
    <row r="24" spans="1:7" x14ac:dyDescent="0.25">
      <c r="A24" t="s">
        <v>43</v>
      </c>
      <c r="B24" t="s">
        <v>42</v>
      </c>
      <c r="C24">
        <v>144</v>
      </c>
      <c r="E24" t="str">
        <f t="shared" si="0"/>
        <v>='ЮНОШИ (ТЕСТ)'!C144</v>
      </c>
      <c r="G24" s="92" t="s">
        <v>44</v>
      </c>
    </row>
    <row r="25" spans="1:7" x14ac:dyDescent="0.25">
      <c r="A25" t="s">
        <v>43</v>
      </c>
      <c r="B25" t="s">
        <v>42</v>
      </c>
      <c r="C25">
        <v>150</v>
      </c>
      <c r="E25" t="str">
        <f t="shared" si="0"/>
        <v>='ЮНОШИ (ТЕСТ)'!C150</v>
      </c>
      <c r="G25" s="92" t="s">
        <v>44</v>
      </c>
    </row>
    <row r="26" spans="1:7" x14ac:dyDescent="0.25">
      <c r="A26" t="s">
        <v>43</v>
      </c>
      <c r="B26" t="s">
        <v>42</v>
      </c>
      <c r="C26">
        <v>156</v>
      </c>
      <c r="E26" t="str">
        <f t="shared" si="0"/>
        <v>='ЮНОШИ (ТЕСТ)'!C156</v>
      </c>
      <c r="G26" s="92" t="s">
        <v>44</v>
      </c>
    </row>
    <row r="27" spans="1:7" x14ac:dyDescent="0.25">
      <c r="A27" t="s">
        <v>43</v>
      </c>
      <c r="B27" t="s">
        <v>42</v>
      </c>
      <c r="C27">
        <v>162</v>
      </c>
      <c r="E27" t="str">
        <f t="shared" si="0"/>
        <v>='ЮНОШИ (ТЕСТ)'!C162</v>
      </c>
      <c r="G27" s="92" t="s">
        <v>44</v>
      </c>
    </row>
    <row r="28" spans="1:7" x14ac:dyDescent="0.25">
      <c r="A28" t="s">
        <v>43</v>
      </c>
      <c r="B28" t="s">
        <v>42</v>
      </c>
      <c r="C28">
        <v>168</v>
      </c>
      <c r="E28" t="str">
        <f t="shared" si="0"/>
        <v>='ЮНОШИ (ТЕСТ)'!C168</v>
      </c>
      <c r="G28" s="92" t="s">
        <v>44</v>
      </c>
    </row>
    <row r="29" spans="1:7" x14ac:dyDescent="0.25">
      <c r="A29" t="s">
        <v>43</v>
      </c>
      <c r="B29" t="s">
        <v>42</v>
      </c>
      <c r="C29">
        <v>174</v>
      </c>
      <c r="E29" t="str">
        <f t="shared" si="0"/>
        <v>='ЮНОШИ (ТЕСТ)'!C174</v>
      </c>
      <c r="G29" s="92" t="s">
        <v>44</v>
      </c>
    </row>
    <row r="30" spans="1:7" x14ac:dyDescent="0.25">
      <c r="A30" t="s">
        <v>43</v>
      </c>
      <c r="B30" t="s">
        <v>42</v>
      </c>
      <c r="C30">
        <v>180</v>
      </c>
      <c r="E30" t="str">
        <f t="shared" si="0"/>
        <v>='ЮНОШИ (ТЕСТ)'!C180</v>
      </c>
      <c r="G30" s="92" t="s">
        <v>44</v>
      </c>
    </row>
    <row r="31" spans="1:7" x14ac:dyDescent="0.25">
      <c r="A31" t="s">
        <v>43</v>
      </c>
      <c r="B31" t="s">
        <v>42</v>
      </c>
      <c r="C31">
        <v>186</v>
      </c>
      <c r="E31" t="str">
        <f t="shared" si="0"/>
        <v>='ЮНОШИ (ТЕСТ)'!C186</v>
      </c>
      <c r="G31" s="92" t="s">
        <v>44</v>
      </c>
    </row>
    <row r="32" spans="1:7" x14ac:dyDescent="0.25">
      <c r="A32" t="s">
        <v>43</v>
      </c>
      <c r="B32" t="s">
        <v>42</v>
      </c>
      <c r="C32">
        <v>192</v>
      </c>
      <c r="E32" t="str">
        <f t="shared" si="0"/>
        <v>='ЮНОШИ (ТЕСТ)'!C192</v>
      </c>
      <c r="G32" s="92" t="s">
        <v>44</v>
      </c>
    </row>
    <row r="33" spans="1:7" x14ac:dyDescent="0.25">
      <c r="A33" t="s">
        <v>43</v>
      </c>
      <c r="B33" t="s">
        <v>42</v>
      </c>
      <c r="C33">
        <v>198</v>
      </c>
      <c r="E33" t="str">
        <f t="shared" si="0"/>
        <v>='ЮНОШИ (ТЕСТ)'!C198</v>
      </c>
      <c r="G33" s="92" t="s">
        <v>44</v>
      </c>
    </row>
    <row r="34" spans="1:7" x14ac:dyDescent="0.25">
      <c r="A34" t="s">
        <v>43</v>
      </c>
      <c r="B34" t="s">
        <v>42</v>
      </c>
      <c r="C34">
        <v>204</v>
      </c>
      <c r="E34" t="str">
        <f t="shared" si="0"/>
        <v>='ЮНОШИ (ТЕСТ)'!C204</v>
      </c>
      <c r="G34" s="92" t="s">
        <v>44</v>
      </c>
    </row>
    <row r="35" spans="1:7" x14ac:dyDescent="0.25">
      <c r="A35" t="s">
        <v>43</v>
      </c>
      <c r="B35" t="s">
        <v>42</v>
      </c>
      <c r="C35">
        <v>210</v>
      </c>
      <c r="E35" t="str">
        <f t="shared" si="0"/>
        <v>='ЮНОШИ (ТЕСТ)'!C210</v>
      </c>
      <c r="G35" s="92" t="s">
        <v>44</v>
      </c>
    </row>
    <row r="36" spans="1:7" x14ac:dyDescent="0.25">
      <c r="A36" t="s">
        <v>43</v>
      </c>
      <c r="B36" t="s">
        <v>42</v>
      </c>
      <c r="C36">
        <v>216</v>
      </c>
      <c r="E36" t="str">
        <f t="shared" si="0"/>
        <v>='ЮНОШИ (ТЕСТ)'!C216</v>
      </c>
      <c r="G36" s="92" t="s">
        <v>44</v>
      </c>
    </row>
    <row r="37" spans="1:7" x14ac:dyDescent="0.25">
      <c r="A37" t="s">
        <v>43</v>
      </c>
      <c r="B37" t="s">
        <v>42</v>
      </c>
      <c r="C37">
        <v>222</v>
      </c>
      <c r="E37" t="str">
        <f t="shared" si="0"/>
        <v>='ЮНОШИ (ТЕСТ)'!C222</v>
      </c>
      <c r="G37" s="92" t="s">
        <v>44</v>
      </c>
    </row>
    <row r="38" spans="1:7" x14ac:dyDescent="0.25">
      <c r="A38" t="s">
        <v>43</v>
      </c>
      <c r="B38" t="s">
        <v>42</v>
      </c>
      <c r="C38">
        <v>228</v>
      </c>
      <c r="E38" t="str">
        <f t="shared" si="0"/>
        <v>='ЮНОШИ (ТЕСТ)'!C228</v>
      </c>
      <c r="G38" s="92" t="s">
        <v>44</v>
      </c>
    </row>
    <row r="39" spans="1:7" x14ac:dyDescent="0.25">
      <c r="A39" t="s">
        <v>43</v>
      </c>
      <c r="B39" t="s">
        <v>42</v>
      </c>
      <c r="C39">
        <v>234</v>
      </c>
      <c r="E39" t="str">
        <f t="shared" si="0"/>
        <v>='ЮНОШИ (ТЕСТ)'!C234</v>
      </c>
      <c r="G39" s="92" t="s">
        <v>44</v>
      </c>
    </row>
    <row r="40" spans="1:7" x14ac:dyDescent="0.25">
      <c r="A40" t="s">
        <v>43</v>
      </c>
      <c r="B40" t="s">
        <v>42</v>
      </c>
      <c r="C40">
        <v>240</v>
      </c>
      <c r="E40" t="str">
        <f t="shared" si="0"/>
        <v>='ЮНОШИ (ТЕСТ)'!C240</v>
      </c>
      <c r="G40" s="92" t="s">
        <v>44</v>
      </c>
    </row>
    <row r="41" spans="1:7" x14ac:dyDescent="0.25">
      <c r="A41" t="s">
        <v>43</v>
      </c>
      <c r="B41" t="s">
        <v>42</v>
      </c>
      <c r="C41">
        <v>246</v>
      </c>
      <c r="E41" t="str">
        <f t="shared" si="0"/>
        <v>='ЮНОШИ (ТЕСТ)'!C246</v>
      </c>
      <c r="G41" s="9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ДЕВУШКИ (ТЕСТ) </vt:lpstr>
      <vt:lpstr>ЮНОШИ (ТЕСТ)</vt:lpstr>
      <vt:lpstr>ЛИЧНИКИ</vt:lpstr>
      <vt:lpstr>итоговый</vt:lpstr>
      <vt:lpstr>таблица</vt:lpstr>
      <vt:lpstr>ГРУППА "А"</vt:lpstr>
      <vt:lpstr>ГРУППА "Б"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2021-01-26T05:42:56Z</dcterms:modified>
</cp:coreProperties>
</file>