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9945" activeTab="0"/>
  </bookViews>
  <sheets>
    <sheet name="девушки" sheetId="1" r:id="rId1"/>
    <sheet name="юноши" sheetId="2" r:id="rId2"/>
    <sheet name="ЛИЧНИКИ" sheetId="3" r:id="rId3"/>
    <sheet name="ОБЩИЙ" sheetId="4" state="hidden" r:id="rId4"/>
    <sheet name="КОЛ-ВО ЧЕЛОВЕК" sheetId="5" state="hidden" r:id="rId5"/>
    <sheet name="группа &quot;А&quot;" sheetId="6" r:id="rId6"/>
    <sheet name="группа &quot;Б&quot;" sheetId="7" r:id="rId7"/>
    <sheet name="Лист1" sheetId="8" state="hidden" r:id="rId8"/>
    <sheet name="Лист3" sheetId="9" state="hidden" r:id="rId9"/>
  </sheets>
  <definedNames>
    <definedName name="_xlfn.IFERROR" hidden="1">#NAME?</definedName>
    <definedName name="_xlnm._FilterDatabase" localSheetId="5" hidden="1">'группа "А"'!$F$6:$H$6</definedName>
    <definedName name="_xlnm._FilterDatabase" localSheetId="6" hidden="1">'группа "Б"'!$F$6:$H$6</definedName>
    <definedName name="_xlnm._FilterDatabase" localSheetId="4" hidden="1">'КОЛ-ВО ЧЕЛОВЕК'!$D$1:$E$1</definedName>
    <definedName name="_xlnm._FilterDatabase" localSheetId="7" hidden="1">'Лист1'!$A$1:$C$1</definedName>
    <definedName name="_xlnm._FilterDatabase" localSheetId="3" hidden="1">'ОБЩИЙ'!$B$6:$D$6</definedName>
  </definedNames>
  <calcPr fullCalcOnLoad="1"/>
</workbook>
</file>

<file path=xl/sharedStrings.xml><?xml version="1.0" encoding="utf-8"?>
<sst xmlns="http://schemas.openxmlformats.org/spreadsheetml/2006/main" count="1150" uniqueCount="50">
  <si>
    <t>№</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</si>
  <si>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</si>
  <si>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</si>
  <si>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</si>
  <si>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</si>
  <si>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</si>
  <si>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</si>
  <si>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</si>
  <si>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</si>
  <si>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17 инт</t>
  </si>
  <si>
    <t>Школа</t>
  </si>
  <si>
    <t xml:space="preserve">школа </t>
  </si>
  <si>
    <t>результат</t>
  </si>
  <si>
    <t>девочки</t>
  </si>
  <si>
    <t>мальчики</t>
  </si>
  <si>
    <t>место</t>
  </si>
  <si>
    <t>№ п/п</t>
  </si>
  <si>
    <t>фамилия , имя</t>
  </si>
  <si>
    <t>школа</t>
  </si>
  <si>
    <t>Девушки</t>
  </si>
  <si>
    <t>Юноши</t>
  </si>
  <si>
    <t xml:space="preserve"> </t>
  </si>
  <si>
    <t>№ ОУ</t>
  </si>
  <si>
    <t>всего</t>
  </si>
  <si>
    <t>=</t>
  </si>
  <si>
    <t>юноши!H</t>
  </si>
  <si>
    <t>№ П/П</t>
  </si>
  <si>
    <t>ШКОЛА</t>
  </si>
  <si>
    <t>ЧИСЛО</t>
  </si>
  <si>
    <t>17 ИНТ</t>
  </si>
  <si>
    <t>девушки!</t>
  </si>
  <si>
    <t>H</t>
  </si>
  <si>
    <t>02.10.2020      Центральный стадион</t>
  </si>
  <si>
    <t xml:space="preserve">Итоговые результаты городских соревнований «Президентские состязания «Спорт для всех!» среди 10 классов. Кросс 500/1000 м. </t>
  </si>
  <si>
    <t>ГРУППА "А"</t>
  </si>
  <si>
    <t>ГРУППА "Б"</t>
  </si>
  <si>
    <r>
      <t xml:space="preserve">Протокол соревнований по кроссу среди 10 классов </t>
    </r>
    <r>
      <rPr>
        <b/>
        <sz val="18"/>
        <rFont val="Arial Cyr"/>
        <family val="0"/>
      </rPr>
      <t>(юноши)</t>
    </r>
  </si>
  <si>
    <r>
      <t xml:space="preserve">Протокол соревнований по кроссу среди 10 классов </t>
    </r>
    <r>
      <rPr>
        <b/>
        <sz val="18"/>
        <rFont val="Arial Cyr"/>
        <family val="0"/>
      </rPr>
      <t>(девушки)</t>
    </r>
  </si>
  <si>
    <t>ВОРОНОВА</t>
  </si>
  <si>
    <t>КОМОГОРОВА</t>
  </si>
  <si>
    <t>КОПЫЛОВА</t>
  </si>
  <si>
    <t>ПУШКАРЕВА</t>
  </si>
  <si>
    <t>ТАЙБОЛИНА</t>
  </si>
  <si>
    <t>Итоговые результаты городских соревнований «Президентские состязания «Стартуют все!» среди 10 классов. Кросс 1000 м</t>
  </si>
  <si>
    <t xml:space="preserve">ДРЮ </t>
  </si>
  <si>
    <t>ТЮЛ</t>
  </si>
  <si>
    <t>ВИЗ</t>
  </si>
  <si>
    <t>ЕЗО</t>
  </si>
  <si>
    <t>ЛЕО</t>
  </si>
  <si>
    <t>ДОС</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</si>
</sst>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mm:ss.00"/>
  </numFmts>
  <fonts count="65">
    <font>
      <sz val="11"/>
      <color theme="1"/>
      <name val="Calibri"/>
      <family val="2"/>
    </font>
    <font>
      <sz val="11"/>
      <color indexed="8"/>
      <name val="Calibri"/>
      <family val="2"/>
    </font>
    <font>
      <sz val="10"/>
      <name val="Arial Cyr"/>
      <family val="0"/>
    </font>
    <font>
      <sz val="12"/>
      <name val="Arial Cyr"/>
      <family val="0"/>
    </font>
    <font>
      <b/>
      <sz val="12"/>
      <name val="Arial Cyr"/>
      <family val="0"/>
    </font>
    <font>
      <sz val="18"/>
      <name val="Arial Cyr"/>
      <family val="0"/>
    </font>
    <font>
      <b/>
      <sz val="18"/>
      <name val="Arial Cyr"/>
      <family val="0"/>
    </font>
    <font>
      <b/>
      <sz val="10"/>
      <name val="Times New Roman"/>
      <family val="1"/>
    </font>
    <font>
      <b/>
      <sz val="1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2"/>
      <color indexed="8"/>
      <name val="Calibri"/>
      <family val="2"/>
    </font>
    <font>
      <sz val="11"/>
      <name val="Calibri"/>
      <family val="2"/>
    </font>
    <font>
      <b/>
      <sz val="10"/>
      <color indexed="8"/>
      <name val="Times New Roman"/>
      <family val="1"/>
    </font>
    <font>
      <b/>
      <sz val="8"/>
      <color indexed="8"/>
      <name val="Times New Roman"/>
      <family val="1"/>
    </font>
    <font>
      <sz val="10"/>
      <color indexed="8"/>
      <name val="Times New Roman"/>
      <family val="1"/>
    </font>
    <font>
      <sz val="8"/>
      <color indexed="8"/>
      <name val="Calibri"/>
      <family val="2"/>
    </font>
    <font>
      <b/>
      <i/>
      <u val="single"/>
      <sz val="10"/>
      <color indexed="8"/>
      <name val="Calibri"/>
      <family val="2"/>
    </font>
    <font>
      <b/>
      <i/>
      <sz val="11"/>
      <color indexed="8"/>
      <name val="Calibri"/>
      <family val="2"/>
    </font>
    <font>
      <b/>
      <u val="single"/>
      <sz val="11"/>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0"/>
    </font>
    <font>
      <b/>
      <sz val="12"/>
      <color theme="1"/>
      <name val="Calibri"/>
      <family val="2"/>
    </font>
    <font>
      <b/>
      <sz val="10"/>
      <color theme="1"/>
      <name val="Times New Roman"/>
      <family val="1"/>
    </font>
    <font>
      <b/>
      <sz val="8"/>
      <color theme="1"/>
      <name val="Times New Roman"/>
      <family val="1"/>
    </font>
    <font>
      <sz val="10"/>
      <color theme="1"/>
      <name val="Times New Roman"/>
      <family val="1"/>
    </font>
    <font>
      <sz val="8"/>
      <color theme="1"/>
      <name val="Calibri"/>
      <family val="2"/>
    </font>
    <font>
      <b/>
      <i/>
      <u val="single"/>
      <sz val="10"/>
      <color theme="1"/>
      <name val="Calibri"/>
      <family val="2"/>
    </font>
    <font>
      <b/>
      <i/>
      <sz val="11"/>
      <color theme="1"/>
      <name val="Calibri"/>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3"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89">
    <xf numFmtId="0" fontId="0" fillId="0" borderId="0" xfId="0" applyFont="1" applyAlignment="1">
      <alignment/>
    </xf>
    <xf numFmtId="0" fontId="3" fillId="0" borderId="0" xfId="53" applyFont="1">
      <alignment/>
      <protection/>
    </xf>
    <xf numFmtId="0" fontId="3" fillId="0" borderId="0" xfId="53" applyFont="1" applyProtection="1">
      <alignment/>
      <protection locked="0"/>
    </xf>
    <xf numFmtId="0" fontId="3" fillId="0" borderId="0" xfId="53" applyFont="1" applyAlignment="1" applyProtection="1">
      <alignment horizontal="center"/>
      <protection locked="0"/>
    </xf>
    <xf numFmtId="0" fontId="3" fillId="0" borderId="0" xfId="53" applyFont="1" applyAlignment="1">
      <alignment horizontal="center"/>
      <protection/>
    </xf>
    <xf numFmtId="0" fontId="2" fillId="0" borderId="0" xfId="53">
      <alignment/>
      <protection/>
    </xf>
    <xf numFmtId="0" fontId="4" fillId="0" borderId="10" xfId="53" applyFont="1" applyBorder="1" applyAlignment="1" applyProtection="1">
      <alignment horizontal="center" wrapText="1"/>
      <protection locked="0"/>
    </xf>
    <xf numFmtId="0" fontId="3" fillId="0" borderId="10" xfId="53" applyFont="1" applyBorder="1" applyAlignment="1">
      <alignment horizontal="center" wrapText="1"/>
      <protection/>
    </xf>
    <xf numFmtId="0" fontId="2" fillId="0" borderId="0" xfId="53" applyAlignment="1">
      <alignment wrapText="1"/>
      <protection/>
    </xf>
    <xf numFmtId="0" fontId="3" fillId="0" borderId="10" xfId="53" applyFont="1" applyBorder="1" applyProtection="1">
      <alignment/>
      <protection locked="0"/>
    </xf>
    <xf numFmtId="0" fontId="3" fillId="0" borderId="10" xfId="53" applyFont="1" applyBorder="1" applyAlignment="1">
      <alignment horizontal="center"/>
      <protection/>
    </xf>
    <xf numFmtId="0" fontId="2" fillId="0" borderId="0" xfId="53" applyProtection="1">
      <alignment/>
      <protection locked="0"/>
    </xf>
    <xf numFmtId="0" fontId="2" fillId="0" borderId="0" xfId="53" applyAlignment="1" applyProtection="1">
      <alignment horizontal="center"/>
      <protection locked="0"/>
    </xf>
    <xf numFmtId="0" fontId="2" fillId="0" borderId="0" xfId="53" applyAlignment="1">
      <alignment horizontal="center"/>
      <protection/>
    </xf>
    <xf numFmtId="0" fontId="4" fillId="0" borderId="10" xfId="53" applyFont="1" applyBorder="1" applyAlignment="1">
      <alignment horizontal="center" vertical="center" wrapText="1"/>
      <protection/>
    </xf>
    <xf numFmtId="0" fontId="4" fillId="0" borderId="10" xfId="53" applyFont="1" applyBorder="1" applyAlignment="1" applyProtection="1">
      <alignment horizontal="center" vertical="center" wrapText="1"/>
      <protection locked="0"/>
    </xf>
    <xf numFmtId="0" fontId="4"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10" xfId="53" applyFont="1" applyFill="1" applyBorder="1" applyProtection="1">
      <alignment/>
      <protection locked="0"/>
    </xf>
    <xf numFmtId="0" fontId="3" fillId="33" borderId="10" xfId="53" applyFont="1" applyFill="1" applyBorder="1" applyAlignment="1">
      <alignment horizontal="center" vertical="center"/>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0" fontId="2" fillId="0" borderId="0" xfId="53" applyAlignment="1">
      <alignment horizontal="center" vertical="center"/>
      <protection/>
    </xf>
    <xf numFmtId="0" fontId="56" fillId="0" borderId="0" xfId="53" applyFont="1" applyProtection="1">
      <alignment/>
      <protection locked="0"/>
    </xf>
    <xf numFmtId="0" fontId="0" fillId="0" borderId="10" xfId="0" applyBorder="1" applyAlignment="1">
      <alignment horizontal="center" vertical="center"/>
    </xf>
    <xf numFmtId="0" fontId="46" fillId="0" borderId="10" xfId="0" applyFont="1" applyBorder="1" applyAlignment="1">
      <alignment horizontal="center" vertical="center"/>
    </xf>
    <xf numFmtId="0" fontId="46" fillId="9" borderId="10" xfId="0" applyFont="1" applyFill="1" applyBorder="1" applyAlignment="1">
      <alignment horizontal="center" vertical="center"/>
    </xf>
    <xf numFmtId="0" fontId="46" fillId="9" borderId="10" xfId="0" applyFont="1" applyFill="1" applyBorder="1" applyAlignment="1">
      <alignment horizontal="left" vertical="center"/>
    </xf>
    <xf numFmtId="0" fontId="46" fillId="14" borderId="10" xfId="0" applyFont="1" applyFill="1" applyBorder="1" applyAlignment="1">
      <alignment horizontal="center" vertical="center"/>
    </xf>
    <xf numFmtId="0" fontId="46" fillId="14" borderId="10" xfId="0" applyFont="1" applyFill="1" applyBorder="1" applyAlignment="1">
      <alignment horizontal="left" vertical="center"/>
    </xf>
    <xf numFmtId="0" fontId="46" fillId="34" borderId="10" xfId="0" applyFont="1" applyFill="1" applyBorder="1" applyAlignment="1">
      <alignment horizontal="center" vertical="center"/>
    </xf>
    <xf numFmtId="0" fontId="57" fillId="0" borderId="0" xfId="0" applyFont="1" applyAlignment="1">
      <alignment wrapText="1"/>
    </xf>
    <xf numFmtId="0" fontId="3" fillId="33" borderId="11" xfId="53"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1" xfId="53" applyFont="1" applyBorder="1" applyAlignment="1" applyProtection="1">
      <alignment horizontal="center" vertical="center"/>
      <protection locked="0"/>
    </xf>
    <xf numFmtId="0" fontId="2" fillId="0" borderId="0" xfId="53" applyAlignment="1" applyProtection="1">
      <alignment horizontal="center" vertical="center"/>
      <protection locked="0"/>
    </xf>
    <xf numFmtId="0" fontId="0" fillId="0" borderId="0" xfId="0" applyNumberFormat="1" applyAlignment="1">
      <alignment/>
    </xf>
    <xf numFmtId="178" fontId="3" fillId="0" borderId="10" xfId="53" applyNumberFormat="1" applyFont="1" applyBorder="1" applyAlignment="1" applyProtection="1">
      <alignment horizontal="center"/>
      <protection locked="0"/>
    </xf>
    <xf numFmtId="178" fontId="3" fillId="0" borderId="0" xfId="53" applyNumberFormat="1" applyFont="1" applyAlignment="1" applyProtection="1">
      <alignment horizontal="center"/>
      <protection locked="0"/>
    </xf>
    <xf numFmtId="178" fontId="46" fillId="9" borderId="10" xfId="0" applyNumberFormat="1" applyFont="1" applyFill="1" applyBorder="1" applyAlignment="1">
      <alignment horizontal="center" vertical="center"/>
    </xf>
    <xf numFmtId="178" fontId="46" fillId="14" borderId="10" xfId="0" applyNumberFormat="1" applyFont="1" applyFill="1" applyBorder="1" applyAlignment="1">
      <alignment horizontal="center" vertical="center"/>
    </xf>
    <xf numFmtId="178" fontId="0" fillId="0" borderId="10" xfId="0" applyNumberFormat="1" applyBorder="1" applyAlignment="1">
      <alignment horizontal="center" vertical="center"/>
    </xf>
    <xf numFmtId="178" fontId="29" fillId="0" borderId="10" xfId="0" applyNumberFormat="1" applyFont="1" applyBorder="1" applyAlignment="1">
      <alignment horizontal="center" vertical="center"/>
    </xf>
    <xf numFmtId="178" fontId="3" fillId="0" borderId="10" xfId="53" applyNumberFormat="1" applyFont="1" applyBorder="1" applyAlignment="1">
      <alignment horizontal="center"/>
      <protection/>
    </xf>
    <xf numFmtId="178" fontId="3" fillId="0" borderId="0" xfId="53" applyNumberFormat="1" applyFont="1">
      <alignment/>
      <protection/>
    </xf>
    <xf numFmtId="178" fontId="4" fillId="0" borderId="10" xfId="53" applyNumberFormat="1" applyFont="1" applyBorder="1" applyAlignment="1">
      <alignment horizontal="center" wrapText="1"/>
      <protection/>
    </xf>
    <xf numFmtId="178" fontId="4" fillId="0" borderId="10" xfId="53" applyNumberFormat="1" applyFont="1" applyBorder="1" applyAlignment="1">
      <alignment horizontal="center" vertical="center" wrapText="1"/>
      <protection/>
    </xf>
    <xf numFmtId="178" fontId="2" fillId="0" borderId="0" xfId="53" applyNumberFormat="1">
      <alignment/>
      <protection/>
    </xf>
    <xf numFmtId="0" fontId="58" fillId="35"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46" fillId="0" borderId="12" xfId="0" applyFont="1" applyFill="1" applyBorder="1" applyAlignment="1">
      <alignment horizontal="center" vertical="center"/>
    </xf>
    <xf numFmtId="0" fontId="57" fillId="33" borderId="10" xfId="0" applyFont="1" applyFill="1" applyBorder="1" applyAlignment="1">
      <alignment horizontal="center" vertical="center"/>
    </xf>
    <xf numFmtId="0" fontId="7" fillId="33" borderId="0" xfId="0" applyFont="1" applyFill="1" applyBorder="1" applyAlignment="1">
      <alignment horizontal="center" vertical="center" wrapText="1"/>
    </xf>
    <xf numFmtId="0" fontId="0" fillId="33" borderId="0" xfId="0" applyFill="1" applyBorder="1" applyAlignment="1">
      <alignment horizontal="center" vertical="center"/>
    </xf>
    <xf numFmtId="0" fontId="29" fillId="33" borderId="0" xfId="0" applyFont="1" applyFill="1" applyBorder="1" applyAlignment="1">
      <alignment horizontal="center" vertical="center"/>
    </xf>
    <xf numFmtId="0" fontId="46" fillId="33" borderId="10" xfId="0" applyFont="1" applyFill="1" applyBorder="1" applyAlignment="1">
      <alignment horizontal="center" vertical="center"/>
    </xf>
    <xf numFmtId="0" fontId="0" fillId="35" borderId="10" xfId="0" applyFill="1" applyBorder="1" applyAlignment="1">
      <alignment horizontal="center" vertical="center"/>
    </xf>
    <xf numFmtId="0" fontId="29" fillId="35" borderId="10" xfId="0" applyFont="1" applyFill="1" applyBorder="1" applyAlignment="1">
      <alignment horizontal="center" vertical="center"/>
    </xf>
    <xf numFmtId="0" fontId="0" fillId="36" borderId="10" xfId="0" applyFill="1" applyBorder="1" applyAlignment="1">
      <alignment horizontal="center" vertical="center"/>
    </xf>
    <xf numFmtId="0" fontId="29" fillId="36" borderId="10" xfId="0" applyFont="1" applyFill="1" applyBorder="1" applyAlignment="1">
      <alignment horizontal="center" vertical="center"/>
    </xf>
    <xf numFmtId="0" fontId="61" fillId="0" borderId="10" xfId="0" applyFont="1" applyBorder="1" applyAlignment="1">
      <alignment horizontal="center" vertical="center" textRotation="90"/>
    </xf>
    <xf numFmtId="0" fontId="57" fillId="0" borderId="0" xfId="0" applyFont="1" applyAlignment="1">
      <alignment vertical="center" wrapText="1"/>
    </xf>
    <xf numFmtId="0" fontId="62" fillId="37" borderId="0" xfId="0" applyFont="1" applyFill="1" applyAlignment="1">
      <alignment horizontal="center" vertical="center" wrapText="1"/>
    </xf>
    <xf numFmtId="0" fontId="3" fillId="0" borderId="0" xfId="53" applyFont="1" applyProtection="1">
      <alignment/>
      <protection/>
    </xf>
    <xf numFmtId="0" fontId="4" fillId="0" borderId="10" xfId="53" applyFont="1" applyBorder="1" applyAlignment="1" applyProtection="1">
      <alignment horizontal="center" vertical="center" wrapText="1"/>
      <protection/>
    </xf>
    <xf numFmtId="0" fontId="2" fillId="0" borderId="0" xfId="53" applyProtection="1">
      <alignment/>
      <protection/>
    </xf>
    <xf numFmtId="0" fontId="5" fillId="0" borderId="0" xfId="53" applyFont="1" applyAlignment="1" applyProtection="1">
      <alignment horizontal="center" vertical="center"/>
      <protection locked="0"/>
    </xf>
    <xf numFmtId="0" fontId="6" fillId="33" borderId="11"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13" xfId="53" applyFont="1" applyFill="1" applyBorder="1" applyAlignment="1" applyProtection="1">
      <alignment horizontal="center" vertical="center"/>
      <protection/>
    </xf>
    <xf numFmtId="178" fontId="3" fillId="0" borderId="11" xfId="53" applyNumberFormat="1" applyFont="1" applyBorder="1" applyAlignment="1">
      <alignment horizontal="center" vertical="center"/>
      <protection/>
    </xf>
    <xf numFmtId="178" fontId="3" fillId="0" borderId="12" xfId="53" applyNumberFormat="1" applyFont="1" applyBorder="1" applyAlignment="1">
      <alignment horizontal="center" vertical="center"/>
      <protection/>
    </xf>
    <xf numFmtId="178" fontId="3" fillId="0" borderId="13" xfId="53" applyNumberFormat="1" applyFont="1" applyBorder="1" applyAlignment="1">
      <alignment horizontal="center" vertical="center"/>
      <protection/>
    </xf>
    <xf numFmtId="0" fontId="3" fillId="0" borderId="11"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3" xfId="53" applyFont="1" applyBorder="1" applyAlignment="1">
      <alignment horizontal="center" vertical="center"/>
      <protection/>
    </xf>
    <xf numFmtId="0" fontId="4" fillId="33" borderId="11" xfId="53" applyFont="1" applyFill="1" applyBorder="1" applyAlignment="1" applyProtection="1">
      <alignment horizontal="center" vertical="center"/>
      <protection/>
    </xf>
    <xf numFmtId="0" fontId="4" fillId="33" borderId="12" xfId="53" applyFont="1" applyFill="1" applyBorder="1" applyAlignment="1" applyProtection="1">
      <alignment horizontal="center" vertical="center"/>
      <protection/>
    </xf>
    <xf numFmtId="0" fontId="4" fillId="33" borderId="13" xfId="53" applyFont="1" applyFill="1" applyBorder="1" applyAlignment="1" applyProtection="1">
      <alignment horizontal="center" vertical="center"/>
      <protection/>
    </xf>
    <xf numFmtId="0" fontId="8" fillId="33" borderId="11" xfId="53" applyFont="1" applyFill="1" applyBorder="1" applyAlignment="1" applyProtection="1">
      <alignment horizontal="center" vertical="center"/>
      <protection/>
    </xf>
    <xf numFmtId="0" fontId="8" fillId="33" borderId="12" xfId="53" applyFont="1" applyFill="1" applyBorder="1" applyAlignment="1" applyProtection="1">
      <alignment horizontal="center" vertical="center"/>
      <protection/>
    </xf>
    <xf numFmtId="0" fontId="8" fillId="33" borderId="13" xfId="53" applyFont="1" applyFill="1" applyBorder="1" applyAlignment="1" applyProtection="1">
      <alignment horizontal="center" vertical="center"/>
      <protection/>
    </xf>
    <xf numFmtId="0" fontId="63" fillId="0" borderId="10" xfId="0" applyFont="1" applyBorder="1" applyAlignment="1">
      <alignment horizontal="center" vertical="center"/>
    </xf>
    <xf numFmtId="0" fontId="57" fillId="0" borderId="0" xfId="0" applyFont="1" applyAlignment="1">
      <alignment horizontal="center" wrapText="1"/>
    </xf>
    <xf numFmtId="0" fontId="64" fillId="0" borderId="0" xfId="0" applyFont="1" applyAlignment="1">
      <alignment horizontal="center"/>
    </xf>
    <xf numFmtId="0" fontId="46" fillId="15" borderId="0" xfId="0" applyFont="1" applyFill="1" applyAlignment="1">
      <alignment horizontal="center" vertical="center"/>
    </xf>
    <xf numFmtId="0" fontId="46" fillId="38"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9">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patternType="solid">
          <fgColor rgb="FFFF0000"/>
          <bgColor rgb="FF000000"/>
        </patternFill>
      </fill>
      <border/>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N353"/>
  <sheetViews>
    <sheetView tabSelected="1" zoomScale="70" zoomScaleNormal="70" zoomScalePageLayoutView="0" workbookViewId="0" topLeftCell="A1">
      <selection activeCell="B333" sqref="B333:B337"/>
    </sheetView>
  </sheetViews>
  <sheetFormatPr defaultColWidth="9.140625" defaultRowHeight="15"/>
  <cols>
    <col min="1" max="1" width="4.28125" style="5" customWidth="1"/>
    <col min="2" max="2" width="28.57421875" style="11" customWidth="1"/>
    <col min="3" max="3" width="10.57421875" style="11" hidden="1" customWidth="1"/>
    <col min="4" max="4" width="8.57421875" style="11" customWidth="1"/>
    <col min="5" max="5" width="14.140625" style="12" customWidth="1"/>
    <col min="6" max="6" width="10.8515625" style="13" customWidth="1"/>
    <col min="7" max="7" width="11.7109375" style="5" customWidth="1"/>
    <col min="8" max="8" width="12.140625" style="5" customWidth="1"/>
    <col min="9" max="9" width="11.28125" style="13" hidden="1" customWidth="1"/>
    <col min="10" max="10" width="9.140625" style="13" customWidth="1"/>
    <col min="11" max="16384" width="9.140625" style="5" customWidth="1"/>
  </cols>
  <sheetData>
    <row r="1" spans="1:10" ht="25.5" customHeight="1">
      <c r="A1" s="68" t="s">
        <v>37</v>
      </c>
      <c r="B1" s="68"/>
      <c r="C1" s="68"/>
      <c r="D1" s="68"/>
      <c r="E1" s="68"/>
      <c r="F1" s="68"/>
      <c r="G1" s="68"/>
      <c r="H1" s="68"/>
      <c r="I1" s="68"/>
      <c r="J1" s="68"/>
    </row>
    <row r="2" spans="1:10" ht="15">
      <c r="A2" s="1"/>
      <c r="B2" s="23"/>
      <c r="C2" s="23"/>
      <c r="D2" s="2"/>
      <c r="E2" s="3"/>
      <c r="F2" s="4"/>
      <c r="G2" s="1"/>
      <c r="H2" s="1"/>
      <c r="I2" s="4"/>
      <c r="J2" s="4"/>
    </row>
    <row r="3" spans="1:10" ht="15">
      <c r="A3" s="1"/>
      <c r="B3" s="2"/>
      <c r="C3" s="2"/>
      <c r="D3" s="2"/>
      <c r="E3" s="3"/>
      <c r="F3" s="4"/>
      <c r="G3" s="1"/>
      <c r="H3" s="1"/>
      <c r="I3" s="4"/>
      <c r="J3" s="4"/>
    </row>
    <row r="4" spans="1:10" s="8" customFormat="1" ht="63">
      <c r="A4" s="14" t="s">
        <v>0</v>
      </c>
      <c r="B4" s="15" t="s">
        <v>1</v>
      </c>
      <c r="C4" s="15"/>
      <c r="D4" s="15" t="s">
        <v>10</v>
      </c>
      <c r="E4" s="15" t="s">
        <v>2</v>
      </c>
      <c r="F4" s="14" t="s">
        <v>3</v>
      </c>
      <c r="G4" s="14" t="s">
        <v>4</v>
      </c>
      <c r="H4" s="14" t="s">
        <v>5</v>
      </c>
      <c r="I4" s="16" t="s">
        <v>6</v>
      </c>
      <c r="J4" s="17" t="s">
        <v>7</v>
      </c>
    </row>
    <row r="5" spans="1:10" ht="15" customHeight="1">
      <c r="A5" s="19">
        <v>1</v>
      </c>
      <c r="B5" s="18"/>
      <c r="C5" s="32"/>
      <c r="D5" s="69">
        <v>5</v>
      </c>
      <c r="E5" s="37">
        <v>0.0014703703703703704</v>
      </c>
      <c r="F5" s="10">
        <f>IF(E5="","",RANK(E5,E5:E9,1))</f>
        <v>2</v>
      </c>
      <c r="G5" s="43">
        <f>IF(OR(F5=1,F5=2,F5=3,F5=4),E5,"")</f>
        <v>0.0014703703703703704</v>
      </c>
      <c r="H5" s="72">
        <f>IF(SUM(G5:G9)=0,"",SUM(G5:G9))</f>
        <v>0.006519675925925925</v>
      </c>
      <c r="I5" s="75">
        <f>IF(ISERROR(RANK(H5,$H$5:$H$353,1)),"",RANK(H5,$H$5:$H$353,1))</f>
        <v>26</v>
      </c>
      <c r="J5" s="10">
        <f>IF(E5="","",RANK(E5,$E$5:$E$353,1))</f>
        <v>98</v>
      </c>
    </row>
    <row r="6" spans="1:10" ht="15" customHeight="1">
      <c r="A6" s="19">
        <v>2</v>
      </c>
      <c r="B6" s="18"/>
      <c r="C6" s="32"/>
      <c r="D6" s="70"/>
      <c r="E6" s="37">
        <v>0.0019564814814814814</v>
      </c>
      <c r="F6" s="10">
        <f>IF(E6="","",RANK(E6,E5:E9,1))</f>
        <v>4</v>
      </c>
      <c r="G6" s="43">
        <f>IF(OR(F6=1,F6=2,F6=3,F6=4),E6,"")</f>
        <v>0.0019564814814814814</v>
      </c>
      <c r="H6" s="73"/>
      <c r="I6" s="76"/>
      <c r="J6" s="10">
        <f>IF(E6="","",RANK(E6,$E$5:$E$353,1))</f>
        <v>123</v>
      </c>
    </row>
    <row r="7" spans="1:10" ht="15" customHeight="1">
      <c r="A7" s="19">
        <v>3</v>
      </c>
      <c r="B7" s="18"/>
      <c r="C7" s="32"/>
      <c r="D7" s="70"/>
      <c r="E7" s="37">
        <v>0.0014097222222222221</v>
      </c>
      <c r="F7" s="10">
        <f>IF(E7="","",RANK(E7,E5:E9,1))</f>
        <v>1</v>
      </c>
      <c r="G7" s="43">
        <f>IF(OR(F7=1,F7=2,F7=3,F7=4),E7,"")</f>
        <v>0.0014097222222222221</v>
      </c>
      <c r="H7" s="73"/>
      <c r="I7" s="76"/>
      <c r="J7" s="10">
        <f>IF(E7="","",RANK(E7,$E$5:$E$353,1))</f>
        <v>86</v>
      </c>
    </row>
    <row r="8" spans="1:10" ht="15" customHeight="1">
      <c r="A8" s="19">
        <v>4</v>
      </c>
      <c r="B8" s="18"/>
      <c r="C8" s="32"/>
      <c r="D8" s="70"/>
      <c r="E8" s="37">
        <v>0.0016831018518518516</v>
      </c>
      <c r="F8" s="10">
        <f>IF(E8="","",RANK(E8,E5:E9,1))</f>
        <v>3</v>
      </c>
      <c r="G8" s="43">
        <f>IF(OR(F8=1,F8=2,F8=3,F8=4),E8,"")</f>
        <v>0.0016831018518518516</v>
      </c>
      <c r="H8" s="73"/>
      <c r="I8" s="76"/>
      <c r="J8" s="10">
        <f>IF(E8="","",RANK(E8,$E$5:$E$353,1))</f>
        <v>114</v>
      </c>
    </row>
    <row r="9" spans="1:10" ht="15" customHeight="1">
      <c r="A9" s="19">
        <v>5</v>
      </c>
      <c r="B9" s="18"/>
      <c r="C9" s="32"/>
      <c r="D9" s="71"/>
      <c r="E9" s="37"/>
      <c r="F9" s="10">
        <f>IF(E9="","",RANK(E9,E5:E9,1))</f>
      </c>
      <c r="G9" s="43">
        <f>IF(OR(F9=1,F9=2,F9=3,F9=4),E9,"")</f>
      </c>
      <c r="H9" s="74"/>
      <c r="I9" s="77"/>
      <c r="J9" s="10">
        <f>IF(E9="","",RANK(E9,$E$5:$E$353,1))</f>
      </c>
    </row>
    <row r="10" spans="1:10" ht="15">
      <c r="A10" s="20"/>
      <c r="B10" s="2"/>
      <c r="C10" s="33"/>
      <c r="D10" s="65"/>
      <c r="E10" s="3"/>
      <c r="F10" s="4"/>
      <c r="G10" s="44"/>
      <c r="H10" s="44"/>
      <c r="I10" s="4"/>
      <c r="J10" s="4"/>
    </row>
    <row r="11" spans="1:10" ht="15">
      <c r="A11" s="20"/>
      <c r="B11" s="2"/>
      <c r="C11" s="33"/>
      <c r="D11" s="65"/>
      <c r="E11" s="3"/>
      <c r="F11" s="4"/>
      <c r="G11" s="44"/>
      <c r="H11" s="44"/>
      <c r="I11" s="4"/>
      <c r="J11" s="4"/>
    </row>
    <row r="12" spans="1:10" ht="63">
      <c r="A12" s="14" t="s">
        <v>0</v>
      </c>
      <c r="B12" s="15" t="s">
        <v>1</v>
      </c>
      <c r="C12" s="15"/>
      <c r="D12" s="66" t="s">
        <v>10</v>
      </c>
      <c r="E12" s="6" t="s">
        <v>2</v>
      </c>
      <c r="F12" s="14" t="s">
        <v>3</v>
      </c>
      <c r="G12" s="45" t="s">
        <v>4</v>
      </c>
      <c r="H12" s="46" t="s">
        <v>5</v>
      </c>
      <c r="I12" s="16" t="s">
        <v>6</v>
      </c>
      <c r="J12" s="7" t="s">
        <v>7</v>
      </c>
    </row>
    <row r="13" spans="1:10" ht="15" customHeight="1">
      <c r="A13" s="21">
        <v>1</v>
      </c>
      <c r="B13" s="9"/>
      <c r="C13" s="34"/>
      <c r="D13" s="69">
        <v>7</v>
      </c>
      <c r="E13" s="37">
        <v>0.001230324074074074</v>
      </c>
      <c r="F13" s="10">
        <f>IF(E13="","",RANK(E13,E13:E17,1))</f>
        <v>1</v>
      </c>
      <c r="G13" s="43">
        <f>IF(OR(F13=1,F13=2,F13=3,F13=4),E13,"")</f>
        <v>0.001230324074074074</v>
      </c>
      <c r="H13" s="72">
        <f>IF(SUM(G13:G17)=0,"",SUM(G13:G17))</f>
        <v>0.0051805555555555554</v>
      </c>
      <c r="I13" s="75">
        <f>IF(ISERROR(RANK(H13,$H$5:$H$353,1)),"",RANK(H13,$H$5:$H$353,1))</f>
        <v>14</v>
      </c>
      <c r="J13" s="10">
        <f>IF(E13="","",RANK(E13,$E$5:$E$353,1))</f>
        <v>31</v>
      </c>
    </row>
    <row r="14" spans="1:10" ht="15" customHeight="1">
      <c r="A14" s="21">
        <v>2</v>
      </c>
      <c r="B14" s="9"/>
      <c r="C14" s="34"/>
      <c r="D14" s="70"/>
      <c r="E14" s="37">
        <v>0.0012718750000000002</v>
      </c>
      <c r="F14" s="10">
        <f>IF(E14="","",RANK(E14,E13:E17,1))</f>
        <v>2</v>
      </c>
      <c r="G14" s="43">
        <f>IF(OR(F14=1,F14=2,F14=3,F14=4),E14,"")</f>
        <v>0.0012718750000000002</v>
      </c>
      <c r="H14" s="73"/>
      <c r="I14" s="76"/>
      <c r="J14" s="10">
        <f>IF(E14="","",RANK(E14,$E$5:$E$353,1))</f>
        <v>42</v>
      </c>
    </row>
    <row r="15" spans="1:10" ht="15" customHeight="1">
      <c r="A15" s="21">
        <v>3</v>
      </c>
      <c r="B15" s="9"/>
      <c r="C15" s="34"/>
      <c r="D15" s="70"/>
      <c r="E15" s="37">
        <v>0.0013001157407407408</v>
      </c>
      <c r="F15" s="10">
        <f>IF(E15="","",RANK(E15,E13:E17,1))</f>
        <v>3</v>
      </c>
      <c r="G15" s="43">
        <f>IF(OR(F15=1,F15=2,F15=3,F15=4),E15,"")</f>
        <v>0.0013001157407407408</v>
      </c>
      <c r="H15" s="73"/>
      <c r="I15" s="76"/>
      <c r="J15" s="10">
        <f>IF(E15="","",RANK(E15,$E$5:$E$353,1))</f>
        <v>51</v>
      </c>
    </row>
    <row r="16" spans="1:10" ht="15" customHeight="1">
      <c r="A16" s="21">
        <v>4</v>
      </c>
      <c r="B16" s="9"/>
      <c r="C16" s="34"/>
      <c r="D16" s="70"/>
      <c r="E16" s="37">
        <v>0.0013782407407407406</v>
      </c>
      <c r="F16" s="10">
        <f>IF(E16="","",RANK(E16,E13:E17,1))</f>
        <v>4</v>
      </c>
      <c r="G16" s="43">
        <f>IF(OR(F16=1,F16=2,F16=3,F16=4),E16,"")</f>
        <v>0.0013782407407407406</v>
      </c>
      <c r="H16" s="73"/>
      <c r="I16" s="76"/>
      <c r="J16" s="10">
        <f>IF(E16="","",RANK(E16,$E$5:$E$353,1))</f>
        <v>78</v>
      </c>
    </row>
    <row r="17" spans="1:10" ht="15" customHeight="1">
      <c r="A17" s="21">
        <v>5</v>
      </c>
      <c r="B17" s="9"/>
      <c r="C17" s="34"/>
      <c r="D17" s="71"/>
      <c r="E17" s="37">
        <v>0.0014049768518518517</v>
      </c>
      <c r="F17" s="10">
        <f>IF(E17="","",RANK(E17,E13:E17,1))</f>
        <v>5</v>
      </c>
      <c r="G17" s="43">
        <f>IF(OR(F17=1,F17=2,F17=3,F17=4),E17,"")</f>
      </c>
      <c r="H17" s="74"/>
      <c r="I17" s="77"/>
      <c r="J17" s="10">
        <f>IF(E17="","",RANK(E17,$E$5:$E$353,1))</f>
        <v>85</v>
      </c>
    </row>
    <row r="18" spans="1:10" ht="15">
      <c r="A18" s="20"/>
      <c r="B18" s="2"/>
      <c r="C18" s="33"/>
      <c r="D18" s="65"/>
      <c r="E18" s="3"/>
      <c r="F18" s="4"/>
      <c r="G18" s="44"/>
      <c r="H18" s="44"/>
      <c r="I18" s="4"/>
      <c r="J18" s="4"/>
    </row>
    <row r="19" spans="1:10" ht="15">
      <c r="A19" s="20"/>
      <c r="B19" s="2"/>
      <c r="C19" s="33"/>
      <c r="D19" s="65"/>
      <c r="E19" s="3"/>
      <c r="F19" s="4"/>
      <c r="G19" s="44"/>
      <c r="H19" s="44"/>
      <c r="I19" s="4"/>
      <c r="J19" s="4"/>
    </row>
    <row r="20" spans="1:10" ht="63">
      <c r="A20" s="14" t="s">
        <v>0</v>
      </c>
      <c r="B20" s="15" t="s">
        <v>1</v>
      </c>
      <c r="C20" s="15"/>
      <c r="D20" s="66" t="s">
        <v>10</v>
      </c>
      <c r="E20" s="15" t="s">
        <v>2</v>
      </c>
      <c r="F20" s="14" t="s">
        <v>3</v>
      </c>
      <c r="G20" s="46" t="s">
        <v>4</v>
      </c>
      <c r="H20" s="46" t="s">
        <v>5</v>
      </c>
      <c r="I20" s="16" t="s">
        <v>6</v>
      </c>
      <c r="J20" s="17" t="s">
        <v>7</v>
      </c>
    </row>
    <row r="21" spans="1:10" ht="15" customHeight="1">
      <c r="A21" s="21">
        <v>1</v>
      </c>
      <c r="B21" s="9"/>
      <c r="C21" s="34"/>
      <c r="D21" s="69">
        <v>9</v>
      </c>
      <c r="E21" s="37">
        <v>0.0011344907407407408</v>
      </c>
      <c r="F21" s="10">
        <f>IF(E21="","",RANK(E21,E21:E25,1))</f>
        <v>2</v>
      </c>
      <c r="G21" s="43">
        <f>IF(OR(F21=1,F21=2,F21=3,F21=4),E21,"")</f>
        <v>0.0011344907407407408</v>
      </c>
      <c r="H21" s="72">
        <f>IF(SUM(G21:G25)=0,"",SUM(G21:G25))</f>
        <v>0.004607870370370371</v>
      </c>
      <c r="I21" s="75">
        <f>IF(ISERROR(RANK(H21,$H$5:$H$353,1)),"",RANK(H21,$H$5:$H$353,1))</f>
        <v>2</v>
      </c>
      <c r="J21" s="10">
        <f>IF(E21="","",RANK(E21,$E$5:$E$353,1))</f>
        <v>9</v>
      </c>
    </row>
    <row r="22" spans="1:10" ht="15" customHeight="1">
      <c r="A22" s="21">
        <v>2</v>
      </c>
      <c r="B22" s="9"/>
      <c r="C22" s="34"/>
      <c r="D22" s="70"/>
      <c r="E22" s="37">
        <v>0.0011484953703703703</v>
      </c>
      <c r="F22" s="10">
        <f>IF(E22="","",RANK(E22,E21:E25,1))</f>
        <v>3</v>
      </c>
      <c r="G22" s="43">
        <f>IF(OR(F22=1,F22=2,F22=3,F22=4),E22,"")</f>
        <v>0.0011484953703703703</v>
      </c>
      <c r="H22" s="73"/>
      <c r="I22" s="76"/>
      <c r="J22" s="10">
        <f>IF(E22="","",RANK(E22,$E$5:$E$353,1))</f>
        <v>10</v>
      </c>
    </row>
    <row r="23" spans="1:10" ht="15" customHeight="1">
      <c r="A23" s="21">
        <v>3</v>
      </c>
      <c r="B23" s="9"/>
      <c r="C23" s="34"/>
      <c r="D23" s="70"/>
      <c r="E23" s="37">
        <v>0.0011307870370370371</v>
      </c>
      <c r="F23" s="10">
        <f>IF(E23="","",RANK(E23,E21:E25,1))</f>
        <v>1</v>
      </c>
      <c r="G23" s="43">
        <f>IF(OR(F23=1,F23=2,F23=3,F23=4),E23,"")</f>
        <v>0.0011307870370370371</v>
      </c>
      <c r="H23" s="73"/>
      <c r="I23" s="76"/>
      <c r="J23" s="10">
        <f>IF(E23="","",RANK(E23,$E$5:$E$353,1))</f>
        <v>8</v>
      </c>
    </row>
    <row r="24" spans="1:10" ht="15" customHeight="1">
      <c r="A24" s="21">
        <v>4</v>
      </c>
      <c r="B24" s="9"/>
      <c r="C24" s="34"/>
      <c r="D24" s="70"/>
      <c r="E24" s="37">
        <v>0.0011940972222222223</v>
      </c>
      <c r="F24" s="10">
        <f>IF(E24="","",RANK(E24,E21:E25,1))</f>
        <v>4</v>
      </c>
      <c r="G24" s="43">
        <f>IF(OR(F24=1,F24=2,F24=3,F24=4),E24,"")</f>
        <v>0.0011940972222222223</v>
      </c>
      <c r="H24" s="73"/>
      <c r="I24" s="76"/>
      <c r="J24" s="10">
        <f>IF(E24="","",RANK(E24,$E$5:$E$353,1))</f>
        <v>21</v>
      </c>
    </row>
    <row r="25" spans="1:10" ht="15" customHeight="1">
      <c r="A25" s="21">
        <v>5</v>
      </c>
      <c r="B25" s="9"/>
      <c r="C25" s="34"/>
      <c r="D25" s="71"/>
      <c r="E25" s="37">
        <v>0.001229861111111111</v>
      </c>
      <c r="F25" s="10">
        <f>IF(E25="","",RANK(E25,E21:E25,1))</f>
        <v>5</v>
      </c>
      <c r="G25" s="43">
        <f>IF(OR(F25=1,F25=2,F25=3,F25=4),E25,"")</f>
      </c>
      <c r="H25" s="74"/>
      <c r="I25" s="77"/>
      <c r="J25" s="10">
        <f>IF(E25="","",RANK(E25,$E$5:$E$353,1))</f>
        <v>30</v>
      </c>
    </row>
    <row r="26" spans="1:10" ht="15">
      <c r="A26" s="20"/>
      <c r="B26" s="2"/>
      <c r="C26" s="33"/>
      <c r="D26" s="65"/>
      <c r="E26" s="3"/>
      <c r="F26" s="4"/>
      <c r="G26" s="44"/>
      <c r="H26" s="44"/>
      <c r="I26" s="4"/>
      <c r="J26" s="4"/>
    </row>
    <row r="27" spans="1:10" ht="15">
      <c r="A27" s="20"/>
      <c r="B27" s="2"/>
      <c r="C27" s="33"/>
      <c r="D27" s="65"/>
      <c r="E27" s="3"/>
      <c r="F27" s="4"/>
      <c r="G27" s="44"/>
      <c r="H27" s="44"/>
      <c r="I27" s="4"/>
      <c r="J27" s="4"/>
    </row>
    <row r="28" spans="1:10" ht="63">
      <c r="A28" s="14" t="s">
        <v>0</v>
      </c>
      <c r="B28" s="15" t="s">
        <v>1</v>
      </c>
      <c r="C28" s="15"/>
      <c r="D28" s="66" t="s">
        <v>10</v>
      </c>
      <c r="E28" s="15" t="s">
        <v>2</v>
      </c>
      <c r="F28" s="14" t="s">
        <v>3</v>
      </c>
      <c r="G28" s="46" t="s">
        <v>4</v>
      </c>
      <c r="H28" s="46" t="s">
        <v>5</v>
      </c>
      <c r="I28" s="16" t="s">
        <v>6</v>
      </c>
      <c r="J28" s="17" t="s">
        <v>7</v>
      </c>
    </row>
    <row r="29" spans="1:10" ht="15" customHeight="1">
      <c r="A29" s="21">
        <v>1</v>
      </c>
      <c r="B29" s="9"/>
      <c r="C29" s="34"/>
      <c r="D29" s="69">
        <v>11</v>
      </c>
      <c r="E29" s="37"/>
      <c r="F29" s="10">
        <f>IF(E29="","",RANK(E29,E29:E33,1))</f>
      </c>
      <c r="G29" s="43">
        <f>IF(OR(F29=1,F29=2,F29=3,F29=4),E29,"")</f>
      </c>
      <c r="H29" s="72">
        <f>IF(SUM(G29:G33)=0,"",SUM(G29:G33))</f>
      </c>
      <c r="I29" s="75">
        <f>IF(ISERROR(RANK(H29,$H$5:$H$353,1)),"",RANK(H29,$H$5:$H$353,1))</f>
      </c>
      <c r="J29" s="10">
        <f>IF(E29="","",RANK(E29,$E$5:$E$353,1))</f>
      </c>
    </row>
    <row r="30" spans="1:10" ht="15" customHeight="1">
      <c r="A30" s="21">
        <v>2</v>
      </c>
      <c r="B30" s="9"/>
      <c r="C30" s="34"/>
      <c r="D30" s="70"/>
      <c r="E30" s="37"/>
      <c r="F30" s="10">
        <f>IF(E30="","",RANK(E30,E29:E33,1))</f>
      </c>
      <c r="G30" s="43">
        <f>IF(OR(F30=1,F30=2,F30=3,F30=4),E30,"")</f>
      </c>
      <c r="H30" s="73"/>
      <c r="I30" s="76"/>
      <c r="J30" s="10">
        <f>IF(E30="","",RANK(E30,$E$5:$E$353,1))</f>
      </c>
    </row>
    <row r="31" spans="1:10" ht="15" customHeight="1">
      <c r="A31" s="21">
        <v>3</v>
      </c>
      <c r="B31" s="9"/>
      <c r="C31" s="34"/>
      <c r="D31" s="70"/>
      <c r="E31" s="37"/>
      <c r="F31" s="10">
        <f>IF(E31="","",RANK(E31,E29:E33,1))</f>
      </c>
      <c r="G31" s="43">
        <f>IF(OR(F31=1,F31=2,F31=3,F31=4),E31,"")</f>
      </c>
      <c r="H31" s="73"/>
      <c r="I31" s="76"/>
      <c r="J31" s="10">
        <f>IF(E31="","",RANK(E31,$E$5:$E$353,1))</f>
      </c>
    </row>
    <row r="32" spans="1:10" ht="15" customHeight="1">
      <c r="A32" s="21">
        <v>4</v>
      </c>
      <c r="B32" s="9"/>
      <c r="C32" s="34"/>
      <c r="D32" s="70"/>
      <c r="E32" s="37"/>
      <c r="F32" s="10">
        <f>IF(E32="","",RANK(E32,E29:E33,1))</f>
      </c>
      <c r="G32" s="43">
        <f>IF(OR(F32=1,F32=2,F32=3,F32=4),E32,"")</f>
      </c>
      <c r="H32" s="73"/>
      <c r="I32" s="76"/>
      <c r="J32" s="10">
        <f>IF(E32="","",RANK(E32,$E$5:$E$353,1))</f>
      </c>
    </row>
    <row r="33" spans="1:10" ht="15" customHeight="1">
      <c r="A33" s="21">
        <v>5</v>
      </c>
      <c r="B33" s="9"/>
      <c r="C33" s="34"/>
      <c r="D33" s="71"/>
      <c r="E33" s="37"/>
      <c r="F33" s="10">
        <f>IF(E33="","",RANK(E33,E29:E33,1))</f>
      </c>
      <c r="G33" s="43">
        <f>IF(OR(F33=1,F33=2,F33=3,F33=4),E33,"")</f>
      </c>
      <c r="H33" s="74"/>
      <c r="I33" s="77"/>
      <c r="J33" s="10">
        <f>IF(E33="","",RANK(E33,$E$5:$E$353,1))</f>
      </c>
    </row>
    <row r="34" spans="1:10" ht="15">
      <c r="A34" s="20"/>
      <c r="B34" s="2"/>
      <c r="C34" s="33"/>
      <c r="D34" s="65"/>
      <c r="E34" s="3"/>
      <c r="F34" s="4"/>
      <c r="G34" s="44"/>
      <c r="H34" s="44"/>
      <c r="I34" s="4"/>
      <c r="J34" s="4"/>
    </row>
    <row r="35" spans="1:10" ht="15">
      <c r="A35" s="20"/>
      <c r="B35" s="2"/>
      <c r="C35" s="33"/>
      <c r="D35" s="65"/>
      <c r="E35" s="3"/>
      <c r="F35" s="4"/>
      <c r="G35" s="44"/>
      <c r="H35" s="44"/>
      <c r="I35" s="4"/>
      <c r="J35" s="4"/>
    </row>
    <row r="36" spans="1:10" ht="63">
      <c r="A36" s="14" t="s">
        <v>0</v>
      </c>
      <c r="B36" s="15" t="s">
        <v>1</v>
      </c>
      <c r="C36" s="15"/>
      <c r="D36" s="66" t="s">
        <v>10</v>
      </c>
      <c r="E36" s="15" t="s">
        <v>2</v>
      </c>
      <c r="F36" s="14" t="s">
        <v>3</v>
      </c>
      <c r="G36" s="46" t="s">
        <v>4</v>
      </c>
      <c r="H36" s="46" t="s">
        <v>5</v>
      </c>
      <c r="I36" s="16" t="s">
        <v>6</v>
      </c>
      <c r="J36" s="17" t="s">
        <v>7</v>
      </c>
    </row>
    <row r="37" spans="1:10" ht="15" customHeight="1">
      <c r="A37" s="21">
        <v>1</v>
      </c>
      <c r="B37" s="9"/>
      <c r="C37" s="34"/>
      <c r="D37" s="69">
        <v>12</v>
      </c>
      <c r="E37" s="37">
        <v>0.0010787037037037037</v>
      </c>
      <c r="F37" s="10">
        <f>IF(E37="","",RANK(E37,E37:E41,1))</f>
        <v>1</v>
      </c>
      <c r="G37" s="43">
        <f>IF(OR(F37=1,F37=2,F37=3,F37=4),E37,"")</f>
        <v>0.0010787037037037037</v>
      </c>
      <c r="H37" s="72">
        <f>IF(SUM(G37:G41)=0,"",SUM(G37:G41))</f>
        <v>0.004593981481481482</v>
      </c>
      <c r="I37" s="75">
        <f>IF(ISERROR(RANK(H37,$H$5:$H$353,1)),"",RANK(H37,$H$5:$H$353,1))</f>
        <v>1</v>
      </c>
      <c r="J37" s="10">
        <f>IF(E37="","",RANK(E37,$E$5:$E$353,1))</f>
        <v>3</v>
      </c>
    </row>
    <row r="38" spans="1:10" ht="15" customHeight="1">
      <c r="A38" s="21">
        <v>2</v>
      </c>
      <c r="B38" s="9"/>
      <c r="C38" s="34"/>
      <c r="D38" s="70"/>
      <c r="E38" s="37">
        <v>0.0011568287037037038</v>
      </c>
      <c r="F38" s="10">
        <f>IF(E38="","",RANK(E38,E37:E41,1))</f>
        <v>3</v>
      </c>
      <c r="G38" s="43">
        <f>IF(OR(F38=1,F38=2,F38=3,F38=4),E38,"")</f>
        <v>0.0011568287037037038</v>
      </c>
      <c r="H38" s="73"/>
      <c r="I38" s="76"/>
      <c r="J38" s="10">
        <f>IF(E38="","",RANK(E38,$E$5:$E$353,1))</f>
        <v>11</v>
      </c>
    </row>
    <row r="39" spans="1:10" ht="15" customHeight="1">
      <c r="A39" s="21">
        <v>3</v>
      </c>
      <c r="B39" s="9"/>
      <c r="C39" s="34"/>
      <c r="D39" s="70"/>
      <c r="E39" s="37">
        <v>0.0011166666666666666</v>
      </c>
      <c r="F39" s="10">
        <f>IF(E39="","",RANK(E39,E37:E41,1))</f>
        <v>2</v>
      </c>
      <c r="G39" s="43">
        <f>IF(OR(F39=1,F39=2,F39=3,F39=4),E39,"")</f>
        <v>0.0011166666666666666</v>
      </c>
      <c r="H39" s="73"/>
      <c r="I39" s="76"/>
      <c r="J39" s="10">
        <f>IF(E39="","",RANK(E39,$E$5:$E$353,1))</f>
        <v>6</v>
      </c>
    </row>
    <row r="40" spans="1:10" ht="15" customHeight="1">
      <c r="A40" s="21">
        <v>4</v>
      </c>
      <c r="B40" s="9"/>
      <c r="C40" s="34"/>
      <c r="D40" s="70"/>
      <c r="E40" s="37">
        <v>0.0012417824074074074</v>
      </c>
      <c r="F40" s="10">
        <f>IF(E40="","",RANK(E40,E37:E41,1))</f>
        <v>4</v>
      </c>
      <c r="G40" s="43">
        <f>IF(OR(F40=1,F40=2,F40=3,F40=4),E40,"")</f>
        <v>0.0012417824074074074</v>
      </c>
      <c r="H40" s="73"/>
      <c r="I40" s="76"/>
      <c r="J40" s="10">
        <f>IF(E40="","",RANK(E40,$E$5:$E$353,1))</f>
        <v>32</v>
      </c>
    </row>
    <row r="41" spans="1:10" ht="15" customHeight="1">
      <c r="A41" s="21">
        <v>5</v>
      </c>
      <c r="B41" s="9"/>
      <c r="C41" s="34"/>
      <c r="D41" s="71"/>
      <c r="E41" s="37">
        <v>0.0012834490740740742</v>
      </c>
      <c r="F41" s="10">
        <f>IF(E41="","",RANK(E41,E37:E41,1))</f>
        <v>5</v>
      </c>
      <c r="G41" s="43">
        <f>IF(OR(F41=1,F41=2,F41=3,F41=4),E41,"")</f>
      </c>
      <c r="H41" s="74"/>
      <c r="I41" s="77"/>
      <c r="J41" s="10">
        <f>IF(E41="","",RANK(E41,$E$5:$E$353,1))</f>
        <v>46</v>
      </c>
    </row>
    <row r="42" spans="1:10" ht="15">
      <c r="A42" s="20"/>
      <c r="B42" s="2"/>
      <c r="C42" s="33"/>
      <c r="D42" s="65"/>
      <c r="E42" s="3"/>
      <c r="F42" s="4"/>
      <c r="G42" s="44"/>
      <c r="H42" s="44"/>
      <c r="I42" s="4"/>
      <c r="J42" s="4"/>
    </row>
    <row r="43" spans="1:10" ht="15">
      <c r="A43" s="20"/>
      <c r="B43" s="2"/>
      <c r="C43" s="33"/>
      <c r="D43" s="65"/>
      <c r="E43" s="3"/>
      <c r="F43" s="4"/>
      <c r="G43" s="44"/>
      <c r="H43" s="44"/>
      <c r="I43" s="4"/>
      <c r="J43" s="4"/>
    </row>
    <row r="44" spans="1:10" ht="63">
      <c r="A44" s="14" t="s">
        <v>0</v>
      </c>
      <c r="B44" s="15" t="s">
        <v>1</v>
      </c>
      <c r="C44" s="15"/>
      <c r="D44" s="66" t="s">
        <v>10</v>
      </c>
      <c r="E44" s="15" t="s">
        <v>2</v>
      </c>
      <c r="F44" s="14" t="s">
        <v>3</v>
      </c>
      <c r="G44" s="46" t="s">
        <v>4</v>
      </c>
      <c r="H44" s="46" t="s">
        <v>5</v>
      </c>
      <c r="I44" s="16" t="s">
        <v>6</v>
      </c>
      <c r="J44" s="17" t="s">
        <v>7</v>
      </c>
    </row>
    <row r="45" spans="1:10" ht="15" customHeight="1">
      <c r="A45" s="21">
        <v>1</v>
      </c>
      <c r="B45" s="9" t="s">
        <v>38</v>
      </c>
      <c r="C45" s="34"/>
      <c r="D45" s="69">
        <v>17</v>
      </c>
      <c r="E45" s="37">
        <v>0.0013358796296296296</v>
      </c>
      <c r="F45" s="10">
        <f>IF(E45="","",RANK(E45,E45:E49,1))</f>
        <v>1</v>
      </c>
      <c r="G45" s="43">
        <f>IF(OR(F45=1,F45=2,F45=3,F45=4),E45,"")</f>
        <v>0.0013358796296296296</v>
      </c>
      <c r="H45" s="72">
        <f>IF(SUM(G45:G49)=0,"",SUM(G45:G49))</f>
        <v>0.005468981481481482</v>
      </c>
      <c r="I45" s="75">
        <f>IF(ISERROR(RANK(H45,$H$5:$H$353,1)),"",RANK(H45,$H$5:$H$353,1))</f>
        <v>18</v>
      </c>
      <c r="J45" s="10">
        <f>IF(E45="","",RANK(E45,$E$5:$E$353,1))</f>
        <v>63</v>
      </c>
    </row>
    <row r="46" spans="1:10" ht="15" customHeight="1">
      <c r="A46" s="21">
        <v>2</v>
      </c>
      <c r="B46" s="9" t="s">
        <v>39</v>
      </c>
      <c r="C46" s="34"/>
      <c r="D46" s="70"/>
      <c r="E46" s="37">
        <v>0.0015799768518518517</v>
      </c>
      <c r="F46" s="10">
        <f>IF(E46="","",RANK(E46,E45:E49,1))</f>
        <v>5</v>
      </c>
      <c r="G46" s="43">
        <f>IF(OR(F46=1,F46=2,F46=3,F46=4),E46,"")</f>
      </c>
      <c r="H46" s="73"/>
      <c r="I46" s="76"/>
      <c r="J46" s="10">
        <f>IF(E46="","",RANK(E46,$E$5:$E$353,1))</f>
        <v>106</v>
      </c>
    </row>
    <row r="47" spans="1:10" ht="15" customHeight="1">
      <c r="A47" s="21">
        <v>3</v>
      </c>
      <c r="B47" s="9" t="s">
        <v>40</v>
      </c>
      <c r="C47" s="34"/>
      <c r="D47" s="70"/>
      <c r="E47" s="37">
        <v>0.0013731481481481483</v>
      </c>
      <c r="F47" s="10">
        <f>IF(E47="","",RANK(E47,E45:E49,1))</f>
        <v>3</v>
      </c>
      <c r="G47" s="43">
        <f>IF(OR(F47=1,F47=2,F47=3,F47=4),E47,"")</f>
        <v>0.0013731481481481483</v>
      </c>
      <c r="H47" s="73"/>
      <c r="I47" s="76"/>
      <c r="J47" s="10">
        <f>IF(E47="","",RANK(E47,$E$5:$E$353,1))</f>
        <v>77</v>
      </c>
    </row>
    <row r="48" spans="1:10" ht="15" customHeight="1">
      <c r="A48" s="21">
        <v>4</v>
      </c>
      <c r="B48" s="9" t="s">
        <v>41</v>
      </c>
      <c r="C48" s="34"/>
      <c r="D48" s="70"/>
      <c r="E48" s="37">
        <v>0.0013702546296296295</v>
      </c>
      <c r="F48" s="10">
        <f>IF(E48="","",RANK(E48,E45:E49,1))</f>
        <v>2</v>
      </c>
      <c r="G48" s="43">
        <f>IF(OR(F48=1,F48=2,F48=3,F48=4),E48,"")</f>
        <v>0.0013702546296296295</v>
      </c>
      <c r="H48" s="73"/>
      <c r="I48" s="76"/>
      <c r="J48" s="10">
        <f>IF(E48="","",RANK(E48,$E$5:$E$353,1))</f>
        <v>73</v>
      </c>
    </row>
    <row r="49" spans="1:10" ht="15" customHeight="1">
      <c r="A49" s="21">
        <v>5</v>
      </c>
      <c r="B49" s="9" t="s">
        <v>42</v>
      </c>
      <c r="C49" s="34"/>
      <c r="D49" s="71"/>
      <c r="E49" s="37">
        <v>0.0013896990740740742</v>
      </c>
      <c r="F49" s="10">
        <f>IF(E49="","",RANK(E49,E45:E49,1))</f>
        <v>4</v>
      </c>
      <c r="G49" s="43">
        <f>IF(OR(F49=1,F49=2,F49=3,F49=4),E49,"")</f>
        <v>0.0013896990740740742</v>
      </c>
      <c r="H49" s="74"/>
      <c r="I49" s="77"/>
      <c r="J49" s="10">
        <f>IF(E49="","",RANK(E49,$E$5:$E$353,1))</f>
        <v>82</v>
      </c>
    </row>
    <row r="50" spans="1:10" ht="15">
      <c r="A50" s="20"/>
      <c r="B50" s="2"/>
      <c r="C50" s="33"/>
      <c r="D50" s="65"/>
      <c r="E50" s="3"/>
      <c r="F50" s="4"/>
      <c r="G50" s="44"/>
      <c r="H50" s="44"/>
      <c r="I50" s="4"/>
      <c r="J50" s="4"/>
    </row>
    <row r="51" spans="1:10" ht="15">
      <c r="A51" s="20"/>
      <c r="B51" s="2"/>
      <c r="C51" s="33"/>
      <c r="D51" s="65"/>
      <c r="E51" s="3"/>
      <c r="F51" s="4"/>
      <c r="G51" s="44"/>
      <c r="H51" s="44"/>
      <c r="I51" s="4"/>
      <c r="J51" s="4"/>
    </row>
    <row r="52" spans="1:10" ht="63">
      <c r="A52" s="14" t="s">
        <v>0</v>
      </c>
      <c r="B52" s="15" t="s">
        <v>1</v>
      </c>
      <c r="C52" s="15"/>
      <c r="D52" s="66" t="s">
        <v>10</v>
      </c>
      <c r="E52" s="15" t="s">
        <v>2</v>
      </c>
      <c r="F52" s="14" t="s">
        <v>3</v>
      </c>
      <c r="G52" s="46" t="s">
        <v>4</v>
      </c>
      <c r="H52" s="46" t="s">
        <v>5</v>
      </c>
      <c r="I52" s="16" t="s">
        <v>6</v>
      </c>
      <c r="J52" s="17" t="s">
        <v>7</v>
      </c>
    </row>
    <row r="53" spans="1:10" ht="15" customHeight="1">
      <c r="A53" s="21">
        <v>1</v>
      </c>
      <c r="B53" s="9"/>
      <c r="C53" s="34"/>
      <c r="D53" s="69">
        <v>19</v>
      </c>
      <c r="E53" s="37">
        <v>0.0011734953703703703</v>
      </c>
      <c r="F53" s="10">
        <f>IF(E53="","",RANK(E53,E53:E57,1))</f>
        <v>1</v>
      </c>
      <c r="G53" s="43">
        <f>IF(OR(F53=1,F53=2,F53=3,F53=4),E53,"")</f>
        <v>0.0011734953703703703</v>
      </c>
      <c r="H53" s="72">
        <f>IF(SUM(G53:G57)=0,"",SUM(G53:G57))</f>
        <v>0.0048105324074074075</v>
      </c>
      <c r="I53" s="75">
        <f>IF(ISERROR(RANK(H53,$H$5:$H$353,1)),"",RANK(H53,$H$5:$H$353,1))</f>
        <v>3</v>
      </c>
      <c r="J53" s="10">
        <f>IF(E53="","",RANK(E53,$E$5:$E$353,1))</f>
        <v>15</v>
      </c>
    </row>
    <row r="54" spans="1:10" ht="15" customHeight="1">
      <c r="A54" s="21">
        <v>2</v>
      </c>
      <c r="B54" s="9"/>
      <c r="C54" s="34"/>
      <c r="D54" s="70"/>
      <c r="E54" s="37">
        <v>0.0011784722222222222</v>
      </c>
      <c r="F54" s="10">
        <f>IF(E54="","",RANK(E54,E53:E57,1))</f>
        <v>2</v>
      </c>
      <c r="G54" s="43">
        <f>IF(OR(F54=1,F54=2,F54=3,F54=4),E54,"")</f>
        <v>0.0011784722222222222</v>
      </c>
      <c r="H54" s="73"/>
      <c r="I54" s="76"/>
      <c r="J54" s="10">
        <f>IF(E54="","",RANK(E54,$E$5:$E$353,1))</f>
        <v>16</v>
      </c>
    </row>
    <row r="55" spans="1:10" ht="15" customHeight="1">
      <c r="A55" s="21">
        <v>3</v>
      </c>
      <c r="B55" s="9"/>
      <c r="C55" s="34"/>
      <c r="D55" s="70"/>
      <c r="E55" s="37">
        <v>0.0012685185185185184</v>
      </c>
      <c r="F55" s="10">
        <f>IF(E55="","",RANK(E55,E53:E57,1))</f>
        <v>4</v>
      </c>
      <c r="G55" s="43">
        <f>IF(OR(F55=1,F55=2,F55=3,F55=4),E55,"")</f>
        <v>0.0012685185185185184</v>
      </c>
      <c r="H55" s="73"/>
      <c r="I55" s="76"/>
      <c r="J55" s="10">
        <f>IF(E55="","",RANK(E55,$E$5:$E$353,1))</f>
        <v>40</v>
      </c>
    </row>
    <row r="56" spans="1:10" ht="15" customHeight="1">
      <c r="A56" s="21">
        <v>4</v>
      </c>
      <c r="B56" s="9"/>
      <c r="C56" s="34"/>
      <c r="D56" s="70"/>
      <c r="E56" s="37">
        <v>0.0013006944444444444</v>
      </c>
      <c r="F56" s="10">
        <f>IF(E56="","",RANK(E56,E53:E57,1))</f>
        <v>5</v>
      </c>
      <c r="G56" s="43">
        <f>IF(OR(F56=1,F56=2,F56=3,F56=4),E56,"")</f>
      </c>
      <c r="H56" s="73"/>
      <c r="I56" s="76"/>
      <c r="J56" s="10">
        <f>IF(E56="","",RANK(E56,$E$5:$E$353,1))</f>
        <v>54</v>
      </c>
    </row>
    <row r="57" spans="1:10" ht="15" customHeight="1">
      <c r="A57" s="21">
        <v>5</v>
      </c>
      <c r="B57" s="9"/>
      <c r="C57" s="34"/>
      <c r="D57" s="71"/>
      <c r="E57" s="37">
        <v>0.0011900462962962963</v>
      </c>
      <c r="F57" s="10">
        <f>IF(E57="","",RANK(E57,E53:E57,1))</f>
        <v>3</v>
      </c>
      <c r="G57" s="43">
        <f>IF(OR(F57=1,F57=2,F57=3,F57=4),E57,"")</f>
        <v>0.0011900462962962963</v>
      </c>
      <c r="H57" s="74"/>
      <c r="I57" s="77"/>
      <c r="J57" s="10">
        <f>IF(E57="","",RANK(E57,$E$5:$E$353,1))</f>
        <v>20</v>
      </c>
    </row>
    <row r="58" spans="1:8" ht="12.75">
      <c r="A58" s="22"/>
      <c r="C58" s="35"/>
      <c r="D58" s="67"/>
      <c r="G58" s="47"/>
      <c r="H58" s="47"/>
    </row>
    <row r="59" spans="1:8" ht="12.75">
      <c r="A59" s="22"/>
      <c r="C59" s="35"/>
      <c r="D59" s="67"/>
      <c r="G59" s="47"/>
      <c r="H59" s="47"/>
    </row>
    <row r="60" spans="1:10" ht="63">
      <c r="A60" s="14" t="s">
        <v>0</v>
      </c>
      <c r="B60" s="15" t="s">
        <v>1</v>
      </c>
      <c r="C60" s="15"/>
      <c r="D60" s="66" t="s">
        <v>10</v>
      </c>
      <c r="E60" s="15" t="s">
        <v>2</v>
      </c>
      <c r="F60" s="14" t="s">
        <v>3</v>
      </c>
      <c r="G60" s="46" t="s">
        <v>4</v>
      </c>
      <c r="H60" s="46" t="s">
        <v>5</v>
      </c>
      <c r="I60" s="16" t="s">
        <v>6</v>
      </c>
      <c r="J60" s="17" t="s">
        <v>7</v>
      </c>
    </row>
    <row r="61" spans="1:10" ht="15" customHeight="1">
      <c r="A61" s="21">
        <v>1</v>
      </c>
      <c r="B61" s="9"/>
      <c r="C61" s="34"/>
      <c r="D61" s="69">
        <v>20</v>
      </c>
      <c r="E61" s="37"/>
      <c r="F61" s="10">
        <f>IF(E61="","",RANK(E61,E61:E65,1))</f>
      </c>
      <c r="G61" s="43">
        <f>IF(OR(F61=1,F61=2,F61=3,F61=4),E61,"")</f>
      </c>
      <c r="H61" s="72">
        <f>IF(SUM(G61:G65)=0,"",SUM(G61:G65))</f>
      </c>
      <c r="I61" s="75">
        <f>IF(ISERROR(RANK(H61,$H$5:$H$353,1)),"",RANK(H61,$H$5:$H$353,1))</f>
      </c>
      <c r="J61" s="10">
        <f>IF(E61="","",RANK(E61,$E$5:$E$353,1))</f>
      </c>
    </row>
    <row r="62" spans="1:10" ht="15" customHeight="1">
      <c r="A62" s="21">
        <v>2</v>
      </c>
      <c r="B62" s="9"/>
      <c r="C62" s="34"/>
      <c r="D62" s="70"/>
      <c r="E62" s="37"/>
      <c r="F62" s="10">
        <f>IF(E62="","",RANK(E62,E61:E65,1))</f>
      </c>
      <c r="G62" s="43">
        <f>IF(OR(F62=1,F62=2,F62=3,F62=4),E62,"")</f>
      </c>
      <c r="H62" s="73"/>
      <c r="I62" s="76"/>
      <c r="J62" s="10">
        <f>IF(E62="","",RANK(E62,$E$5:$E$353,1))</f>
      </c>
    </row>
    <row r="63" spans="1:10" ht="15" customHeight="1">
      <c r="A63" s="21">
        <v>3</v>
      </c>
      <c r="B63" s="9"/>
      <c r="C63" s="34"/>
      <c r="D63" s="70"/>
      <c r="E63" s="37"/>
      <c r="F63" s="10">
        <f>IF(E63="","",RANK(E63,E61:E65,1))</f>
      </c>
      <c r="G63" s="43">
        <f>IF(OR(F63=1,F63=2,F63=3,F63=4),E63,"")</f>
      </c>
      <c r="H63" s="73"/>
      <c r="I63" s="76"/>
      <c r="J63" s="10">
        <f>IF(E63="","",RANK(E63,$E$5:$E$353,1))</f>
      </c>
    </row>
    <row r="64" spans="1:10" ht="15" customHeight="1">
      <c r="A64" s="21">
        <v>4</v>
      </c>
      <c r="B64" s="9"/>
      <c r="C64" s="34"/>
      <c r="D64" s="70"/>
      <c r="E64" s="37"/>
      <c r="F64" s="10">
        <f>IF(E64="","",RANK(E64,E61:E65,1))</f>
      </c>
      <c r="G64" s="43">
        <f>IF(OR(F64=1,F64=2,F64=3,F64=4),E64,"")</f>
      </c>
      <c r="H64" s="73"/>
      <c r="I64" s="76"/>
      <c r="J64" s="10">
        <f>IF(E64="","",RANK(E64,$E$5:$E$353,1))</f>
      </c>
    </row>
    <row r="65" spans="1:10" ht="15" customHeight="1">
      <c r="A65" s="21">
        <v>5</v>
      </c>
      <c r="B65" s="9"/>
      <c r="C65" s="34"/>
      <c r="D65" s="71"/>
      <c r="E65" s="37"/>
      <c r="F65" s="10">
        <f>IF(E65="","",RANK(E65,E61:E65,1))</f>
      </c>
      <c r="G65" s="43">
        <f>IF(OR(F65=1,F65=2,F65=3,F65=4),E65,"")</f>
      </c>
      <c r="H65" s="74"/>
      <c r="I65" s="77"/>
      <c r="J65" s="10">
        <f>IF(E65="","",RANK(E65,$E$5:$E$353,1))</f>
      </c>
    </row>
    <row r="66" spans="1:10" ht="15">
      <c r="A66" s="20"/>
      <c r="B66" s="2"/>
      <c r="C66" s="33"/>
      <c r="D66" s="65"/>
      <c r="E66" s="3"/>
      <c r="F66" s="4"/>
      <c r="G66" s="44"/>
      <c r="H66" s="44"/>
      <c r="I66" s="4"/>
      <c r="J66" s="4"/>
    </row>
    <row r="67" spans="1:10" ht="15">
      <c r="A67" s="20"/>
      <c r="B67" s="2"/>
      <c r="C67" s="33"/>
      <c r="D67" s="65"/>
      <c r="E67" s="3"/>
      <c r="F67" s="4"/>
      <c r="G67" s="44"/>
      <c r="H67" s="44"/>
      <c r="I67" s="4"/>
      <c r="J67" s="4"/>
    </row>
    <row r="68" spans="1:10" ht="63">
      <c r="A68" s="14" t="s">
        <v>0</v>
      </c>
      <c r="B68" s="15" t="s">
        <v>1</v>
      </c>
      <c r="C68" s="15"/>
      <c r="D68" s="66" t="s">
        <v>10</v>
      </c>
      <c r="E68" s="6" t="s">
        <v>2</v>
      </c>
      <c r="F68" s="14" t="s">
        <v>3</v>
      </c>
      <c r="G68" s="45" t="s">
        <v>4</v>
      </c>
      <c r="H68" s="46" t="s">
        <v>5</v>
      </c>
      <c r="I68" s="16" t="s">
        <v>6</v>
      </c>
      <c r="J68" s="7" t="s">
        <v>7</v>
      </c>
    </row>
    <row r="69" spans="1:10" ht="15" customHeight="1">
      <c r="A69" s="21">
        <v>1</v>
      </c>
      <c r="B69" s="9"/>
      <c r="C69" s="34"/>
      <c r="D69" s="69">
        <v>22</v>
      </c>
      <c r="E69" s="37">
        <v>0.0011658564814814815</v>
      </c>
      <c r="F69" s="10">
        <f>IF(E69="","",RANK(E69,E69:E73,1))</f>
        <v>1</v>
      </c>
      <c r="G69" s="43">
        <f>IF(OR(F69=1,F69=2,F69=3,F69=4),E69,"")</f>
        <v>0.0011658564814814815</v>
      </c>
      <c r="H69" s="72">
        <f>IF(SUM(G69:G73)=0,"",SUM(G69:G73))</f>
        <v>0.005166782407407407</v>
      </c>
      <c r="I69" s="75">
        <f>IF(ISERROR(RANK(H69,$H$5:$H$353,1)),"",RANK(H69,$H$5:$H$353,1))</f>
        <v>12</v>
      </c>
      <c r="J69" s="10">
        <f>IF(E69="","",RANK(E69,$E$5:$E$353,1))</f>
        <v>13</v>
      </c>
    </row>
    <row r="70" spans="1:10" ht="15" customHeight="1">
      <c r="A70" s="21">
        <v>2</v>
      </c>
      <c r="B70" s="9"/>
      <c r="C70" s="34"/>
      <c r="D70" s="70"/>
      <c r="E70" s="37">
        <v>0.0013064814814814816</v>
      </c>
      <c r="F70" s="10">
        <f>IF(E70="","",RANK(E70,E69:E73,1))</f>
        <v>2</v>
      </c>
      <c r="G70" s="43">
        <f>IF(OR(F70=1,F70=2,F70=3,F70=4),E70,"")</f>
        <v>0.0013064814814814816</v>
      </c>
      <c r="H70" s="73"/>
      <c r="I70" s="76"/>
      <c r="J70" s="10">
        <f>IF(E70="","",RANK(E70,$E$5:$E$353,1))</f>
        <v>57</v>
      </c>
    </row>
    <row r="71" spans="1:10" ht="15" customHeight="1">
      <c r="A71" s="21">
        <v>3</v>
      </c>
      <c r="B71" s="9"/>
      <c r="C71" s="34"/>
      <c r="D71" s="70"/>
      <c r="E71" s="37">
        <v>0.0013572916666666666</v>
      </c>
      <c r="F71" s="10">
        <f>IF(E71="","",RANK(E71,E69:E73,1))</f>
        <v>4</v>
      </c>
      <c r="G71" s="43">
        <f>IF(OR(F71=1,F71=2,F71=3,F71=4),E71,"")</f>
        <v>0.0013572916666666666</v>
      </c>
      <c r="H71" s="73"/>
      <c r="I71" s="76"/>
      <c r="J71" s="10">
        <f>IF(E71="","",RANK(E71,$E$5:$E$353,1))</f>
        <v>68</v>
      </c>
    </row>
    <row r="72" spans="1:10" ht="15" customHeight="1">
      <c r="A72" s="21">
        <v>4</v>
      </c>
      <c r="B72" s="9"/>
      <c r="C72" s="34"/>
      <c r="D72" s="70"/>
      <c r="E72" s="37">
        <v>0.0013371527777777776</v>
      </c>
      <c r="F72" s="10">
        <f>IF(E72="","",RANK(E72,E69:E73,1))</f>
        <v>3</v>
      </c>
      <c r="G72" s="43">
        <f>IF(OR(F72=1,F72=2,F72=3,F72=4),E72,"")</f>
        <v>0.0013371527777777776</v>
      </c>
      <c r="H72" s="73"/>
      <c r="I72" s="76"/>
      <c r="J72" s="10">
        <f>IF(E72="","",RANK(E72,$E$5:$E$353,1))</f>
        <v>64</v>
      </c>
    </row>
    <row r="73" spans="1:10" ht="15" customHeight="1">
      <c r="A73" s="21">
        <v>5</v>
      </c>
      <c r="B73" s="9"/>
      <c r="C73" s="34"/>
      <c r="D73" s="71"/>
      <c r="E73" s="37">
        <v>0.0014369212962962964</v>
      </c>
      <c r="F73" s="10">
        <f>IF(E73="","",RANK(E73,E69:E73,1))</f>
        <v>5</v>
      </c>
      <c r="G73" s="43">
        <f>IF(OR(F73=1,F73=2,F73=3,F73=4),E73,"")</f>
      </c>
      <c r="H73" s="74"/>
      <c r="I73" s="77"/>
      <c r="J73" s="10">
        <f>IF(E73="","",RANK(E73,$E$5:$E$353,1))</f>
        <v>92</v>
      </c>
    </row>
    <row r="74" spans="1:10" ht="15">
      <c r="A74" s="20"/>
      <c r="B74" s="2"/>
      <c r="C74" s="33"/>
      <c r="D74" s="65"/>
      <c r="E74" s="3"/>
      <c r="F74" s="4"/>
      <c r="G74" s="44"/>
      <c r="H74" s="44"/>
      <c r="I74" s="4"/>
      <c r="J74" s="4"/>
    </row>
    <row r="75" spans="1:10" ht="15">
      <c r="A75" s="20"/>
      <c r="B75" s="2"/>
      <c r="C75" s="33"/>
      <c r="D75" s="65"/>
      <c r="E75" s="3"/>
      <c r="F75" s="4"/>
      <c r="G75" s="44"/>
      <c r="H75" s="44"/>
      <c r="I75" s="4"/>
      <c r="J75" s="4"/>
    </row>
    <row r="76" spans="1:10" ht="63">
      <c r="A76" s="14" t="s">
        <v>0</v>
      </c>
      <c r="B76" s="15" t="s">
        <v>1</v>
      </c>
      <c r="C76" s="15"/>
      <c r="D76" s="66" t="s">
        <v>10</v>
      </c>
      <c r="E76" s="15" t="s">
        <v>2</v>
      </c>
      <c r="F76" s="14" t="s">
        <v>3</v>
      </c>
      <c r="G76" s="46" t="s">
        <v>4</v>
      </c>
      <c r="H76" s="46" t="s">
        <v>5</v>
      </c>
      <c r="I76" s="16" t="s">
        <v>6</v>
      </c>
      <c r="J76" s="17" t="s">
        <v>7</v>
      </c>
    </row>
    <row r="77" spans="1:10" ht="15" customHeight="1">
      <c r="A77" s="21">
        <v>1</v>
      </c>
      <c r="B77" s="9"/>
      <c r="C77" s="34"/>
      <c r="D77" s="69">
        <v>23</v>
      </c>
      <c r="E77" s="37">
        <v>0.0012287037037037039</v>
      </c>
      <c r="F77" s="10">
        <f>IF(E77="","",RANK(E77,E77:E81,1))</f>
        <v>1</v>
      </c>
      <c r="G77" s="43">
        <f>IF(OR(F77=1,F77=2,F77=3,F77=4),E77,"")</f>
        <v>0.0012287037037037039</v>
      </c>
      <c r="H77" s="72">
        <f>IF(SUM(G77:G81)=0,"",SUM(G77:G81))</f>
        <v>0.005171875</v>
      </c>
      <c r="I77" s="75">
        <f>IF(ISERROR(RANK(H77,$H$5:$H$353,1)),"",RANK(H77,$H$5:$H$353,1))</f>
        <v>13</v>
      </c>
      <c r="J77" s="10">
        <f>IF(E77="","",RANK(E77,$E$5:$E$353,1))</f>
        <v>29</v>
      </c>
    </row>
    <row r="78" spans="1:10" ht="15" customHeight="1">
      <c r="A78" s="21">
        <v>2</v>
      </c>
      <c r="B78" s="9"/>
      <c r="C78" s="34"/>
      <c r="D78" s="70"/>
      <c r="E78" s="37">
        <v>0.0013152777777777778</v>
      </c>
      <c r="F78" s="10">
        <f>IF(E78="","",RANK(E78,E77:E81,1))</f>
        <v>3</v>
      </c>
      <c r="G78" s="43">
        <f>IF(OR(F78=1,F78=2,F78=3,F78=4),E78,"")</f>
        <v>0.0013152777777777778</v>
      </c>
      <c r="H78" s="73"/>
      <c r="I78" s="76"/>
      <c r="J78" s="10">
        <f>IF(E78="","",RANK(E78,$E$5:$E$353,1))</f>
        <v>59</v>
      </c>
    </row>
    <row r="79" spans="1:10" ht="15" customHeight="1">
      <c r="A79" s="21">
        <v>3</v>
      </c>
      <c r="B79" s="9"/>
      <c r="C79" s="34"/>
      <c r="D79" s="70"/>
      <c r="E79" s="37">
        <v>0.0013372685185185187</v>
      </c>
      <c r="F79" s="10">
        <f>IF(E79="","",RANK(E79,E77:E81,1))</f>
        <v>4</v>
      </c>
      <c r="G79" s="43">
        <f>IF(OR(F79=1,F79=2,F79=3,F79=4),E79,"")</f>
        <v>0.0013372685185185187</v>
      </c>
      <c r="H79" s="73"/>
      <c r="I79" s="76"/>
      <c r="J79" s="10">
        <f>IF(E79="","",RANK(E79,$E$5:$E$353,1))</f>
        <v>65</v>
      </c>
    </row>
    <row r="80" spans="1:10" ht="15" customHeight="1">
      <c r="A80" s="21">
        <v>4</v>
      </c>
      <c r="B80" s="9"/>
      <c r="C80" s="34"/>
      <c r="D80" s="70"/>
      <c r="E80" s="37">
        <v>0.0012906249999999999</v>
      </c>
      <c r="F80" s="10">
        <f>IF(E80="","",RANK(E80,E77:E81,1))</f>
        <v>2</v>
      </c>
      <c r="G80" s="43">
        <f>IF(OR(F80=1,F80=2,F80=3,F80=4),E80,"")</f>
        <v>0.0012906249999999999</v>
      </c>
      <c r="H80" s="73"/>
      <c r="I80" s="76"/>
      <c r="J80" s="10">
        <f>IF(E80="","",RANK(E80,$E$5:$E$353,1))</f>
        <v>49</v>
      </c>
    </row>
    <row r="81" spans="1:10" ht="15" customHeight="1">
      <c r="A81" s="21">
        <v>5</v>
      </c>
      <c r="B81" s="9"/>
      <c r="C81" s="34"/>
      <c r="D81" s="71"/>
      <c r="E81" s="37"/>
      <c r="F81" s="10">
        <f>IF(E81="","",RANK(E81,E77:E81,1))</f>
      </c>
      <c r="G81" s="43">
        <f>IF(OR(F81=1,F81=2,F81=3,F81=4),E81,"")</f>
      </c>
      <c r="H81" s="74"/>
      <c r="I81" s="77"/>
      <c r="J81" s="10">
        <f>IF(E81="","",RANK(E81,$E$5:$E$353,1))</f>
      </c>
    </row>
    <row r="82" spans="1:10" ht="15">
      <c r="A82" s="20"/>
      <c r="B82" s="2"/>
      <c r="C82" s="33"/>
      <c r="D82" s="65"/>
      <c r="E82" s="3"/>
      <c r="F82" s="4"/>
      <c r="G82" s="44"/>
      <c r="H82" s="44"/>
      <c r="I82" s="4"/>
      <c r="J82" s="4"/>
    </row>
    <row r="83" spans="1:10" ht="15">
      <c r="A83" s="20"/>
      <c r="B83" s="2"/>
      <c r="C83" s="33"/>
      <c r="D83" s="65"/>
      <c r="E83" s="3"/>
      <c r="F83" s="4"/>
      <c r="G83" s="44"/>
      <c r="H83" s="44"/>
      <c r="I83" s="4"/>
      <c r="J83" s="4"/>
    </row>
    <row r="84" spans="1:10" ht="63">
      <c r="A84" s="14" t="s">
        <v>0</v>
      </c>
      <c r="B84" s="15" t="s">
        <v>1</v>
      </c>
      <c r="C84" s="15"/>
      <c r="D84" s="66" t="s">
        <v>10</v>
      </c>
      <c r="E84" s="15" t="s">
        <v>2</v>
      </c>
      <c r="F84" s="14" t="s">
        <v>3</v>
      </c>
      <c r="G84" s="46" t="s">
        <v>4</v>
      </c>
      <c r="H84" s="46" t="s">
        <v>5</v>
      </c>
      <c r="I84" s="16" t="s">
        <v>6</v>
      </c>
      <c r="J84" s="17" t="s">
        <v>7</v>
      </c>
    </row>
    <row r="85" spans="1:10" ht="15" customHeight="1">
      <c r="A85" s="21">
        <v>1</v>
      </c>
      <c r="B85" s="9"/>
      <c r="C85" s="34"/>
      <c r="D85" s="69">
        <v>24</v>
      </c>
      <c r="E85" s="37"/>
      <c r="F85" s="10">
        <f>IF(E85="","",RANK(E85,E85:E89,1))</f>
      </c>
      <c r="G85" s="43">
        <f>IF(OR(F85=1,F85=2,F85=3,F85=4),E85,"")</f>
      </c>
      <c r="H85" s="72">
        <f>IF(SUM(G85:G89)=0,"",SUM(G85:G89))</f>
      </c>
      <c r="I85" s="75">
        <f>IF(ISERROR(RANK(H85,$H$5:$H$353,1)),"",RANK(H85,$H$5:$H$353,1))</f>
      </c>
      <c r="J85" s="10">
        <f>IF(E85="","",RANK(E85,$E$5:$E$353,1))</f>
      </c>
    </row>
    <row r="86" spans="1:10" ht="15" customHeight="1">
      <c r="A86" s="21">
        <v>2</v>
      </c>
      <c r="B86" s="9"/>
      <c r="C86" s="34"/>
      <c r="D86" s="70"/>
      <c r="E86" s="37"/>
      <c r="F86" s="10">
        <f>IF(E86="","",RANK(E86,E85:E89,1))</f>
      </c>
      <c r="G86" s="43">
        <f>IF(OR(F86=1,F86=2,F86=3,F86=4),E86,"")</f>
      </c>
      <c r="H86" s="73"/>
      <c r="I86" s="76"/>
      <c r="J86" s="10">
        <f>IF(E86="","",RANK(E86,$E$5:$E$353,1))</f>
      </c>
    </row>
    <row r="87" spans="1:10" ht="15" customHeight="1">
      <c r="A87" s="21">
        <v>3</v>
      </c>
      <c r="B87" s="9"/>
      <c r="C87" s="34"/>
      <c r="D87" s="70"/>
      <c r="E87" s="37"/>
      <c r="F87" s="10">
        <f>IF(E87="","",RANK(E87,E85:E89,1))</f>
      </c>
      <c r="G87" s="43">
        <f>IF(OR(F87=1,F87=2,F87=3,F87=4),E87,"")</f>
      </c>
      <c r="H87" s="73"/>
      <c r="I87" s="76"/>
      <c r="J87" s="10">
        <f>IF(E87="","",RANK(E87,$E$5:$E$353,1))</f>
      </c>
    </row>
    <row r="88" spans="1:10" ht="15" customHeight="1">
      <c r="A88" s="21">
        <v>4</v>
      </c>
      <c r="B88" s="9"/>
      <c r="C88" s="34"/>
      <c r="D88" s="70"/>
      <c r="E88" s="37"/>
      <c r="F88" s="10">
        <f>IF(E88="","",RANK(E88,E85:E89,1))</f>
      </c>
      <c r="G88" s="43">
        <f>IF(OR(F88=1,F88=2,F88=3,F88=4),E88,"")</f>
      </c>
      <c r="H88" s="73"/>
      <c r="I88" s="76"/>
      <c r="J88" s="10">
        <f>IF(E88="","",RANK(E88,$E$5:$E$353,1))</f>
      </c>
    </row>
    <row r="89" spans="1:10" ht="15" customHeight="1">
      <c r="A89" s="21">
        <v>5</v>
      </c>
      <c r="B89" s="9"/>
      <c r="C89" s="34"/>
      <c r="D89" s="71"/>
      <c r="E89" s="37"/>
      <c r="F89" s="10">
        <f>IF(E89="","",RANK(E89,E85:E89,1))</f>
      </c>
      <c r="G89" s="43">
        <f>IF(OR(F89=1,F89=2,F89=3,F89=4),E89,"")</f>
      </c>
      <c r="H89" s="74"/>
      <c r="I89" s="77"/>
      <c r="J89" s="10">
        <f>IF(E89="","",RANK(E89,$E$5:$E$353,1))</f>
      </c>
    </row>
    <row r="90" spans="1:10" ht="15">
      <c r="A90" s="20"/>
      <c r="B90" s="2"/>
      <c r="C90" s="33"/>
      <c r="D90" s="65"/>
      <c r="E90" s="3"/>
      <c r="F90" s="4"/>
      <c r="G90" s="44"/>
      <c r="H90" s="44"/>
      <c r="I90" s="4"/>
      <c r="J90" s="4"/>
    </row>
    <row r="91" spans="1:10" ht="15">
      <c r="A91" s="20"/>
      <c r="B91" s="2"/>
      <c r="C91" s="33"/>
      <c r="D91" s="65"/>
      <c r="E91" s="3"/>
      <c r="F91" s="4"/>
      <c r="G91" s="44"/>
      <c r="H91" s="44"/>
      <c r="I91" s="4"/>
      <c r="J91" s="4"/>
    </row>
    <row r="92" spans="1:10" ht="63">
      <c r="A92" s="14" t="s">
        <v>0</v>
      </c>
      <c r="B92" s="15" t="s">
        <v>1</v>
      </c>
      <c r="C92" s="15"/>
      <c r="D92" s="66" t="s">
        <v>10</v>
      </c>
      <c r="E92" s="15" t="s">
        <v>2</v>
      </c>
      <c r="F92" s="14" t="s">
        <v>3</v>
      </c>
      <c r="G92" s="46" t="s">
        <v>4</v>
      </c>
      <c r="H92" s="46" t="s">
        <v>5</v>
      </c>
      <c r="I92" s="16" t="s">
        <v>6</v>
      </c>
      <c r="J92" s="17" t="s">
        <v>7</v>
      </c>
    </row>
    <row r="93" spans="1:10" ht="15" customHeight="1">
      <c r="A93" s="21">
        <v>1</v>
      </c>
      <c r="B93" s="9"/>
      <c r="C93" s="34"/>
      <c r="D93" s="69">
        <v>26</v>
      </c>
      <c r="E93" s="37">
        <v>0.0013001157407407408</v>
      </c>
      <c r="F93" s="10">
        <f>IF(E93="","",RANK(E93,E93:E97,1))</f>
        <v>1</v>
      </c>
      <c r="G93" s="43">
        <f>IF(OR(F93=1,F93=2,F93=3,F93=4),E93,"")</f>
        <v>0.0013001157407407408</v>
      </c>
      <c r="H93" s="72">
        <f>IF(SUM(G93:G97)=0,"",SUM(G93:G97))</f>
        <v>0.005827199074074074</v>
      </c>
      <c r="I93" s="75">
        <f>IF(ISERROR(RANK(H93,$H$5:$H$353,1)),"",RANK(H93,$H$5:$H$353,1))</f>
        <v>21</v>
      </c>
      <c r="J93" s="10">
        <f>IF(E93="","",RANK(E93,$E$5:$E$353,1))</f>
        <v>51</v>
      </c>
    </row>
    <row r="94" spans="1:10" ht="15" customHeight="1">
      <c r="A94" s="21">
        <v>2</v>
      </c>
      <c r="B94" s="9"/>
      <c r="C94" s="34"/>
      <c r="D94" s="70"/>
      <c r="E94" s="37">
        <v>0.0015612268518518518</v>
      </c>
      <c r="F94" s="10">
        <f>IF(E94="","",RANK(E94,E93:E97,1))</f>
        <v>3</v>
      </c>
      <c r="G94" s="43">
        <f>IF(OR(F94=1,F94=2,F94=3,F94=4),E94,"")</f>
        <v>0.0015612268518518518</v>
      </c>
      <c r="H94" s="73"/>
      <c r="I94" s="76"/>
      <c r="J94" s="10">
        <f>IF(E94="","",RANK(E94,$E$5:$E$353,1))</f>
        <v>104</v>
      </c>
    </row>
    <row r="95" spans="1:10" ht="15" customHeight="1">
      <c r="A95" s="21">
        <v>3</v>
      </c>
      <c r="B95" s="9"/>
      <c r="C95" s="34"/>
      <c r="D95" s="70"/>
      <c r="E95" s="37">
        <v>0.001597453703703704</v>
      </c>
      <c r="F95" s="10">
        <f>IF(E95="","",RANK(E95,E93:E97,1))</f>
        <v>4</v>
      </c>
      <c r="G95" s="43">
        <f>IF(OR(F95=1,F95=2,F95=3,F95=4),E95,"")</f>
        <v>0.001597453703703704</v>
      </c>
      <c r="H95" s="73"/>
      <c r="I95" s="76"/>
      <c r="J95" s="10">
        <f>IF(E95="","",RANK(E95,$E$5:$E$353,1))</f>
        <v>109</v>
      </c>
    </row>
    <row r="96" spans="1:10" ht="15" customHeight="1">
      <c r="A96" s="21">
        <v>4</v>
      </c>
      <c r="B96" s="9"/>
      <c r="C96" s="34"/>
      <c r="D96" s="70"/>
      <c r="E96" s="37">
        <v>0.0013684027777777776</v>
      </c>
      <c r="F96" s="10">
        <f>IF(E96="","",RANK(E96,E93:E97,1))</f>
        <v>2</v>
      </c>
      <c r="G96" s="43">
        <f>IF(OR(F96=1,F96=2,F96=3,F96=4),E96,"")</f>
        <v>0.0013684027777777776</v>
      </c>
      <c r="H96" s="73"/>
      <c r="I96" s="76"/>
      <c r="J96" s="10">
        <f>IF(E96="","",RANK(E96,$E$5:$E$353,1))</f>
        <v>72</v>
      </c>
    </row>
    <row r="97" spans="1:10" ht="15" customHeight="1">
      <c r="A97" s="21">
        <v>5</v>
      </c>
      <c r="B97" s="9"/>
      <c r="C97" s="34"/>
      <c r="D97" s="71"/>
      <c r="E97" s="37">
        <v>0.0016643518518518518</v>
      </c>
      <c r="F97" s="10">
        <f>IF(E97="","",RANK(E97,E93:E97,1))</f>
        <v>5</v>
      </c>
      <c r="G97" s="43">
        <f>IF(OR(F97=1,F97=2,F97=3,F97=4),E97,"")</f>
      </c>
      <c r="H97" s="74"/>
      <c r="I97" s="77"/>
      <c r="J97" s="10">
        <f>IF(E97="","",RANK(E97,$E$5:$E$353,1))</f>
        <v>113</v>
      </c>
    </row>
    <row r="98" spans="1:10" ht="15">
      <c r="A98" s="20"/>
      <c r="B98" s="2"/>
      <c r="C98" s="33"/>
      <c r="D98" s="65"/>
      <c r="E98" s="3"/>
      <c r="F98" s="4"/>
      <c r="G98" s="44"/>
      <c r="H98" s="44"/>
      <c r="I98" s="4"/>
      <c r="J98" s="4"/>
    </row>
    <row r="99" spans="1:10" ht="15">
      <c r="A99" s="20"/>
      <c r="B99" s="2"/>
      <c r="C99" s="33"/>
      <c r="D99" s="65"/>
      <c r="E99" s="3"/>
      <c r="F99" s="4"/>
      <c r="G99" s="44"/>
      <c r="H99" s="44"/>
      <c r="I99" s="4"/>
      <c r="J99" s="4"/>
    </row>
    <row r="100" spans="1:10" ht="63">
      <c r="A100" s="14" t="s">
        <v>0</v>
      </c>
      <c r="B100" s="15" t="s">
        <v>1</v>
      </c>
      <c r="C100" s="15"/>
      <c r="D100" s="66" t="s">
        <v>10</v>
      </c>
      <c r="E100" s="15" t="s">
        <v>2</v>
      </c>
      <c r="F100" s="14" t="s">
        <v>3</v>
      </c>
      <c r="G100" s="46" t="s">
        <v>4</v>
      </c>
      <c r="H100" s="46" t="s">
        <v>5</v>
      </c>
      <c r="I100" s="16" t="s">
        <v>6</v>
      </c>
      <c r="J100" s="17" t="s">
        <v>7</v>
      </c>
    </row>
    <row r="101" spans="1:10" ht="15" customHeight="1">
      <c r="A101" s="21">
        <v>1</v>
      </c>
      <c r="B101" s="9"/>
      <c r="C101" s="34"/>
      <c r="D101" s="69">
        <v>27</v>
      </c>
      <c r="E101" s="37">
        <v>0.001182175925925926</v>
      </c>
      <c r="F101" s="10">
        <f>IF(E101="","",RANK(E101,E101:E105,1))</f>
        <v>1</v>
      </c>
      <c r="G101" s="43">
        <f>IF(OR(F101=1,F101=2,F101=3,F101=4),E101,"")</f>
        <v>0.001182175925925926</v>
      </c>
      <c r="H101" s="72">
        <f>IF(SUM(G101:G105)=0,"",SUM(G101:G105))</f>
        <v>0.004867592592592593</v>
      </c>
      <c r="I101" s="75">
        <f>IF(ISERROR(RANK(H101,$H$5:$H$353,1)),"",RANK(H101,$H$5:$H$353,1))</f>
        <v>6</v>
      </c>
      <c r="J101" s="10">
        <f>IF(E101="","",RANK(E101,$E$5:$E$353,1))</f>
        <v>17</v>
      </c>
    </row>
    <row r="102" spans="1:10" ht="15" customHeight="1">
      <c r="A102" s="21">
        <v>2</v>
      </c>
      <c r="B102" s="9"/>
      <c r="C102" s="34"/>
      <c r="D102" s="70"/>
      <c r="E102" s="37">
        <v>0.0013028935185185185</v>
      </c>
      <c r="F102" s="10">
        <f>IF(E102="","",RANK(E102,E101:E105,1))</f>
        <v>5</v>
      </c>
      <c r="G102" s="43">
        <f>IF(OR(F102=1,F102=2,F102=3,F102=4),E102,"")</f>
      </c>
      <c r="H102" s="73"/>
      <c r="I102" s="76"/>
      <c r="J102" s="10">
        <f>IF(E102="","",RANK(E102,$E$5:$E$353,1))</f>
        <v>56</v>
      </c>
    </row>
    <row r="103" spans="1:10" ht="15" customHeight="1">
      <c r="A103" s="21">
        <v>3</v>
      </c>
      <c r="B103" s="9"/>
      <c r="C103" s="34"/>
      <c r="D103" s="70"/>
      <c r="E103" s="37">
        <v>0.001202199074074074</v>
      </c>
      <c r="F103" s="10">
        <f>IF(E103="","",RANK(E103,E101:E105,1))</f>
        <v>2</v>
      </c>
      <c r="G103" s="43">
        <f>IF(OR(F103=1,F103=2,F103=3,F103=4),E103,"")</f>
        <v>0.001202199074074074</v>
      </c>
      <c r="H103" s="73"/>
      <c r="I103" s="76"/>
      <c r="J103" s="10">
        <f>IF(E103="","",RANK(E103,$E$5:$E$353,1))</f>
        <v>22</v>
      </c>
    </row>
    <row r="104" spans="1:10" ht="15" customHeight="1">
      <c r="A104" s="21">
        <v>4</v>
      </c>
      <c r="B104" s="9"/>
      <c r="C104" s="34"/>
      <c r="D104" s="70"/>
      <c r="E104" s="37">
        <v>0.0012597222222222222</v>
      </c>
      <c r="F104" s="10">
        <f>IF(E104="","",RANK(E104,E101:E105,1))</f>
        <v>4</v>
      </c>
      <c r="G104" s="43">
        <f>IF(OR(F104=1,F104=2,F104=3,F104=4),E104,"")</f>
        <v>0.0012597222222222222</v>
      </c>
      <c r="H104" s="73"/>
      <c r="I104" s="76"/>
      <c r="J104" s="10">
        <f>IF(E104="","",RANK(E104,$E$5:$E$353,1))</f>
        <v>37</v>
      </c>
    </row>
    <row r="105" spans="1:10" ht="15" customHeight="1">
      <c r="A105" s="21">
        <v>5</v>
      </c>
      <c r="B105" s="9"/>
      <c r="C105" s="34"/>
      <c r="D105" s="71"/>
      <c r="E105" s="37">
        <v>0.0012234953703703704</v>
      </c>
      <c r="F105" s="10">
        <f>IF(E105="","",RANK(E105,E101:E105,1))</f>
        <v>3</v>
      </c>
      <c r="G105" s="43">
        <f>IF(OR(F105=1,F105=2,F105=3,F105=4),E105,"")</f>
        <v>0.0012234953703703704</v>
      </c>
      <c r="H105" s="74"/>
      <c r="I105" s="77"/>
      <c r="J105" s="10">
        <f>IF(E105="","",RANK(E105,$E$5:$E$353,1))</f>
        <v>27</v>
      </c>
    </row>
    <row r="106" spans="1:10" ht="15">
      <c r="A106" s="20"/>
      <c r="B106" s="2"/>
      <c r="C106" s="33"/>
      <c r="D106" s="65"/>
      <c r="E106" s="3"/>
      <c r="F106" s="4"/>
      <c r="G106" s="44"/>
      <c r="H106" s="44"/>
      <c r="I106" s="4"/>
      <c r="J106" s="4"/>
    </row>
    <row r="107" spans="1:10" ht="15">
      <c r="A107" s="20"/>
      <c r="B107" s="2"/>
      <c r="C107" s="33"/>
      <c r="D107" s="65"/>
      <c r="E107" s="3"/>
      <c r="F107" s="4"/>
      <c r="G107" s="44"/>
      <c r="H107" s="44"/>
      <c r="I107" s="4"/>
      <c r="J107" s="4"/>
    </row>
    <row r="108" spans="1:10" ht="63">
      <c r="A108" s="14" t="s">
        <v>0</v>
      </c>
      <c r="B108" s="15" t="s">
        <v>1</v>
      </c>
      <c r="C108" s="15"/>
      <c r="D108" s="66" t="s">
        <v>10</v>
      </c>
      <c r="E108" s="15" t="s">
        <v>2</v>
      </c>
      <c r="F108" s="14" t="s">
        <v>3</v>
      </c>
      <c r="G108" s="46" t="s">
        <v>4</v>
      </c>
      <c r="H108" s="46" t="s">
        <v>5</v>
      </c>
      <c r="I108" s="16" t="s">
        <v>6</v>
      </c>
      <c r="J108" s="17" t="s">
        <v>7</v>
      </c>
    </row>
    <row r="109" spans="1:10" ht="15" customHeight="1">
      <c r="A109" s="21">
        <v>1</v>
      </c>
      <c r="B109" s="9"/>
      <c r="C109" s="34"/>
      <c r="D109" s="69">
        <v>28</v>
      </c>
      <c r="E109" s="37">
        <v>0.001741898148148148</v>
      </c>
      <c r="F109" s="10">
        <f>IF(E109="","",RANK(E109,E109:E113,1))</f>
        <v>3</v>
      </c>
      <c r="G109" s="43">
        <f>IF(OR(F109=1,F109=2,F109=3,F109=4),E109,"")</f>
        <v>0.001741898148148148</v>
      </c>
      <c r="H109" s="72">
        <f>IF(SUM(G109:G113)=0,"",SUM(G109:G113))</f>
        <v>100.00522395833333</v>
      </c>
      <c r="I109" s="75">
        <f>IF(ISERROR(RANK(H109,$H$5:$H$353,1)),"",RANK(H109,$H$5:$H$353,1))</f>
        <v>27</v>
      </c>
      <c r="J109" s="10">
        <f>IF(E109="","",RANK(E109,$E$5:$E$353,1))</f>
        <v>117</v>
      </c>
    </row>
    <row r="110" spans="1:10" ht="15" customHeight="1">
      <c r="A110" s="21">
        <v>2</v>
      </c>
      <c r="B110" s="9"/>
      <c r="C110" s="34"/>
      <c r="D110" s="70"/>
      <c r="E110" s="37">
        <v>0.0017413194444444444</v>
      </c>
      <c r="F110" s="10">
        <f>IF(E110="","",RANK(E110,E109:E113,1))</f>
        <v>2</v>
      </c>
      <c r="G110" s="43">
        <f>IF(OR(F110=1,F110=2,F110=3,F110=4),E110,"")</f>
        <v>0.0017413194444444444</v>
      </c>
      <c r="H110" s="73"/>
      <c r="I110" s="76"/>
      <c r="J110" s="10">
        <f>IF(E110="","",RANK(E110,$E$5:$E$353,1))</f>
        <v>116</v>
      </c>
    </row>
    <row r="111" spans="1:10" ht="15" customHeight="1">
      <c r="A111" s="21">
        <v>3</v>
      </c>
      <c r="B111" s="9"/>
      <c r="C111" s="34"/>
      <c r="D111" s="70"/>
      <c r="E111" s="37">
        <v>0.0017407407407407408</v>
      </c>
      <c r="F111" s="10">
        <f>IF(E111="","",RANK(E111,E109:E113,1))</f>
        <v>1</v>
      </c>
      <c r="G111" s="43">
        <f>IF(OR(F111=1,F111=2,F111=3,F111=4),E111,"")</f>
        <v>0.0017407407407407408</v>
      </c>
      <c r="H111" s="73"/>
      <c r="I111" s="76"/>
      <c r="J111" s="10">
        <f>IF(E111="","",RANK(E111,$E$5:$E$353,1))</f>
        <v>115</v>
      </c>
    </row>
    <row r="112" spans="1:10" ht="15" customHeight="1">
      <c r="A112" s="21">
        <v>4</v>
      </c>
      <c r="B112" s="9"/>
      <c r="C112" s="34"/>
      <c r="D112" s="70"/>
      <c r="E112" s="37">
        <v>100</v>
      </c>
      <c r="F112" s="10">
        <f>IF(E112="","",RANK(E112,E109:E113,1))</f>
        <v>4</v>
      </c>
      <c r="G112" s="43">
        <f>IF(OR(F112=1,F112=2,F112=3,F112=4),E112,"")</f>
        <v>100</v>
      </c>
      <c r="H112" s="73"/>
      <c r="I112" s="76"/>
      <c r="J112" s="10">
        <f>IF(E112="","",RANK(E112,$E$5:$E$353,1))</f>
        <v>126</v>
      </c>
    </row>
    <row r="113" spans="1:10" ht="15" customHeight="1">
      <c r="A113" s="21">
        <v>5</v>
      </c>
      <c r="B113" s="9"/>
      <c r="C113" s="34"/>
      <c r="D113" s="71"/>
      <c r="E113" s="37"/>
      <c r="F113" s="10">
        <f>IF(E113="","",RANK(E113,E109:E113,1))</f>
      </c>
      <c r="G113" s="43">
        <f>IF(OR(F113=1,F113=2,F113=3,F113=4),E113,"")</f>
      </c>
      <c r="H113" s="74"/>
      <c r="I113" s="77"/>
      <c r="J113" s="10">
        <f>IF(E113="","",RANK(E113,$E$5:$E$353,1))</f>
      </c>
    </row>
    <row r="114" spans="1:8" ht="12.75">
      <c r="A114" s="22"/>
      <c r="C114" s="35"/>
      <c r="D114" s="67"/>
      <c r="G114" s="47"/>
      <c r="H114" s="47"/>
    </row>
    <row r="115" spans="1:8" ht="12.75">
      <c r="A115" s="22"/>
      <c r="C115" s="35"/>
      <c r="D115" s="67"/>
      <c r="G115" s="47"/>
      <c r="H115" s="47"/>
    </row>
    <row r="116" spans="1:10" ht="63">
      <c r="A116" s="14" t="s">
        <v>0</v>
      </c>
      <c r="B116" s="15" t="s">
        <v>1</v>
      </c>
      <c r="C116" s="15"/>
      <c r="D116" s="66" t="s">
        <v>10</v>
      </c>
      <c r="E116" s="15" t="s">
        <v>2</v>
      </c>
      <c r="F116" s="14" t="s">
        <v>3</v>
      </c>
      <c r="G116" s="46" t="s">
        <v>4</v>
      </c>
      <c r="H116" s="46" t="s">
        <v>5</v>
      </c>
      <c r="I116" s="16" t="s">
        <v>6</v>
      </c>
      <c r="J116" s="17" t="s">
        <v>7</v>
      </c>
    </row>
    <row r="117" spans="1:10" ht="15" customHeight="1">
      <c r="A117" s="21">
        <v>1</v>
      </c>
      <c r="B117" s="9"/>
      <c r="C117" s="34"/>
      <c r="D117" s="69">
        <v>29</v>
      </c>
      <c r="E117" s="37">
        <v>0.0012494212962962964</v>
      </c>
      <c r="F117" s="10">
        <f>IF(E117="","",RANK(E117,E117:E121,1))</f>
        <v>3</v>
      </c>
      <c r="G117" s="43">
        <f>IF(OR(F117=1,F117=2,F117=3,F117=4),E117,"")</f>
        <v>0.0012494212962962964</v>
      </c>
      <c r="H117" s="72">
        <f>IF(SUM(G117:G121)=0,"",SUM(G117:G121))</f>
        <v>0.004906481481481481</v>
      </c>
      <c r="I117" s="75">
        <f>IF(ISERROR(RANK(H117,$H$5:$H$353,1)),"",RANK(H117,$H$5:$H$353,1))</f>
        <v>7</v>
      </c>
      <c r="J117" s="10">
        <f>IF(E117="","",RANK(E117,$E$5:$E$353,1))</f>
        <v>35</v>
      </c>
    </row>
    <row r="118" spans="1:10" ht="15" customHeight="1">
      <c r="A118" s="21">
        <v>2</v>
      </c>
      <c r="B118" s="9"/>
      <c r="C118" s="34"/>
      <c r="D118" s="70"/>
      <c r="E118" s="37">
        <v>0.0012466435185185187</v>
      </c>
      <c r="F118" s="10">
        <f>IF(E118="","",RANK(E118,E117:E121,1))</f>
        <v>2</v>
      </c>
      <c r="G118" s="43">
        <f>IF(OR(F118=1,F118=2,F118=3,F118=4),E118,"")</f>
        <v>0.0012466435185185187</v>
      </c>
      <c r="H118" s="73"/>
      <c r="I118" s="76"/>
      <c r="J118" s="10">
        <f>IF(E118="","",RANK(E118,$E$5:$E$353,1))</f>
        <v>34</v>
      </c>
    </row>
    <row r="119" spans="1:10" ht="15" customHeight="1">
      <c r="A119" s="21">
        <v>3</v>
      </c>
      <c r="B119" s="9"/>
      <c r="C119" s="34"/>
      <c r="D119" s="70"/>
      <c r="E119" s="37">
        <v>0.001422685185185185</v>
      </c>
      <c r="F119" s="10">
        <f>IF(E119="","",RANK(E119,E117:E121,1))</f>
        <v>5</v>
      </c>
      <c r="G119" s="43">
        <f>IF(OR(F119=1,F119=2,F119=3,F119=4),E119,"")</f>
      </c>
      <c r="H119" s="73"/>
      <c r="I119" s="76"/>
      <c r="J119" s="10">
        <f>IF(E119="","",RANK(E119,$E$5:$E$353,1))</f>
        <v>88</v>
      </c>
    </row>
    <row r="120" spans="1:10" ht="15" customHeight="1">
      <c r="A120" s="21">
        <v>4</v>
      </c>
      <c r="B120" s="9"/>
      <c r="C120" s="34"/>
      <c r="D120" s="70"/>
      <c r="E120" s="37">
        <v>0.001084375</v>
      </c>
      <c r="F120" s="10">
        <f>IF(E120="","",RANK(E120,E117:E121,1))</f>
        <v>1</v>
      </c>
      <c r="G120" s="43">
        <f>IF(OR(F120=1,F120=2,F120=3,F120=4),E120,"")</f>
        <v>0.001084375</v>
      </c>
      <c r="H120" s="73"/>
      <c r="I120" s="76"/>
      <c r="J120" s="10">
        <f>IF(E120="","",RANK(E120,$E$5:$E$353,1))</f>
        <v>4</v>
      </c>
    </row>
    <row r="121" spans="1:10" ht="15" customHeight="1">
      <c r="A121" s="21">
        <v>5</v>
      </c>
      <c r="B121" s="9"/>
      <c r="C121" s="34"/>
      <c r="D121" s="71"/>
      <c r="E121" s="37">
        <v>0.0013260416666666666</v>
      </c>
      <c r="F121" s="10">
        <f>IF(E121="","",RANK(E121,E117:E121,1))</f>
        <v>4</v>
      </c>
      <c r="G121" s="43">
        <f>IF(OR(F121=1,F121=2,F121=3,F121=4),E121,"")</f>
        <v>0.0013260416666666666</v>
      </c>
      <c r="H121" s="74"/>
      <c r="I121" s="77"/>
      <c r="J121" s="10">
        <f>IF(E121="","",RANK(E121,$E$5:$E$353,1))</f>
        <v>60</v>
      </c>
    </row>
    <row r="122" spans="1:10" ht="15">
      <c r="A122" s="20"/>
      <c r="B122" s="2"/>
      <c r="C122" s="33"/>
      <c r="D122" s="65"/>
      <c r="E122" s="3"/>
      <c r="F122" s="4"/>
      <c r="G122" s="44"/>
      <c r="H122" s="44"/>
      <c r="I122" s="4"/>
      <c r="J122" s="4"/>
    </row>
    <row r="123" spans="1:10" ht="15">
      <c r="A123" s="20"/>
      <c r="B123" s="2"/>
      <c r="C123" s="33"/>
      <c r="D123" s="65"/>
      <c r="E123" s="3"/>
      <c r="F123" s="4"/>
      <c r="G123" s="44"/>
      <c r="H123" s="44"/>
      <c r="I123" s="4"/>
      <c r="J123" s="4"/>
    </row>
    <row r="124" spans="1:10" ht="63">
      <c r="A124" s="14" t="s">
        <v>0</v>
      </c>
      <c r="B124" s="15" t="s">
        <v>1</v>
      </c>
      <c r="C124" s="15"/>
      <c r="D124" s="66" t="s">
        <v>10</v>
      </c>
      <c r="E124" s="6" t="s">
        <v>2</v>
      </c>
      <c r="F124" s="14" t="s">
        <v>3</v>
      </c>
      <c r="G124" s="45" t="s">
        <v>4</v>
      </c>
      <c r="H124" s="46" t="s">
        <v>5</v>
      </c>
      <c r="I124" s="16" t="s">
        <v>6</v>
      </c>
      <c r="J124" s="7" t="s">
        <v>7</v>
      </c>
    </row>
    <row r="125" spans="1:10" ht="15" customHeight="1">
      <c r="A125" s="21">
        <v>1</v>
      </c>
      <c r="B125" s="9"/>
      <c r="C125" s="34"/>
      <c r="D125" s="69">
        <v>30</v>
      </c>
      <c r="E125" s="37">
        <v>0.001218287037037037</v>
      </c>
      <c r="F125" s="10">
        <f>IF(E125="","",RANK(E125,E125:E129,1))</f>
        <v>2</v>
      </c>
      <c r="G125" s="43">
        <f>IF(OR(F125=1,F125=2,F125=3,F125=4),E125,"")</f>
        <v>0.001218287037037037</v>
      </c>
      <c r="H125" s="72">
        <f>IF(SUM(G125:G129)=0,"",SUM(G125:G129))</f>
        <v>0.004945023148148148</v>
      </c>
      <c r="I125" s="75">
        <f>IF(ISERROR(RANK(H125,$H$5:$H$353,1)),"",RANK(H125,$H$5:$H$353,1))</f>
        <v>8</v>
      </c>
      <c r="J125" s="10">
        <f>IF(E125="","",RANK(E125,$E$5:$E$353,1))</f>
        <v>25</v>
      </c>
    </row>
    <row r="126" spans="1:10" ht="15" customHeight="1">
      <c r="A126" s="21">
        <v>2</v>
      </c>
      <c r="B126" s="9"/>
      <c r="C126" s="34"/>
      <c r="D126" s="70"/>
      <c r="E126" s="37">
        <v>0.0011893518518518518</v>
      </c>
      <c r="F126" s="10">
        <f>IF(E126="","",RANK(E126,E125:E129,1))</f>
        <v>1</v>
      </c>
      <c r="G126" s="43">
        <f>IF(OR(F126=1,F126=2,F126=3,F126=4),E126,"")</f>
        <v>0.0011893518518518518</v>
      </c>
      <c r="H126" s="73"/>
      <c r="I126" s="76"/>
      <c r="J126" s="10">
        <f>IF(E126="","",RANK(E126,$E$5:$E$353,1))</f>
        <v>19</v>
      </c>
    </row>
    <row r="127" spans="1:10" ht="15" customHeight="1">
      <c r="A127" s="21">
        <v>3</v>
      </c>
      <c r="B127" s="9"/>
      <c r="C127" s="34"/>
      <c r="D127" s="70"/>
      <c r="E127" s="37">
        <v>0.0012627314814814814</v>
      </c>
      <c r="F127" s="10">
        <f>IF(E127="","",RANK(E127,E125:E129,1))</f>
        <v>3</v>
      </c>
      <c r="G127" s="43">
        <f>IF(OR(F127=1,F127=2,F127=3,F127=4),E127,"")</f>
        <v>0.0012627314814814814</v>
      </c>
      <c r="H127" s="73"/>
      <c r="I127" s="76"/>
      <c r="J127" s="10">
        <f>IF(E127="","",RANK(E127,$E$5:$E$353,1))</f>
        <v>38</v>
      </c>
    </row>
    <row r="128" spans="1:10" ht="15" customHeight="1">
      <c r="A128" s="21">
        <v>4</v>
      </c>
      <c r="B128" s="9"/>
      <c r="C128" s="34"/>
      <c r="D128" s="70"/>
      <c r="E128" s="37">
        <v>0.001274652777777778</v>
      </c>
      <c r="F128" s="10">
        <f>IF(E128="","",RANK(E128,E125:E129,1))</f>
        <v>4</v>
      </c>
      <c r="G128" s="43">
        <f>IF(OR(F128=1,F128=2,F128=3,F128=4),E128,"")</f>
        <v>0.001274652777777778</v>
      </c>
      <c r="H128" s="73"/>
      <c r="I128" s="76"/>
      <c r="J128" s="10">
        <f>IF(E128="","",RANK(E128,$E$5:$E$353,1))</f>
        <v>43</v>
      </c>
    </row>
    <row r="129" spans="1:10" ht="15" customHeight="1">
      <c r="A129" s="21">
        <v>5</v>
      </c>
      <c r="B129" s="9"/>
      <c r="C129" s="34"/>
      <c r="D129" s="71"/>
      <c r="E129" s="37">
        <v>0.0018541666666666665</v>
      </c>
      <c r="F129" s="10">
        <f>IF(E129="","",RANK(E129,E125:E129,1))</f>
        <v>5</v>
      </c>
      <c r="G129" s="43">
        <f>IF(OR(F129=1,F129=2,F129=3,F129=4),E129,"")</f>
      </c>
      <c r="H129" s="74"/>
      <c r="I129" s="77"/>
      <c r="J129" s="10">
        <f>IF(E129="","",RANK(E129,$E$5:$E$353,1))</f>
        <v>121</v>
      </c>
    </row>
    <row r="130" spans="1:10" ht="15">
      <c r="A130" s="20"/>
      <c r="B130" s="2"/>
      <c r="C130" s="33"/>
      <c r="D130" s="65"/>
      <c r="E130" s="3"/>
      <c r="F130" s="4"/>
      <c r="G130" s="44"/>
      <c r="H130" s="44"/>
      <c r="I130" s="4"/>
      <c r="J130" s="4"/>
    </row>
    <row r="131" spans="1:10" ht="15">
      <c r="A131" s="20"/>
      <c r="B131" s="2"/>
      <c r="C131" s="33"/>
      <c r="D131" s="65"/>
      <c r="E131" s="3"/>
      <c r="F131" s="4"/>
      <c r="G131" s="44"/>
      <c r="H131" s="44"/>
      <c r="I131" s="4"/>
      <c r="J131" s="4"/>
    </row>
    <row r="132" spans="1:10" ht="63">
      <c r="A132" s="14" t="s">
        <v>0</v>
      </c>
      <c r="B132" s="15" t="s">
        <v>1</v>
      </c>
      <c r="C132" s="15"/>
      <c r="D132" s="66" t="s">
        <v>10</v>
      </c>
      <c r="E132" s="15" t="s">
        <v>2</v>
      </c>
      <c r="F132" s="14" t="s">
        <v>3</v>
      </c>
      <c r="G132" s="46" t="s">
        <v>4</v>
      </c>
      <c r="H132" s="46" t="s">
        <v>5</v>
      </c>
      <c r="I132" s="16" t="s">
        <v>6</v>
      </c>
      <c r="J132" s="17" t="s">
        <v>7</v>
      </c>
    </row>
    <row r="133" spans="1:10" ht="15" customHeight="1">
      <c r="A133" s="21">
        <v>1</v>
      </c>
      <c r="B133" s="9"/>
      <c r="C133" s="34"/>
      <c r="D133" s="69">
        <v>31</v>
      </c>
      <c r="E133" s="37"/>
      <c r="F133" s="10">
        <f>IF(E133="","",RANK(E133,E133:E137,1))</f>
      </c>
      <c r="G133" s="43">
        <f>IF(OR(F133=1,F133=2,F133=3,F133=4),E133,"")</f>
      </c>
      <c r="H133" s="72">
        <f>IF(SUM(G133:G137)=0,"",SUM(G133:G137))</f>
      </c>
      <c r="I133" s="75">
        <f>IF(ISERROR(RANK(H133,$H$5:$H$353,1)),"",RANK(H133,$H$5:$H$353,1))</f>
      </c>
      <c r="J133" s="10">
        <f>IF(E133="","",RANK(E133,$E$5:$E$353,1))</f>
      </c>
    </row>
    <row r="134" spans="1:10" ht="15" customHeight="1">
      <c r="A134" s="21">
        <v>2</v>
      </c>
      <c r="B134" s="9"/>
      <c r="C134" s="34"/>
      <c r="D134" s="70"/>
      <c r="E134" s="37"/>
      <c r="F134" s="10">
        <f>IF(E134="","",RANK(E134,E133:E137,1))</f>
      </c>
      <c r="G134" s="43">
        <f>IF(OR(F134=1,F134=2,F134=3,F134=4),E134,"")</f>
      </c>
      <c r="H134" s="73"/>
      <c r="I134" s="76"/>
      <c r="J134" s="10">
        <f>IF(E134="","",RANK(E134,$E$5:$E$353,1))</f>
      </c>
    </row>
    <row r="135" spans="1:10" ht="15" customHeight="1">
      <c r="A135" s="21">
        <v>3</v>
      </c>
      <c r="B135" s="9"/>
      <c r="C135" s="34"/>
      <c r="D135" s="70"/>
      <c r="E135" s="37"/>
      <c r="F135" s="10">
        <f>IF(E135="","",RANK(E135,E133:E137,1))</f>
      </c>
      <c r="G135" s="43">
        <f>IF(OR(F135=1,F135=2,F135=3,F135=4),E135,"")</f>
      </c>
      <c r="H135" s="73"/>
      <c r="I135" s="76"/>
      <c r="J135" s="10">
        <f>IF(E135="","",RANK(E135,$E$5:$E$353,1))</f>
      </c>
    </row>
    <row r="136" spans="1:10" ht="15" customHeight="1">
      <c r="A136" s="21">
        <v>4</v>
      </c>
      <c r="B136" s="9"/>
      <c r="C136" s="34"/>
      <c r="D136" s="70"/>
      <c r="E136" s="37"/>
      <c r="F136" s="10">
        <f>IF(E136="","",RANK(E136,E133:E137,1))</f>
      </c>
      <c r="G136" s="43">
        <f>IF(OR(F136=1,F136=2,F136=3,F136=4),E136,"")</f>
      </c>
      <c r="H136" s="73"/>
      <c r="I136" s="76"/>
      <c r="J136" s="10">
        <f>IF(E136="","",RANK(E136,$E$5:$E$353,1))</f>
      </c>
    </row>
    <row r="137" spans="1:10" ht="15" customHeight="1">
      <c r="A137" s="21">
        <v>5</v>
      </c>
      <c r="B137" s="9"/>
      <c r="C137" s="34"/>
      <c r="D137" s="71"/>
      <c r="E137" s="37"/>
      <c r="F137" s="10">
        <f>IF(E137="","",RANK(E137,E133:E137,1))</f>
      </c>
      <c r="G137" s="43">
        <f>IF(OR(F137=1,F137=2,F137=3,F137=4),E137,"")</f>
      </c>
      <c r="H137" s="74"/>
      <c r="I137" s="77"/>
      <c r="J137" s="10">
        <f>IF(E137="","",RANK(E137,$E$5:$E$353,1))</f>
      </c>
    </row>
    <row r="138" spans="1:10" ht="15">
      <c r="A138" s="20"/>
      <c r="B138" s="2"/>
      <c r="C138" s="33"/>
      <c r="D138" s="65"/>
      <c r="E138" s="3"/>
      <c r="F138" s="4"/>
      <c r="G138" s="44"/>
      <c r="H138" s="44"/>
      <c r="I138" s="4"/>
      <c r="J138" s="4"/>
    </row>
    <row r="139" spans="1:10" ht="15">
      <c r="A139" s="20"/>
      <c r="B139" s="2"/>
      <c r="C139" s="33"/>
      <c r="D139" s="65"/>
      <c r="E139" s="3"/>
      <c r="F139" s="4"/>
      <c r="G139" s="44"/>
      <c r="H139" s="44"/>
      <c r="I139" s="4"/>
      <c r="J139" s="4"/>
    </row>
    <row r="140" spans="1:10" ht="63">
      <c r="A140" s="14" t="s">
        <v>0</v>
      </c>
      <c r="B140" s="15" t="s">
        <v>1</v>
      </c>
      <c r="C140" s="15"/>
      <c r="D140" s="66" t="s">
        <v>10</v>
      </c>
      <c r="E140" s="15" t="s">
        <v>2</v>
      </c>
      <c r="F140" s="14" t="s">
        <v>3</v>
      </c>
      <c r="G140" s="46" t="s">
        <v>4</v>
      </c>
      <c r="H140" s="46" t="s">
        <v>5</v>
      </c>
      <c r="I140" s="16" t="s">
        <v>6</v>
      </c>
      <c r="J140" s="17" t="s">
        <v>7</v>
      </c>
    </row>
    <row r="141" spans="1:10" ht="15" customHeight="1">
      <c r="A141" s="21">
        <v>1</v>
      </c>
      <c r="B141" s="9"/>
      <c r="C141" s="34"/>
      <c r="D141" s="69">
        <v>32</v>
      </c>
      <c r="E141" s="37">
        <v>0.0011200231481481482</v>
      </c>
      <c r="F141" s="10">
        <f>IF(E141="","",RANK(E141,E141:E145,1))</f>
        <v>1</v>
      </c>
      <c r="G141" s="43">
        <f>IF(OR(F141=1,F141=2,F141=3,F141=4),E141,"")</f>
        <v>0.0011200231481481482</v>
      </c>
      <c r="H141" s="72">
        <f>IF(SUM(G141:G145)=0,"",SUM(G141:G145))</f>
        <v>0.004819907407407407</v>
      </c>
      <c r="I141" s="75">
        <f>IF(ISERROR(RANK(H141,$H$5:$H$353,1)),"",RANK(H141,$H$5:$H$353,1))</f>
        <v>5</v>
      </c>
      <c r="J141" s="10">
        <f>IF(E141="","",RANK(E141,$E$5:$E$353,1))</f>
        <v>7</v>
      </c>
    </row>
    <row r="142" spans="1:10" ht="15" customHeight="1">
      <c r="A142" s="21">
        <v>2</v>
      </c>
      <c r="B142" s="9"/>
      <c r="C142" s="34"/>
      <c r="D142" s="70"/>
      <c r="E142" s="37">
        <v>0.0011876157407407406</v>
      </c>
      <c r="F142" s="10">
        <f>IF(E142="","",RANK(E142,E141:E145,1))</f>
        <v>3</v>
      </c>
      <c r="G142" s="43">
        <f>IF(OR(F142=1,F142=2,F142=3,F142=4),E142,"")</f>
        <v>0.0011876157407407406</v>
      </c>
      <c r="H142" s="73"/>
      <c r="I142" s="76"/>
      <c r="J142" s="10">
        <f>IF(E142="","",RANK(E142,$E$5:$E$353,1))</f>
        <v>18</v>
      </c>
    </row>
    <row r="143" spans="1:10" ht="15" customHeight="1">
      <c r="A143" s="21">
        <v>3</v>
      </c>
      <c r="B143" s="9"/>
      <c r="C143" s="34"/>
      <c r="D143" s="70"/>
      <c r="E143" s="37">
        <v>0.0011576388888888888</v>
      </c>
      <c r="F143" s="10">
        <f>IF(E143="","",RANK(E143,E141:E145,1))</f>
        <v>2</v>
      </c>
      <c r="G143" s="43">
        <f>IF(OR(F143=1,F143=2,F143=3,F143=4),E143,"")</f>
        <v>0.0011576388888888888</v>
      </c>
      <c r="H143" s="73"/>
      <c r="I143" s="76"/>
      <c r="J143" s="10">
        <f>IF(E143="","",RANK(E143,$E$5:$E$353,1))</f>
        <v>12</v>
      </c>
    </row>
    <row r="144" spans="1:10" ht="15" customHeight="1">
      <c r="A144" s="21">
        <v>4</v>
      </c>
      <c r="B144" s="9"/>
      <c r="C144" s="34"/>
      <c r="D144" s="70"/>
      <c r="E144" s="37">
        <v>0.0013546296296296299</v>
      </c>
      <c r="F144" s="10">
        <f>IF(E144="","",RANK(E144,E141:E145,1))</f>
        <v>4</v>
      </c>
      <c r="G144" s="43">
        <f>IF(OR(F144=1,F144=2,F144=3,F144=4),E144,"")</f>
        <v>0.0013546296296296299</v>
      </c>
      <c r="H144" s="73"/>
      <c r="I144" s="76"/>
      <c r="J144" s="10">
        <f>IF(E144="","",RANK(E144,$E$5:$E$353,1))</f>
        <v>67</v>
      </c>
    </row>
    <row r="145" spans="1:10" ht="15" customHeight="1">
      <c r="A145" s="21">
        <v>5</v>
      </c>
      <c r="B145" s="9"/>
      <c r="C145" s="34"/>
      <c r="D145" s="71"/>
      <c r="E145" s="37"/>
      <c r="F145" s="10">
        <f>IF(E145="","",RANK(E145,E141:E145,1))</f>
      </c>
      <c r="G145" s="43">
        <f>IF(OR(F145=1,F145=2,F145=3,F145=4),E145,"")</f>
      </c>
      <c r="H145" s="74"/>
      <c r="I145" s="77"/>
      <c r="J145" s="10">
        <f>IF(E145="","",RANK(E145,$E$5:$E$353,1))</f>
      </c>
    </row>
    <row r="146" spans="1:10" ht="15">
      <c r="A146" s="20"/>
      <c r="B146" s="2"/>
      <c r="C146" s="33"/>
      <c r="D146" s="65"/>
      <c r="E146" s="3"/>
      <c r="F146" s="4"/>
      <c r="G146" s="44"/>
      <c r="H146" s="44"/>
      <c r="I146" s="4"/>
      <c r="J146" s="4"/>
    </row>
    <row r="147" spans="1:10" ht="15">
      <c r="A147" s="20"/>
      <c r="B147" s="2"/>
      <c r="C147" s="33"/>
      <c r="D147" s="65"/>
      <c r="E147" s="3"/>
      <c r="F147" s="4"/>
      <c r="G147" s="44"/>
      <c r="H147" s="44"/>
      <c r="I147" s="4"/>
      <c r="J147" s="4"/>
    </row>
    <row r="148" spans="1:10" ht="63">
      <c r="A148" s="14" t="s">
        <v>0</v>
      </c>
      <c r="B148" s="15" t="s">
        <v>1</v>
      </c>
      <c r="C148" s="15"/>
      <c r="D148" s="66" t="s">
        <v>10</v>
      </c>
      <c r="E148" s="15" t="s">
        <v>2</v>
      </c>
      <c r="F148" s="14" t="s">
        <v>3</v>
      </c>
      <c r="G148" s="46" t="s">
        <v>4</v>
      </c>
      <c r="H148" s="46" t="s">
        <v>5</v>
      </c>
      <c r="I148" s="16" t="s">
        <v>6</v>
      </c>
      <c r="J148" s="17" t="s">
        <v>7</v>
      </c>
    </row>
    <row r="149" spans="1:10" ht="15" customHeight="1">
      <c r="A149" s="21">
        <v>1</v>
      </c>
      <c r="B149" s="9"/>
      <c r="C149" s="34"/>
      <c r="D149" s="69">
        <v>36</v>
      </c>
      <c r="E149" s="37">
        <v>0.0017732638888888891</v>
      </c>
      <c r="F149" s="10">
        <f>IF(E149="","",RANK(E149,E149:E153,1))</f>
        <v>3</v>
      </c>
      <c r="G149" s="43">
        <f>IF(OR(F149=1,F149=2,F149=3,F149=4),E149,"")</f>
        <v>0.0017732638888888891</v>
      </c>
      <c r="H149" s="72">
        <f>IF(SUM(G149:G153)=0,"",SUM(G149:G153))</f>
        <v>0.006484143518518518</v>
      </c>
      <c r="I149" s="75">
        <f>IF(ISERROR(RANK(H149,$H$5:$H$353,1)),"",RANK(H149,$H$5:$H$353,1))</f>
        <v>25</v>
      </c>
      <c r="J149" s="10">
        <f>IF(E149="","",RANK(E149,$E$5:$E$353,1))</f>
        <v>118</v>
      </c>
    </row>
    <row r="150" spans="1:10" ht="15" customHeight="1">
      <c r="A150" s="21">
        <v>2</v>
      </c>
      <c r="B150" s="9"/>
      <c r="C150" s="34"/>
      <c r="D150" s="70"/>
      <c r="E150" s="37">
        <v>0.0017989583333333332</v>
      </c>
      <c r="F150" s="10">
        <f>IF(E150="","",RANK(E150,E149:E153,1))</f>
        <v>4</v>
      </c>
      <c r="G150" s="43">
        <f>IF(OR(F150=1,F150=2,F150=3,F150=4),E150,"")</f>
        <v>0.0017989583333333332</v>
      </c>
      <c r="H150" s="73"/>
      <c r="I150" s="76"/>
      <c r="J150" s="10">
        <f>IF(E150="","",RANK(E150,$E$5:$E$353,1))</f>
        <v>119</v>
      </c>
    </row>
    <row r="151" spans="1:10" ht="15" customHeight="1">
      <c r="A151" s="21">
        <v>3</v>
      </c>
      <c r="B151" s="9"/>
      <c r="C151" s="34"/>
      <c r="D151" s="70"/>
      <c r="E151" s="37">
        <v>0.0013533564814814814</v>
      </c>
      <c r="F151" s="10">
        <f>IF(E151="","",RANK(E151,E149:E153,1))</f>
        <v>1</v>
      </c>
      <c r="G151" s="43">
        <f>IF(OR(F151=1,F151=2,F151=3,F151=4),E151,"")</f>
        <v>0.0013533564814814814</v>
      </c>
      <c r="H151" s="73"/>
      <c r="I151" s="76"/>
      <c r="J151" s="10">
        <f>IF(E151="","",RANK(E151,$E$5:$E$353,1))</f>
        <v>66</v>
      </c>
    </row>
    <row r="152" spans="1:10" ht="15" customHeight="1">
      <c r="A152" s="21">
        <v>4</v>
      </c>
      <c r="B152" s="9"/>
      <c r="C152" s="34"/>
      <c r="D152" s="70"/>
      <c r="E152" s="37">
        <v>0.0018268518518518519</v>
      </c>
      <c r="F152" s="10">
        <f>IF(E152="","",RANK(E152,E149:E153,1))</f>
        <v>5</v>
      </c>
      <c r="G152" s="43">
        <f>IF(OR(F152=1,F152=2,F152=3,F152=4),E152,"")</f>
      </c>
      <c r="H152" s="73"/>
      <c r="I152" s="76"/>
      <c r="J152" s="10">
        <f>IF(E152="","",RANK(E152,$E$5:$E$353,1))</f>
        <v>120</v>
      </c>
    </row>
    <row r="153" spans="1:10" ht="15" customHeight="1">
      <c r="A153" s="21">
        <v>5</v>
      </c>
      <c r="B153" s="9"/>
      <c r="C153" s="34"/>
      <c r="D153" s="71"/>
      <c r="E153" s="37">
        <v>0.001558564814814815</v>
      </c>
      <c r="F153" s="10">
        <f>IF(E153="","",RANK(E153,E149:E153,1))</f>
        <v>2</v>
      </c>
      <c r="G153" s="43">
        <f>IF(OR(F153=1,F153=2,F153=3,F153=4),E153,"")</f>
        <v>0.001558564814814815</v>
      </c>
      <c r="H153" s="74"/>
      <c r="I153" s="77"/>
      <c r="J153" s="10">
        <f>IF(E153="","",RANK(E153,$E$5:$E$353,1))</f>
        <v>103</v>
      </c>
    </row>
    <row r="154" spans="1:10" ht="15">
      <c r="A154" s="20"/>
      <c r="B154" s="2"/>
      <c r="C154" s="33"/>
      <c r="D154" s="65"/>
      <c r="E154" s="3"/>
      <c r="F154" s="4"/>
      <c r="G154" s="44"/>
      <c r="H154" s="44"/>
      <c r="I154" s="4"/>
      <c r="J154" s="4"/>
    </row>
    <row r="155" spans="1:10" ht="15">
      <c r="A155" s="20"/>
      <c r="B155" s="2"/>
      <c r="C155" s="33"/>
      <c r="D155" s="65"/>
      <c r="E155" s="3"/>
      <c r="F155" s="4"/>
      <c r="G155" s="44"/>
      <c r="H155" s="44"/>
      <c r="I155" s="4"/>
      <c r="J155" s="4"/>
    </row>
    <row r="156" spans="1:10" ht="63">
      <c r="A156" s="14" t="s">
        <v>0</v>
      </c>
      <c r="B156" s="15" t="s">
        <v>1</v>
      </c>
      <c r="C156" s="15"/>
      <c r="D156" s="66" t="s">
        <v>10</v>
      </c>
      <c r="E156" s="15" t="s">
        <v>2</v>
      </c>
      <c r="F156" s="14" t="s">
        <v>3</v>
      </c>
      <c r="G156" s="46" t="s">
        <v>4</v>
      </c>
      <c r="H156" s="46" t="s">
        <v>5</v>
      </c>
      <c r="I156" s="16" t="s">
        <v>6</v>
      </c>
      <c r="J156" s="17" t="s">
        <v>7</v>
      </c>
    </row>
    <row r="157" spans="1:10" ht="15" customHeight="1">
      <c r="A157" s="21">
        <v>1</v>
      </c>
      <c r="B157" s="9"/>
      <c r="C157" s="34"/>
      <c r="D157" s="69">
        <v>38</v>
      </c>
      <c r="E157" s="37"/>
      <c r="F157" s="10">
        <f>IF(E157="","",RANK(E157,E157:E161,1))</f>
      </c>
      <c r="G157" s="43">
        <f>IF(OR(F157=1,F157=2,F157=3,F157=4),E157,"")</f>
      </c>
      <c r="H157" s="72">
        <f>IF(SUM(G157:G161)=0,"",SUM(G157:G161))</f>
      </c>
      <c r="I157" s="75">
        <f>IF(ISERROR(RANK(H157,$H$5:$H$353,1)),"",RANK(H157,$H$5:$H$353,1))</f>
      </c>
      <c r="J157" s="10">
        <f>IF(E157="","",RANK(E157,$E$5:$E$353,1))</f>
      </c>
    </row>
    <row r="158" spans="1:10" ht="15" customHeight="1">
      <c r="A158" s="21">
        <v>2</v>
      </c>
      <c r="B158" s="9"/>
      <c r="C158" s="34"/>
      <c r="D158" s="70"/>
      <c r="E158" s="37"/>
      <c r="F158" s="10">
        <f>IF(E158="","",RANK(E158,E157:E161,1))</f>
      </c>
      <c r="G158" s="43">
        <f>IF(OR(F158=1,F158=2,F158=3,F158=4),E158,"")</f>
      </c>
      <c r="H158" s="73"/>
      <c r="I158" s="76"/>
      <c r="J158" s="10">
        <f>IF(E158="","",RANK(E158,$E$5:$E$353,1))</f>
      </c>
    </row>
    <row r="159" spans="1:10" ht="15" customHeight="1">
      <c r="A159" s="21">
        <v>3</v>
      </c>
      <c r="B159" s="9"/>
      <c r="C159" s="34"/>
      <c r="D159" s="70"/>
      <c r="E159" s="37"/>
      <c r="F159" s="10">
        <f>IF(E159="","",RANK(E159,E157:E161,1))</f>
      </c>
      <c r="G159" s="43">
        <f>IF(OR(F159=1,F159=2,F159=3,F159=4),E159,"")</f>
      </c>
      <c r="H159" s="73"/>
      <c r="I159" s="76"/>
      <c r="J159" s="10">
        <f>IF(E159="","",RANK(E159,$E$5:$E$353,1))</f>
      </c>
    </row>
    <row r="160" spans="1:10" ht="15" customHeight="1">
      <c r="A160" s="21">
        <v>4</v>
      </c>
      <c r="B160" s="9"/>
      <c r="C160" s="34"/>
      <c r="D160" s="70"/>
      <c r="E160" s="37"/>
      <c r="F160" s="10">
        <f>IF(E160="","",RANK(E160,E157:E161,1))</f>
      </c>
      <c r="G160" s="43">
        <f>IF(OR(F160=1,F160=2,F160=3,F160=4),E160,"")</f>
      </c>
      <c r="H160" s="73"/>
      <c r="I160" s="76"/>
      <c r="J160" s="10">
        <f>IF(E160="","",RANK(E160,$E$5:$E$353,1))</f>
      </c>
    </row>
    <row r="161" spans="1:10" ht="15" customHeight="1">
      <c r="A161" s="21">
        <v>5</v>
      </c>
      <c r="B161" s="9"/>
      <c r="C161" s="34"/>
      <c r="D161" s="71"/>
      <c r="E161" s="37"/>
      <c r="F161" s="10">
        <f>IF(E161="","",RANK(E161,E157:E161,1))</f>
      </c>
      <c r="G161" s="43">
        <f>IF(OR(F161=1,F161=2,F161=3,F161=4),E161,"")</f>
      </c>
      <c r="H161" s="74"/>
      <c r="I161" s="77"/>
      <c r="J161" s="10">
        <f>IF(E161="","",RANK(E161,$E$5:$E$353,1))</f>
      </c>
    </row>
    <row r="162" spans="1:10" ht="15">
      <c r="A162" s="20"/>
      <c r="B162" s="2"/>
      <c r="C162" s="33"/>
      <c r="D162" s="65"/>
      <c r="E162" s="3"/>
      <c r="F162" s="4"/>
      <c r="G162" s="44"/>
      <c r="H162" s="44"/>
      <c r="I162" s="4"/>
      <c r="J162" s="4"/>
    </row>
    <row r="163" spans="1:10" ht="15">
      <c r="A163" s="20"/>
      <c r="B163" s="2"/>
      <c r="C163" s="33"/>
      <c r="D163" s="65"/>
      <c r="E163" s="3"/>
      <c r="F163" s="4"/>
      <c r="G163" s="44"/>
      <c r="H163" s="44"/>
      <c r="I163" s="4"/>
      <c r="J163" s="4"/>
    </row>
    <row r="164" spans="1:10" ht="63">
      <c r="A164" s="14" t="s">
        <v>0</v>
      </c>
      <c r="B164" s="15" t="s">
        <v>1</v>
      </c>
      <c r="C164" s="15"/>
      <c r="D164" s="66" t="s">
        <v>10</v>
      </c>
      <c r="E164" s="15" t="s">
        <v>2</v>
      </c>
      <c r="F164" s="14" t="s">
        <v>3</v>
      </c>
      <c r="G164" s="46" t="s">
        <v>4</v>
      </c>
      <c r="H164" s="46" t="s">
        <v>5</v>
      </c>
      <c r="I164" s="16" t="s">
        <v>6</v>
      </c>
      <c r="J164" s="17" t="s">
        <v>7</v>
      </c>
    </row>
    <row r="165" spans="1:10" ht="15" customHeight="1">
      <c r="A165" s="21">
        <v>1</v>
      </c>
      <c r="B165" s="9"/>
      <c r="C165" s="34"/>
      <c r="D165" s="69">
        <v>39</v>
      </c>
      <c r="E165" s="37"/>
      <c r="F165" s="10">
        <f>IF(E165="","",RANK(E165,E165:E169,1))</f>
      </c>
      <c r="G165" s="43">
        <f>IF(OR(F165=1,F165=2,F165=3,F165=4),E165,"")</f>
      </c>
      <c r="H165" s="72">
        <f>IF(SUM(G165:G169)=0,"",SUM(G165:G169))</f>
      </c>
      <c r="I165" s="75">
        <f>IF(ISERROR(RANK(H165,$H$5:$H$353,1)),"",RANK(H165,$H$5:$H$353,1))</f>
      </c>
      <c r="J165" s="10">
        <f>IF(E165="","",RANK(E165,$E$5:$E$353,1))</f>
      </c>
    </row>
    <row r="166" spans="1:10" ht="15" customHeight="1">
      <c r="A166" s="21">
        <v>2</v>
      </c>
      <c r="B166" s="9"/>
      <c r="C166" s="34"/>
      <c r="D166" s="70"/>
      <c r="E166" s="37"/>
      <c r="F166" s="10">
        <f>IF(E166="","",RANK(E166,E165:E169,1))</f>
      </c>
      <c r="G166" s="43">
        <f>IF(OR(F166=1,F166=2,F166=3,F166=4),E166,"")</f>
      </c>
      <c r="H166" s="73"/>
      <c r="I166" s="76"/>
      <c r="J166" s="10">
        <f>IF(E166="","",RANK(E166,$E$5:$E$353,1))</f>
      </c>
    </row>
    <row r="167" spans="1:10" ht="15" customHeight="1">
      <c r="A167" s="21">
        <v>3</v>
      </c>
      <c r="B167" s="9"/>
      <c r="C167" s="34"/>
      <c r="D167" s="70"/>
      <c r="E167" s="37"/>
      <c r="F167" s="10">
        <f>IF(E167="","",RANK(E167,E165:E169,1))</f>
      </c>
      <c r="G167" s="43">
        <f>IF(OR(F167=1,F167=2,F167=3,F167=4),E167,"")</f>
      </c>
      <c r="H167" s="73"/>
      <c r="I167" s="76"/>
      <c r="J167" s="10">
        <f>IF(E167="","",RANK(E167,$E$5:$E$353,1))</f>
      </c>
    </row>
    <row r="168" spans="1:10" ht="15" customHeight="1">
      <c r="A168" s="21">
        <v>4</v>
      </c>
      <c r="B168" s="9"/>
      <c r="C168" s="34"/>
      <c r="D168" s="70"/>
      <c r="E168" s="37"/>
      <c r="F168" s="10">
        <f>IF(E168="","",RANK(E168,E165:E169,1))</f>
      </c>
      <c r="G168" s="43">
        <f>IF(OR(F168=1,F168=2,F168=3,F168=4),E168,"")</f>
      </c>
      <c r="H168" s="73"/>
      <c r="I168" s="76"/>
      <c r="J168" s="10">
        <f>IF(E168="","",RANK(E168,$E$5:$E$353,1))</f>
      </c>
    </row>
    <row r="169" spans="1:10" ht="15" customHeight="1">
      <c r="A169" s="21">
        <v>5</v>
      </c>
      <c r="B169" s="9"/>
      <c r="C169" s="34"/>
      <c r="D169" s="71"/>
      <c r="E169" s="37"/>
      <c r="F169" s="10">
        <f>IF(E169="","",RANK(E169,E165:E169,1))</f>
      </c>
      <c r="G169" s="43">
        <f>IF(OR(F169=1,F169=2,F169=3,F169=4),E169,"")</f>
      </c>
      <c r="H169" s="74"/>
      <c r="I169" s="77"/>
      <c r="J169" s="10">
        <f>IF(E169="","",RANK(E169,$E$5:$E$353,1))</f>
      </c>
    </row>
    <row r="170" spans="1:8" ht="12.75">
      <c r="A170" s="22"/>
      <c r="C170" s="35"/>
      <c r="D170" s="67"/>
      <c r="G170" s="47"/>
      <c r="H170" s="47"/>
    </row>
    <row r="171" spans="1:8" ht="12.75">
      <c r="A171" s="22"/>
      <c r="C171" s="35"/>
      <c r="D171" s="67"/>
      <c r="G171" s="47"/>
      <c r="H171" s="47"/>
    </row>
    <row r="172" spans="1:10" ht="63">
      <c r="A172" s="14" t="s">
        <v>0</v>
      </c>
      <c r="B172" s="15" t="s">
        <v>1</v>
      </c>
      <c r="C172" s="15"/>
      <c r="D172" s="66" t="s">
        <v>10</v>
      </c>
      <c r="E172" s="15" t="s">
        <v>2</v>
      </c>
      <c r="F172" s="14" t="s">
        <v>3</v>
      </c>
      <c r="G172" s="46" t="s">
        <v>4</v>
      </c>
      <c r="H172" s="46" t="s">
        <v>5</v>
      </c>
      <c r="I172" s="16" t="s">
        <v>6</v>
      </c>
      <c r="J172" s="17" t="s">
        <v>7</v>
      </c>
    </row>
    <row r="173" spans="1:10" ht="15" customHeight="1">
      <c r="A173" s="21">
        <v>1</v>
      </c>
      <c r="B173" s="9"/>
      <c r="C173" s="34"/>
      <c r="D173" s="69">
        <v>40</v>
      </c>
      <c r="E173" s="37"/>
      <c r="F173" s="10">
        <f>IF(E173="","",RANK(E173,E173:E177,1))</f>
      </c>
      <c r="G173" s="43">
        <f>IF(OR(F173=1,F173=2,F173=3,F173=4),E173,"")</f>
      </c>
      <c r="H173" s="72">
        <f>IF(SUM(G173:G177)=0,"",SUM(G173:G177))</f>
      </c>
      <c r="I173" s="75">
        <f>IF(ISERROR(RANK(H173,$H$5:$H$353,1)),"",RANK(H173,$H$5:$H$353,1))</f>
      </c>
      <c r="J173" s="10">
        <f>IF(E173="","",RANK(E173,$E$5:$E$353,1))</f>
      </c>
    </row>
    <row r="174" spans="1:10" ht="15" customHeight="1">
      <c r="A174" s="21">
        <v>2</v>
      </c>
      <c r="B174" s="9"/>
      <c r="C174" s="34"/>
      <c r="D174" s="70"/>
      <c r="E174" s="37"/>
      <c r="F174" s="10">
        <f>IF(E174="","",RANK(E174,E173:E177,1))</f>
      </c>
      <c r="G174" s="43">
        <f>IF(OR(F174=1,F174=2,F174=3,F174=4),E174,"")</f>
      </c>
      <c r="H174" s="73"/>
      <c r="I174" s="76"/>
      <c r="J174" s="10">
        <f>IF(E174="","",RANK(E174,$E$5:$E$353,1))</f>
      </c>
    </row>
    <row r="175" spans="1:10" ht="15" customHeight="1">
      <c r="A175" s="21">
        <v>3</v>
      </c>
      <c r="B175" s="9"/>
      <c r="C175" s="34"/>
      <c r="D175" s="70"/>
      <c r="E175" s="37"/>
      <c r="F175" s="10">
        <f>IF(E175="","",RANK(E175,E173:E177,1))</f>
      </c>
      <c r="G175" s="43">
        <f>IF(OR(F175=1,F175=2,F175=3,F175=4),E175,"")</f>
      </c>
      <c r="H175" s="73"/>
      <c r="I175" s="76"/>
      <c r="J175" s="10">
        <f>IF(E175="","",RANK(E175,$E$5:$E$353,1))</f>
      </c>
    </row>
    <row r="176" spans="1:10" ht="15" customHeight="1">
      <c r="A176" s="21">
        <v>4</v>
      </c>
      <c r="B176" s="9"/>
      <c r="C176" s="34"/>
      <c r="D176" s="70"/>
      <c r="E176" s="37"/>
      <c r="F176" s="10">
        <f>IF(E176="","",RANK(E176,E173:E177,1))</f>
      </c>
      <c r="G176" s="43">
        <f>IF(OR(F176=1,F176=2,F176=3,F176=4),E176,"")</f>
      </c>
      <c r="H176" s="73"/>
      <c r="I176" s="76"/>
      <c r="J176" s="10">
        <f>IF(E176="","",RANK(E176,$E$5:$E$353,1))</f>
      </c>
    </row>
    <row r="177" spans="1:10" ht="15" customHeight="1">
      <c r="A177" s="21">
        <v>5</v>
      </c>
      <c r="B177" s="9"/>
      <c r="C177" s="34"/>
      <c r="D177" s="71"/>
      <c r="E177" s="37"/>
      <c r="F177" s="10">
        <f>IF(E177="","",RANK(E177,E173:E177,1))</f>
      </c>
      <c r="G177" s="43">
        <f>IF(OR(F177=1,F177=2,F177=3,F177=4),E177,"")</f>
      </c>
      <c r="H177" s="74"/>
      <c r="I177" s="77"/>
      <c r="J177" s="10">
        <f>IF(E177="","",RANK(E177,$E$5:$E$353,1))</f>
      </c>
    </row>
    <row r="178" spans="1:10" ht="15">
      <c r="A178" s="20"/>
      <c r="B178" s="2"/>
      <c r="C178" s="33"/>
      <c r="D178" s="65"/>
      <c r="E178" s="3"/>
      <c r="F178" s="4"/>
      <c r="G178" s="44"/>
      <c r="H178" s="44"/>
      <c r="I178" s="4"/>
      <c r="J178" s="4"/>
    </row>
    <row r="179" spans="1:10" ht="15">
      <c r="A179" s="20"/>
      <c r="B179" s="2"/>
      <c r="C179" s="33"/>
      <c r="D179" s="65"/>
      <c r="E179" s="3"/>
      <c r="F179" s="4"/>
      <c r="G179" s="44"/>
      <c r="H179" s="44"/>
      <c r="I179" s="4"/>
      <c r="J179" s="4"/>
    </row>
    <row r="180" spans="1:10" ht="63">
      <c r="A180" s="14" t="s">
        <v>0</v>
      </c>
      <c r="B180" s="15" t="s">
        <v>1</v>
      </c>
      <c r="C180" s="15"/>
      <c r="D180" s="66" t="s">
        <v>10</v>
      </c>
      <c r="E180" s="6" t="s">
        <v>2</v>
      </c>
      <c r="F180" s="14" t="s">
        <v>3</v>
      </c>
      <c r="G180" s="45" t="s">
        <v>4</v>
      </c>
      <c r="H180" s="46" t="s">
        <v>5</v>
      </c>
      <c r="I180" s="16" t="s">
        <v>6</v>
      </c>
      <c r="J180" s="7" t="s">
        <v>7</v>
      </c>
    </row>
    <row r="181" spans="1:10" ht="15" customHeight="1">
      <c r="A181" s="21">
        <v>1</v>
      </c>
      <c r="B181" s="9"/>
      <c r="C181" s="34"/>
      <c r="D181" s="69">
        <v>41</v>
      </c>
      <c r="E181" s="37">
        <v>0.0012761574074074075</v>
      </c>
      <c r="F181" s="10">
        <f>IF(E181="","",RANK(E181,E181:E185,1))</f>
        <v>3</v>
      </c>
      <c r="G181" s="43">
        <f>IF(OR(F181=1,F181=2,F181=3,F181=4),E181,"")</f>
        <v>0.0012761574074074075</v>
      </c>
      <c r="H181" s="72">
        <f>IF(SUM(G181:G185)=0,"",SUM(G181:G185))</f>
        <v>0.005139120370370371</v>
      </c>
      <c r="I181" s="75">
        <f>IF(ISERROR(RANK(H181,$H$5:$H$353,1)),"",RANK(H181,$H$5:$H$353,1))</f>
        <v>11</v>
      </c>
      <c r="J181" s="10">
        <f>IF(E181="","",RANK(E181,$E$5:$E$353,1))</f>
        <v>44</v>
      </c>
    </row>
    <row r="182" spans="1:10" ht="15" customHeight="1">
      <c r="A182" s="21">
        <v>2</v>
      </c>
      <c r="B182" s="9"/>
      <c r="C182" s="34"/>
      <c r="D182" s="70"/>
      <c r="E182" s="37">
        <v>0.0012570601851851853</v>
      </c>
      <c r="F182" s="10">
        <f>IF(E182="","",RANK(E182,E181:E185,1))</f>
        <v>2</v>
      </c>
      <c r="G182" s="43">
        <f>IF(OR(F182=1,F182=2,F182=3,F182=4),E182,"")</f>
        <v>0.0012570601851851853</v>
      </c>
      <c r="H182" s="73"/>
      <c r="I182" s="76"/>
      <c r="J182" s="10">
        <f>IF(E182="","",RANK(E182,$E$5:$E$353,1))</f>
        <v>36</v>
      </c>
    </row>
    <row r="183" spans="1:10" ht="15" customHeight="1">
      <c r="A183" s="21">
        <v>3</v>
      </c>
      <c r="B183" s="9"/>
      <c r="C183" s="34"/>
      <c r="D183" s="70"/>
      <c r="E183" s="37">
        <v>0.0012465277777777776</v>
      </c>
      <c r="F183" s="10">
        <f>IF(E183="","",RANK(E183,E181:E185,1))</f>
        <v>1</v>
      </c>
      <c r="G183" s="43">
        <f>IF(OR(F183=1,F183=2,F183=3,F183=4),E183,"")</f>
        <v>0.0012465277777777776</v>
      </c>
      <c r="H183" s="73"/>
      <c r="I183" s="76"/>
      <c r="J183" s="10">
        <f>IF(E183="","",RANK(E183,$E$5:$E$353,1))</f>
        <v>33</v>
      </c>
    </row>
    <row r="184" spans="1:10" ht="15" customHeight="1">
      <c r="A184" s="21">
        <v>4</v>
      </c>
      <c r="B184" s="9"/>
      <c r="C184" s="34"/>
      <c r="D184" s="70"/>
      <c r="E184" s="37">
        <v>0.0013593750000000001</v>
      </c>
      <c r="F184" s="10">
        <f>IF(E184="","",RANK(E184,E181:E185,1))</f>
        <v>4</v>
      </c>
      <c r="G184" s="43">
        <f>IF(OR(F184=1,F184=2,F184=3,F184=4),E184,"")</f>
        <v>0.0013593750000000001</v>
      </c>
      <c r="H184" s="73"/>
      <c r="I184" s="76"/>
      <c r="J184" s="10">
        <f>IF(E184="","",RANK(E184,$E$5:$E$353,1))</f>
        <v>70</v>
      </c>
    </row>
    <row r="185" spans="1:10" ht="15" customHeight="1">
      <c r="A185" s="21">
        <v>5</v>
      </c>
      <c r="B185" s="9"/>
      <c r="C185" s="34"/>
      <c r="D185" s="71"/>
      <c r="E185" s="37">
        <v>0.001439351851851852</v>
      </c>
      <c r="F185" s="10">
        <f>IF(E185="","",RANK(E185,E181:E185,1))</f>
        <v>5</v>
      </c>
      <c r="G185" s="43">
        <f>IF(OR(F185=1,F185=2,F185=3,F185=4),E185,"")</f>
      </c>
      <c r="H185" s="74"/>
      <c r="I185" s="77"/>
      <c r="J185" s="10">
        <f>IF(E185="","",RANK(E185,$E$5:$E$353,1))</f>
        <v>93</v>
      </c>
    </row>
    <row r="186" spans="1:10" ht="15">
      <c r="A186" s="20"/>
      <c r="B186" s="2"/>
      <c r="C186" s="33"/>
      <c r="D186" s="65"/>
      <c r="E186" s="3"/>
      <c r="F186" s="4"/>
      <c r="G186" s="44"/>
      <c r="H186" s="44"/>
      <c r="I186" s="4"/>
      <c r="J186" s="4"/>
    </row>
    <row r="187" spans="1:10" ht="15">
      <c r="A187" s="20"/>
      <c r="B187" s="2"/>
      <c r="C187" s="33"/>
      <c r="D187" s="65"/>
      <c r="E187" s="3"/>
      <c r="F187" s="4"/>
      <c r="G187" s="44"/>
      <c r="H187" s="44"/>
      <c r="I187" s="4"/>
      <c r="J187" s="4"/>
    </row>
    <row r="188" spans="1:10" ht="63">
      <c r="A188" s="14" t="s">
        <v>0</v>
      </c>
      <c r="B188" s="15" t="s">
        <v>1</v>
      </c>
      <c r="C188" s="15"/>
      <c r="D188" s="66" t="s">
        <v>10</v>
      </c>
      <c r="E188" s="15" t="s">
        <v>2</v>
      </c>
      <c r="F188" s="14" t="s">
        <v>3</v>
      </c>
      <c r="G188" s="46" t="s">
        <v>4</v>
      </c>
      <c r="H188" s="46" t="s">
        <v>5</v>
      </c>
      <c r="I188" s="16" t="s">
        <v>6</v>
      </c>
      <c r="J188" s="17" t="s">
        <v>7</v>
      </c>
    </row>
    <row r="189" spans="1:10" ht="15" customHeight="1">
      <c r="A189" s="21">
        <v>1</v>
      </c>
      <c r="B189" s="9"/>
      <c r="C189" s="34"/>
      <c r="D189" s="69">
        <v>42</v>
      </c>
      <c r="E189" s="37">
        <v>0.0013929398148148147</v>
      </c>
      <c r="F189" s="10">
        <f>IF(E189="","",RANK(E189,E189:E193,1))</f>
        <v>4</v>
      </c>
      <c r="G189" s="43">
        <f>IF(OR(F189=1,F189=2,F189=3,F189=4),E189,"")</f>
        <v>0.0013929398148148147</v>
      </c>
      <c r="H189" s="72">
        <f>IF(SUM(G189:G193)=0,"",SUM(G189:G193))</f>
        <v>0.005334027777777778</v>
      </c>
      <c r="I189" s="75">
        <f>IF(ISERROR(RANK(H189,$H$5:$H$353,1)),"",RANK(H189,$H$5:$H$353,1))</f>
        <v>15</v>
      </c>
      <c r="J189" s="10">
        <f>IF(E189="","",RANK(E189,$E$5:$E$353,1))</f>
        <v>83</v>
      </c>
    </row>
    <row r="190" spans="1:10" ht="15" customHeight="1">
      <c r="A190" s="21">
        <v>2</v>
      </c>
      <c r="B190" s="9"/>
      <c r="C190" s="34"/>
      <c r="D190" s="70"/>
      <c r="E190" s="37">
        <v>0.0012711805555555556</v>
      </c>
      <c r="F190" s="10">
        <f>IF(E190="","",RANK(E190,E189:E193,1))</f>
        <v>1</v>
      </c>
      <c r="G190" s="43">
        <f>IF(OR(F190=1,F190=2,F190=3,F190=4),E190,"")</f>
        <v>0.0012711805555555556</v>
      </c>
      <c r="H190" s="73"/>
      <c r="I190" s="76"/>
      <c r="J190" s="10">
        <f>IF(E190="","",RANK(E190,$E$5:$E$353,1))</f>
        <v>41</v>
      </c>
    </row>
    <row r="191" spans="1:10" ht="15" customHeight="1">
      <c r="A191" s="21">
        <v>3</v>
      </c>
      <c r="B191" s="9"/>
      <c r="C191" s="34"/>
      <c r="D191" s="70"/>
      <c r="E191" s="37">
        <v>0.001297800925925926</v>
      </c>
      <c r="F191" s="10">
        <f>IF(E191="","",RANK(E191,E189:E193,1))</f>
        <v>2</v>
      </c>
      <c r="G191" s="43">
        <f>IF(OR(F191=1,F191=2,F191=3,F191=4),E191,"")</f>
        <v>0.001297800925925926</v>
      </c>
      <c r="H191" s="73"/>
      <c r="I191" s="76"/>
      <c r="J191" s="10">
        <f>IF(E191="","",RANK(E191,$E$5:$E$353,1))</f>
        <v>50</v>
      </c>
    </row>
    <row r="192" spans="1:10" ht="15" customHeight="1">
      <c r="A192" s="21">
        <v>4</v>
      </c>
      <c r="B192" s="9"/>
      <c r="C192" s="34"/>
      <c r="D192" s="70"/>
      <c r="E192" s="37">
        <v>0.0018837962962962964</v>
      </c>
      <c r="F192" s="10">
        <f>IF(E192="","",RANK(E192,E189:E193,1))</f>
        <v>5</v>
      </c>
      <c r="G192" s="43">
        <f>IF(OR(F192=1,F192=2,F192=3,F192=4),E192,"")</f>
      </c>
      <c r="H192" s="73"/>
      <c r="I192" s="76"/>
      <c r="J192" s="10">
        <f>IF(E192="","",RANK(E192,$E$5:$E$353,1))</f>
        <v>122</v>
      </c>
    </row>
    <row r="193" spans="1:10" ht="15" customHeight="1">
      <c r="A193" s="21">
        <v>5</v>
      </c>
      <c r="B193" s="9"/>
      <c r="C193" s="34"/>
      <c r="D193" s="71"/>
      <c r="E193" s="37">
        <v>0.0013721064814814813</v>
      </c>
      <c r="F193" s="10">
        <f>IF(E193="","",RANK(E193,E189:E193,1))</f>
        <v>3</v>
      </c>
      <c r="G193" s="43">
        <f>IF(OR(F193=1,F193=2,F193=3,F193=4),E193,"")</f>
        <v>0.0013721064814814813</v>
      </c>
      <c r="H193" s="74"/>
      <c r="I193" s="77"/>
      <c r="J193" s="10">
        <f>IF(E193="","",RANK(E193,$E$5:$E$353,1))</f>
        <v>76</v>
      </c>
    </row>
    <row r="194" spans="1:10" ht="15">
      <c r="A194" s="20"/>
      <c r="B194" s="2"/>
      <c r="C194" s="33"/>
      <c r="D194" s="65"/>
      <c r="E194" s="3"/>
      <c r="F194" s="4"/>
      <c r="G194" s="44"/>
      <c r="H194" s="44"/>
      <c r="I194" s="4"/>
      <c r="J194" s="4"/>
    </row>
    <row r="195" spans="1:10" ht="15">
      <c r="A195" s="20"/>
      <c r="B195" s="2"/>
      <c r="C195" s="33"/>
      <c r="D195" s="65"/>
      <c r="E195" s="3"/>
      <c r="F195" s="4"/>
      <c r="G195" s="44"/>
      <c r="H195" s="44"/>
      <c r="I195" s="4"/>
      <c r="J195" s="4"/>
    </row>
    <row r="196" spans="1:10" ht="63">
      <c r="A196" s="14" t="s">
        <v>0</v>
      </c>
      <c r="B196" s="15" t="s">
        <v>1</v>
      </c>
      <c r="C196" s="15"/>
      <c r="D196" s="66" t="s">
        <v>10</v>
      </c>
      <c r="E196" s="15" t="s">
        <v>2</v>
      </c>
      <c r="F196" s="14" t="s">
        <v>3</v>
      </c>
      <c r="G196" s="46" t="s">
        <v>4</v>
      </c>
      <c r="H196" s="46" t="s">
        <v>5</v>
      </c>
      <c r="I196" s="16" t="s">
        <v>6</v>
      </c>
      <c r="J196" s="17" t="s">
        <v>7</v>
      </c>
    </row>
    <row r="197" spans="1:10" ht="15" customHeight="1">
      <c r="A197" s="21">
        <v>1</v>
      </c>
      <c r="B197" s="9"/>
      <c r="C197" s="34"/>
      <c r="D197" s="69">
        <v>43</v>
      </c>
      <c r="E197" s="37"/>
      <c r="F197" s="10">
        <f>IF(E197="","",RANK(E197,E197:E201,1))</f>
      </c>
      <c r="G197" s="43">
        <f>IF(OR(F197=1,F197=2,F197=3,F197=4),E197,"")</f>
      </c>
      <c r="H197" s="72">
        <f>IF(SUM(G197:G201)=0,"",SUM(G197:G201))</f>
        <v>0.005386805555555555</v>
      </c>
      <c r="I197" s="75">
        <f>IF(ISERROR(RANK(H197,$H$5:$H$353,1)),"",RANK(H197,$H$5:$H$353,1))</f>
        <v>16</v>
      </c>
      <c r="J197" s="10">
        <f>IF(E197="","",RANK(E197,$E$5:$E$353,1))</f>
      </c>
    </row>
    <row r="198" spans="1:10" ht="15" customHeight="1">
      <c r="A198" s="21">
        <v>2</v>
      </c>
      <c r="B198" s="9"/>
      <c r="C198" s="34"/>
      <c r="D198" s="70"/>
      <c r="E198" s="37">
        <v>0.0013027777777777777</v>
      </c>
      <c r="F198" s="10">
        <f>IF(E198="","",RANK(E198,E197:E201,1))</f>
        <v>2</v>
      </c>
      <c r="G198" s="43">
        <f>IF(OR(F198=1,F198=2,F198=3,F198=4),E198,"")</f>
        <v>0.0013027777777777777</v>
      </c>
      <c r="H198" s="73"/>
      <c r="I198" s="76"/>
      <c r="J198" s="10">
        <f>IF(E198="","",RANK(E198,$E$5:$E$353,1))</f>
        <v>55</v>
      </c>
    </row>
    <row r="199" spans="1:10" ht="15" customHeight="1">
      <c r="A199" s="21">
        <v>3</v>
      </c>
      <c r="B199" s="9"/>
      <c r="C199" s="34"/>
      <c r="D199" s="70"/>
      <c r="E199" s="37">
        <v>0.0012056712962962963</v>
      </c>
      <c r="F199" s="10">
        <f>IF(E199="","",RANK(E199,E197:E201,1))</f>
        <v>1</v>
      </c>
      <c r="G199" s="43">
        <f>IF(OR(F199=1,F199=2,F199=3,F199=4),E199,"")</f>
        <v>0.0012056712962962963</v>
      </c>
      <c r="H199" s="73"/>
      <c r="I199" s="76"/>
      <c r="J199" s="10">
        <f>IF(E199="","",RANK(E199,$E$5:$E$353,1))</f>
        <v>23</v>
      </c>
    </row>
    <row r="200" spans="1:10" ht="15" customHeight="1">
      <c r="A200" s="21">
        <v>4</v>
      </c>
      <c r="B200" s="9"/>
      <c r="C200" s="34"/>
      <c r="D200" s="70"/>
      <c r="E200" s="37">
        <v>0.001417824074074074</v>
      </c>
      <c r="F200" s="10">
        <f>IF(E200="","",RANK(E200,E197:E201,1))</f>
        <v>3</v>
      </c>
      <c r="G200" s="43">
        <f>IF(OR(F200=1,F200=2,F200=3,F200=4),E200,"")</f>
        <v>0.001417824074074074</v>
      </c>
      <c r="H200" s="73"/>
      <c r="I200" s="76"/>
      <c r="J200" s="10">
        <f>IF(E200="","",RANK(E200,$E$5:$E$353,1))</f>
        <v>87</v>
      </c>
    </row>
    <row r="201" spans="1:10" ht="15" customHeight="1">
      <c r="A201" s="21">
        <v>5</v>
      </c>
      <c r="B201" s="9"/>
      <c r="C201" s="34"/>
      <c r="D201" s="71"/>
      <c r="E201" s="37">
        <v>0.0014605324074074076</v>
      </c>
      <c r="F201" s="10">
        <f>IF(E201="","",RANK(E201,E197:E201,1))</f>
        <v>4</v>
      </c>
      <c r="G201" s="43">
        <f>IF(OR(F201=1,F201=2,F201=3,F201=4),E201,"")</f>
        <v>0.0014605324074074076</v>
      </c>
      <c r="H201" s="74"/>
      <c r="I201" s="77"/>
      <c r="J201" s="10">
        <f>IF(E201="","",RANK(E201,$E$5:$E$353,1))</f>
        <v>97</v>
      </c>
    </row>
    <row r="202" spans="1:10" ht="15">
      <c r="A202" s="20"/>
      <c r="B202" s="2"/>
      <c r="C202" s="33"/>
      <c r="D202" s="65"/>
      <c r="E202" s="3"/>
      <c r="F202" s="4"/>
      <c r="G202" s="44"/>
      <c r="H202" s="44"/>
      <c r="I202" s="4"/>
      <c r="J202" s="4"/>
    </row>
    <row r="203" spans="1:10" ht="15">
      <c r="A203" s="20"/>
      <c r="B203" s="2"/>
      <c r="C203" s="33"/>
      <c r="D203" s="65"/>
      <c r="E203" s="3"/>
      <c r="F203" s="4"/>
      <c r="G203" s="44"/>
      <c r="H203" s="44"/>
      <c r="I203" s="4"/>
      <c r="J203" s="4"/>
    </row>
    <row r="204" spans="1:10" ht="63">
      <c r="A204" s="14" t="s">
        <v>0</v>
      </c>
      <c r="B204" s="15" t="s">
        <v>1</v>
      </c>
      <c r="C204" s="15"/>
      <c r="D204" s="66" t="s">
        <v>10</v>
      </c>
      <c r="E204" s="15" t="s">
        <v>2</v>
      </c>
      <c r="F204" s="14" t="s">
        <v>3</v>
      </c>
      <c r="G204" s="46" t="s">
        <v>4</v>
      </c>
      <c r="H204" s="46" t="s">
        <v>5</v>
      </c>
      <c r="I204" s="16" t="s">
        <v>6</v>
      </c>
      <c r="J204" s="17" t="s">
        <v>7</v>
      </c>
    </row>
    <row r="205" spans="1:10" ht="15" customHeight="1">
      <c r="A205" s="21">
        <v>1</v>
      </c>
      <c r="B205" s="9"/>
      <c r="C205" s="34"/>
      <c r="D205" s="69">
        <v>44</v>
      </c>
      <c r="E205" s="37">
        <v>0.0012870370370370373</v>
      </c>
      <c r="F205" s="10">
        <f>IF(E205="","",RANK(E205,E205:E209,1))</f>
        <v>1</v>
      </c>
      <c r="G205" s="43">
        <f>IF(OR(F205=1,F205=2,F205=3,F205=4),E205,"")</f>
        <v>0.0012870370370370373</v>
      </c>
      <c r="H205" s="72">
        <f>IF(SUM(G205:G209)=0,"",SUM(G205:G209))</f>
        <v>0.006001851851851853</v>
      </c>
      <c r="I205" s="75">
        <f>IF(ISERROR(RANK(H205,$H$5:$H$353,1)),"",RANK(H205,$H$5:$H$353,1))</f>
        <v>23</v>
      </c>
      <c r="J205" s="10">
        <f>IF(E205="","",RANK(E205,$E$5:$E$353,1))</f>
        <v>47</v>
      </c>
    </row>
    <row r="206" spans="1:10" ht="15" customHeight="1">
      <c r="A206" s="21">
        <v>2</v>
      </c>
      <c r="B206" s="9"/>
      <c r="C206" s="34"/>
      <c r="D206" s="70"/>
      <c r="E206" s="37">
        <v>0.0020519675925925926</v>
      </c>
      <c r="F206" s="10">
        <f>IF(E206="","",RANK(E206,E205:E209,1))</f>
        <v>4</v>
      </c>
      <c r="G206" s="43">
        <f>IF(OR(F206=1,F206=2,F206=3,F206=4),E206,"")</f>
        <v>0.0020519675925925926</v>
      </c>
      <c r="H206" s="73"/>
      <c r="I206" s="76"/>
      <c r="J206" s="10">
        <f>IF(E206="","",RANK(E206,$E$5:$E$353,1))</f>
        <v>124</v>
      </c>
    </row>
    <row r="207" spans="1:10" ht="15" customHeight="1">
      <c r="A207" s="21">
        <v>3</v>
      </c>
      <c r="B207" s="9"/>
      <c r="C207" s="34"/>
      <c r="D207" s="70"/>
      <c r="E207" s="37">
        <v>0.0013300925925925926</v>
      </c>
      <c r="F207" s="10">
        <f>IF(E207="","",RANK(E207,E205:E209,1))</f>
        <v>2</v>
      </c>
      <c r="G207" s="43">
        <f>IF(OR(F207=1,F207=2,F207=3,F207=4),E207,"")</f>
        <v>0.0013300925925925926</v>
      </c>
      <c r="H207" s="73"/>
      <c r="I207" s="76"/>
      <c r="J207" s="10">
        <f>IF(E207="","",RANK(E207,$E$5:$E$353,1))</f>
        <v>61</v>
      </c>
    </row>
    <row r="208" spans="1:10" ht="15" customHeight="1">
      <c r="A208" s="21">
        <v>4</v>
      </c>
      <c r="B208" s="9"/>
      <c r="C208" s="34"/>
      <c r="D208" s="70"/>
      <c r="E208" s="37">
        <v>0.0013327546296296297</v>
      </c>
      <c r="F208" s="10">
        <f>IF(E208="","",RANK(E208,E205:E209,1))</f>
        <v>3</v>
      </c>
      <c r="G208" s="43">
        <f>IF(OR(F208=1,F208=2,F208=3,F208=4),E208,"")</f>
        <v>0.0013327546296296297</v>
      </c>
      <c r="H208" s="73"/>
      <c r="I208" s="76"/>
      <c r="J208" s="10">
        <f>IF(E208="","",RANK(E208,$E$5:$E$353,1))</f>
        <v>62</v>
      </c>
    </row>
    <row r="209" spans="1:10" ht="15" customHeight="1">
      <c r="A209" s="21">
        <v>5</v>
      </c>
      <c r="B209" s="9"/>
      <c r="C209" s="34"/>
      <c r="D209" s="71"/>
      <c r="E209" s="37">
        <v>0.0022375</v>
      </c>
      <c r="F209" s="10">
        <f>IF(E209="","",RANK(E209,E205:E209,1))</f>
        <v>5</v>
      </c>
      <c r="G209" s="43">
        <f>IF(OR(F209=1,F209=2,F209=3,F209=4),E209,"")</f>
      </c>
      <c r="H209" s="74"/>
      <c r="I209" s="77"/>
      <c r="J209" s="10">
        <f>IF(E209="","",RANK(E209,$E$5:$E$353,1))</f>
        <v>125</v>
      </c>
    </row>
    <row r="210" spans="1:10" ht="15">
      <c r="A210" s="20"/>
      <c r="B210" s="2"/>
      <c r="C210" s="33"/>
      <c r="D210" s="65"/>
      <c r="E210" s="3"/>
      <c r="F210" s="4"/>
      <c r="G210" s="44"/>
      <c r="H210" s="44"/>
      <c r="I210" s="4"/>
      <c r="J210" s="4"/>
    </row>
    <row r="211" spans="1:10" ht="15">
      <c r="A211" s="20"/>
      <c r="B211" s="2"/>
      <c r="C211" s="33"/>
      <c r="D211" s="65"/>
      <c r="E211" s="3"/>
      <c r="F211" s="4"/>
      <c r="G211" s="44"/>
      <c r="H211" s="44"/>
      <c r="I211" s="4"/>
      <c r="J211" s="4"/>
    </row>
    <row r="212" spans="1:10" ht="63">
      <c r="A212" s="14" t="s">
        <v>0</v>
      </c>
      <c r="B212" s="15" t="s">
        <v>1</v>
      </c>
      <c r="C212" s="15"/>
      <c r="D212" s="66" t="s">
        <v>10</v>
      </c>
      <c r="E212" s="15" t="s">
        <v>2</v>
      </c>
      <c r="F212" s="14" t="s">
        <v>3</v>
      </c>
      <c r="G212" s="46" t="s">
        <v>4</v>
      </c>
      <c r="H212" s="46" t="s">
        <v>5</v>
      </c>
      <c r="I212" s="16" t="s">
        <v>6</v>
      </c>
      <c r="J212" s="17" t="s">
        <v>7</v>
      </c>
    </row>
    <row r="213" spans="1:10" ht="15" customHeight="1">
      <c r="A213" s="21">
        <v>1</v>
      </c>
      <c r="B213" s="9"/>
      <c r="C213" s="34"/>
      <c r="D213" s="69">
        <v>45</v>
      </c>
      <c r="E213" s="37">
        <v>0.00145625</v>
      </c>
      <c r="F213" s="10">
        <f>IF(E213="","",RANK(E213,E213:E217,1))</f>
        <v>4</v>
      </c>
      <c r="G213" s="43">
        <f>IF(OR(F213=1,F213=2,F213=3,F213=4),E213,"")</f>
        <v>0.00145625</v>
      </c>
      <c r="H213" s="72">
        <f>IF(SUM(G213:G217)=0,"",SUM(G213:G217))</f>
        <v>0.00541087962962963</v>
      </c>
      <c r="I213" s="75">
        <f>IF(ISERROR(RANK(H213,$H$5:$H$353,1)),"",RANK(H213,$H$5:$H$353,1))</f>
        <v>17</v>
      </c>
      <c r="J213" s="10">
        <f>IF(E213="","",RANK(E213,$E$5:$E$353,1))</f>
        <v>96</v>
      </c>
    </row>
    <row r="214" spans="1:10" ht="15" customHeight="1">
      <c r="A214" s="21">
        <v>2</v>
      </c>
      <c r="B214" s="9"/>
      <c r="C214" s="34"/>
      <c r="D214" s="70"/>
      <c r="E214" s="37">
        <v>0.001425925925925926</v>
      </c>
      <c r="F214" s="10">
        <f>IF(E214="","",RANK(E214,E213:E217,1))</f>
        <v>3</v>
      </c>
      <c r="G214" s="43">
        <f>IF(OR(F214=1,F214=2,F214=3,F214=4),E214,"")</f>
        <v>0.001425925925925926</v>
      </c>
      <c r="H214" s="73"/>
      <c r="I214" s="76"/>
      <c r="J214" s="10">
        <f>IF(E214="","",RANK(E214,$E$5:$E$353,1))</f>
        <v>89</v>
      </c>
    </row>
    <row r="215" spans="1:10" ht="15" customHeight="1">
      <c r="A215" s="21">
        <v>3</v>
      </c>
      <c r="B215" s="9"/>
      <c r="C215" s="34"/>
      <c r="D215" s="70"/>
      <c r="E215" s="37">
        <v>0.0011689814814814816</v>
      </c>
      <c r="F215" s="10">
        <f>IF(E215="","",RANK(E215,E213:E217,1))</f>
        <v>1</v>
      </c>
      <c r="G215" s="43">
        <f>IF(OR(F215=1,F215=2,F215=3,F215=4),E215,"")</f>
        <v>0.0011689814814814816</v>
      </c>
      <c r="H215" s="73"/>
      <c r="I215" s="76"/>
      <c r="J215" s="10">
        <f>IF(E215="","",RANK(E215,$E$5:$E$353,1))</f>
        <v>14</v>
      </c>
    </row>
    <row r="216" spans="1:10" ht="15" customHeight="1">
      <c r="A216" s="21">
        <v>4</v>
      </c>
      <c r="B216" s="9"/>
      <c r="C216" s="34"/>
      <c r="D216" s="70"/>
      <c r="E216" s="37">
        <v>0.0013597222222222222</v>
      </c>
      <c r="F216" s="10">
        <f>IF(E216="","",RANK(E216,E213:E217,1))</f>
        <v>2</v>
      </c>
      <c r="G216" s="43">
        <f>IF(OR(F216=1,F216=2,F216=3,F216=4),E216,"")</f>
        <v>0.0013597222222222222</v>
      </c>
      <c r="H216" s="73"/>
      <c r="I216" s="76"/>
      <c r="J216" s="10">
        <f>IF(E216="","",RANK(E216,$E$5:$E$353,1))</f>
        <v>71</v>
      </c>
    </row>
    <row r="217" spans="1:10" ht="15" customHeight="1">
      <c r="A217" s="21">
        <v>5</v>
      </c>
      <c r="B217" s="9"/>
      <c r="C217" s="34"/>
      <c r="D217" s="71"/>
      <c r="E217" s="37"/>
      <c r="F217" s="10">
        <f>IF(E217="","",RANK(E217,E213:E217,1))</f>
      </c>
      <c r="G217" s="43">
        <f>IF(OR(F217=1,F217=2,F217=3,F217=4),E217,"")</f>
      </c>
      <c r="H217" s="74"/>
      <c r="I217" s="77"/>
      <c r="J217" s="10">
        <f>IF(E217="","",RANK(E217,$E$5:$E$353,1))</f>
      </c>
    </row>
    <row r="218" spans="1:10" ht="15">
      <c r="A218" s="20"/>
      <c r="B218" s="2"/>
      <c r="C218" s="33"/>
      <c r="D218" s="65"/>
      <c r="E218" s="3"/>
      <c r="F218" s="4"/>
      <c r="G218" s="44"/>
      <c r="H218" s="44"/>
      <c r="I218" s="4"/>
      <c r="J218" s="4"/>
    </row>
    <row r="219" spans="1:10" ht="15">
      <c r="A219" s="20"/>
      <c r="B219" s="2"/>
      <c r="C219" s="33"/>
      <c r="D219" s="65"/>
      <c r="E219" s="3"/>
      <c r="F219" s="4"/>
      <c r="G219" s="44"/>
      <c r="H219" s="44"/>
      <c r="I219" s="4"/>
      <c r="J219" s="4"/>
    </row>
    <row r="220" spans="1:10" ht="63">
      <c r="A220" s="14" t="s">
        <v>0</v>
      </c>
      <c r="B220" s="15" t="s">
        <v>1</v>
      </c>
      <c r="C220" s="15"/>
      <c r="D220" s="66" t="s">
        <v>10</v>
      </c>
      <c r="E220" s="15" t="s">
        <v>2</v>
      </c>
      <c r="F220" s="14" t="s">
        <v>3</v>
      </c>
      <c r="G220" s="46" t="s">
        <v>4</v>
      </c>
      <c r="H220" s="46" t="s">
        <v>5</v>
      </c>
      <c r="I220" s="16" t="s">
        <v>6</v>
      </c>
      <c r="J220" s="17" t="s">
        <v>7</v>
      </c>
    </row>
    <row r="221" spans="1:10" ht="15" customHeight="1">
      <c r="A221" s="21">
        <v>1</v>
      </c>
      <c r="B221" s="9"/>
      <c r="C221" s="34"/>
      <c r="D221" s="69">
        <v>46</v>
      </c>
      <c r="E221" s="37"/>
      <c r="F221" s="10">
        <f>IF(E221="","",RANK(E221,E221:E225,1))</f>
      </c>
      <c r="G221" s="43">
        <f>IF(OR(F221=1,F221=2,F221=3,F221=4),E221,"")</f>
      </c>
      <c r="H221" s="72">
        <f>IF(SUM(G221:G225)=0,"",SUM(G221:G225))</f>
      </c>
      <c r="I221" s="75">
        <f>IF(ISERROR(RANK(H221,$H$5:$H$353,1)),"",RANK(H221,$H$5:$H$353,1))</f>
      </c>
      <c r="J221" s="10">
        <f>IF(E221="","",RANK(E221,$E$5:$E$353,1))</f>
      </c>
    </row>
    <row r="222" spans="1:10" ht="15" customHeight="1">
      <c r="A222" s="21">
        <v>2</v>
      </c>
      <c r="B222" s="9"/>
      <c r="C222" s="34"/>
      <c r="D222" s="70"/>
      <c r="E222" s="37"/>
      <c r="F222" s="10">
        <f>IF(E222="","",RANK(E222,E221:E225,1))</f>
      </c>
      <c r="G222" s="43">
        <f>IF(OR(F222=1,F222=2,F222=3,F222=4),E222,"")</f>
      </c>
      <c r="H222" s="73"/>
      <c r="I222" s="76"/>
      <c r="J222" s="10">
        <f>IF(E222="","",RANK(E222,$E$5:$E$353,1))</f>
      </c>
    </row>
    <row r="223" spans="1:10" ht="15" customHeight="1">
      <c r="A223" s="21">
        <v>3</v>
      </c>
      <c r="B223" s="9"/>
      <c r="C223" s="34"/>
      <c r="D223" s="70"/>
      <c r="E223" s="37"/>
      <c r="F223" s="10">
        <f>IF(E223="","",RANK(E223,E221:E225,1))</f>
      </c>
      <c r="G223" s="43">
        <f>IF(OR(F223=1,F223=2,F223=3,F223=4),E223,"")</f>
      </c>
      <c r="H223" s="73"/>
      <c r="I223" s="76"/>
      <c r="J223" s="10">
        <f>IF(E223="","",RANK(E223,$E$5:$E$353,1))</f>
      </c>
    </row>
    <row r="224" spans="1:10" ht="15" customHeight="1">
      <c r="A224" s="21">
        <v>4</v>
      </c>
      <c r="B224" s="9"/>
      <c r="C224" s="34"/>
      <c r="D224" s="70"/>
      <c r="E224" s="37"/>
      <c r="F224" s="10">
        <f>IF(E224="","",RANK(E224,E221:E225,1))</f>
      </c>
      <c r="G224" s="43">
        <f>IF(OR(F224=1,F224=2,F224=3,F224=4),E224,"")</f>
      </c>
      <c r="H224" s="73"/>
      <c r="I224" s="76"/>
      <c r="J224" s="10">
        <f>IF(E224="","",RANK(E224,$E$5:$E$353,1))</f>
      </c>
    </row>
    <row r="225" spans="1:10" ht="15" customHeight="1">
      <c r="A225" s="21">
        <v>5</v>
      </c>
      <c r="B225" s="9"/>
      <c r="C225" s="34"/>
      <c r="D225" s="71"/>
      <c r="E225" s="37"/>
      <c r="F225" s="10">
        <f>IF(E225="","",RANK(E225,E221:E225,1))</f>
      </c>
      <c r="G225" s="43">
        <f>IF(OR(F225=1,F225=2,F225=3,F225=4),E225,"")</f>
      </c>
      <c r="H225" s="74"/>
      <c r="I225" s="77"/>
      <c r="J225" s="10">
        <f>IF(E225="","",RANK(E225,$E$5:$E$353,1))</f>
      </c>
    </row>
    <row r="226" spans="1:8" ht="12.75">
      <c r="A226" s="22"/>
      <c r="C226" s="35"/>
      <c r="D226" s="67"/>
      <c r="G226" s="47"/>
      <c r="H226" s="47"/>
    </row>
    <row r="227" spans="1:8" ht="12.75">
      <c r="A227" s="22"/>
      <c r="C227" s="35"/>
      <c r="D227" s="67"/>
      <c r="G227" s="47"/>
      <c r="H227" s="47"/>
    </row>
    <row r="228" spans="1:10" ht="63">
      <c r="A228" s="14" t="s">
        <v>0</v>
      </c>
      <c r="B228" s="15" t="s">
        <v>1</v>
      </c>
      <c r="C228" s="15"/>
      <c r="D228" s="66" t="s">
        <v>10</v>
      </c>
      <c r="E228" s="15" t="s">
        <v>2</v>
      </c>
      <c r="F228" s="14" t="s">
        <v>3</v>
      </c>
      <c r="G228" s="46" t="s">
        <v>4</v>
      </c>
      <c r="H228" s="46" t="s">
        <v>5</v>
      </c>
      <c r="I228" s="16" t="s">
        <v>6</v>
      </c>
      <c r="J228" s="17" t="s">
        <v>7</v>
      </c>
    </row>
    <row r="229" spans="1:10" ht="15" customHeight="1">
      <c r="A229" s="21">
        <v>1</v>
      </c>
      <c r="B229" s="9"/>
      <c r="C229" s="34"/>
      <c r="D229" s="69">
        <v>47</v>
      </c>
      <c r="E229" s="37">
        <v>0.0012195601851851853</v>
      </c>
      <c r="F229" s="10">
        <f>IF(E229="","",RANK(E229,E229:E233,1))</f>
        <v>3</v>
      </c>
      <c r="G229" s="43">
        <f>IF(OR(F229=1,F229=2,F229=3,F229=4),E229,"")</f>
        <v>0.0012195601851851853</v>
      </c>
      <c r="H229" s="72">
        <f>IF(SUM(G229:G233)=0,"",SUM(G229:G233))</f>
        <v>0.004816319444444444</v>
      </c>
      <c r="I229" s="75">
        <f>IF(ISERROR(RANK(H229,$H$5:$H$353,1)),"",RANK(H229,$H$5:$H$353,1))</f>
        <v>4</v>
      </c>
      <c r="J229" s="10">
        <f>IF(E229="","",RANK(E229,$E$5:$E$353,1))</f>
        <v>26</v>
      </c>
    </row>
    <row r="230" spans="1:10" ht="15" customHeight="1">
      <c r="A230" s="21">
        <v>2</v>
      </c>
      <c r="B230" s="9"/>
      <c r="C230" s="34"/>
      <c r="D230" s="70"/>
      <c r="E230" s="37">
        <v>0.0012152777777777778</v>
      </c>
      <c r="F230" s="10">
        <f>IF(E230="","",RANK(E230,E229:E233,1))</f>
        <v>2</v>
      </c>
      <c r="G230" s="43">
        <f>IF(OR(F230=1,F230=2,F230=3,F230=4),E230,"")</f>
        <v>0.0012152777777777778</v>
      </c>
      <c r="H230" s="73"/>
      <c r="I230" s="76"/>
      <c r="J230" s="10">
        <f>IF(E230="","",RANK(E230,$E$5:$E$353,1))</f>
        <v>24</v>
      </c>
    </row>
    <row r="231" spans="1:10" ht="15" customHeight="1">
      <c r="A231" s="21">
        <v>3</v>
      </c>
      <c r="B231" s="9"/>
      <c r="C231" s="34"/>
      <c r="D231" s="70"/>
      <c r="E231" s="37">
        <v>0.0013107638888888889</v>
      </c>
      <c r="F231" s="10">
        <f>IF(E231="","",RANK(E231,E229:E233,1))</f>
        <v>5</v>
      </c>
      <c r="G231" s="43">
        <f>IF(OR(F231=1,F231=2,F231=3,F231=4),E231,"")</f>
      </c>
      <c r="H231" s="73"/>
      <c r="I231" s="76"/>
      <c r="J231" s="10">
        <f>IF(E231="","",RANK(E231,$E$5:$E$353,1))</f>
        <v>58</v>
      </c>
    </row>
    <row r="232" spans="1:10" ht="15" customHeight="1">
      <c r="A232" s="21">
        <v>4</v>
      </c>
      <c r="B232" s="9"/>
      <c r="C232" s="34"/>
      <c r="D232" s="70"/>
      <c r="E232" s="37">
        <v>0.001266087962962963</v>
      </c>
      <c r="F232" s="10">
        <f>IF(E232="","",RANK(E232,E229:E233,1))</f>
        <v>4</v>
      </c>
      <c r="G232" s="43">
        <f>IF(OR(F232=1,F232=2,F232=3,F232=4),E232,"")</f>
        <v>0.001266087962962963</v>
      </c>
      <c r="H232" s="73"/>
      <c r="I232" s="76"/>
      <c r="J232" s="10">
        <f>IF(E232="","",RANK(E232,$E$5:$E$353,1))</f>
        <v>39</v>
      </c>
    </row>
    <row r="233" spans="1:10" ht="15" customHeight="1">
      <c r="A233" s="21">
        <v>5</v>
      </c>
      <c r="B233" s="9"/>
      <c r="C233" s="34"/>
      <c r="D233" s="71"/>
      <c r="E233" s="37">
        <v>0.0011153935185185186</v>
      </c>
      <c r="F233" s="10">
        <f>IF(E233="","",RANK(E233,E229:E233,1))</f>
        <v>1</v>
      </c>
      <c r="G233" s="43">
        <f>IF(OR(F233=1,F233=2,F233=3,F233=4),E233,"")</f>
        <v>0.0011153935185185186</v>
      </c>
      <c r="H233" s="74"/>
      <c r="I233" s="77"/>
      <c r="J233" s="10">
        <f>IF(E233="","",RANK(E233,$E$5:$E$353,1))</f>
        <v>5</v>
      </c>
    </row>
    <row r="234" spans="1:10" ht="15">
      <c r="A234" s="20"/>
      <c r="B234" s="2"/>
      <c r="C234" s="33"/>
      <c r="D234" s="65"/>
      <c r="E234" s="38"/>
      <c r="F234" s="4"/>
      <c r="G234" s="44"/>
      <c r="H234" s="44"/>
      <c r="I234" s="4"/>
      <c r="J234" s="4"/>
    </row>
    <row r="235" spans="1:10" ht="15">
      <c r="A235" s="20"/>
      <c r="B235" s="2"/>
      <c r="C235" s="33"/>
      <c r="D235" s="65"/>
      <c r="E235" s="3"/>
      <c r="F235" s="4"/>
      <c r="G235" s="44"/>
      <c r="H235" s="44"/>
      <c r="I235" s="4"/>
      <c r="J235" s="4"/>
    </row>
    <row r="236" spans="1:10" ht="63">
      <c r="A236" s="14" t="s">
        <v>0</v>
      </c>
      <c r="B236" s="15" t="s">
        <v>1</v>
      </c>
      <c r="C236" s="15"/>
      <c r="D236" s="66" t="s">
        <v>10</v>
      </c>
      <c r="E236" s="6" t="s">
        <v>2</v>
      </c>
      <c r="F236" s="14" t="s">
        <v>3</v>
      </c>
      <c r="G236" s="45" t="s">
        <v>4</v>
      </c>
      <c r="H236" s="46" t="s">
        <v>5</v>
      </c>
      <c r="I236" s="16" t="s">
        <v>6</v>
      </c>
      <c r="J236" s="7" t="s">
        <v>7</v>
      </c>
    </row>
    <row r="237" spans="1:10" ht="15" customHeight="1">
      <c r="A237" s="21">
        <v>1</v>
      </c>
      <c r="B237" s="9"/>
      <c r="C237" s="34"/>
      <c r="D237" s="69">
        <v>48</v>
      </c>
      <c r="E237" s="37"/>
      <c r="F237" s="10">
        <f>IF(E237="","",RANK(E237,E237:E241,1))</f>
      </c>
      <c r="G237" s="43">
        <f>IF(OR(F237=1,F237=2,F237=3,F237=4),E237,"")</f>
      </c>
      <c r="H237" s="72">
        <f>IF(SUM(G237:G241)=0,"",SUM(G237:G241))</f>
      </c>
      <c r="I237" s="75">
        <f>IF(ISERROR(RANK(H237,$H$5:$H$353,1)),"",RANK(H237,$H$5:$H$353,1))</f>
      </c>
      <c r="J237" s="10">
        <f>IF(E237="","",RANK(E237,$E$5:$E$353,1))</f>
      </c>
    </row>
    <row r="238" spans="1:10" ht="15" customHeight="1">
      <c r="A238" s="21">
        <v>2</v>
      </c>
      <c r="B238" s="9"/>
      <c r="C238" s="34"/>
      <c r="D238" s="70"/>
      <c r="E238" s="37"/>
      <c r="F238" s="10">
        <f>IF(E238="","",RANK(E238,E237:E241,1))</f>
      </c>
      <c r="G238" s="43">
        <f>IF(OR(F238=1,F238=2,F238=3,F238=4),E238,"")</f>
      </c>
      <c r="H238" s="73"/>
      <c r="I238" s="76"/>
      <c r="J238" s="10">
        <f>IF(E238="","",RANK(E238,$E$5:$E$353,1))</f>
      </c>
    </row>
    <row r="239" spans="1:10" ht="15" customHeight="1">
      <c r="A239" s="21">
        <v>3</v>
      </c>
      <c r="B239" s="9"/>
      <c r="C239" s="34"/>
      <c r="D239" s="70"/>
      <c r="E239" s="37"/>
      <c r="F239" s="10">
        <f>IF(E239="","",RANK(E239,E237:E241,1))</f>
      </c>
      <c r="G239" s="43">
        <f>IF(OR(F239=1,F239=2,F239=3,F239=4),E239,"")</f>
      </c>
      <c r="H239" s="73"/>
      <c r="I239" s="76"/>
      <c r="J239" s="10">
        <f>IF(E239="","",RANK(E239,$E$5:$E$353,1))</f>
      </c>
    </row>
    <row r="240" spans="1:10" ht="15" customHeight="1">
      <c r="A240" s="21">
        <v>4</v>
      </c>
      <c r="B240" s="9"/>
      <c r="C240" s="34"/>
      <c r="D240" s="70"/>
      <c r="E240" s="37"/>
      <c r="F240" s="10">
        <f>IF(E240="","",RANK(E240,E237:E241,1))</f>
      </c>
      <c r="G240" s="43">
        <f>IF(OR(F240=1,F240=2,F240=3,F240=4),E240,"")</f>
      </c>
      <c r="H240" s="73"/>
      <c r="I240" s="76"/>
      <c r="J240" s="10">
        <f>IF(E240="","",RANK(E240,$E$5:$E$353,1))</f>
      </c>
    </row>
    <row r="241" spans="1:10" ht="15" customHeight="1">
      <c r="A241" s="21">
        <v>5</v>
      </c>
      <c r="B241" s="9"/>
      <c r="C241" s="34"/>
      <c r="D241" s="71"/>
      <c r="E241" s="37"/>
      <c r="F241" s="10">
        <f>IF(E241="","",RANK(E241,E237:E241,1))</f>
      </c>
      <c r="G241" s="43">
        <f>IF(OR(F241=1,F241=2,F241=3,F241=4),E241,"")</f>
      </c>
      <c r="H241" s="74"/>
      <c r="I241" s="77"/>
      <c r="J241" s="10">
        <f>IF(E241="","",RANK(E241,$E$5:$E$353,1))</f>
      </c>
    </row>
    <row r="242" spans="1:10" ht="15">
      <c r="A242" s="20"/>
      <c r="B242" s="2"/>
      <c r="C242" s="33"/>
      <c r="D242" s="65"/>
      <c r="E242" s="38"/>
      <c r="F242" s="4"/>
      <c r="G242" s="44"/>
      <c r="H242" s="44"/>
      <c r="I242" s="4"/>
      <c r="J242" s="4"/>
    </row>
    <row r="243" spans="1:10" ht="15">
      <c r="A243" s="20"/>
      <c r="B243" s="2"/>
      <c r="C243" s="33"/>
      <c r="D243" s="65"/>
      <c r="E243" s="3"/>
      <c r="F243" s="4"/>
      <c r="G243" s="44"/>
      <c r="H243" s="44"/>
      <c r="I243" s="4"/>
      <c r="J243" s="4"/>
    </row>
    <row r="244" spans="1:10" ht="63">
      <c r="A244" s="14" t="s">
        <v>0</v>
      </c>
      <c r="B244" s="15" t="s">
        <v>1</v>
      </c>
      <c r="C244" s="15"/>
      <c r="D244" s="66" t="s">
        <v>10</v>
      </c>
      <c r="E244" s="15" t="s">
        <v>2</v>
      </c>
      <c r="F244" s="14" t="s">
        <v>3</v>
      </c>
      <c r="G244" s="46" t="s">
        <v>4</v>
      </c>
      <c r="H244" s="46" t="s">
        <v>5</v>
      </c>
      <c r="I244" s="16" t="s">
        <v>6</v>
      </c>
      <c r="J244" s="17" t="s">
        <v>7</v>
      </c>
    </row>
    <row r="245" spans="1:10" ht="15" customHeight="1">
      <c r="A245" s="21">
        <v>1</v>
      </c>
      <c r="B245" s="9"/>
      <c r="C245" s="34"/>
      <c r="D245" s="69">
        <v>49</v>
      </c>
      <c r="E245" s="37">
        <v>0.0014807870370370372</v>
      </c>
      <c r="F245" s="10">
        <f>IF(E245="","",RANK(E245,E245:E249,1))</f>
        <v>1</v>
      </c>
      <c r="G245" s="43">
        <f>IF(OR(F245=1,F245=2,F245=3,F245=4),E245,"")</f>
        <v>0.0014807870370370372</v>
      </c>
      <c r="H245" s="72">
        <f>IF(SUM(G245:G249)=0,"",SUM(G245:G249))</f>
        <v>0.006250231481481482</v>
      </c>
      <c r="I245" s="75">
        <f>IF(ISERROR(RANK(H245,$H$5:$H$353,1)),"",RANK(H245,$H$5:$H$353,1))</f>
        <v>24</v>
      </c>
      <c r="J245" s="10">
        <f>IF(E245="","",RANK(E245,$E$5:$E$353,1))</f>
        <v>99</v>
      </c>
    </row>
    <row r="246" spans="1:10" ht="15" customHeight="1">
      <c r="A246" s="21">
        <v>2</v>
      </c>
      <c r="B246" s="9"/>
      <c r="C246" s="34"/>
      <c r="D246" s="70"/>
      <c r="E246" s="37">
        <v>0.0016313657407407407</v>
      </c>
      <c r="F246" s="10">
        <f>IF(E246="","",RANK(E246,E245:E249,1))</f>
        <v>4</v>
      </c>
      <c r="G246" s="43">
        <f>IF(OR(F246=1,F246=2,F246=3,F246=4),E246,"")</f>
        <v>0.0016313657407407407</v>
      </c>
      <c r="H246" s="73"/>
      <c r="I246" s="76"/>
      <c r="J246" s="10">
        <f>IF(E246="","",RANK(E246,$E$5:$E$353,1))</f>
        <v>111</v>
      </c>
    </row>
    <row r="247" spans="1:10" ht="15" customHeight="1">
      <c r="A247" s="21">
        <v>3</v>
      </c>
      <c r="B247" s="9"/>
      <c r="C247" s="34"/>
      <c r="D247" s="70"/>
      <c r="E247" s="37">
        <v>0.0015824074074074074</v>
      </c>
      <c r="F247" s="10">
        <f>IF(E247="","",RANK(E247,E245:E249,1))</f>
        <v>3</v>
      </c>
      <c r="G247" s="43">
        <f>IF(OR(F247=1,F247=2,F247=3,F247=4),E247,"")</f>
        <v>0.0015824074074074074</v>
      </c>
      <c r="H247" s="73"/>
      <c r="I247" s="76"/>
      <c r="J247" s="10">
        <f>IF(E247="","",RANK(E247,$E$5:$E$353,1))</f>
        <v>107</v>
      </c>
    </row>
    <row r="248" spans="1:10" ht="15" customHeight="1">
      <c r="A248" s="21">
        <v>4</v>
      </c>
      <c r="B248" s="9"/>
      <c r="C248" s="34"/>
      <c r="D248" s="70"/>
      <c r="E248" s="37">
        <v>0.0015556712962962963</v>
      </c>
      <c r="F248" s="10">
        <f>IF(E248="","",RANK(E248,E245:E249,1))</f>
        <v>2</v>
      </c>
      <c r="G248" s="43">
        <f>IF(OR(F248=1,F248=2,F248=3,F248=4),E248,"")</f>
        <v>0.0015556712962962963</v>
      </c>
      <c r="H248" s="73"/>
      <c r="I248" s="76"/>
      <c r="J248" s="10">
        <f>IF(E248="","",RANK(E248,$E$5:$E$353,1))</f>
        <v>102</v>
      </c>
    </row>
    <row r="249" spans="1:10" ht="15" customHeight="1">
      <c r="A249" s="21">
        <v>5</v>
      </c>
      <c r="B249" s="9"/>
      <c r="C249" s="34"/>
      <c r="D249" s="71"/>
      <c r="E249" s="37"/>
      <c r="F249" s="10">
        <f>IF(E249="","",RANK(E249,E245:E249,1))</f>
      </c>
      <c r="G249" s="43">
        <f>IF(OR(F249=1,F249=2,F249=3,F249=4),E249,"")</f>
      </c>
      <c r="H249" s="74"/>
      <c r="I249" s="77"/>
      <c r="J249" s="10">
        <f>IF(E249="","",RANK(E249,$E$5:$E$353,1))</f>
      </c>
    </row>
    <row r="250" spans="1:10" ht="15">
      <c r="A250" s="20"/>
      <c r="B250" s="2"/>
      <c r="C250" s="33"/>
      <c r="D250" s="65"/>
      <c r="E250" s="3"/>
      <c r="F250" s="4"/>
      <c r="G250" s="44"/>
      <c r="H250" s="44"/>
      <c r="I250" s="4"/>
      <c r="J250" s="4"/>
    </row>
    <row r="251" spans="1:10" ht="15">
      <c r="A251" s="20"/>
      <c r="B251" s="2"/>
      <c r="C251" s="33"/>
      <c r="D251" s="65"/>
      <c r="E251" s="3"/>
      <c r="F251" s="4"/>
      <c r="G251" s="44"/>
      <c r="H251" s="44"/>
      <c r="I251" s="4"/>
      <c r="J251" s="4"/>
    </row>
    <row r="252" spans="1:10" ht="63">
      <c r="A252" s="14" t="s">
        <v>0</v>
      </c>
      <c r="B252" s="15" t="s">
        <v>1</v>
      </c>
      <c r="C252" s="15"/>
      <c r="D252" s="66" t="s">
        <v>10</v>
      </c>
      <c r="E252" s="15" t="s">
        <v>2</v>
      </c>
      <c r="F252" s="14" t="s">
        <v>3</v>
      </c>
      <c r="G252" s="46" t="s">
        <v>4</v>
      </c>
      <c r="H252" s="46" t="s">
        <v>5</v>
      </c>
      <c r="I252" s="16" t="s">
        <v>6</v>
      </c>
      <c r="J252" s="17" t="s">
        <v>7</v>
      </c>
    </row>
    <row r="253" spans="1:10" ht="15" customHeight="1">
      <c r="A253" s="21">
        <v>1</v>
      </c>
      <c r="B253" s="9"/>
      <c r="C253" s="34"/>
      <c r="D253" s="69">
        <v>50</v>
      </c>
      <c r="E253" s="37">
        <v>0.0013854166666666667</v>
      </c>
      <c r="F253" s="10">
        <f>IF(E253="","",RANK(E253,E253:E257,1))</f>
        <v>3</v>
      </c>
      <c r="G253" s="43">
        <f>IF(OR(F253=1,F253=2,F253=3,F253=4),E253,"")</f>
        <v>0.0013854166666666667</v>
      </c>
      <c r="H253" s="72">
        <f>IF(SUM(G253:G257)=0,"",SUM(G253:G257))</f>
        <v>0.0050506944444444445</v>
      </c>
      <c r="I253" s="75">
        <f>IF(ISERROR(RANK(H253,$H$5:$H$353,1)),"",RANK(H253,$H$5:$H$353,1))</f>
        <v>9</v>
      </c>
      <c r="J253" s="10">
        <f>IF(E253="","",RANK(E253,$E$5:$E$353,1))</f>
        <v>80</v>
      </c>
    </row>
    <row r="254" spans="1:10" ht="15" customHeight="1">
      <c r="A254" s="21">
        <v>2</v>
      </c>
      <c r="B254" s="9"/>
      <c r="C254" s="34"/>
      <c r="D254" s="70"/>
      <c r="E254" s="37">
        <v>0.0012870370370370373</v>
      </c>
      <c r="F254" s="10">
        <f>IF(E254="","",RANK(E254,E253:E257,1))</f>
        <v>2</v>
      </c>
      <c r="G254" s="43">
        <f>IF(OR(F254=1,F254=2,F254=3,F254=4),E254,"")</f>
        <v>0.0012870370370370373</v>
      </c>
      <c r="H254" s="73"/>
      <c r="I254" s="76"/>
      <c r="J254" s="10">
        <f>IF(E254="","",RANK(E254,$E$5:$E$353,1))</f>
        <v>47</v>
      </c>
    </row>
    <row r="255" spans="1:10" ht="15" customHeight="1">
      <c r="A255" s="21">
        <v>3</v>
      </c>
      <c r="B255" s="9"/>
      <c r="C255" s="34"/>
      <c r="D255" s="70"/>
      <c r="E255" s="37">
        <v>0.000980787037037037</v>
      </c>
      <c r="F255" s="10">
        <f>IF(E255="","",RANK(E255,E253:E257,1))</f>
        <v>1</v>
      </c>
      <c r="G255" s="43">
        <f>IF(OR(F255=1,F255=2,F255=3,F255=4),E255,"")</f>
        <v>0.000980787037037037</v>
      </c>
      <c r="H255" s="73"/>
      <c r="I255" s="76"/>
      <c r="J255" s="10">
        <f>IF(E255="","",RANK(E255,$E$5:$E$353,1))</f>
        <v>1</v>
      </c>
    </row>
    <row r="256" spans="1:10" ht="15" customHeight="1">
      <c r="A256" s="21">
        <v>4</v>
      </c>
      <c r="B256" s="9"/>
      <c r="C256" s="34"/>
      <c r="D256" s="70"/>
      <c r="E256" s="37">
        <v>0.0013974537037037037</v>
      </c>
      <c r="F256" s="10">
        <f>IF(E256="","",RANK(E256,E253:E257,1))</f>
        <v>4</v>
      </c>
      <c r="G256" s="43">
        <f>IF(OR(F256=1,F256=2,F256=3,F256=4),E256,"")</f>
        <v>0.0013974537037037037</v>
      </c>
      <c r="H256" s="73"/>
      <c r="I256" s="76"/>
      <c r="J256" s="10">
        <f>IF(E256="","",RANK(E256,$E$5:$E$353,1))</f>
        <v>84</v>
      </c>
    </row>
    <row r="257" spans="1:10" ht="15" customHeight="1">
      <c r="A257" s="21">
        <v>5</v>
      </c>
      <c r="B257" s="9"/>
      <c r="C257" s="34"/>
      <c r="D257" s="71"/>
      <c r="E257" s="37">
        <v>0.0014497685185185186</v>
      </c>
      <c r="F257" s="10">
        <f>IF(E257="","",RANK(E257,E253:E257,1))</f>
        <v>5</v>
      </c>
      <c r="G257" s="43">
        <f>IF(OR(F257=1,F257=2,F257=3,F257=4),E257,"")</f>
      </c>
      <c r="H257" s="74"/>
      <c r="I257" s="77"/>
      <c r="J257" s="10">
        <f>IF(E257="","",RANK(E257,$E$5:$E$353,1))</f>
        <v>94</v>
      </c>
    </row>
    <row r="258" spans="1:10" ht="15">
      <c r="A258" s="20"/>
      <c r="B258" s="2"/>
      <c r="C258" s="33"/>
      <c r="D258" s="65"/>
      <c r="E258" s="38"/>
      <c r="F258" s="4"/>
      <c r="G258" s="44"/>
      <c r="H258" s="44"/>
      <c r="I258" s="4"/>
      <c r="J258" s="4"/>
    </row>
    <row r="259" spans="1:10" ht="15">
      <c r="A259" s="20"/>
      <c r="B259" s="2"/>
      <c r="C259" s="33"/>
      <c r="D259" s="65"/>
      <c r="E259" s="3"/>
      <c r="F259" s="4"/>
      <c r="G259" s="44"/>
      <c r="H259" s="44"/>
      <c r="I259" s="4"/>
      <c r="J259" s="4"/>
    </row>
    <row r="260" spans="1:10" ht="63">
      <c r="A260" s="14" t="s">
        <v>0</v>
      </c>
      <c r="B260" s="15" t="s">
        <v>1</v>
      </c>
      <c r="C260" s="15"/>
      <c r="D260" s="66" t="s">
        <v>10</v>
      </c>
      <c r="E260" s="15" t="s">
        <v>2</v>
      </c>
      <c r="F260" s="14" t="s">
        <v>3</v>
      </c>
      <c r="G260" s="46" t="s">
        <v>4</v>
      </c>
      <c r="H260" s="46" t="s">
        <v>5</v>
      </c>
      <c r="I260" s="16" t="s">
        <v>6</v>
      </c>
      <c r="J260" s="17" t="s">
        <v>7</v>
      </c>
    </row>
    <row r="261" spans="1:10" ht="15" customHeight="1">
      <c r="A261" s="21">
        <v>1</v>
      </c>
      <c r="B261" s="9"/>
      <c r="C261" s="34"/>
      <c r="D261" s="69">
        <v>51</v>
      </c>
      <c r="E261" s="37"/>
      <c r="F261" s="10">
        <f>IF(E261="","",RANK(E261,E261:E265,1))</f>
      </c>
      <c r="G261" s="43">
        <f>IF(OR(F261=1,F261=2,F261=3,F261=4),E261,"")</f>
      </c>
      <c r="H261" s="72">
        <f>IF(SUM(G261:G265)=0,"",SUM(G261:G265))</f>
      </c>
      <c r="I261" s="75">
        <f>IF(ISERROR(RANK(H261,$H$5:$H$353,1)),"",RANK(H261,$H$5:$H$353,1))</f>
      </c>
      <c r="J261" s="10">
        <f>IF(E261="","",RANK(E261,$E$5:$E$353,1))</f>
      </c>
    </row>
    <row r="262" spans="1:10" ht="15" customHeight="1">
      <c r="A262" s="21">
        <v>2</v>
      </c>
      <c r="B262" s="9"/>
      <c r="C262" s="34"/>
      <c r="D262" s="70"/>
      <c r="E262" s="37"/>
      <c r="F262" s="10">
        <f>IF(E262="","",RANK(E262,E261:E265,1))</f>
      </c>
      <c r="G262" s="43">
        <f>IF(OR(F262=1,F262=2,F262=3,F262=4),E262,"")</f>
      </c>
      <c r="H262" s="73"/>
      <c r="I262" s="76"/>
      <c r="J262" s="10">
        <f>IF(E262="","",RANK(E262,$E$5:$E$353,1))</f>
      </c>
    </row>
    <row r="263" spans="1:10" ht="15" customHeight="1">
      <c r="A263" s="21">
        <v>3</v>
      </c>
      <c r="B263" s="9"/>
      <c r="C263" s="34"/>
      <c r="D263" s="70"/>
      <c r="E263" s="37"/>
      <c r="F263" s="10">
        <f>IF(E263="","",RANK(E263,E261:E265,1))</f>
      </c>
      <c r="G263" s="43">
        <f>IF(OR(F263=1,F263=2,F263=3,F263=4),E263,"")</f>
      </c>
      <c r="H263" s="73"/>
      <c r="I263" s="76"/>
      <c r="J263" s="10">
        <f>IF(E263="","",RANK(E263,$E$5:$E$353,1))</f>
      </c>
    </row>
    <row r="264" spans="1:10" ht="15" customHeight="1">
      <c r="A264" s="21">
        <v>4</v>
      </c>
      <c r="B264" s="9"/>
      <c r="C264" s="34"/>
      <c r="D264" s="70"/>
      <c r="E264" s="37"/>
      <c r="F264" s="10">
        <f>IF(E264="","",RANK(E264,E261:E265,1))</f>
      </c>
      <c r="G264" s="43">
        <f>IF(OR(F264=1,F264=2,F264=3,F264=4),E264,"")</f>
      </c>
      <c r="H264" s="73"/>
      <c r="I264" s="76"/>
      <c r="J264" s="10">
        <f>IF(E264="","",RANK(E264,$E$5:$E$353,1))</f>
      </c>
    </row>
    <row r="265" spans="1:10" ht="15" customHeight="1">
      <c r="A265" s="21">
        <v>5</v>
      </c>
      <c r="B265" s="9"/>
      <c r="C265" s="34"/>
      <c r="D265" s="71"/>
      <c r="E265" s="37"/>
      <c r="F265" s="10">
        <f>IF(E265="","",RANK(E265,E261:E265,1))</f>
      </c>
      <c r="G265" s="43">
        <f>IF(OR(F265=1,F265=2,F265=3,F265=4),E265,"")</f>
      </c>
      <c r="H265" s="74"/>
      <c r="I265" s="77"/>
      <c r="J265" s="10">
        <f>IF(E265="","",RANK(E265,$E$5:$E$353,1))</f>
      </c>
    </row>
    <row r="266" spans="1:10" ht="15">
      <c r="A266" s="20"/>
      <c r="B266" s="2"/>
      <c r="C266" s="33"/>
      <c r="D266" s="65"/>
      <c r="E266" s="3"/>
      <c r="F266" s="4"/>
      <c r="G266" s="44"/>
      <c r="H266" s="44"/>
      <c r="I266" s="4"/>
      <c r="J266" s="4"/>
    </row>
    <row r="267" spans="1:10" ht="15">
      <c r="A267" s="20"/>
      <c r="B267" s="2"/>
      <c r="C267" s="33"/>
      <c r="D267" s="65"/>
      <c r="E267" s="3"/>
      <c r="F267" s="4"/>
      <c r="G267" s="44"/>
      <c r="H267" s="44"/>
      <c r="I267" s="4"/>
      <c r="J267" s="4"/>
    </row>
    <row r="268" spans="1:10" ht="63">
      <c r="A268" s="14" t="s">
        <v>0</v>
      </c>
      <c r="B268" s="15" t="s">
        <v>1</v>
      </c>
      <c r="C268" s="15"/>
      <c r="D268" s="66" t="s">
        <v>10</v>
      </c>
      <c r="E268" s="15" t="s">
        <v>2</v>
      </c>
      <c r="F268" s="14" t="s">
        <v>3</v>
      </c>
      <c r="G268" s="46" t="s">
        <v>4</v>
      </c>
      <c r="H268" s="46" t="s">
        <v>5</v>
      </c>
      <c r="I268" s="16" t="s">
        <v>6</v>
      </c>
      <c r="J268" s="17" t="s">
        <v>7</v>
      </c>
    </row>
    <row r="269" spans="1:10" ht="15" customHeight="1">
      <c r="A269" s="21">
        <v>1</v>
      </c>
      <c r="B269" s="9"/>
      <c r="C269" s="34"/>
      <c r="D269" s="69">
        <v>52</v>
      </c>
      <c r="E269" s="37">
        <v>0.001429513888888889</v>
      </c>
      <c r="F269" s="10">
        <f>IF(E269="","",RANK(E269,E269:E273,1))</f>
        <v>2</v>
      </c>
      <c r="G269" s="43">
        <f>IF(OR(F269=1,F269=2,F269=3,F269=4),E269,"")</f>
        <v>0.001429513888888889</v>
      </c>
      <c r="H269" s="72">
        <f>IF(SUM(G269:G273)=0,"",SUM(G269:G273))</f>
        <v>0.005808333333333333</v>
      </c>
      <c r="I269" s="75">
        <f>IF(ISERROR(RANK(H269,$H$5:$H$353,1)),"",RANK(H269,$H$5:$H$353,1))</f>
        <v>20</v>
      </c>
      <c r="J269" s="10">
        <f>IF(E269="","",RANK(E269,$E$5:$E$353,1))</f>
        <v>91</v>
      </c>
    </row>
    <row r="270" spans="1:10" ht="15" customHeight="1">
      <c r="A270" s="21">
        <v>2</v>
      </c>
      <c r="B270" s="9"/>
      <c r="C270" s="34"/>
      <c r="D270" s="70"/>
      <c r="E270" s="37">
        <v>0.0015826388888888889</v>
      </c>
      <c r="F270" s="10">
        <f>IF(E270="","",RANK(E270,E269:E273,1))</f>
        <v>4</v>
      </c>
      <c r="G270" s="43">
        <f>IF(OR(F270=1,F270=2,F270=3,F270=4),E270,"")</f>
        <v>0.0015826388888888889</v>
      </c>
      <c r="H270" s="73"/>
      <c r="I270" s="76"/>
      <c r="J270" s="10">
        <f>IF(E270="","",RANK(E270,$E$5:$E$353,1))</f>
        <v>108</v>
      </c>
    </row>
    <row r="271" spans="1:10" ht="15" customHeight="1">
      <c r="A271" s="21">
        <v>3</v>
      </c>
      <c r="B271" s="9"/>
      <c r="C271" s="34"/>
      <c r="D271" s="70"/>
      <c r="E271" s="37">
        <v>0.0013001157407407408</v>
      </c>
      <c r="F271" s="10">
        <f>IF(E271="","",RANK(E271,E269:E273,1))</f>
        <v>1</v>
      </c>
      <c r="G271" s="43">
        <f>IF(OR(F271=1,F271=2,F271=3,F271=4),E271,"")</f>
        <v>0.0013001157407407408</v>
      </c>
      <c r="H271" s="73"/>
      <c r="I271" s="76"/>
      <c r="J271" s="10">
        <f>IF(E271="","",RANK(E271,$E$5:$E$353,1))</f>
        <v>51</v>
      </c>
    </row>
    <row r="272" spans="1:10" ht="15" customHeight="1">
      <c r="A272" s="21">
        <v>4</v>
      </c>
      <c r="B272" s="9"/>
      <c r="C272" s="34"/>
      <c r="D272" s="70"/>
      <c r="E272" s="37">
        <v>0.0014960648148148147</v>
      </c>
      <c r="F272" s="10">
        <f>IF(E272="","",RANK(E272,E269:E273,1))</f>
        <v>3</v>
      </c>
      <c r="G272" s="43">
        <f>IF(OR(F272=1,F272=2,F272=3,F272=4),E272,"")</f>
        <v>0.0014960648148148147</v>
      </c>
      <c r="H272" s="73"/>
      <c r="I272" s="76"/>
      <c r="J272" s="10">
        <f>IF(E272="","",RANK(E272,$E$5:$E$353,1))</f>
        <v>100</v>
      </c>
    </row>
    <row r="273" spans="1:10" ht="15" customHeight="1">
      <c r="A273" s="21">
        <v>5</v>
      </c>
      <c r="B273" s="9"/>
      <c r="C273" s="34"/>
      <c r="D273" s="71"/>
      <c r="E273" s="37">
        <v>0.0016429398148148147</v>
      </c>
      <c r="F273" s="10">
        <f>IF(E273="","",RANK(E273,E269:E273,1))</f>
        <v>5</v>
      </c>
      <c r="G273" s="43">
        <f>IF(OR(F273=1,F273=2,F273=3,F273=4),E273,"")</f>
      </c>
      <c r="H273" s="74"/>
      <c r="I273" s="77"/>
      <c r="J273" s="10">
        <f>IF(E273="","",RANK(E273,$E$5:$E$353,1))</f>
        <v>112</v>
      </c>
    </row>
    <row r="274" spans="1:10" ht="15">
      <c r="A274" s="20"/>
      <c r="B274" s="2"/>
      <c r="C274" s="33"/>
      <c r="D274" s="65"/>
      <c r="E274" s="3"/>
      <c r="F274" s="4"/>
      <c r="G274" s="44"/>
      <c r="H274" s="44"/>
      <c r="I274" s="4"/>
      <c r="J274" s="4"/>
    </row>
    <row r="275" spans="1:10" ht="15">
      <c r="A275" s="20"/>
      <c r="B275" s="2"/>
      <c r="C275" s="33"/>
      <c r="D275" s="65"/>
      <c r="E275" s="3"/>
      <c r="F275" s="4"/>
      <c r="G275" s="44"/>
      <c r="H275" s="44"/>
      <c r="I275" s="4"/>
      <c r="J275" s="4"/>
    </row>
    <row r="276" spans="1:10" ht="63">
      <c r="A276" s="14" t="s">
        <v>0</v>
      </c>
      <c r="B276" s="15" t="s">
        <v>1</v>
      </c>
      <c r="C276" s="15"/>
      <c r="D276" s="66" t="s">
        <v>10</v>
      </c>
      <c r="E276" s="15" t="s">
        <v>2</v>
      </c>
      <c r="F276" s="14" t="s">
        <v>3</v>
      </c>
      <c r="G276" s="46" t="s">
        <v>4</v>
      </c>
      <c r="H276" s="46" t="s">
        <v>5</v>
      </c>
      <c r="I276" s="16" t="s">
        <v>6</v>
      </c>
      <c r="J276" s="17" t="s">
        <v>7</v>
      </c>
    </row>
    <row r="277" spans="1:10" ht="15" customHeight="1">
      <c r="A277" s="21">
        <v>1</v>
      </c>
      <c r="B277" s="9"/>
      <c r="C277" s="34"/>
      <c r="D277" s="69">
        <v>53</v>
      </c>
      <c r="E277" s="37">
        <v>0.001537037037037037</v>
      </c>
      <c r="F277" s="10">
        <f>IF(E277="","",RANK(E277,E277:E281,1))</f>
        <v>2</v>
      </c>
      <c r="G277" s="43">
        <f>IF(OR(F277=1,F277=2,F277=3,F277=4),E277,"")</f>
        <v>0.001537037037037037</v>
      </c>
      <c r="H277" s="72">
        <f>IF(SUM(G277:G281)=0,"",SUM(G277:G281))</f>
        <v>0.005939236111111111</v>
      </c>
      <c r="I277" s="75">
        <f>IF(ISERROR(RANK(H277,$H$5:$H$353,1)),"",RANK(H277,$H$5:$H$353,1))</f>
        <v>22</v>
      </c>
      <c r="J277" s="10">
        <f>IF(E277="","",RANK(E277,$E$5:$E$353,1))</f>
        <v>101</v>
      </c>
    </row>
    <row r="278" spans="1:10" ht="15" customHeight="1">
      <c r="A278" s="21">
        <v>2</v>
      </c>
      <c r="B278" s="9"/>
      <c r="C278" s="34"/>
      <c r="D278" s="70"/>
      <c r="E278" s="37"/>
      <c r="F278" s="10">
        <f>IF(E278="","",RANK(E278,E277:E281,1))</f>
      </c>
      <c r="G278" s="43">
        <f>IF(OR(F278=1,F278=2,F278=3,F278=4),E278,"")</f>
      </c>
      <c r="H278" s="73"/>
      <c r="I278" s="76"/>
      <c r="J278" s="10">
        <f>IF(E278="","",RANK(E278,$E$5:$E$353,1))</f>
      </c>
    </row>
    <row r="279" spans="1:10" ht="15" customHeight="1">
      <c r="A279" s="21">
        <v>3</v>
      </c>
      <c r="B279" s="9"/>
      <c r="C279" s="34"/>
      <c r="D279" s="70"/>
      <c r="E279" s="37">
        <v>0.0016103009259259256</v>
      </c>
      <c r="F279" s="10">
        <f>IF(E279="","",RANK(E279,E277:E281,1))</f>
        <v>4</v>
      </c>
      <c r="G279" s="43">
        <f>IF(OR(F279=1,F279=2,F279=3,F279=4),E279,"")</f>
        <v>0.0016103009259259256</v>
      </c>
      <c r="H279" s="73"/>
      <c r="I279" s="76"/>
      <c r="J279" s="10">
        <f>IF(E279="","",RANK(E279,$E$5:$E$353,1))</f>
        <v>110</v>
      </c>
    </row>
    <row r="280" spans="1:10" ht="15" customHeight="1">
      <c r="A280" s="21">
        <v>4</v>
      </c>
      <c r="B280" s="9"/>
      <c r="C280" s="34"/>
      <c r="D280" s="70"/>
      <c r="E280" s="37">
        <v>0.001224537037037037</v>
      </c>
      <c r="F280" s="10">
        <f>IF(E280="","",RANK(E280,E277:E281,1))</f>
        <v>1</v>
      </c>
      <c r="G280" s="43">
        <f>IF(OR(F280=1,F280=2,F280=3,F280=4),E280,"")</f>
        <v>0.001224537037037037</v>
      </c>
      <c r="H280" s="73"/>
      <c r="I280" s="76"/>
      <c r="J280" s="10">
        <f>IF(E280="","",RANK(E280,$E$5:$E$353,1))</f>
        <v>28</v>
      </c>
    </row>
    <row r="281" spans="1:10" ht="15" customHeight="1">
      <c r="A281" s="21">
        <v>5</v>
      </c>
      <c r="B281" s="9"/>
      <c r="C281" s="34"/>
      <c r="D281" s="71"/>
      <c r="E281" s="37">
        <v>0.0015673611111111112</v>
      </c>
      <c r="F281" s="10">
        <f>IF(E281="","",RANK(E281,E277:E281,1))</f>
        <v>3</v>
      </c>
      <c r="G281" s="43">
        <f>IF(OR(F281=1,F281=2,F281=3,F281=4),E281,"")</f>
        <v>0.0015673611111111112</v>
      </c>
      <c r="H281" s="74"/>
      <c r="I281" s="77"/>
      <c r="J281" s="10">
        <f>IF(E281="","",RANK(E281,$E$5:$E$353,1))</f>
        <v>105</v>
      </c>
    </row>
    <row r="282" spans="1:8" ht="12.75">
      <c r="A282" s="22"/>
      <c r="C282" s="35"/>
      <c r="D282" s="67"/>
      <c r="G282" s="47"/>
      <c r="H282" s="47"/>
    </row>
    <row r="283" spans="1:8" ht="12.75">
      <c r="A283" s="22"/>
      <c r="C283" s="35"/>
      <c r="D283" s="67"/>
      <c r="G283" s="47"/>
      <c r="H283" s="47"/>
    </row>
    <row r="284" spans="1:10" ht="63">
      <c r="A284" s="14" t="s">
        <v>0</v>
      </c>
      <c r="B284" s="15" t="s">
        <v>1</v>
      </c>
      <c r="C284" s="15"/>
      <c r="D284" s="66" t="s">
        <v>10</v>
      </c>
      <c r="E284" s="15" t="s">
        <v>2</v>
      </c>
      <c r="F284" s="14" t="s">
        <v>3</v>
      </c>
      <c r="G284" s="46" t="s">
        <v>4</v>
      </c>
      <c r="H284" s="46" t="s">
        <v>5</v>
      </c>
      <c r="I284" s="16" t="s">
        <v>6</v>
      </c>
      <c r="J284" s="17" t="s">
        <v>7</v>
      </c>
    </row>
    <row r="285" spans="1:10" ht="15" customHeight="1">
      <c r="A285" s="21">
        <v>1</v>
      </c>
      <c r="B285" s="9"/>
      <c r="C285" s="34"/>
      <c r="D285" s="69">
        <v>55</v>
      </c>
      <c r="E285" s="37"/>
      <c r="F285" s="10">
        <f>IF(E285="","",RANK(E285,E285:E289,1))</f>
      </c>
      <c r="G285" s="43">
        <f>IF(OR(F285=1,F285=2,F285=3,F285=4),E285,"")</f>
      </c>
      <c r="H285" s="72">
        <f>IF(SUM(G285:G289)=0,"",SUM(G285:G289))</f>
      </c>
      <c r="I285" s="75">
        <f>IF(ISERROR(RANK(H285,$H$5:$H$353,1)),"",RANK(H285,$H$5:$H$353,1))</f>
      </c>
      <c r="J285" s="10">
        <f>IF(E285="","",RANK(E285,$E$5:$E$353,1))</f>
      </c>
    </row>
    <row r="286" spans="1:10" ht="15" customHeight="1">
      <c r="A286" s="21">
        <v>2</v>
      </c>
      <c r="B286" s="9"/>
      <c r="C286" s="34"/>
      <c r="D286" s="70"/>
      <c r="E286" s="37"/>
      <c r="F286" s="10">
        <f>IF(E286="","",RANK(E286,E285:E289,1))</f>
      </c>
      <c r="G286" s="43">
        <f>IF(OR(F286=1,F286=2,F286=3,F286=4),E286,"")</f>
      </c>
      <c r="H286" s="73"/>
      <c r="I286" s="76"/>
      <c r="J286" s="10">
        <f>IF(E286="","",RANK(E286,$E$5:$E$353,1))</f>
      </c>
    </row>
    <row r="287" spans="1:10" ht="15" customHeight="1">
      <c r="A287" s="21">
        <v>3</v>
      </c>
      <c r="B287" s="9"/>
      <c r="C287" s="34"/>
      <c r="D287" s="70"/>
      <c r="E287" s="37"/>
      <c r="F287" s="10">
        <f>IF(E287="","",RANK(E287,E285:E289,1))</f>
      </c>
      <c r="G287" s="43">
        <f>IF(OR(F287=1,F287=2,F287=3,F287=4),E287,"")</f>
      </c>
      <c r="H287" s="73"/>
      <c r="I287" s="76"/>
      <c r="J287" s="10">
        <f>IF(E287="","",RANK(E287,$E$5:$E$353,1))</f>
      </c>
    </row>
    <row r="288" spans="1:10" ht="15" customHeight="1">
      <c r="A288" s="21">
        <v>4</v>
      </c>
      <c r="B288" s="9"/>
      <c r="C288" s="34"/>
      <c r="D288" s="70"/>
      <c r="E288" s="37"/>
      <c r="F288" s="10">
        <f>IF(E288="","",RANK(E288,E285:E289,1))</f>
      </c>
      <c r="G288" s="43">
        <f>IF(OR(F288=1,F288=2,F288=3,F288=4),E288,"")</f>
      </c>
      <c r="H288" s="73"/>
      <c r="I288" s="76"/>
      <c r="J288" s="10">
        <f>IF(E288="","",RANK(E288,$E$5:$E$353,1))</f>
      </c>
    </row>
    <row r="289" spans="1:10" ht="15" customHeight="1">
      <c r="A289" s="21">
        <v>5</v>
      </c>
      <c r="B289" s="9"/>
      <c r="C289" s="34"/>
      <c r="D289" s="71"/>
      <c r="E289" s="37"/>
      <c r="F289" s="10">
        <f>IF(E289="","",RANK(E289,E285:E289,1))</f>
      </c>
      <c r="G289" s="43">
        <f>IF(OR(F289=1,F289=2,F289=3,F289=4),E289,"")</f>
      </c>
      <c r="H289" s="74"/>
      <c r="I289" s="77"/>
      <c r="J289" s="10">
        <f>IF(E289="","",RANK(E289,$E$5:$E$353,1))</f>
      </c>
    </row>
    <row r="290" spans="1:10" ht="15">
      <c r="A290" s="20"/>
      <c r="B290" s="2"/>
      <c r="C290" s="33"/>
      <c r="D290" s="65"/>
      <c r="E290" s="3"/>
      <c r="F290" s="4"/>
      <c r="G290" s="44"/>
      <c r="H290" s="44"/>
      <c r="I290" s="4"/>
      <c r="J290" s="4"/>
    </row>
    <row r="291" spans="1:10" ht="15">
      <c r="A291" s="20"/>
      <c r="B291" s="2"/>
      <c r="C291" s="33"/>
      <c r="D291" s="65"/>
      <c r="E291" s="3"/>
      <c r="F291" s="4"/>
      <c r="G291" s="44"/>
      <c r="H291" s="44"/>
      <c r="I291" s="4"/>
      <c r="J291" s="4"/>
    </row>
    <row r="292" spans="1:14" ht="63">
      <c r="A292" s="14" t="s">
        <v>0</v>
      </c>
      <c r="B292" s="15" t="s">
        <v>1</v>
      </c>
      <c r="C292" s="15"/>
      <c r="D292" s="66" t="s">
        <v>10</v>
      </c>
      <c r="E292" s="6" t="s">
        <v>2</v>
      </c>
      <c r="F292" s="14" t="s">
        <v>3</v>
      </c>
      <c r="G292" s="45" t="s">
        <v>4</v>
      </c>
      <c r="H292" s="46" t="s">
        <v>5</v>
      </c>
      <c r="I292" s="16" t="s">
        <v>6</v>
      </c>
      <c r="J292" s="7" t="s">
        <v>7</v>
      </c>
      <c r="N292" s="5" t="s">
        <v>21</v>
      </c>
    </row>
    <row r="293" spans="1:10" ht="15" customHeight="1">
      <c r="A293" s="21">
        <v>1</v>
      </c>
      <c r="B293" s="9"/>
      <c r="C293" s="34"/>
      <c r="D293" s="69">
        <v>56</v>
      </c>
      <c r="E293" s="37">
        <v>0.001073263888888889</v>
      </c>
      <c r="F293" s="10">
        <f>IF(E293="","",RANK(E293,E293:E297,1))</f>
        <v>1</v>
      </c>
      <c r="G293" s="43">
        <f>IF(OR(F293=1,F293=2,F293=3,F293=4),E293,"")</f>
        <v>0.001073263888888889</v>
      </c>
      <c r="H293" s="72">
        <f>IF(SUM(G293:G297)=0,"",SUM(G293:G297))</f>
        <v>0.005113078703703704</v>
      </c>
      <c r="I293" s="75">
        <f>IF(ISERROR(RANK(H293,$H$5:$H$353,1)),"",RANK(H293,$H$5:$H$353,1))</f>
        <v>10</v>
      </c>
      <c r="J293" s="10">
        <f>IF(E293="","",RANK(E293,$E$5:$E$353,1))</f>
        <v>2</v>
      </c>
    </row>
    <row r="294" spans="1:10" ht="15" customHeight="1">
      <c r="A294" s="21">
        <v>2</v>
      </c>
      <c r="B294" s="9"/>
      <c r="C294" s="34"/>
      <c r="D294" s="70"/>
      <c r="E294" s="37">
        <v>0.0013883101851851851</v>
      </c>
      <c r="F294" s="10">
        <f>IF(E294="","",RANK(E294,E293:E297,1))</f>
        <v>4</v>
      </c>
      <c r="G294" s="43">
        <f>IF(OR(F294=1,F294=2,F294=3,F294=4),E294,"")</f>
        <v>0.0013883101851851851</v>
      </c>
      <c r="H294" s="73"/>
      <c r="I294" s="76"/>
      <c r="J294" s="10">
        <f>IF(E294="","",RANK(E294,$E$5:$E$353,1))</f>
        <v>81</v>
      </c>
    </row>
    <row r="295" spans="1:10" ht="15" customHeight="1">
      <c r="A295" s="21">
        <v>3</v>
      </c>
      <c r="B295" s="9"/>
      <c r="C295" s="34"/>
      <c r="D295" s="70"/>
      <c r="E295" s="37">
        <v>0.00128125</v>
      </c>
      <c r="F295" s="10">
        <f>IF(E295="","",RANK(E295,E293:E297,1))</f>
        <v>2</v>
      </c>
      <c r="G295" s="43">
        <f>IF(OR(F295=1,F295=2,F295=3,F295=4),E295,"")</f>
        <v>0.00128125</v>
      </c>
      <c r="H295" s="73"/>
      <c r="I295" s="76"/>
      <c r="J295" s="10">
        <f>IF(E295="","",RANK(E295,$E$5:$E$353,1))</f>
        <v>45</v>
      </c>
    </row>
    <row r="296" spans="1:10" ht="15" customHeight="1">
      <c r="A296" s="21">
        <v>4</v>
      </c>
      <c r="B296" s="9"/>
      <c r="C296" s="34"/>
      <c r="D296" s="70"/>
      <c r="E296" s="37">
        <v>0.0013702546296296295</v>
      </c>
      <c r="F296" s="10">
        <f>IF(E296="","",RANK(E296,E293:E297,1))</f>
        <v>3</v>
      </c>
      <c r="G296" s="43">
        <f>IF(OR(F296=1,F296=2,F296=3,F296=4),E296,"")</f>
        <v>0.0013702546296296295</v>
      </c>
      <c r="H296" s="73"/>
      <c r="I296" s="76"/>
      <c r="J296" s="10">
        <f>IF(E296="","",RANK(E296,$E$5:$E$353,1))</f>
        <v>73</v>
      </c>
    </row>
    <row r="297" spans="1:10" ht="15" customHeight="1">
      <c r="A297" s="21">
        <v>5</v>
      </c>
      <c r="B297" s="9"/>
      <c r="C297" s="34"/>
      <c r="D297" s="71"/>
      <c r="E297" s="37">
        <v>0.0014509259259259258</v>
      </c>
      <c r="F297" s="10">
        <f>IF(E297="","",RANK(E297,E293:E297,1))</f>
        <v>5</v>
      </c>
      <c r="G297" s="43">
        <f>IF(OR(F297=1,F297=2,F297=3,F297=4),E297,"")</f>
      </c>
      <c r="H297" s="74"/>
      <c r="I297" s="77"/>
      <c r="J297" s="10">
        <f>IF(E297="","",RANK(E297,$E$5:$E$353,1))</f>
        <v>95</v>
      </c>
    </row>
    <row r="298" spans="1:10" ht="15">
      <c r="A298" s="20"/>
      <c r="B298" s="2"/>
      <c r="C298" s="33"/>
      <c r="D298" s="65"/>
      <c r="E298" s="3"/>
      <c r="F298" s="4"/>
      <c r="G298" s="44"/>
      <c r="H298" s="44"/>
      <c r="I298" s="4"/>
      <c r="J298" s="4"/>
    </row>
    <row r="299" spans="1:10" ht="15">
      <c r="A299" s="20"/>
      <c r="B299" s="2"/>
      <c r="C299" s="33"/>
      <c r="D299" s="65"/>
      <c r="E299" s="3"/>
      <c r="F299" s="4"/>
      <c r="G299" s="44"/>
      <c r="H299" s="44"/>
      <c r="I299" s="4"/>
      <c r="J299" s="4"/>
    </row>
    <row r="300" spans="1:10" ht="63">
      <c r="A300" s="14" t="s">
        <v>0</v>
      </c>
      <c r="B300" s="15" t="s">
        <v>1</v>
      </c>
      <c r="C300" s="15"/>
      <c r="D300" s="66" t="s">
        <v>10</v>
      </c>
      <c r="E300" s="15" t="s">
        <v>2</v>
      </c>
      <c r="F300" s="14" t="s">
        <v>3</v>
      </c>
      <c r="G300" s="46" t="s">
        <v>4</v>
      </c>
      <c r="H300" s="46" t="s">
        <v>5</v>
      </c>
      <c r="I300" s="16" t="s">
        <v>6</v>
      </c>
      <c r="J300" s="17" t="s">
        <v>7</v>
      </c>
    </row>
    <row r="301" spans="1:10" ht="15" customHeight="1">
      <c r="A301" s="21">
        <v>1</v>
      </c>
      <c r="B301" s="9"/>
      <c r="C301" s="34"/>
      <c r="D301" s="69">
        <v>58</v>
      </c>
      <c r="E301" s="37"/>
      <c r="F301" s="10">
        <f>IF(E301="","",RANK(E301,E301:E305,1))</f>
      </c>
      <c r="G301" s="43">
        <f>IF(OR(F301=1,F301=2,F301=3,F301=4),E301,"")</f>
      </c>
      <c r="H301" s="72">
        <f>IF(SUM(G301:G305)=0,"",SUM(G301:G305))</f>
      </c>
      <c r="I301" s="75">
        <f>IF(ISERROR(RANK(H301,$H$5:$H$353,1)),"",RANK(H301,$H$5:$H$353,1))</f>
      </c>
      <c r="J301" s="10">
        <f>IF(E301="","",RANK(E301,$E$5:$E$353,1))</f>
      </c>
    </row>
    <row r="302" spans="1:10" ht="15" customHeight="1">
      <c r="A302" s="21">
        <v>2</v>
      </c>
      <c r="B302" s="9"/>
      <c r="C302" s="34"/>
      <c r="D302" s="70"/>
      <c r="E302" s="37"/>
      <c r="F302" s="10">
        <f>IF(E302="","",RANK(E302,E301:E305,1))</f>
      </c>
      <c r="G302" s="43">
        <f>IF(OR(F302=1,F302=2,F302=3,F302=4),E302,"")</f>
      </c>
      <c r="H302" s="73"/>
      <c r="I302" s="76"/>
      <c r="J302" s="10">
        <f>IF(E302="","",RANK(E302,$E$5:$E$353,1))</f>
      </c>
    </row>
    <row r="303" spans="1:10" ht="15" customHeight="1">
      <c r="A303" s="21">
        <v>3</v>
      </c>
      <c r="B303" s="9"/>
      <c r="C303" s="34"/>
      <c r="D303" s="70"/>
      <c r="E303" s="37"/>
      <c r="F303" s="10">
        <f>IF(E303="","",RANK(E303,E301:E305,1))</f>
      </c>
      <c r="G303" s="43">
        <f>IF(OR(F303=1,F303=2,F303=3,F303=4),E303,"")</f>
      </c>
      <c r="H303" s="73"/>
      <c r="I303" s="76"/>
      <c r="J303" s="10">
        <f>IF(E303="","",RANK(E303,$E$5:$E$353,1))</f>
      </c>
    </row>
    <row r="304" spans="1:10" ht="15" customHeight="1">
      <c r="A304" s="21">
        <v>4</v>
      </c>
      <c r="B304" s="9"/>
      <c r="C304" s="34"/>
      <c r="D304" s="70"/>
      <c r="E304" s="37"/>
      <c r="F304" s="10">
        <f>IF(E304="","",RANK(E304,E301:E305,1))</f>
      </c>
      <c r="G304" s="43">
        <f>IF(OR(F304=1,F304=2,F304=3,F304=4),E304,"")</f>
      </c>
      <c r="H304" s="73"/>
      <c r="I304" s="76"/>
      <c r="J304" s="10">
        <f>IF(E304="","",RANK(E304,$E$5:$E$353,1))</f>
      </c>
    </row>
    <row r="305" spans="1:10" ht="15" customHeight="1">
      <c r="A305" s="21">
        <v>5</v>
      </c>
      <c r="B305" s="9"/>
      <c r="C305" s="34"/>
      <c r="D305" s="71"/>
      <c r="E305" s="37"/>
      <c r="F305" s="10">
        <f>IF(E305="","",RANK(E305,E301:E305,1))</f>
      </c>
      <c r="G305" s="43">
        <f>IF(OR(F305=1,F305=2,F305=3,F305=4),E305,"")</f>
      </c>
      <c r="H305" s="74"/>
      <c r="I305" s="77"/>
      <c r="J305" s="10">
        <f>IF(E305="","",RANK(E305,$E$5:$E$353,1))</f>
      </c>
    </row>
    <row r="306" spans="1:10" ht="15">
      <c r="A306" s="20"/>
      <c r="B306" s="2"/>
      <c r="C306" s="33"/>
      <c r="D306" s="65"/>
      <c r="E306" s="3"/>
      <c r="F306" s="4"/>
      <c r="G306" s="44"/>
      <c r="H306" s="44"/>
      <c r="I306" s="4"/>
      <c r="J306" s="4"/>
    </row>
    <row r="307" spans="1:10" ht="15">
      <c r="A307" s="20"/>
      <c r="B307" s="2"/>
      <c r="C307" s="33"/>
      <c r="D307" s="65"/>
      <c r="E307" s="3"/>
      <c r="F307" s="4"/>
      <c r="G307" s="44"/>
      <c r="H307" s="44"/>
      <c r="I307" s="4"/>
      <c r="J307" s="4"/>
    </row>
    <row r="308" spans="1:10" ht="63">
      <c r="A308" s="14" t="s">
        <v>0</v>
      </c>
      <c r="B308" s="15" t="s">
        <v>1</v>
      </c>
      <c r="C308" s="15"/>
      <c r="D308" s="66" t="s">
        <v>10</v>
      </c>
      <c r="E308" s="15" t="s">
        <v>2</v>
      </c>
      <c r="F308" s="14" t="s">
        <v>3</v>
      </c>
      <c r="G308" s="46" t="s">
        <v>4</v>
      </c>
      <c r="H308" s="46" t="s">
        <v>5</v>
      </c>
      <c r="I308" s="16" t="s">
        <v>6</v>
      </c>
      <c r="J308" s="17" t="s">
        <v>7</v>
      </c>
    </row>
    <row r="309" spans="1:10" ht="15" customHeight="1">
      <c r="A309" s="21">
        <v>1</v>
      </c>
      <c r="B309" s="9"/>
      <c r="C309" s="34"/>
      <c r="D309" s="69">
        <v>59</v>
      </c>
      <c r="E309" s="37"/>
      <c r="F309" s="10">
        <f>IF(E309="","",RANK(E309,E309:E313,1))</f>
      </c>
      <c r="G309" s="43">
        <f>IF(OR(F309=1,F309=2,F309=3,F309=4),E309,"")</f>
      </c>
      <c r="H309" s="72">
        <f>IF(SUM(G309:G313)=0,"",SUM(G309:G313))</f>
      </c>
      <c r="I309" s="75">
        <f>IF(ISERROR(RANK(H309,$H$5:$H$353,1)),"",RANK(H309,$H$5:$H$353,1))</f>
      </c>
      <c r="J309" s="10">
        <f>IF(E309="","",RANK(E309,$E$5:$E$353,1))</f>
      </c>
    </row>
    <row r="310" spans="1:10" ht="15" customHeight="1">
      <c r="A310" s="21">
        <v>2</v>
      </c>
      <c r="B310" s="9"/>
      <c r="C310" s="34"/>
      <c r="D310" s="70"/>
      <c r="E310" s="37"/>
      <c r="F310" s="10">
        <f>IF(E310="","",RANK(E310,E309:E313,1))</f>
      </c>
      <c r="G310" s="43">
        <f>IF(OR(F310=1,F310=2,F310=3,F310=4),E310,"")</f>
      </c>
      <c r="H310" s="73"/>
      <c r="I310" s="76"/>
      <c r="J310" s="10">
        <f>IF(E310="","",RANK(E310,$E$5:$E$353,1))</f>
      </c>
    </row>
    <row r="311" spans="1:10" ht="15" customHeight="1">
      <c r="A311" s="21">
        <v>3</v>
      </c>
      <c r="B311" s="9"/>
      <c r="C311" s="34"/>
      <c r="D311" s="70"/>
      <c r="E311" s="37"/>
      <c r="F311" s="10">
        <f>IF(E311="","",RANK(E311,E309:E313,1))</f>
      </c>
      <c r="G311" s="43">
        <f>IF(OR(F311=1,F311=2,F311=3,F311=4),E311,"")</f>
      </c>
      <c r="H311" s="73"/>
      <c r="I311" s="76"/>
      <c r="J311" s="10">
        <f>IF(E311="","",RANK(E311,$E$5:$E$353,1))</f>
      </c>
    </row>
    <row r="312" spans="1:10" ht="15" customHeight="1">
      <c r="A312" s="21">
        <v>4</v>
      </c>
      <c r="B312" s="9"/>
      <c r="C312" s="34"/>
      <c r="D312" s="70"/>
      <c r="E312" s="37"/>
      <c r="F312" s="10">
        <f>IF(E312="","",RANK(E312,E309:E313,1))</f>
      </c>
      <c r="G312" s="43">
        <f>IF(OR(F312=1,F312=2,F312=3,F312=4),E312,"")</f>
      </c>
      <c r="H312" s="73"/>
      <c r="I312" s="76"/>
      <c r="J312" s="10">
        <f>IF(E312="","",RANK(E312,$E$5:$E$353,1))</f>
      </c>
    </row>
    <row r="313" spans="1:10" ht="15" customHeight="1">
      <c r="A313" s="21">
        <v>5</v>
      </c>
      <c r="B313" s="9"/>
      <c r="C313" s="34"/>
      <c r="D313" s="71"/>
      <c r="E313" s="37"/>
      <c r="F313" s="10">
        <f>IF(E313="","",RANK(E313,E309:E313,1))</f>
      </c>
      <c r="G313" s="43">
        <f>IF(OR(F313=1,F313=2,F313=3,F313=4),E313,"")</f>
      </c>
      <c r="H313" s="74"/>
      <c r="I313" s="77"/>
      <c r="J313" s="10">
        <f>IF(E313="","",RANK(E313,$E$5:$E$353,1))</f>
      </c>
    </row>
    <row r="314" spans="1:10" ht="15">
      <c r="A314" s="20"/>
      <c r="B314" s="2"/>
      <c r="C314" s="33"/>
      <c r="D314" s="65"/>
      <c r="E314" s="3"/>
      <c r="F314" s="4"/>
      <c r="G314" s="44"/>
      <c r="H314" s="44"/>
      <c r="I314" s="4"/>
      <c r="J314" s="4"/>
    </row>
    <row r="315" spans="1:10" ht="15">
      <c r="A315" s="20"/>
      <c r="B315" s="2"/>
      <c r="C315" s="33"/>
      <c r="D315" s="65"/>
      <c r="E315" s="3"/>
      <c r="F315" s="4"/>
      <c r="G315" s="44"/>
      <c r="H315" s="44"/>
      <c r="I315" s="4"/>
      <c r="J315" s="4"/>
    </row>
    <row r="316" spans="1:10" ht="63">
      <c r="A316" s="14" t="s">
        <v>0</v>
      </c>
      <c r="B316" s="15" t="s">
        <v>1</v>
      </c>
      <c r="C316" s="15"/>
      <c r="D316" s="66" t="s">
        <v>10</v>
      </c>
      <c r="E316" s="15" t="s">
        <v>2</v>
      </c>
      <c r="F316" s="14" t="s">
        <v>3</v>
      </c>
      <c r="G316" s="46" t="s">
        <v>4</v>
      </c>
      <c r="H316" s="46" t="s">
        <v>5</v>
      </c>
      <c r="I316" s="16" t="s">
        <v>6</v>
      </c>
      <c r="J316" s="17" t="s">
        <v>7</v>
      </c>
    </row>
    <row r="317" spans="1:10" ht="15" customHeight="1">
      <c r="A317" s="21">
        <v>1</v>
      </c>
      <c r="B317" s="9"/>
      <c r="C317" s="34"/>
      <c r="D317" s="69">
        <v>63</v>
      </c>
      <c r="E317" s="37"/>
      <c r="F317" s="10">
        <f>IF(E317="","",RANK(E317,E317:E321,1))</f>
      </c>
      <c r="G317" s="43">
        <f>IF(OR(F317=1,F317=2,F317=3,F317=4),E317,"")</f>
      </c>
      <c r="H317" s="72">
        <f>IF(SUM(G317:G321)=0,"",SUM(G317:G321))</f>
      </c>
      <c r="I317" s="75">
        <f>IF(ISERROR(RANK(H317,$H$5:$H$353,1)),"",RANK(H317,$H$5:$H$353,1))</f>
      </c>
      <c r="J317" s="10">
        <f>IF(E317="","",RANK(E317,$E$5:$E$353,1))</f>
      </c>
    </row>
    <row r="318" spans="1:10" ht="15" customHeight="1">
      <c r="A318" s="21">
        <v>2</v>
      </c>
      <c r="B318" s="9"/>
      <c r="C318" s="34"/>
      <c r="D318" s="70"/>
      <c r="E318" s="37"/>
      <c r="F318" s="10">
        <f>IF(E318="","",RANK(E318,E317:E321,1))</f>
      </c>
      <c r="G318" s="43">
        <f>IF(OR(F318=1,F318=2,F318=3,F318=4),E318,"")</f>
      </c>
      <c r="H318" s="73"/>
      <c r="I318" s="76"/>
      <c r="J318" s="10">
        <f>IF(E318="","",RANK(E318,$E$5:$E$353,1))</f>
      </c>
    </row>
    <row r="319" spans="1:10" ht="15" customHeight="1">
      <c r="A319" s="21">
        <v>3</v>
      </c>
      <c r="B319" s="9"/>
      <c r="C319" s="34"/>
      <c r="D319" s="70"/>
      <c r="E319" s="37"/>
      <c r="F319" s="10">
        <f>IF(E319="","",RANK(E319,E317:E321,1))</f>
      </c>
      <c r="G319" s="43">
        <f>IF(OR(F319=1,F319=2,F319=3,F319=4),E319,"")</f>
      </c>
      <c r="H319" s="73"/>
      <c r="I319" s="76"/>
      <c r="J319" s="10">
        <f>IF(E319="","",RANK(E319,$E$5:$E$353,1))</f>
      </c>
    </row>
    <row r="320" spans="1:10" ht="15" customHeight="1">
      <c r="A320" s="21">
        <v>4</v>
      </c>
      <c r="B320" s="9"/>
      <c r="C320" s="34"/>
      <c r="D320" s="70"/>
      <c r="E320" s="37"/>
      <c r="F320" s="10">
        <f>IF(E320="","",RANK(E320,E317:E321,1))</f>
      </c>
      <c r="G320" s="43">
        <f>IF(OR(F320=1,F320=2,F320=3,F320=4),E320,"")</f>
      </c>
      <c r="H320" s="73"/>
      <c r="I320" s="76"/>
      <c r="J320" s="10">
        <f>IF(E320="","",RANK(E320,$E$5:$E$353,1))</f>
      </c>
    </row>
    <row r="321" spans="1:10" ht="15" customHeight="1">
      <c r="A321" s="21">
        <v>5</v>
      </c>
      <c r="B321" s="9"/>
      <c r="C321" s="34"/>
      <c r="D321" s="71"/>
      <c r="E321" s="37"/>
      <c r="F321" s="10">
        <f>IF(E321="","",RANK(E321,E317:E321,1))</f>
      </c>
      <c r="G321" s="43">
        <f>IF(OR(F321=1,F321=2,F321=3,F321=4),E321,"")</f>
      </c>
      <c r="H321" s="74"/>
      <c r="I321" s="77"/>
      <c r="J321" s="10">
        <f>IF(E321="","",RANK(E321,$E$5:$E$353,1))</f>
      </c>
    </row>
    <row r="322" spans="1:10" ht="15">
      <c r="A322" s="20"/>
      <c r="B322" s="2"/>
      <c r="C322" s="33"/>
      <c r="D322" s="65"/>
      <c r="E322" s="3"/>
      <c r="F322" s="4"/>
      <c r="G322" s="44"/>
      <c r="H322" s="44"/>
      <c r="I322" s="4"/>
      <c r="J322" s="4"/>
    </row>
    <row r="323" spans="1:10" ht="15">
      <c r="A323" s="20"/>
      <c r="B323" s="2"/>
      <c r="C323" s="33"/>
      <c r="D323" s="65"/>
      <c r="E323" s="3"/>
      <c r="F323" s="4"/>
      <c r="G323" s="44"/>
      <c r="H323" s="44"/>
      <c r="I323" s="4"/>
      <c r="J323" s="4"/>
    </row>
    <row r="324" spans="1:10" ht="63">
      <c r="A324" s="14" t="s">
        <v>0</v>
      </c>
      <c r="B324" s="15" t="s">
        <v>1</v>
      </c>
      <c r="C324" s="15"/>
      <c r="D324" s="66" t="s">
        <v>10</v>
      </c>
      <c r="E324" s="15" t="s">
        <v>2</v>
      </c>
      <c r="F324" s="14" t="s">
        <v>3</v>
      </c>
      <c r="G324" s="46" t="s">
        <v>4</v>
      </c>
      <c r="H324" s="46" t="s">
        <v>5</v>
      </c>
      <c r="I324" s="16" t="s">
        <v>6</v>
      </c>
      <c r="J324" s="17" t="s">
        <v>7</v>
      </c>
    </row>
    <row r="325" spans="1:10" ht="15" customHeight="1">
      <c r="A325" s="21">
        <v>1</v>
      </c>
      <c r="B325" s="9"/>
      <c r="C325" s="34"/>
      <c r="D325" s="69">
        <v>67</v>
      </c>
      <c r="E325" s="37"/>
      <c r="F325" s="10">
        <f>IF(E325="","",RANK(E325,E325:E329,1))</f>
      </c>
      <c r="G325" s="43">
        <f>IF(OR(F325=1,F325=2,F325=3,F325=4),E325,"")</f>
      </c>
      <c r="H325" s="72">
        <f>IF(SUM(G325:G329)=0,"",SUM(G325:G329))</f>
      </c>
      <c r="I325" s="75">
        <f>IF(ISERROR(RANK(H325,$H$5:$H$353,1)),"",RANK(H325,$H$5:$H$353,1))</f>
      </c>
      <c r="J325" s="10">
        <f>IF(E325="","",RANK(E325,$E$5:$E$353,1))</f>
      </c>
    </row>
    <row r="326" spans="1:10" ht="15" customHeight="1">
      <c r="A326" s="21">
        <v>2</v>
      </c>
      <c r="B326" s="9"/>
      <c r="C326" s="34"/>
      <c r="D326" s="70"/>
      <c r="E326" s="37"/>
      <c r="F326" s="10">
        <f>IF(E326="","",RANK(E326,E325:E329,1))</f>
      </c>
      <c r="G326" s="43">
        <f>IF(OR(F326=1,F326=2,F326=3,F326=4),E326,"")</f>
      </c>
      <c r="H326" s="73"/>
      <c r="I326" s="76"/>
      <c r="J326" s="10">
        <f>IF(E326="","",RANK(E326,$E$5:$E$353,1))</f>
      </c>
    </row>
    <row r="327" spans="1:10" ht="15" customHeight="1">
      <c r="A327" s="21">
        <v>3</v>
      </c>
      <c r="B327" s="9"/>
      <c r="C327" s="34"/>
      <c r="D327" s="70"/>
      <c r="E327" s="37"/>
      <c r="F327" s="10">
        <f>IF(E327="","",RANK(E327,E325:E329,1))</f>
      </c>
      <c r="G327" s="43">
        <f>IF(OR(F327=1,F327=2,F327=3,F327=4),E327,"")</f>
      </c>
      <c r="H327" s="73"/>
      <c r="I327" s="76"/>
      <c r="J327" s="10">
        <f>IF(E327="","",RANK(E327,$E$5:$E$353,1))</f>
      </c>
    </row>
    <row r="328" spans="1:10" ht="15" customHeight="1">
      <c r="A328" s="21">
        <v>4</v>
      </c>
      <c r="B328" s="9"/>
      <c r="C328" s="34"/>
      <c r="D328" s="70"/>
      <c r="E328" s="37"/>
      <c r="F328" s="10">
        <f>IF(E328="","",RANK(E328,E325:E329,1))</f>
      </c>
      <c r="G328" s="43">
        <f>IF(OR(F328=1,F328=2,F328=3,F328=4),E328,"")</f>
      </c>
      <c r="H328" s="73"/>
      <c r="I328" s="76"/>
      <c r="J328" s="10">
        <f>IF(E328="","",RANK(E328,$E$5:$E$353,1))</f>
      </c>
    </row>
    <row r="329" spans="1:10" ht="15" customHeight="1">
      <c r="A329" s="21">
        <v>5</v>
      </c>
      <c r="B329" s="9"/>
      <c r="C329" s="34"/>
      <c r="D329" s="71"/>
      <c r="E329" s="37"/>
      <c r="F329" s="10">
        <f>IF(E329="","",RANK(E329,E325:E329,1))</f>
      </c>
      <c r="G329" s="43">
        <f>IF(OR(F329=1,F329=2,F329=3,F329=4),E329,"")</f>
      </c>
      <c r="H329" s="74"/>
      <c r="I329" s="77"/>
      <c r="J329" s="10">
        <f>IF(E329="","",RANK(E329,$E$5:$E$353,1))</f>
      </c>
    </row>
    <row r="330" spans="1:10" ht="15">
      <c r="A330" s="20"/>
      <c r="B330" s="2"/>
      <c r="C330" s="33"/>
      <c r="D330" s="65"/>
      <c r="E330" s="3"/>
      <c r="F330" s="4"/>
      <c r="G330" s="44"/>
      <c r="H330" s="44"/>
      <c r="I330" s="4"/>
      <c r="J330" s="4"/>
    </row>
    <row r="331" spans="1:10" ht="15">
      <c r="A331" s="20"/>
      <c r="B331" s="2"/>
      <c r="C331" s="33"/>
      <c r="D331" s="65"/>
      <c r="E331" s="3"/>
      <c r="F331" s="4"/>
      <c r="G331" s="44"/>
      <c r="H331" s="44"/>
      <c r="I331" s="4"/>
      <c r="J331" s="4"/>
    </row>
    <row r="332" spans="1:10" ht="63">
      <c r="A332" s="14" t="s">
        <v>0</v>
      </c>
      <c r="B332" s="15" t="s">
        <v>1</v>
      </c>
      <c r="C332" s="15"/>
      <c r="D332" s="66" t="s">
        <v>10</v>
      </c>
      <c r="E332" s="15" t="s">
        <v>2</v>
      </c>
      <c r="F332" s="14" t="s">
        <v>3</v>
      </c>
      <c r="G332" s="46" t="s">
        <v>4</v>
      </c>
      <c r="H332" s="46" t="s">
        <v>5</v>
      </c>
      <c r="I332" s="16" t="s">
        <v>6</v>
      </c>
      <c r="J332" s="17" t="s">
        <v>7</v>
      </c>
    </row>
    <row r="333" spans="1:10" ht="15" customHeight="1">
      <c r="A333" s="21">
        <v>1</v>
      </c>
      <c r="B333" s="9"/>
      <c r="C333" s="34"/>
      <c r="D333" s="69">
        <v>75</v>
      </c>
      <c r="E333" s="37">
        <v>0.0014293981481481482</v>
      </c>
      <c r="F333" s="10">
        <f>IF(E333="","",RANK(E333,E333:E337,1))</f>
        <v>4</v>
      </c>
      <c r="G333" s="43">
        <f>IF(OR(F333=1,F333=2,F333=3,F333=4),E333,"")</f>
        <v>0.0014293981481481482</v>
      </c>
      <c r="H333" s="72">
        <f>IF(SUM(G333:G337)=0,"",SUM(G333:G337))</f>
        <v>0.005544097222222223</v>
      </c>
      <c r="I333" s="75">
        <f>IF(ISERROR(RANK(H333,$H$5:$H$353,1)),"",RANK(H333,$H$5:$H$353,1))</f>
        <v>19</v>
      </c>
      <c r="J333" s="10">
        <f>IF(E333="","",RANK(E333,$E$5:$E$353,1))</f>
        <v>90</v>
      </c>
    </row>
    <row r="334" spans="1:10" ht="15" customHeight="1">
      <c r="A334" s="21">
        <v>2</v>
      </c>
      <c r="B334" s="9"/>
      <c r="C334" s="34"/>
      <c r="D334" s="70"/>
      <c r="E334" s="37">
        <v>0.001385300925925926</v>
      </c>
      <c r="F334" s="10">
        <f>IF(E334="","",RANK(E334,E333:E337,1))</f>
        <v>3</v>
      </c>
      <c r="G334" s="43">
        <f>IF(OR(F334=1,F334=2,F334=3,F334=4),E334,"")</f>
        <v>0.001385300925925926</v>
      </c>
      <c r="H334" s="73"/>
      <c r="I334" s="76"/>
      <c r="J334" s="10">
        <f>IF(E334="","",RANK(E334,$E$5:$E$353,1))</f>
        <v>79</v>
      </c>
    </row>
    <row r="335" spans="1:10" ht="15" customHeight="1">
      <c r="A335" s="21">
        <v>3</v>
      </c>
      <c r="B335" s="9"/>
      <c r="C335" s="34"/>
      <c r="D335" s="70"/>
      <c r="E335" s="37">
        <v>0.0013717592592592592</v>
      </c>
      <c r="F335" s="10">
        <f>IF(E335="","",RANK(E335,E333:E337,1))</f>
        <v>2</v>
      </c>
      <c r="G335" s="43">
        <f>IF(OR(F335=1,F335=2,F335=3,F335=4),E335,"")</f>
        <v>0.0013717592592592592</v>
      </c>
      <c r="H335" s="73"/>
      <c r="I335" s="76"/>
      <c r="J335" s="10">
        <f>IF(E335="","",RANK(E335,$E$5:$E$353,1))</f>
        <v>75</v>
      </c>
    </row>
    <row r="336" spans="1:10" ht="15" customHeight="1">
      <c r="A336" s="21">
        <v>4</v>
      </c>
      <c r="B336" s="9"/>
      <c r="C336" s="34"/>
      <c r="D336" s="70"/>
      <c r="E336" s="37">
        <v>0.001357638888888889</v>
      </c>
      <c r="F336" s="10">
        <f>IF(E336="","",RANK(E336,E333:E337,1))</f>
        <v>1</v>
      </c>
      <c r="G336" s="43">
        <f>IF(OR(F336=1,F336=2,F336=3,F336=4),E336,"")</f>
        <v>0.001357638888888889</v>
      </c>
      <c r="H336" s="73"/>
      <c r="I336" s="76"/>
      <c r="J336" s="10">
        <f>IF(E336="","",RANK(E336,$E$5:$E$353,1))</f>
        <v>69</v>
      </c>
    </row>
    <row r="337" spans="1:10" ht="15" customHeight="1">
      <c r="A337" s="21">
        <v>5</v>
      </c>
      <c r="B337" s="9"/>
      <c r="C337" s="34"/>
      <c r="D337" s="71"/>
      <c r="E337" s="37"/>
      <c r="F337" s="10">
        <f>IF(E337="","",RANK(E337,E333:E337,1))</f>
      </c>
      <c r="G337" s="43">
        <f>IF(OR(F337=1,F337=2,F337=3,F337=4),E337,"")</f>
      </c>
      <c r="H337" s="74"/>
      <c r="I337" s="77"/>
      <c r="J337" s="10">
        <f>IF(E337="","",RANK(E337,$E$5:$E$353,1))</f>
      </c>
    </row>
    <row r="338" spans="1:8" ht="12.75">
      <c r="A338" s="22"/>
      <c r="C338" s="35"/>
      <c r="D338" s="67"/>
      <c r="G338" s="47"/>
      <c r="H338" s="47"/>
    </row>
    <row r="339" spans="1:8" ht="12.75">
      <c r="A339" s="22"/>
      <c r="C339" s="35"/>
      <c r="D339" s="67"/>
      <c r="G339" s="47"/>
      <c r="H339" s="47"/>
    </row>
    <row r="340" spans="1:10" ht="63">
      <c r="A340" s="14" t="s">
        <v>0</v>
      </c>
      <c r="B340" s="15" t="s">
        <v>1</v>
      </c>
      <c r="C340" s="15"/>
      <c r="D340" s="66" t="s">
        <v>10</v>
      </c>
      <c r="E340" s="15" t="s">
        <v>2</v>
      </c>
      <c r="F340" s="14" t="s">
        <v>3</v>
      </c>
      <c r="G340" s="46" t="s">
        <v>4</v>
      </c>
      <c r="H340" s="46" t="s">
        <v>5</v>
      </c>
      <c r="I340" s="16" t="s">
        <v>6</v>
      </c>
      <c r="J340" s="17" t="s">
        <v>7</v>
      </c>
    </row>
    <row r="341" spans="1:10" ht="15" customHeight="1">
      <c r="A341" s="21">
        <v>1</v>
      </c>
      <c r="B341" s="9"/>
      <c r="C341" s="34"/>
      <c r="D341" s="69" t="s">
        <v>8</v>
      </c>
      <c r="E341" s="37"/>
      <c r="F341" s="10">
        <f>IF(E341="","",RANK(E341,E341:E345,1))</f>
      </c>
      <c r="G341" s="43">
        <f>IF(OR(F341=1,F341=2,F341=3,F341=4),E341,"")</f>
      </c>
      <c r="H341" s="72">
        <f>IF(SUM(G341:G345)=0,"",SUM(G341:G345))</f>
      </c>
      <c r="I341" s="75">
        <f>IF(ISERROR(RANK(H341,$H$5:$H$353,1)),"",RANK(H341,$H$5:$H$353,1))</f>
      </c>
      <c r="J341" s="10">
        <f>IF(E341="","",RANK(E341,$E$5:$E$353,1))</f>
      </c>
    </row>
    <row r="342" spans="1:10" ht="15" customHeight="1">
      <c r="A342" s="21">
        <v>2</v>
      </c>
      <c r="B342" s="9"/>
      <c r="C342" s="34"/>
      <c r="D342" s="70"/>
      <c r="E342" s="37"/>
      <c r="F342" s="10">
        <f>IF(E342="","",RANK(E342,E341:E345,1))</f>
      </c>
      <c r="G342" s="43">
        <f>IF(OR(F342=1,F342=2,F342=3,F342=4),E342,"")</f>
      </c>
      <c r="H342" s="73"/>
      <c r="I342" s="76"/>
      <c r="J342" s="10">
        <f>IF(E342="","",RANK(E342,$E$5:$E$353,1))</f>
      </c>
    </row>
    <row r="343" spans="1:10" ht="15" customHeight="1">
      <c r="A343" s="21">
        <v>3</v>
      </c>
      <c r="B343" s="9"/>
      <c r="C343" s="34"/>
      <c r="D343" s="70"/>
      <c r="E343" s="37"/>
      <c r="F343" s="10">
        <f>IF(E343="","",RANK(E343,E341:E345,1))</f>
      </c>
      <c r="G343" s="43">
        <f>IF(OR(F343=1,F343=2,F343=3,F343=4),E343,"")</f>
      </c>
      <c r="H343" s="73"/>
      <c r="I343" s="76"/>
      <c r="J343" s="10">
        <f>IF(E343="","",RANK(E343,$E$5:$E$353,1))</f>
      </c>
    </row>
    <row r="344" spans="1:10" ht="15" customHeight="1">
      <c r="A344" s="21">
        <v>4</v>
      </c>
      <c r="B344" s="9"/>
      <c r="C344" s="34"/>
      <c r="D344" s="70"/>
      <c r="E344" s="37"/>
      <c r="F344" s="10">
        <f>IF(E344="","",RANK(E344,E341:E345,1))</f>
      </c>
      <c r="G344" s="43">
        <f>IF(OR(F344=1,F344=2,F344=3,F344=4),E344,"")</f>
      </c>
      <c r="H344" s="73"/>
      <c r="I344" s="76"/>
      <c r="J344" s="10">
        <f>IF(E344="","",RANK(E344,$E$5:$E$353,1))</f>
      </c>
    </row>
    <row r="345" spans="1:10" ht="15" customHeight="1">
      <c r="A345" s="21">
        <v>5</v>
      </c>
      <c r="B345" s="9"/>
      <c r="C345" s="34"/>
      <c r="D345" s="71"/>
      <c r="E345" s="37"/>
      <c r="F345" s="10">
        <f>IF(E345="","",RANK(E345,E341:E345,1))</f>
      </c>
      <c r="G345" s="43">
        <f>IF(OR(F345=1,F345=2,F345=3,F345=4),E345,"")</f>
      </c>
      <c r="H345" s="74"/>
      <c r="I345" s="77"/>
      <c r="J345" s="10">
        <f>IF(E345="","",RANK(E345,$E$5:$E$353,1))</f>
      </c>
    </row>
    <row r="346" spans="1:10" ht="15">
      <c r="A346" s="20"/>
      <c r="B346" s="2"/>
      <c r="C346" s="33"/>
      <c r="D346" s="65"/>
      <c r="E346" s="3"/>
      <c r="F346" s="4"/>
      <c r="G346" s="44"/>
      <c r="H346" s="44"/>
      <c r="I346" s="4"/>
      <c r="J346" s="4"/>
    </row>
    <row r="347" spans="1:10" ht="15">
      <c r="A347" s="20"/>
      <c r="B347" s="2"/>
      <c r="C347" s="33"/>
      <c r="D347" s="65"/>
      <c r="E347" s="3"/>
      <c r="F347" s="4"/>
      <c r="G347" s="44"/>
      <c r="H347" s="44"/>
      <c r="I347" s="4"/>
      <c r="J347" s="4"/>
    </row>
    <row r="348" spans="1:10" ht="63">
      <c r="A348" s="14" t="s">
        <v>0</v>
      </c>
      <c r="B348" s="15" t="s">
        <v>1</v>
      </c>
      <c r="C348" s="15"/>
      <c r="D348" s="66" t="s">
        <v>10</v>
      </c>
      <c r="E348" s="6" t="s">
        <v>2</v>
      </c>
      <c r="F348" s="14" t="s">
        <v>3</v>
      </c>
      <c r="G348" s="45" t="s">
        <v>4</v>
      </c>
      <c r="H348" s="46" t="s">
        <v>5</v>
      </c>
      <c r="I348" s="16" t="s">
        <v>6</v>
      </c>
      <c r="J348" s="7" t="s">
        <v>7</v>
      </c>
    </row>
    <row r="349" spans="1:10" ht="15" customHeight="1">
      <c r="A349" s="21">
        <v>1</v>
      </c>
      <c r="B349" s="9"/>
      <c r="C349" s="34"/>
      <c r="D349" s="78" t="s">
        <v>29</v>
      </c>
      <c r="E349" s="37"/>
      <c r="F349" s="10">
        <f>IF(E349="","",RANK(E349,E349:E353,1))</f>
      </c>
      <c r="G349" s="43">
        <f>IF(OR(F349=1,F349=2,F349=3,F349=4),E349,"")</f>
      </c>
      <c r="H349" s="72">
        <f>IF(SUM(G349:G353)=0,"",SUM(G349:G353))</f>
      </c>
      <c r="I349" s="75">
        <f>IF(ISERROR(RANK(H349,$H$5:$H$353,1)),"",RANK(H349,$H$5:$H$353,1))</f>
      </c>
      <c r="J349" s="10">
        <f>IF(E349="","",RANK(E349,$E$5:$E$353,1))</f>
      </c>
    </row>
    <row r="350" spans="1:10" ht="15" customHeight="1">
      <c r="A350" s="21">
        <v>2</v>
      </c>
      <c r="B350" s="9"/>
      <c r="C350" s="34"/>
      <c r="D350" s="79"/>
      <c r="E350" s="37"/>
      <c r="F350" s="10">
        <f>IF(E350="","",RANK(E350,E349:E353,1))</f>
      </c>
      <c r="G350" s="43">
        <f>IF(OR(F350=1,F350=2,F350=3,F350=4),E350,"")</f>
      </c>
      <c r="H350" s="73"/>
      <c r="I350" s="76"/>
      <c r="J350" s="10">
        <f>IF(E350="","",RANK(E350,$E$5:$E$353,1))</f>
      </c>
    </row>
    <row r="351" spans="1:10" ht="15" customHeight="1">
      <c r="A351" s="21">
        <v>3</v>
      </c>
      <c r="B351" s="9"/>
      <c r="C351" s="34"/>
      <c r="D351" s="79"/>
      <c r="E351" s="37"/>
      <c r="F351" s="10">
        <f>IF(E351="","",RANK(E351,E349:E353,1))</f>
      </c>
      <c r="G351" s="43">
        <f>IF(OR(F351=1,F351=2,F351=3,F351=4),E351,"")</f>
      </c>
      <c r="H351" s="73"/>
      <c r="I351" s="76"/>
      <c r="J351" s="10">
        <f>IF(E351="","",RANK(E351,$E$5:$E$353,1))</f>
      </c>
    </row>
    <row r="352" spans="1:10" ht="15" customHeight="1">
      <c r="A352" s="21">
        <v>4</v>
      </c>
      <c r="B352" s="9"/>
      <c r="C352" s="34"/>
      <c r="D352" s="79"/>
      <c r="E352" s="37"/>
      <c r="F352" s="10">
        <f>IF(E352="","",RANK(E352,E349:E353,1))</f>
      </c>
      <c r="G352" s="43">
        <f>IF(OR(F352=1,F352=2,F352=3,F352=4),E352,"")</f>
      </c>
      <c r="H352" s="73"/>
      <c r="I352" s="76"/>
      <c r="J352" s="10">
        <f>IF(E352="","",RANK(E352,$E$5:$E$353,1))</f>
      </c>
    </row>
    <row r="353" spans="1:10" ht="15" customHeight="1">
      <c r="A353" s="21">
        <v>5</v>
      </c>
      <c r="B353" s="9"/>
      <c r="C353" s="34"/>
      <c r="D353" s="80"/>
      <c r="E353" s="37"/>
      <c r="F353" s="10">
        <f>IF(E353="","",RANK(E353,E349:E353,1))</f>
      </c>
      <c r="G353" s="43">
        <f>IF(OR(F353=1,F353=2,F353=3,F353=4),E353,"")</f>
      </c>
      <c r="H353" s="74"/>
      <c r="I353" s="77"/>
      <c r="J353" s="10">
        <f>IF(E353="","",RANK(E353,$E$5:$E$353,1))</f>
      </c>
    </row>
  </sheetData>
  <sheetProtection sheet="1"/>
  <mergeCells count="133">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A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I13 I21 I29 I37 I45 I53 I61 I69 I77 I85 I93 I101 I109 I117 I125 I133 I141 I149 I157 I165 I173 I181 I189 I197 I205 I213 I221 I229 I237 I245 I253 I261 I269 I277 I285 I293 I301 I309 I317 I325 I333 I341 I349">
    <cfRule type="cellIs" priority="10" dxfId="15" operator="equal" stopIfTrue="1">
      <formula>1</formula>
    </cfRule>
    <cfRule type="cellIs" priority="11" dxfId="14" operator="equal" stopIfTrue="1">
      <formula>2</formula>
    </cfRule>
    <cfRule type="cellIs" priority="12" dxfId="13"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N353"/>
  <sheetViews>
    <sheetView zoomScale="70" zoomScaleNormal="70" zoomScalePageLayoutView="0" workbookViewId="0" topLeftCell="A1">
      <selection activeCell="B333" sqref="B333:B337"/>
    </sheetView>
  </sheetViews>
  <sheetFormatPr defaultColWidth="9.140625" defaultRowHeight="15"/>
  <cols>
    <col min="1" max="1" width="4.28125" style="5" customWidth="1"/>
    <col min="2" max="2" width="28.57421875" style="11" customWidth="1"/>
    <col min="3" max="3" width="1.421875" style="11" hidden="1" customWidth="1"/>
    <col min="4" max="4" width="8.57421875" style="11" customWidth="1"/>
    <col min="5" max="5" width="14.140625" style="12" customWidth="1"/>
    <col min="6" max="6" width="10.8515625" style="13" customWidth="1"/>
    <col min="7" max="7" width="11.7109375" style="5" customWidth="1"/>
    <col min="8" max="8" width="12.140625" style="5" customWidth="1"/>
    <col min="9" max="9" width="11.28125" style="13" hidden="1" customWidth="1"/>
    <col min="10" max="10" width="9.140625" style="13" customWidth="1"/>
    <col min="11" max="16384" width="9.140625" style="5" customWidth="1"/>
  </cols>
  <sheetData>
    <row r="1" spans="1:10" ht="25.5" customHeight="1">
      <c r="A1" s="68" t="s">
        <v>36</v>
      </c>
      <c r="B1" s="68"/>
      <c r="C1" s="68"/>
      <c r="D1" s="68"/>
      <c r="E1" s="68"/>
      <c r="F1" s="68"/>
      <c r="G1" s="68"/>
      <c r="H1" s="68"/>
      <c r="I1" s="68"/>
      <c r="J1" s="68"/>
    </row>
    <row r="2" spans="1:10" ht="15">
      <c r="A2" s="1"/>
      <c r="B2" s="23"/>
      <c r="C2" s="23"/>
      <c r="D2" s="2"/>
      <c r="E2" s="3"/>
      <c r="F2" s="4"/>
      <c r="G2" s="1"/>
      <c r="H2" s="1"/>
      <c r="I2" s="4"/>
      <c r="J2" s="4"/>
    </row>
    <row r="3" spans="1:10" ht="15">
      <c r="A3" s="1"/>
      <c r="B3" s="2"/>
      <c r="C3" s="2"/>
      <c r="D3" s="2"/>
      <c r="E3" s="3"/>
      <c r="F3" s="4"/>
      <c r="G3" s="1"/>
      <c r="H3" s="1"/>
      <c r="I3" s="4"/>
      <c r="J3" s="4"/>
    </row>
    <row r="4" spans="1:10" s="8" customFormat="1" ht="63">
      <c r="A4" s="14" t="s">
        <v>0</v>
      </c>
      <c r="B4" s="15" t="s">
        <v>1</v>
      </c>
      <c r="C4" s="15"/>
      <c r="D4" s="15" t="s">
        <v>10</v>
      </c>
      <c r="E4" s="15" t="s">
        <v>2</v>
      </c>
      <c r="F4" s="14" t="s">
        <v>3</v>
      </c>
      <c r="G4" s="14" t="s">
        <v>4</v>
      </c>
      <c r="H4" s="14" t="s">
        <v>5</v>
      </c>
      <c r="I4" s="16" t="s">
        <v>6</v>
      </c>
      <c r="J4" s="17" t="s">
        <v>7</v>
      </c>
    </row>
    <row r="5" spans="1:10" ht="15" customHeight="1">
      <c r="A5" s="19">
        <v>1</v>
      </c>
      <c r="B5" s="18"/>
      <c r="C5" s="32"/>
      <c r="D5" s="69">
        <v>5</v>
      </c>
      <c r="E5" s="37">
        <v>0.002429050925925926</v>
      </c>
      <c r="F5" s="10">
        <f>IF(E5="","",RANK(E5,E5:E9,1))</f>
        <v>1</v>
      </c>
      <c r="G5" s="43">
        <f>IF(OR(F5=1,F5=2,F5=3,F5=4),E5,"")</f>
        <v>0.002429050925925926</v>
      </c>
      <c r="H5" s="72">
        <f>IF(SUM(G5:G9)=0,"",SUM(G5:G9))</f>
        <v>0.011050231481481482</v>
      </c>
      <c r="I5" s="75">
        <f>IF(ISERROR(RANK(H5,$H$5:$H$353,1)),"",RANK(H5,$H$5:$H$353,1))</f>
        <v>29</v>
      </c>
      <c r="J5" s="10">
        <f>IF(E5="","",RANK(E5,$E$5:$E$353,1))</f>
        <v>68</v>
      </c>
    </row>
    <row r="6" spans="1:10" ht="15" customHeight="1">
      <c r="A6" s="19">
        <v>2</v>
      </c>
      <c r="B6" s="18"/>
      <c r="C6" s="32"/>
      <c r="D6" s="70"/>
      <c r="E6" s="37">
        <v>0.0028666666666666667</v>
      </c>
      <c r="F6" s="10">
        <f>IF(E6="","",RANK(E6,E5:E9,1))</f>
        <v>3</v>
      </c>
      <c r="G6" s="43">
        <f>IF(OR(F6=1,F6=2,F6=3,F6=4),E6,"")</f>
        <v>0.0028666666666666667</v>
      </c>
      <c r="H6" s="73"/>
      <c r="I6" s="76"/>
      <c r="J6" s="10">
        <f>IF(E6="","",RANK(E6,$E$5:$E$353,1))</f>
        <v>135</v>
      </c>
    </row>
    <row r="7" spans="1:10" ht="15" customHeight="1">
      <c r="A7" s="19">
        <v>3</v>
      </c>
      <c r="B7" s="18"/>
      <c r="C7" s="32"/>
      <c r="D7" s="70"/>
      <c r="E7" s="37">
        <v>0.0031138888888888887</v>
      </c>
      <c r="F7" s="10">
        <f>IF(E7="","",RANK(E7,E5:E9,1))</f>
        <v>4</v>
      </c>
      <c r="G7" s="43">
        <f>IF(OR(F7=1,F7=2,F7=3,F7=4),E7,"")</f>
        <v>0.0031138888888888887</v>
      </c>
      <c r="H7" s="73"/>
      <c r="I7" s="76"/>
      <c r="J7" s="10">
        <f>IF(E7="","",RANK(E7,$E$5:$E$353,1))</f>
        <v>146</v>
      </c>
    </row>
    <row r="8" spans="1:10" ht="15" customHeight="1">
      <c r="A8" s="19">
        <v>4</v>
      </c>
      <c r="B8" s="18"/>
      <c r="C8" s="32"/>
      <c r="D8" s="70"/>
      <c r="E8" s="37">
        <v>0.003170254629629629</v>
      </c>
      <c r="F8" s="10">
        <f>IF(E8="","",RANK(E8,E5:E9,1))</f>
        <v>5</v>
      </c>
      <c r="G8" s="43">
        <f>IF(OR(F8=1,F8=2,F8=3,F8=4),E8,"")</f>
      </c>
      <c r="H8" s="73"/>
      <c r="I8" s="76"/>
      <c r="J8" s="10">
        <f>IF(E8="","",RANK(E8,$E$5:$E$353,1))</f>
        <v>147</v>
      </c>
    </row>
    <row r="9" spans="1:10" ht="15" customHeight="1">
      <c r="A9" s="19">
        <v>5</v>
      </c>
      <c r="B9" s="18"/>
      <c r="C9" s="32"/>
      <c r="D9" s="71"/>
      <c r="E9" s="37">
        <v>0.002640625</v>
      </c>
      <c r="F9" s="10">
        <f>IF(E9="","",RANK(E9,E5:E9,1))</f>
        <v>2</v>
      </c>
      <c r="G9" s="43">
        <f>IF(OR(F9=1,F9=2,F9=3,F9=4),E9,"")</f>
        <v>0.002640625</v>
      </c>
      <c r="H9" s="74"/>
      <c r="I9" s="77"/>
      <c r="J9" s="10">
        <f>IF(E9="","",RANK(E9,$E$5:$E$353,1))</f>
        <v>103</v>
      </c>
    </row>
    <row r="10" spans="1:10" ht="15">
      <c r="A10" s="20"/>
      <c r="B10" s="2"/>
      <c r="C10" s="33"/>
      <c r="D10" s="65"/>
      <c r="E10" s="3"/>
      <c r="F10" s="4"/>
      <c r="G10" s="44"/>
      <c r="H10" s="44"/>
      <c r="I10" s="4"/>
      <c r="J10" s="4"/>
    </row>
    <row r="11" spans="1:10" ht="15">
      <c r="A11" s="20"/>
      <c r="B11" s="2"/>
      <c r="C11" s="33"/>
      <c r="D11" s="65"/>
      <c r="E11" s="3"/>
      <c r="F11" s="4"/>
      <c r="G11" s="44"/>
      <c r="H11" s="44"/>
      <c r="I11" s="4"/>
      <c r="J11" s="4"/>
    </row>
    <row r="12" spans="1:10" ht="63">
      <c r="A12" s="14" t="s">
        <v>0</v>
      </c>
      <c r="B12" s="15" t="s">
        <v>1</v>
      </c>
      <c r="C12" s="15"/>
      <c r="D12" s="66" t="s">
        <v>10</v>
      </c>
      <c r="E12" s="6" t="s">
        <v>2</v>
      </c>
      <c r="F12" s="14" t="s">
        <v>3</v>
      </c>
      <c r="G12" s="45" t="s">
        <v>4</v>
      </c>
      <c r="H12" s="46" t="s">
        <v>5</v>
      </c>
      <c r="I12" s="16" t="s">
        <v>6</v>
      </c>
      <c r="J12" s="7" t="s">
        <v>7</v>
      </c>
    </row>
    <row r="13" spans="1:10" ht="15" customHeight="1">
      <c r="A13" s="21">
        <v>1</v>
      </c>
      <c r="B13" s="9"/>
      <c r="C13" s="34"/>
      <c r="D13" s="69">
        <v>7</v>
      </c>
      <c r="E13" s="37">
        <v>0.002280902777777778</v>
      </c>
      <c r="F13" s="10">
        <f>IF(E13="","",RANK(E13,E13:E17,1))</f>
        <v>3</v>
      </c>
      <c r="G13" s="43">
        <f>IF(OR(F13=1,F13=2,F13=3,F13=4),E13,"")</f>
        <v>0.002280902777777778</v>
      </c>
      <c r="H13" s="72">
        <f>IF(SUM(G13:G17)=0,"",SUM(G13:G17))</f>
        <v>0.009113425925925926</v>
      </c>
      <c r="I13" s="75">
        <f>IF(ISERROR(RANK(H13,$H$5:$H$353,1)),"",RANK(H13,$H$5:$H$353,1))</f>
        <v>5</v>
      </c>
      <c r="J13" s="10">
        <f>IF(E13="","",RANK(E13,$E$5:$E$353,1))</f>
        <v>24</v>
      </c>
    </row>
    <row r="14" spans="1:10" ht="15" customHeight="1">
      <c r="A14" s="21">
        <v>2</v>
      </c>
      <c r="B14" s="9"/>
      <c r="C14" s="34"/>
      <c r="D14" s="70"/>
      <c r="E14" s="37">
        <v>0.002227662037037037</v>
      </c>
      <c r="F14" s="10">
        <f>IF(E14="","",RANK(E14,E13:E17,1))</f>
        <v>1</v>
      </c>
      <c r="G14" s="43">
        <f>IF(OR(F14=1,F14=2,F14=3,F14=4),E14,"")</f>
        <v>0.002227662037037037</v>
      </c>
      <c r="H14" s="73"/>
      <c r="I14" s="76"/>
      <c r="J14" s="10">
        <f>IF(E14="","",RANK(E14,$E$5:$E$353,1))</f>
        <v>16</v>
      </c>
    </row>
    <row r="15" spans="1:10" ht="15" customHeight="1">
      <c r="A15" s="21">
        <v>3</v>
      </c>
      <c r="B15" s="9"/>
      <c r="C15" s="34"/>
      <c r="D15" s="70"/>
      <c r="E15" s="37">
        <v>0.0023806712962962965</v>
      </c>
      <c r="F15" s="10">
        <f>IF(E15="","",RANK(E15,E13:E17,1))</f>
        <v>5</v>
      </c>
      <c r="G15" s="43">
        <f>IF(OR(F15=1,F15=2,F15=3,F15=4),E15,"")</f>
      </c>
      <c r="H15" s="73"/>
      <c r="I15" s="76"/>
      <c r="J15" s="10">
        <f>IF(E15="","",RANK(E15,$E$5:$E$353,1))</f>
        <v>56</v>
      </c>
    </row>
    <row r="16" spans="1:10" ht="15" customHeight="1">
      <c r="A16" s="21">
        <v>4</v>
      </c>
      <c r="B16" s="9"/>
      <c r="C16" s="34"/>
      <c r="D16" s="70"/>
      <c r="E16" s="37">
        <v>0.002271180555555556</v>
      </c>
      <c r="F16" s="10">
        <f>IF(E16="","",RANK(E16,E13:E17,1))</f>
        <v>2</v>
      </c>
      <c r="G16" s="43">
        <f>IF(OR(F16=1,F16=2,F16=3,F16=4),E16,"")</f>
        <v>0.002271180555555556</v>
      </c>
      <c r="H16" s="73"/>
      <c r="I16" s="76"/>
      <c r="J16" s="10">
        <f>IF(E16="","",RANK(E16,$E$5:$E$353,1))</f>
        <v>21</v>
      </c>
    </row>
    <row r="17" spans="1:10" ht="15" customHeight="1">
      <c r="A17" s="21">
        <v>5</v>
      </c>
      <c r="B17" s="9"/>
      <c r="C17" s="34"/>
      <c r="D17" s="71"/>
      <c r="E17" s="37">
        <v>0.0023336805555555554</v>
      </c>
      <c r="F17" s="10">
        <f>IF(E17="","",RANK(E17,E13:E17,1))</f>
        <v>4</v>
      </c>
      <c r="G17" s="43">
        <f>IF(OR(F17=1,F17=2,F17=3,F17=4),E17,"")</f>
        <v>0.0023336805555555554</v>
      </c>
      <c r="H17" s="74"/>
      <c r="I17" s="77"/>
      <c r="J17" s="10">
        <f>IF(E17="","",RANK(E17,$E$5:$E$353,1))</f>
        <v>42</v>
      </c>
    </row>
    <row r="18" spans="1:10" ht="15">
      <c r="A18" s="20"/>
      <c r="B18" s="2"/>
      <c r="C18" s="33"/>
      <c r="D18" s="65"/>
      <c r="E18" s="3"/>
      <c r="F18" s="4"/>
      <c r="G18" s="44"/>
      <c r="H18" s="44"/>
      <c r="I18" s="4"/>
      <c r="J18" s="4"/>
    </row>
    <row r="19" spans="1:10" ht="15">
      <c r="A19" s="20"/>
      <c r="B19" s="2"/>
      <c r="C19" s="33"/>
      <c r="D19" s="65"/>
      <c r="E19" s="3"/>
      <c r="F19" s="4"/>
      <c r="G19" s="44"/>
      <c r="H19" s="44"/>
      <c r="I19" s="4"/>
      <c r="J19" s="4"/>
    </row>
    <row r="20" spans="1:10" ht="63">
      <c r="A20" s="14" t="s">
        <v>0</v>
      </c>
      <c r="B20" s="15" t="s">
        <v>1</v>
      </c>
      <c r="C20" s="15"/>
      <c r="D20" s="66" t="s">
        <v>10</v>
      </c>
      <c r="E20" s="15" t="s">
        <v>2</v>
      </c>
      <c r="F20" s="14" t="s">
        <v>3</v>
      </c>
      <c r="G20" s="46" t="s">
        <v>4</v>
      </c>
      <c r="H20" s="46" t="s">
        <v>5</v>
      </c>
      <c r="I20" s="16" t="s">
        <v>6</v>
      </c>
      <c r="J20" s="17" t="s">
        <v>7</v>
      </c>
    </row>
    <row r="21" spans="1:10" ht="15" customHeight="1">
      <c r="A21" s="21">
        <v>1</v>
      </c>
      <c r="B21" s="9"/>
      <c r="C21" s="34"/>
      <c r="D21" s="69">
        <v>9</v>
      </c>
      <c r="E21" s="37">
        <v>0.002120138888888889</v>
      </c>
      <c r="F21" s="10">
        <f>IF(E21="","",RANK(E21,E21:E25,1))</f>
        <v>1</v>
      </c>
      <c r="G21" s="43">
        <f>IF(OR(F21=1,F21=2,F21=3,F21=4),E21,"")</f>
        <v>0.002120138888888889</v>
      </c>
      <c r="H21" s="72">
        <f>IF(SUM(G21:G25)=0,"",SUM(G21:G25))</f>
        <v>0.00873240740740741</v>
      </c>
      <c r="I21" s="75">
        <f>IF(ISERROR(RANK(H21,$H$5:$H$353,1)),"",RANK(H21,$H$5:$H$353,1))</f>
        <v>2</v>
      </c>
      <c r="J21" s="10">
        <f>IF(E21="","",RANK(E21,$E$5:$E$353,1))</f>
        <v>6</v>
      </c>
    </row>
    <row r="22" spans="1:10" ht="15" customHeight="1">
      <c r="A22" s="21">
        <v>2</v>
      </c>
      <c r="B22" s="9"/>
      <c r="C22" s="34"/>
      <c r="D22" s="70"/>
      <c r="E22" s="37">
        <v>0.002121527777777778</v>
      </c>
      <c r="F22" s="10">
        <f>IF(E22="","",RANK(E22,E21:E25,1))</f>
        <v>2</v>
      </c>
      <c r="G22" s="43">
        <f>IF(OR(F22=1,F22=2,F22=3,F22=4),E22,"")</f>
        <v>0.002121527777777778</v>
      </c>
      <c r="H22" s="73"/>
      <c r="I22" s="76"/>
      <c r="J22" s="10">
        <f>IF(E22="","",RANK(E22,$E$5:$E$353,1))</f>
        <v>7</v>
      </c>
    </row>
    <row r="23" spans="1:10" ht="15" customHeight="1">
      <c r="A23" s="21">
        <v>3</v>
      </c>
      <c r="B23" s="9"/>
      <c r="C23" s="34"/>
      <c r="D23" s="70"/>
      <c r="E23" s="37">
        <v>0.002328240740740741</v>
      </c>
      <c r="F23" s="10">
        <f>IF(E23="","",RANK(E23,E21:E25,1))</f>
        <v>5</v>
      </c>
      <c r="G23" s="43">
        <f>IF(OR(F23=1,F23=2,F23=3,F23=4),E23,"")</f>
      </c>
      <c r="H23" s="73"/>
      <c r="I23" s="76"/>
      <c r="J23" s="10">
        <f>IF(E23="","",RANK(E23,$E$5:$E$353,1))</f>
        <v>40</v>
      </c>
    </row>
    <row r="24" spans="1:10" ht="15" customHeight="1">
      <c r="A24" s="21">
        <v>4</v>
      </c>
      <c r="B24" s="9"/>
      <c r="C24" s="34"/>
      <c r="D24" s="70"/>
      <c r="E24" s="37">
        <v>0.0022337962962962967</v>
      </c>
      <c r="F24" s="10">
        <f>IF(E24="","",RANK(E24,E21:E25,1))</f>
        <v>3</v>
      </c>
      <c r="G24" s="43">
        <f>IF(OR(F24=1,F24=2,F24=3,F24=4),E24,"")</f>
        <v>0.0022337962962962967</v>
      </c>
      <c r="H24" s="73"/>
      <c r="I24" s="76"/>
      <c r="J24" s="10">
        <f>IF(E24="","",RANK(E24,$E$5:$E$353,1))</f>
        <v>17</v>
      </c>
    </row>
    <row r="25" spans="1:10" ht="15" customHeight="1">
      <c r="A25" s="21">
        <v>5</v>
      </c>
      <c r="B25" s="9"/>
      <c r="C25" s="34"/>
      <c r="D25" s="71"/>
      <c r="E25" s="37">
        <v>0.0022569444444444447</v>
      </c>
      <c r="F25" s="10">
        <f>IF(E25="","",RANK(E25,E21:E25,1))</f>
        <v>4</v>
      </c>
      <c r="G25" s="43">
        <f>IF(OR(F25=1,F25=2,F25=3,F25=4),E25,"")</f>
        <v>0.0022569444444444447</v>
      </c>
      <c r="H25" s="74"/>
      <c r="I25" s="77"/>
      <c r="J25" s="10">
        <f>IF(E25="","",RANK(E25,$E$5:$E$353,1))</f>
        <v>20</v>
      </c>
    </row>
    <row r="26" spans="1:10" ht="15">
      <c r="A26" s="20"/>
      <c r="B26" s="2"/>
      <c r="C26" s="33"/>
      <c r="D26" s="65"/>
      <c r="E26" s="3"/>
      <c r="F26" s="4"/>
      <c r="G26" s="44"/>
      <c r="H26" s="44"/>
      <c r="I26" s="4"/>
      <c r="J26" s="4"/>
    </row>
    <row r="27" spans="1:10" ht="15">
      <c r="A27" s="20"/>
      <c r="B27" s="2"/>
      <c r="C27" s="33"/>
      <c r="D27" s="65"/>
      <c r="E27" s="3"/>
      <c r="F27" s="4"/>
      <c r="G27" s="44"/>
      <c r="H27" s="44"/>
      <c r="I27" s="4"/>
      <c r="J27" s="4"/>
    </row>
    <row r="28" spans="1:10" ht="63">
      <c r="A28" s="14" t="s">
        <v>0</v>
      </c>
      <c r="B28" s="15" t="s">
        <v>1</v>
      </c>
      <c r="C28" s="15"/>
      <c r="D28" s="66" t="s">
        <v>10</v>
      </c>
      <c r="E28" s="15" t="s">
        <v>2</v>
      </c>
      <c r="F28" s="14" t="s">
        <v>3</v>
      </c>
      <c r="G28" s="46" t="s">
        <v>4</v>
      </c>
      <c r="H28" s="46" t="s">
        <v>5</v>
      </c>
      <c r="I28" s="16" t="s">
        <v>6</v>
      </c>
      <c r="J28" s="17" t="s">
        <v>7</v>
      </c>
    </row>
    <row r="29" spans="1:10" ht="15" customHeight="1">
      <c r="A29" s="21">
        <v>1</v>
      </c>
      <c r="B29" s="9"/>
      <c r="C29" s="34"/>
      <c r="D29" s="69">
        <v>11</v>
      </c>
      <c r="E29" s="37"/>
      <c r="F29" s="10">
        <f>IF(E29="","",RANK(E29,E29:E33,1))</f>
      </c>
      <c r="G29" s="43">
        <f>IF(OR(F29=1,F29=2,F29=3,F29=4),E29,"")</f>
      </c>
      <c r="H29" s="72">
        <f>IF(SUM(G29:G33)=0,"",SUM(G29:G33))</f>
      </c>
      <c r="I29" s="75">
        <f>IF(ISERROR(RANK(H29,$H$5:$H$353,1)),"",RANK(H29,$H$5:$H$353,1))</f>
      </c>
      <c r="J29" s="10">
        <f>IF(E29="","",RANK(E29,$E$5:$E$353,1))</f>
      </c>
    </row>
    <row r="30" spans="1:10" ht="15" customHeight="1">
      <c r="A30" s="21">
        <v>2</v>
      </c>
      <c r="B30" s="9"/>
      <c r="C30" s="34"/>
      <c r="D30" s="70"/>
      <c r="E30" s="37"/>
      <c r="F30" s="10">
        <f>IF(E30="","",RANK(E30,E29:E33,1))</f>
      </c>
      <c r="G30" s="43">
        <f>IF(OR(F30=1,F30=2,F30=3,F30=4),E30,"")</f>
      </c>
      <c r="H30" s="73"/>
      <c r="I30" s="76"/>
      <c r="J30" s="10">
        <f>IF(E30="","",RANK(E30,$E$5:$E$353,1))</f>
      </c>
    </row>
    <row r="31" spans="1:10" ht="15" customHeight="1">
      <c r="A31" s="21">
        <v>3</v>
      </c>
      <c r="B31" s="9"/>
      <c r="C31" s="34"/>
      <c r="D31" s="70"/>
      <c r="E31" s="37"/>
      <c r="F31" s="10">
        <f>IF(E31="","",RANK(E31,E29:E33,1))</f>
      </c>
      <c r="G31" s="43">
        <f>IF(OR(F31=1,F31=2,F31=3,F31=4),E31,"")</f>
      </c>
      <c r="H31" s="73"/>
      <c r="I31" s="76"/>
      <c r="J31" s="10">
        <f>IF(E31="","",RANK(E31,$E$5:$E$353,1))</f>
      </c>
    </row>
    <row r="32" spans="1:10" ht="15" customHeight="1">
      <c r="A32" s="21">
        <v>4</v>
      </c>
      <c r="B32" s="9"/>
      <c r="C32" s="34"/>
      <c r="D32" s="70"/>
      <c r="E32" s="37"/>
      <c r="F32" s="10">
        <f>IF(E32="","",RANK(E32,E29:E33,1))</f>
      </c>
      <c r="G32" s="43">
        <f>IF(OR(F32=1,F32=2,F32=3,F32=4),E32,"")</f>
      </c>
      <c r="H32" s="73"/>
      <c r="I32" s="76"/>
      <c r="J32" s="10">
        <f>IF(E32="","",RANK(E32,$E$5:$E$353,1))</f>
      </c>
    </row>
    <row r="33" spans="1:10" ht="15" customHeight="1">
      <c r="A33" s="21">
        <v>5</v>
      </c>
      <c r="B33" s="9"/>
      <c r="C33" s="34"/>
      <c r="D33" s="71"/>
      <c r="E33" s="37"/>
      <c r="F33" s="10">
        <f>IF(E33="","",RANK(E33,E29:E33,1))</f>
      </c>
      <c r="G33" s="43">
        <f>IF(OR(F33=1,F33=2,F33=3,F33=4),E33,"")</f>
      </c>
      <c r="H33" s="74"/>
      <c r="I33" s="77"/>
      <c r="J33" s="10">
        <f>IF(E33="","",RANK(E33,$E$5:$E$353,1))</f>
      </c>
    </row>
    <row r="34" spans="1:10" ht="15">
      <c r="A34" s="20"/>
      <c r="B34" s="2"/>
      <c r="C34" s="33"/>
      <c r="D34" s="65"/>
      <c r="E34" s="3"/>
      <c r="F34" s="4"/>
      <c r="G34" s="44"/>
      <c r="H34" s="44"/>
      <c r="I34" s="4"/>
      <c r="J34" s="4"/>
    </row>
    <row r="35" spans="1:10" ht="15">
      <c r="A35" s="20"/>
      <c r="B35" s="2"/>
      <c r="C35" s="33"/>
      <c r="D35" s="65"/>
      <c r="E35" s="3"/>
      <c r="F35" s="4"/>
      <c r="G35" s="44"/>
      <c r="H35" s="44"/>
      <c r="I35" s="4"/>
      <c r="J35" s="4"/>
    </row>
    <row r="36" spans="1:10" ht="63">
      <c r="A36" s="14" t="s">
        <v>0</v>
      </c>
      <c r="B36" s="15" t="s">
        <v>1</v>
      </c>
      <c r="C36" s="15"/>
      <c r="D36" s="66" t="s">
        <v>10</v>
      </c>
      <c r="E36" s="15" t="s">
        <v>2</v>
      </c>
      <c r="F36" s="14" t="s">
        <v>3</v>
      </c>
      <c r="G36" s="46" t="s">
        <v>4</v>
      </c>
      <c r="H36" s="46" t="s">
        <v>5</v>
      </c>
      <c r="I36" s="16" t="s">
        <v>6</v>
      </c>
      <c r="J36" s="17" t="s">
        <v>7</v>
      </c>
    </row>
    <row r="37" spans="1:10" ht="15" customHeight="1">
      <c r="A37" s="21">
        <v>1</v>
      </c>
      <c r="B37" s="9"/>
      <c r="C37" s="34"/>
      <c r="D37" s="69">
        <v>12</v>
      </c>
      <c r="E37" s="37">
        <v>0.002310763888888889</v>
      </c>
      <c r="F37" s="10">
        <f>IF(E37="","",RANK(E37,E37:E41,1))</f>
        <v>4</v>
      </c>
      <c r="G37" s="43">
        <f>IF(OR(F37=1,F37=2,F37=3,F37=4),E37,"")</f>
        <v>0.002310763888888889</v>
      </c>
      <c r="H37" s="72">
        <f>IF(SUM(G37:G41)=0,"",SUM(G37:G41))</f>
        <v>0.009111805555555557</v>
      </c>
      <c r="I37" s="75">
        <f>IF(ISERROR(RANK(H37,$H$5:$H$353,1)),"",RANK(H37,$H$5:$H$353,1))</f>
        <v>4</v>
      </c>
      <c r="J37" s="10">
        <f>IF(E37="","",RANK(E37,$E$5:$E$353,1))</f>
        <v>34</v>
      </c>
    </row>
    <row r="38" spans="1:10" ht="15" customHeight="1">
      <c r="A38" s="21">
        <v>2</v>
      </c>
      <c r="B38" s="9"/>
      <c r="C38" s="34"/>
      <c r="D38" s="70"/>
      <c r="E38" s="37">
        <v>0.0022157407407407408</v>
      </c>
      <c r="F38" s="10">
        <f>IF(E38="","",RANK(E38,E37:E41,1))</f>
        <v>1</v>
      </c>
      <c r="G38" s="43">
        <f>IF(OR(F38=1,F38=2,F38=3,F38=4),E38,"")</f>
        <v>0.0022157407407407408</v>
      </c>
      <c r="H38" s="73"/>
      <c r="I38" s="76"/>
      <c r="J38" s="10">
        <f>IF(E38="","",RANK(E38,$E$5:$E$353,1))</f>
        <v>15</v>
      </c>
    </row>
    <row r="39" spans="1:10" ht="15" customHeight="1">
      <c r="A39" s="21">
        <v>3</v>
      </c>
      <c r="B39" s="9"/>
      <c r="C39" s="34"/>
      <c r="D39" s="70"/>
      <c r="E39" s="37">
        <v>0.0022886574074074072</v>
      </c>
      <c r="F39" s="10">
        <f>IF(E39="","",RANK(E39,E37:E41,1))</f>
        <v>2</v>
      </c>
      <c r="G39" s="43">
        <f>IF(OR(F39=1,F39=2,F39=3,F39=4),E39,"")</f>
        <v>0.0022886574074074072</v>
      </c>
      <c r="H39" s="73"/>
      <c r="I39" s="76"/>
      <c r="J39" s="10">
        <f>IF(E39="","",RANK(E39,$E$5:$E$353,1))</f>
        <v>27</v>
      </c>
    </row>
    <row r="40" spans="1:10" ht="15" customHeight="1">
      <c r="A40" s="21">
        <v>4</v>
      </c>
      <c r="B40" s="9"/>
      <c r="C40" s="34"/>
      <c r="D40" s="70"/>
      <c r="E40" s="37">
        <v>0.0022966435185185186</v>
      </c>
      <c r="F40" s="10">
        <f>IF(E40="","",RANK(E40,E37:E41,1))</f>
        <v>3</v>
      </c>
      <c r="G40" s="43">
        <f>IF(OR(F40=1,F40=2,F40=3,F40=4),E40,"")</f>
        <v>0.0022966435185185186</v>
      </c>
      <c r="H40" s="73"/>
      <c r="I40" s="76"/>
      <c r="J40" s="10">
        <f>IF(E40="","",RANK(E40,$E$5:$E$353,1))</f>
        <v>30</v>
      </c>
    </row>
    <row r="41" spans="1:10" ht="15" customHeight="1">
      <c r="A41" s="21">
        <v>5</v>
      </c>
      <c r="B41" s="9"/>
      <c r="C41" s="34"/>
      <c r="D41" s="71"/>
      <c r="E41" s="37">
        <v>0.002371990740740741</v>
      </c>
      <c r="F41" s="10">
        <f>IF(E41="","",RANK(E41,E37:E41,1))</f>
        <v>5</v>
      </c>
      <c r="G41" s="43">
        <f>IF(OR(F41=1,F41=2,F41=3,F41=4),E41,"")</f>
      </c>
      <c r="H41" s="74"/>
      <c r="I41" s="77"/>
      <c r="J41" s="10">
        <f>IF(E41="","",RANK(E41,$E$5:$E$353,1))</f>
        <v>54</v>
      </c>
    </row>
    <row r="42" spans="1:10" ht="15">
      <c r="A42" s="20"/>
      <c r="B42" s="2"/>
      <c r="C42" s="33"/>
      <c r="D42" s="65"/>
      <c r="E42" s="3"/>
      <c r="F42" s="4"/>
      <c r="G42" s="44"/>
      <c r="H42" s="44"/>
      <c r="I42" s="4"/>
      <c r="J42" s="4"/>
    </row>
    <row r="43" spans="1:10" ht="15">
      <c r="A43" s="20"/>
      <c r="B43" s="2"/>
      <c r="C43" s="33"/>
      <c r="D43" s="65"/>
      <c r="E43" s="3"/>
      <c r="F43" s="4"/>
      <c r="G43" s="44"/>
      <c r="H43" s="44"/>
      <c r="I43" s="4"/>
      <c r="J43" s="4"/>
    </row>
    <row r="44" spans="1:10" ht="63">
      <c r="A44" s="14" t="s">
        <v>0</v>
      </c>
      <c r="B44" s="15" t="s">
        <v>1</v>
      </c>
      <c r="C44" s="15"/>
      <c r="D44" s="66" t="s">
        <v>10</v>
      </c>
      <c r="E44" s="15" t="s">
        <v>2</v>
      </c>
      <c r="F44" s="14" t="s">
        <v>3</v>
      </c>
      <c r="G44" s="46" t="s">
        <v>4</v>
      </c>
      <c r="H44" s="46" t="s">
        <v>5</v>
      </c>
      <c r="I44" s="16" t="s">
        <v>6</v>
      </c>
      <c r="J44" s="17" t="s">
        <v>7</v>
      </c>
    </row>
    <row r="45" spans="1:10" ht="15" customHeight="1">
      <c r="A45" s="21">
        <v>1</v>
      </c>
      <c r="B45" s="9"/>
      <c r="C45" s="34"/>
      <c r="D45" s="69">
        <v>17</v>
      </c>
      <c r="E45" s="37">
        <v>0.002592708333333333</v>
      </c>
      <c r="F45" s="10">
        <f>IF(E45="","",RANK(E45,E45:E49,1))</f>
        <v>3</v>
      </c>
      <c r="G45" s="43">
        <f>IF(OR(F45=1,F45=2,F45=3,F45=4),E45,"")</f>
        <v>0.002592708333333333</v>
      </c>
      <c r="H45" s="72">
        <f>IF(SUM(G45:G49)=0,"",SUM(G45:G49))</f>
        <v>0.010379282407407407</v>
      </c>
      <c r="I45" s="75">
        <f>IF(ISERROR(RANK(H45,$H$5:$H$353,1)),"",RANK(H45,$H$5:$H$353,1))</f>
        <v>22</v>
      </c>
      <c r="J45" s="10">
        <f>IF(E45="","",RANK(E45,$E$5:$E$353,1))</f>
        <v>96</v>
      </c>
    </row>
    <row r="46" spans="1:10" ht="15" customHeight="1">
      <c r="A46" s="21">
        <v>2</v>
      </c>
      <c r="B46" s="9"/>
      <c r="C46" s="34"/>
      <c r="D46" s="70"/>
      <c r="E46" s="37">
        <v>0.002724537037037037</v>
      </c>
      <c r="F46" s="10">
        <f>IF(E46="","",RANK(E46,E45:E49,1))</f>
        <v>4</v>
      </c>
      <c r="G46" s="43">
        <f>IF(OR(F46=1,F46=2,F46=3,F46=4),E46,"")</f>
        <v>0.002724537037037037</v>
      </c>
      <c r="H46" s="73"/>
      <c r="I46" s="76"/>
      <c r="J46" s="10">
        <f>IF(E46="","",RANK(E46,$E$5:$E$353,1))</f>
        <v>115</v>
      </c>
    </row>
    <row r="47" spans="1:10" ht="15" customHeight="1">
      <c r="A47" s="21">
        <v>3</v>
      </c>
      <c r="B47" s="9"/>
      <c r="C47" s="34"/>
      <c r="D47" s="70"/>
      <c r="E47" s="37">
        <v>0.002564814814814815</v>
      </c>
      <c r="F47" s="10">
        <f>IF(E47="","",RANK(E47,E45:E49,1))</f>
        <v>2</v>
      </c>
      <c r="G47" s="43">
        <f>IF(OR(F47=1,F47=2,F47=3,F47=4),E47,"")</f>
        <v>0.002564814814814815</v>
      </c>
      <c r="H47" s="73"/>
      <c r="I47" s="76"/>
      <c r="J47" s="10">
        <f>IF(E47="","",RANK(E47,$E$5:$E$353,1))</f>
        <v>90</v>
      </c>
    </row>
    <row r="48" spans="1:10" ht="15" customHeight="1">
      <c r="A48" s="21">
        <v>4</v>
      </c>
      <c r="B48" s="9"/>
      <c r="C48" s="34"/>
      <c r="D48" s="70"/>
      <c r="E48" s="37">
        <v>0.0024972222222222223</v>
      </c>
      <c r="F48" s="10">
        <f>IF(E48="","",RANK(E48,E45:E49,1))</f>
        <v>1</v>
      </c>
      <c r="G48" s="43">
        <f>IF(OR(F48=1,F48=2,F48=3,F48=4),E48,"")</f>
        <v>0.0024972222222222223</v>
      </c>
      <c r="H48" s="73"/>
      <c r="I48" s="76"/>
      <c r="J48" s="10">
        <f>IF(E48="","",RANK(E48,$E$5:$E$353,1))</f>
        <v>78</v>
      </c>
    </row>
    <row r="49" spans="1:10" ht="15" customHeight="1">
      <c r="A49" s="21">
        <v>5</v>
      </c>
      <c r="B49" s="9"/>
      <c r="C49" s="34"/>
      <c r="D49" s="71"/>
      <c r="E49" s="37"/>
      <c r="F49" s="10">
        <f>IF(E49="","",RANK(E49,E45:E49,1))</f>
      </c>
      <c r="G49" s="43">
        <f>IF(OR(F49=1,F49=2,F49=3,F49=4),E49,"")</f>
      </c>
      <c r="H49" s="74"/>
      <c r="I49" s="77"/>
      <c r="J49" s="10">
        <f>IF(E49="","",RANK(E49,$E$5:$E$353,1))</f>
      </c>
    </row>
    <row r="50" spans="1:10" ht="15">
      <c r="A50" s="20"/>
      <c r="B50" s="2"/>
      <c r="C50" s="33"/>
      <c r="D50" s="65"/>
      <c r="E50" s="3"/>
      <c r="F50" s="4"/>
      <c r="G50" s="44"/>
      <c r="H50" s="44"/>
      <c r="I50" s="4"/>
      <c r="J50" s="4"/>
    </row>
    <row r="51" spans="1:10" ht="15">
      <c r="A51" s="20"/>
      <c r="B51" s="2"/>
      <c r="C51" s="33"/>
      <c r="D51" s="65"/>
      <c r="E51" s="3"/>
      <c r="F51" s="4"/>
      <c r="G51" s="44"/>
      <c r="H51" s="44"/>
      <c r="I51" s="4"/>
      <c r="J51" s="4"/>
    </row>
    <row r="52" spans="1:10" ht="63">
      <c r="A52" s="14" t="s">
        <v>0</v>
      </c>
      <c r="B52" s="15" t="s">
        <v>1</v>
      </c>
      <c r="C52" s="15"/>
      <c r="D52" s="66" t="s">
        <v>10</v>
      </c>
      <c r="E52" s="15" t="s">
        <v>2</v>
      </c>
      <c r="F52" s="14" t="s">
        <v>3</v>
      </c>
      <c r="G52" s="46" t="s">
        <v>4</v>
      </c>
      <c r="H52" s="46" t="s">
        <v>5</v>
      </c>
      <c r="I52" s="16" t="s">
        <v>6</v>
      </c>
      <c r="J52" s="17" t="s">
        <v>7</v>
      </c>
    </row>
    <row r="53" spans="1:10" ht="15" customHeight="1">
      <c r="A53" s="21">
        <v>1</v>
      </c>
      <c r="B53" s="9"/>
      <c r="C53" s="34"/>
      <c r="D53" s="69">
        <v>19</v>
      </c>
      <c r="E53" s="37">
        <v>0.002286342592592593</v>
      </c>
      <c r="F53" s="10">
        <f>IF(E53="","",RANK(E53,E53:E57,1))</f>
        <v>2</v>
      </c>
      <c r="G53" s="43">
        <f>IF(OR(F53=1,F53=2,F53=3,F53=4),E53,"")</f>
        <v>0.002286342592592593</v>
      </c>
      <c r="H53" s="72">
        <f>IF(SUM(G53:G57)=0,"",SUM(G53:G57))</f>
        <v>0.009313888888888889</v>
      </c>
      <c r="I53" s="75">
        <f>IF(ISERROR(RANK(H53,$H$5:$H$353,1)),"",RANK(H53,$H$5:$H$353,1))</f>
        <v>9</v>
      </c>
      <c r="J53" s="10">
        <f>IF(E53="","",RANK(E53,$E$5:$E$353,1))</f>
        <v>26</v>
      </c>
    </row>
    <row r="54" spans="1:10" ht="15" customHeight="1">
      <c r="A54" s="21">
        <v>2</v>
      </c>
      <c r="B54" s="9"/>
      <c r="C54" s="34"/>
      <c r="D54" s="70"/>
      <c r="E54" s="37">
        <v>0.002211458333333333</v>
      </c>
      <c r="F54" s="10">
        <f>IF(E54="","",RANK(E54,E53:E57,1))</f>
        <v>1</v>
      </c>
      <c r="G54" s="43">
        <f>IF(OR(F54=1,F54=2,F54=3,F54=4),E54,"")</f>
        <v>0.002211458333333333</v>
      </c>
      <c r="H54" s="73"/>
      <c r="I54" s="76"/>
      <c r="J54" s="10">
        <f>IF(E54="","",RANK(E54,$E$5:$E$353,1))</f>
        <v>14</v>
      </c>
    </row>
    <row r="55" spans="1:10" ht="15" customHeight="1">
      <c r="A55" s="21">
        <v>3</v>
      </c>
      <c r="B55" s="9"/>
      <c r="C55" s="34"/>
      <c r="D55" s="70"/>
      <c r="E55" s="37">
        <v>0.002410763888888889</v>
      </c>
      <c r="F55" s="10">
        <f>IF(E55="","",RANK(E55,E53:E57,1))</f>
        <v>4</v>
      </c>
      <c r="G55" s="43">
        <f>IF(OR(F55=1,F55=2,F55=3,F55=4),E55,"")</f>
        <v>0.002410763888888889</v>
      </c>
      <c r="H55" s="73"/>
      <c r="I55" s="76"/>
      <c r="J55" s="10">
        <f>IF(E55="","",RANK(E55,$E$5:$E$353,1))</f>
        <v>63</v>
      </c>
    </row>
    <row r="56" spans="1:10" ht="15" customHeight="1">
      <c r="A56" s="21">
        <v>4</v>
      </c>
      <c r="B56" s="9"/>
      <c r="C56" s="34"/>
      <c r="D56" s="70"/>
      <c r="E56" s="37">
        <v>0.002405324074074074</v>
      </c>
      <c r="F56" s="10">
        <f>IF(E56="","",RANK(E56,E53:E57,1))</f>
        <v>3</v>
      </c>
      <c r="G56" s="43">
        <f>IF(OR(F56=1,F56=2,F56=3,F56=4),E56,"")</f>
        <v>0.002405324074074074</v>
      </c>
      <c r="H56" s="73"/>
      <c r="I56" s="76"/>
      <c r="J56" s="10">
        <f>IF(E56="","",RANK(E56,$E$5:$E$353,1))</f>
        <v>62</v>
      </c>
    </row>
    <row r="57" spans="1:10" ht="15" customHeight="1">
      <c r="A57" s="21">
        <v>5</v>
      </c>
      <c r="B57" s="9"/>
      <c r="C57" s="34"/>
      <c r="D57" s="71"/>
      <c r="E57" s="37">
        <v>0.0028375</v>
      </c>
      <c r="F57" s="10">
        <f>IF(E57="","",RANK(E57,E53:E57,1))</f>
        <v>5</v>
      </c>
      <c r="G57" s="43">
        <f>IF(OR(F57=1,F57=2,F57=3,F57=4),E57,"")</f>
      </c>
      <c r="H57" s="74"/>
      <c r="I57" s="77"/>
      <c r="J57" s="10">
        <f>IF(E57="","",RANK(E57,$E$5:$E$353,1))</f>
        <v>130</v>
      </c>
    </row>
    <row r="58" spans="1:8" ht="12.75">
      <c r="A58" s="22"/>
      <c r="C58" s="35"/>
      <c r="D58" s="67"/>
      <c r="G58" s="47"/>
      <c r="H58" s="47"/>
    </row>
    <row r="59" spans="1:8" ht="12.75">
      <c r="A59" s="22"/>
      <c r="C59" s="35"/>
      <c r="D59" s="67"/>
      <c r="G59" s="47"/>
      <c r="H59" s="47"/>
    </row>
    <row r="60" spans="1:10" ht="63">
      <c r="A60" s="14" t="s">
        <v>0</v>
      </c>
      <c r="B60" s="15" t="s">
        <v>1</v>
      </c>
      <c r="C60" s="15"/>
      <c r="D60" s="66" t="s">
        <v>10</v>
      </c>
      <c r="E60" s="15" t="s">
        <v>2</v>
      </c>
      <c r="F60" s="14" t="s">
        <v>3</v>
      </c>
      <c r="G60" s="46" t="s">
        <v>4</v>
      </c>
      <c r="H60" s="46" t="s">
        <v>5</v>
      </c>
      <c r="I60" s="16" t="s">
        <v>6</v>
      </c>
      <c r="J60" s="17" t="s">
        <v>7</v>
      </c>
    </row>
    <row r="61" spans="1:10" ht="15" customHeight="1">
      <c r="A61" s="21">
        <v>1</v>
      </c>
      <c r="B61" s="9"/>
      <c r="C61" s="34"/>
      <c r="D61" s="69">
        <v>20</v>
      </c>
      <c r="E61" s="37">
        <v>0.0023868055555555556</v>
      </c>
      <c r="F61" s="10">
        <f>IF(E61="","",RANK(E61,E61:E65,1))</f>
        <v>1</v>
      </c>
      <c r="G61" s="43">
        <f>IF(OR(F61=1,F61=2,F61=3,F61=4),E61,"")</f>
        <v>0.0023868055555555556</v>
      </c>
      <c r="H61" s="72">
        <f>IF(SUM(G61:G65)=0,"",SUM(G61:G65))</f>
        <v>0.012102199074074074</v>
      </c>
      <c r="I61" s="75">
        <f>IF(ISERROR(RANK(H61,$H$5:$H$353,1)),"",RANK(H61,$H$5:$H$353,1))</f>
        <v>31</v>
      </c>
      <c r="J61" s="10">
        <f>IF(E61="","",RANK(E61,$E$5:$E$353,1))</f>
        <v>58</v>
      </c>
    </row>
    <row r="62" spans="1:10" ht="15" customHeight="1">
      <c r="A62" s="21">
        <v>2</v>
      </c>
      <c r="B62" s="9"/>
      <c r="C62" s="34"/>
      <c r="D62" s="70"/>
      <c r="E62" s="37">
        <v>0.002915740740740741</v>
      </c>
      <c r="F62" s="10">
        <f>IF(E62="","",RANK(E62,E61:E65,1))</f>
        <v>2</v>
      </c>
      <c r="G62" s="43">
        <f>IF(OR(F62=1,F62=2,F62=3,F62=4),E62,"")</f>
        <v>0.002915740740740741</v>
      </c>
      <c r="H62" s="73"/>
      <c r="I62" s="76"/>
      <c r="J62" s="10">
        <f>IF(E62="","",RANK(E62,$E$5:$E$353,1))</f>
        <v>138</v>
      </c>
    </row>
    <row r="63" spans="1:10" ht="15" customHeight="1">
      <c r="A63" s="21">
        <v>3</v>
      </c>
      <c r="B63" s="9"/>
      <c r="C63" s="34"/>
      <c r="D63" s="70"/>
      <c r="E63" s="37">
        <v>0.00333287037037037</v>
      </c>
      <c r="F63" s="10">
        <f>IF(E63="","",RANK(E63,E61:E65,1))</f>
        <v>3</v>
      </c>
      <c r="G63" s="43">
        <f>IF(OR(F63=1,F63=2,F63=3,F63=4),E63,"")</f>
        <v>0.00333287037037037</v>
      </c>
      <c r="H63" s="73"/>
      <c r="I63" s="76"/>
      <c r="J63" s="10">
        <f>IF(E63="","",RANK(E63,$E$5:$E$353,1))</f>
        <v>148</v>
      </c>
    </row>
    <row r="64" spans="1:10" ht="15" customHeight="1">
      <c r="A64" s="21">
        <v>4</v>
      </c>
      <c r="B64" s="9"/>
      <c r="C64" s="34"/>
      <c r="D64" s="70"/>
      <c r="E64" s="37">
        <v>0.0034667824074074076</v>
      </c>
      <c r="F64" s="10">
        <f>IF(E64="","",RANK(E64,E61:E65,1))</f>
        <v>4</v>
      </c>
      <c r="G64" s="43">
        <f>IF(OR(F64=1,F64=2,F64=3,F64=4),E64,"")</f>
        <v>0.0034667824074074076</v>
      </c>
      <c r="H64" s="73"/>
      <c r="I64" s="76"/>
      <c r="J64" s="10">
        <f>IF(E64="","",RANK(E64,$E$5:$E$353,1))</f>
        <v>150</v>
      </c>
    </row>
    <row r="65" spans="1:10" ht="15" customHeight="1">
      <c r="A65" s="21">
        <v>5</v>
      </c>
      <c r="B65" s="9"/>
      <c r="C65" s="34"/>
      <c r="D65" s="71"/>
      <c r="E65" s="37"/>
      <c r="F65" s="10">
        <f>IF(E65="","",RANK(E65,E61:E65,1))</f>
      </c>
      <c r="G65" s="43">
        <f>IF(OR(F65=1,F65=2,F65=3,F65=4),E65,"")</f>
      </c>
      <c r="H65" s="74"/>
      <c r="I65" s="77"/>
      <c r="J65" s="10">
        <f>IF(E65="","",RANK(E65,$E$5:$E$353,1))</f>
      </c>
    </row>
    <row r="66" spans="1:10" ht="15">
      <c r="A66" s="20"/>
      <c r="B66" s="2"/>
      <c r="C66" s="33"/>
      <c r="D66" s="65"/>
      <c r="E66" s="3"/>
      <c r="F66" s="4"/>
      <c r="G66" s="44"/>
      <c r="H66" s="44"/>
      <c r="I66" s="4"/>
      <c r="J66" s="4"/>
    </row>
    <row r="67" spans="1:10" ht="15">
      <c r="A67" s="20"/>
      <c r="B67" s="2"/>
      <c r="C67" s="33"/>
      <c r="D67" s="65"/>
      <c r="E67" s="3"/>
      <c r="F67" s="4"/>
      <c r="G67" s="44"/>
      <c r="H67" s="44"/>
      <c r="I67" s="4"/>
      <c r="J67" s="4"/>
    </row>
    <row r="68" spans="1:10" ht="63">
      <c r="A68" s="14" t="s">
        <v>0</v>
      </c>
      <c r="B68" s="15" t="s">
        <v>1</v>
      </c>
      <c r="C68" s="15"/>
      <c r="D68" s="66" t="s">
        <v>10</v>
      </c>
      <c r="E68" s="6" t="s">
        <v>2</v>
      </c>
      <c r="F68" s="14" t="s">
        <v>3</v>
      </c>
      <c r="G68" s="45" t="s">
        <v>4</v>
      </c>
      <c r="H68" s="46" t="s">
        <v>5</v>
      </c>
      <c r="I68" s="16" t="s">
        <v>6</v>
      </c>
      <c r="J68" s="7" t="s">
        <v>7</v>
      </c>
    </row>
    <row r="69" spans="1:10" ht="15" customHeight="1">
      <c r="A69" s="21">
        <v>1</v>
      </c>
      <c r="B69" s="9"/>
      <c r="C69" s="34"/>
      <c r="D69" s="69">
        <v>22</v>
      </c>
      <c r="E69" s="37">
        <v>0.002036111111111111</v>
      </c>
      <c r="F69" s="10">
        <f>IF(E69="","",RANK(E69,E69:E73,1))</f>
        <v>1</v>
      </c>
      <c r="G69" s="43">
        <f>IF(OR(F69=1,F69=2,F69=3,F69=4),E69,"")</f>
        <v>0.002036111111111111</v>
      </c>
      <c r="H69" s="72">
        <f>IF(SUM(G69:G73)=0,"",SUM(G69:G73))</f>
        <v>0.009562962962962964</v>
      </c>
      <c r="I69" s="75">
        <f>IF(ISERROR(RANK(H69,$H$5:$H$353,1)),"",RANK(H69,$H$5:$H$353,1))</f>
        <v>11</v>
      </c>
      <c r="J69" s="10">
        <f>IF(E69="","",RANK(E69,$E$5:$E$353,1))</f>
        <v>5</v>
      </c>
    </row>
    <row r="70" spans="1:10" ht="15" customHeight="1">
      <c r="A70" s="21">
        <v>2</v>
      </c>
      <c r="B70" s="9"/>
      <c r="C70" s="34"/>
      <c r="D70" s="70"/>
      <c r="E70" s="37">
        <v>0.0024219907407407406</v>
      </c>
      <c r="F70" s="10">
        <f>IF(E70="","",RANK(E70,E69:E73,1))</f>
        <v>2</v>
      </c>
      <c r="G70" s="43">
        <f>IF(OR(F70=1,F70=2,F70=3,F70=4),E70,"")</f>
        <v>0.0024219907407407406</v>
      </c>
      <c r="H70" s="73"/>
      <c r="I70" s="76"/>
      <c r="J70" s="10">
        <f>IF(E70="","",RANK(E70,$E$5:$E$353,1))</f>
        <v>65</v>
      </c>
    </row>
    <row r="71" spans="1:10" ht="15" customHeight="1">
      <c r="A71" s="21">
        <v>3</v>
      </c>
      <c r="B71" s="9"/>
      <c r="C71" s="34"/>
      <c r="D71" s="70"/>
      <c r="E71" s="37">
        <v>0.0026773148148148147</v>
      </c>
      <c r="F71" s="10">
        <f>IF(E71="","",RANK(E71,E69:E73,1))</f>
        <v>5</v>
      </c>
      <c r="G71" s="43">
        <f>IF(OR(F71=1,F71=2,F71=3,F71=4),E71,"")</f>
      </c>
      <c r="H71" s="73"/>
      <c r="I71" s="76"/>
      <c r="J71" s="10">
        <f>IF(E71="","",RANK(E71,$E$5:$E$353,1))</f>
        <v>110</v>
      </c>
    </row>
    <row r="72" spans="1:10" ht="15" customHeight="1">
      <c r="A72" s="21">
        <v>4</v>
      </c>
      <c r="B72" s="9"/>
      <c r="C72" s="34"/>
      <c r="D72" s="70"/>
      <c r="E72" s="37">
        <v>0.0025627314814814814</v>
      </c>
      <c r="F72" s="10">
        <f>IF(E72="","",RANK(E72,E69:E73,1))</f>
        <v>4</v>
      </c>
      <c r="G72" s="43">
        <f>IF(OR(F72=1,F72=2,F72=3,F72=4),E72,"")</f>
        <v>0.0025627314814814814</v>
      </c>
      <c r="H72" s="73"/>
      <c r="I72" s="76"/>
      <c r="J72" s="10">
        <f>IF(E72="","",RANK(E72,$E$5:$E$353,1))</f>
        <v>89</v>
      </c>
    </row>
    <row r="73" spans="1:10" ht="15" customHeight="1">
      <c r="A73" s="21">
        <v>5</v>
      </c>
      <c r="B73" s="9"/>
      <c r="C73" s="34"/>
      <c r="D73" s="71"/>
      <c r="E73" s="37">
        <v>0.00254212962962963</v>
      </c>
      <c r="F73" s="10">
        <f>IF(E73="","",RANK(E73,E69:E73,1))</f>
        <v>3</v>
      </c>
      <c r="G73" s="43">
        <f>IF(OR(F73=1,F73=2,F73=3,F73=4),E73,"")</f>
        <v>0.00254212962962963</v>
      </c>
      <c r="H73" s="74"/>
      <c r="I73" s="77"/>
      <c r="J73" s="10">
        <f>IF(E73="","",RANK(E73,$E$5:$E$353,1))</f>
        <v>88</v>
      </c>
    </row>
    <row r="74" spans="1:10" ht="15">
      <c r="A74" s="20"/>
      <c r="B74" s="2"/>
      <c r="C74" s="33"/>
      <c r="D74" s="65"/>
      <c r="E74" s="3"/>
      <c r="F74" s="4"/>
      <c r="G74" s="44"/>
      <c r="H74" s="44"/>
      <c r="I74" s="4"/>
      <c r="J74" s="4"/>
    </row>
    <row r="75" spans="1:10" ht="15">
      <c r="A75" s="20"/>
      <c r="B75" s="2"/>
      <c r="C75" s="33"/>
      <c r="D75" s="65"/>
      <c r="E75" s="3"/>
      <c r="F75" s="4"/>
      <c r="G75" s="44"/>
      <c r="H75" s="44"/>
      <c r="I75" s="4"/>
      <c r="J75" s="4"/>
    </row>
    <row r="76" spans="1:10" ht="63">
      <c r="A76" s="14" t="s">
        <v>0</v>
      </c>
      <c r="B76" s="15" t="s">
        <v>1</v>
      </c>
      <c r="C76" s="15"/>
      <c r="D76" s="66" t="s">
        <v>10</v>
      </c>
      <c r="E76" s="15" t="s">
        <v>2</v>
      </c>
      <c r="F76" s="14" t="s">
        <v>3</v>
      </c>
      <c r="G76" s="46" t="s">
        <v>4</v>
      </c>
      <c r="H76" s="46" t="s">
        <v>5</v>
      </c>
      <c r="I76" s="16" t="s">
        <v>6</v>
      </c>
      <c r="J76" s="17" t="s">
        <v>7</v>
      </c>
    </row>
    <row r="77" spans="1:10" ht="15" customHeight="1">
      <c r="A77" s="21">
        <v>1</v>
      </c>
      <c r="B77" s="9"/>
      <c r="C77" s="34"/>
      <c r="D77" s="69">
        <v>23</v>
      </c>
      <c r="E77" s="37">
        <v>0.0023072916666666663</v>
      </c>
      <c r="F77" s="10">
        <f>IF(E77="","",RANK(E77,E77:E81,1))</f>
        <v>1</v>
      </c>
      <c r="G77" s="43">
        <f>IF(OR(F77=1,F77=2,F77=3,F77=4),E77,"")</f>
        <v>0.0023072916666666663</v>
      </c>
      <c r="H77" s="72">
        <f>IF(SUM(G77:G81)=0,"",SUM(G77:G81))</f>
        <v>0.00980775462962963</v>
      </c>
      <c r="I77" s="75">
        <f>IF(ISERROR(RANK(H77,$H$5:$H$353,1)),"",RANK(H77,$H$5:$H$353,1))</f>
        <v>15</v>
      </c>
      <c r="J77" s="10">
        <f>IF(E77="","",RANK(E77,$E$5:$E$353,1))</f>
        <v>33</v>
      </c>
    </row>
    <row r="78" spans="1:10" ht="15" customHeight="1">
      <c r="A78" s="21">
        <v>2</v>
      </c>
      <c r="B78" s="9"/>
      <c r="C78" s="34"/>
      <c r="D78" s="70"/>
      <c r="E78" s="37">
        <v>0.002341666666666667</v>
      </c>
      <c r="F78" s="10">
        <f>IF(E78="","",RANK(E78,E77:E81,1))</f>
        <v>2</v>
      </c>
      <c r="G78" s="43">
        <f>IF(OR(F78=1,F78=2,F78=3,F78=4),E78,"")</f>
        <v>0.002341666666666667</v>
      </c>
      <c r="H78" s="73"/>
      <c r="I78" s="76"/>
      <c r="J78" s="10">
        <f>IF(E78="","",RANK(E78,$E$5:$E$353,1))</f>
        <v>47</v>
      </c>
    </row>
    <row r="79" spans="1:10" ht="15" customHeight="1">
      <c r="A79" s="21">
        <v>3</v>
      </c>
      <c r="B79" s="9"/>
      <c r="C79" s="34"/>
      <c r="D79" s="70"/>
      <c r="E79" s="37">
        <v>0.002535763888888889</v>
      </c>
      <c r="F79" s="10">
        <f>IF(E79="","",RANK(E79,E77:E81,1))</f>
        <v>3</v>
      </c>
      <c r="G79" s="43">
        <f>IF(OR(F79=1,F79=2,F79=3,F79=4),E79,"")</f>
        <v>0.002535763888888889</v>
      </c>
      <c r="H79" s="73"/>
      <c r="I79" s="76"/>
      <c r="J79" s="10">
        <f>IF(E79="","",RANK(E79,$E$5:$E$353,1))</f>
        <v>85</v>
      </c>
    </row>
    <row r="80" spans="1:10" ht="15" customHeight="1">
      <c r="A80" s="21">
        <v>4</v>
      </c>
      <c r="B80" s="9"/>
      <c r="C80" s="34"/>
      <c r="D80" s="70"/>
      <c r="E80" s="37">
        <v>0.0026230324074074073</v>
      </c>
      <c r="F80" s="10">
        <f>IF(E80="","",RANK(E80,E77:E81,1))</f>
        <v>4</v>
      </c>
      <c r="G80" s="43">
        <f>IF(OR(F80=1,F80=2,F80=3,F80=4),E80,"")</f>
        <v>0.0026230324074074073</v>
      </c>
      <c r="H80" s="73"/>
      <c r="I80" s="76"/>
      <c r="J80" s="10">
        <f>IF(E80="","",RANK(E80,$E$5:$E$353,1))</f>
        <v>101</v>
      </c>
    </row>
    <row r="81" spans="1:10" ht="15" customHeight="1">
      <c r="A81" s="21">
        <v>5</v>
      </c>
      <c r="B81" s="9"/>
      <c r="C81" s="34"/>
      <c r="D81" s="71"/>
      <c r="E81" s="37"/>
      <c r="F81" s="10">
        <f>IF(E81="","",RANK(E81,E77:E81,1))</f>
      </c>
      <c r="G81" s="43">
        <f>IF(OR(F81=1,F81=2,F81=3,F81=4),E81,"")</f>
      </c>
      <c r="H81" s="74"/>
      <c r="I81" s="77"/>
      <c r="J81" s="10">
        <f>IF(E81="","",RANK(E81,$E$5:$E$353,1))</f>
      </c>
    </row>
    <row r="82" spans="1:10" ht="15">
      <c r="A82" s="20"/>
      <c r="B82" s="2"/>
      <c r="C82" s="33"/>
      <c r="D82" s="65"/>
      <c r="E82" s="3"/>
      <c r="F82" s="4"/>
      <c r="G82" s="44"/>
      <c r="H82" s="44"/>
      <c r="I82" s="4"/>
      <c r="J82" s="4"/>
    </row>
    <row r="83" spans="1:10" ht="15">
      <c r="A83" s="20"/>
      <c r="B83" s="2"/>
      <c r="C83" s="33"/>
      <c r="D83" s="65"/>
      <c r="E83" s="3"/>
      <c r="F83" s="4"/>
      <c r="G83" s="44"/>
      <c r="H83" s="44"/>
      <c r="I83" s="4"/>
      <c r="J83" s="4"/>
    </row>
    <row r="84" spans="1:10" ht="63">
      <c r="A84" s="14" t="s">
        <v>0</v>
      </c>
      <c r="B84" s="15" t="s">
        <v>1</v>
      </c>
      <c r="C84" s="15"/>
      <c r="D84" s="66" t="s">
        <v>10</v>
      </c>
      <c r="E84" s="15" t="s">
        <v>2</v>
      </c>
      <c r="F84" s="14" t="s">
        <v>3</v>
      </c>
      <c r="G84" s="46" t="s">
        <v>4</v>
      </c>
      <c r="H84" s="46" t="s">
        <v>5</v>
      </c>
      <c r="I84" s="16" t="s">
        <v>6</v>
      </c>
      <c r="J84" s="17" t="s">
        <v>7</v>
      </c>
    </row>
    <row r="85" spans="1:10" ht="15" customHeight="1">
      <c r="A85" s="21">
        <v>1</v>
      </c>
      <c r="B85" s="9"/>
      <c r="C85" s="34"/>
      <c r="D85" s="69">
        <v>24</v>
      </c>
      <c r="E85" s="37">
        <v>0.002381712962962963</v>
      </c>
      <c r="F85" s="10">
        <f>IF(E85="","",RANK(E85,E85:E89,1))</f>
        <v>1</v>
      </c>
      <c r="G85" s="43">
        <f>IF(OR(F85=1,F85=2,F85=3,F85=4),E85,"")</f>
        <v>0.002381712962962963</v>
      </c>
      <c r="H85" s="72">
        <f>IF(SUM(G85:G89)=0,"",SUM(G85:G89))</f>
        <v>0.009960185185185187</v>
      </c>
      <c r="I85" s="75">
        <f>IF(ISERROR(RANK(H85,$H$5:$H$353,1)),"",RANK(H85,$H$5:$H$353,1))</f>
        <v>18</v>
      </c>
      <c r="J85" s="10">
        <f>IF(E85="","",RANK(E85,$E$5:$E$353,1))</f>
        <v>57</v>
      </c>
    </row>
    <row r="86" spans="1:10" ht="15" customHeight="1">
      <c r="A86" s="21">
        <v>2</v>
      </c>
      <c r="B86" s="9"/>
      <c r="C86" s="34"/>
      <c r="D86" s="70"/>
      <c r="E86" s="37">
        <v>0.002503587962962963</v>
      </c>
      <c r="F86" s="10">
        <f>IF(E86="","",RANK(E86,E85:E89,1))</f>
        <v>2</v>
      </c>
      <c r="G86" s="43">
        <f>IF(OR(F86=1,F86=2,F86=3,F86=4),E86,"")</f>
        <v>0.002503587962962963</v>
      </c>
      <c r="H86" s="73"/>
      <c r="I86" s="76"/>
      <c r="J86" s="10">
        <f>IF(E86="","",RANK(E86,$E$5:$E$353,1))</f>
        <v>79</v>
      </c>
    </row>
    <row r="87" spans="1:10" ht="15" customHeight="1">
      <c r="A87" s="21">
        <v>3</v>
      </c>
      <c r="B87" s="9"/>
      <c r="C87" s="34"/>
      <c r="D87" s="70"/>
      <c r="E87" s="37">
        <v>0.0025403935185185187</v>
      </c>
      <c r="F87" s="10">
        <f>IF(E87="","",RANK(E87,E85:E89,1))</f>
        <v>4</v>
      </c>
      <c r="G87" s="43">
        <f>IF(OR(F87=1,F87=2,F87=3,F87=4),E87,"")</f>
        <v>0.0025403935185185187</v>
      </c>
      <c r="H87" s="73"/>
      <c r="I87" s="76"/>
      <c r="J87" s="10">
        <f>IF(E87="","",RANK(E87,$E$5:$E$353,1))</f>
        <v>87</v>
      </c>
    </row>
    <row r="88" spans="1:10" ht="15" customHeight="1">
      <c r="A88" s="21">
        <v>4</v>
      </c>
      <c r="B88" s="9"/>
      <c r="C88" s="34"/>
      <c r="D88" s="70"/>
      <c r="E88" s="37">
        <v>0.002534490740740741</v>
      </c>
      <c r="F88" s="10">
        <f>IF(E88="","",RANK(E88,E85:E89,1))</f>
        <v>3</v>
      </c>
      <c r="G88" s="43">
        <f>IF(OR(F88=1,F88=2,F88=3,F88=4),E88,"")</f>
        <v>0.002534490740740741</v>
      </c>
      <c r="H88" s="73"/>
      <c r="I88" s="76"/>
      <c r="J88" s="10">
        <f>IF(E88="","",RANK(E88,$E$5:$E$353,1))</f>
        <v>84</v>
      </c>
    </row>
    <row r="89" spans="1:10" ht="15" customHeight="1">
      <c r="A89" s="21">
        <v>5</v>
      </c>
      <c r="B89" s="9"/>
      <c r="C89" s="34"/>
      <c r="D89" s="71"/>
      <c r="E89" s="37">
        <v>0.002671643518518518</v>
      </c>
      <c r="F89" s="10">
        <f>IF(E89="","",RANK(E89,E85:E89,1))</f>
        <v>5</v>
      </c>
      <c r="G89" s="43">
        <f>IF(OR(F89=1,F89=2,F89=3,F89=4),E89,"")</f>
      </c>
      <c r="H89" s="74"/>
      <c r="I89" s="77"/>
      <c r="J89" s="10">
        <f>IF(E89="","",RANK(E89,$E$5:$E$353,1))</f>
        <v>108</v>
      </c>
    </row>
    <row r="90" spans="1:10" ht="15">
      <c r="A90" s="20"/>
      <c r="B90" s="2"/>
      <c r="C90" s="33"/>
      <c r="D90" s="65"/>
      <c r="E90" s="3"/>
      <c r="F90" s="4"/>
      <c r="G90" s="44"/>
      <c r="H90" s="44"/>
      <c r="I90" s="4"/>
      <c r="J90" s="4"/>
    </row>
    <row r="91" spans="1:10" ht="15">
      <c r="A91" s="20"/>
      <c r="B91" s="2"/>
      <c r="C91" s="33"/>
      <c r="D91" s="65"/>
      <c r="E91" s="3"/>
      <c r="F91" s="4"/>
      <c r="G91" s="44"/>
      <c r="H91" s="44"/>
      <c r="I91" s="4"/>
      <c r="J91" s="4"/>
    </row>
    <row r="92" spans="1:10" ht="63">
      <c r="A92" s="14" t="s">
        <v>0</v>
      </c>
      <c r="B92" s="15" t="s">
        <v>1</v>
      </c>
      <c r="C92" s="15"/>
      <c r="D92" s="66" t="s">
        <v>10</v>
      </c>
      <c r="E92" s="15" t="s">
        <v>2</v>
      </c>
      <c r="F92" s="14" t="s">
        <v>3</v>
      </c>
      <c r="G92" s="46" t="s">
        <v>4</v>
      </c>
      <c r="H92" s="46" t="s">
        <v>5</v>
      </c>
      <c r="I92" s="16" t="s">
        <v>6</v>
      </c>
      <c r="J92" s="17" t="s">
        <v>7</v>
      </c>
    </row>
    <row r="93" spans="1:10" ht="15" customHeight="1">
      <c r="A93" s="21">
        <v>1</v>
      </c>
      <c r="B93" s="9"/>
      <c r="C93" s="34"/>
      <c r="D93" s="69">
        <v>26</v>
      </c>
      <c r="E93" s="37">
        <v>0.002514351851851852</v>
      </c>
      <c r="F93" s="10">
        <f>IF(E93="","",RANK(E93,E93:E97,1))</f>
        <v>1</v>
      </c>
      <c r="G93" s="43">
        <f>IF(OR(F93=1,F93=2,F93=3,F93=4),E93,"")</f>
        <v>0.002514351851851852</v>
      </c>
      <c r="H93" s="72">
        <f>IF(SUM(G93:G97)=0,"",SUM(G93:G97))</f>
        <v>0.01095162037037037</v>
      </c>
      <c r="I93" s="75">
        <f>IF(ISERROR(RANK(H93,$H$5:$H$353,1)),"",RANK(H93,$H$5:$H$353,1))</f>
        <v>27</v>
      </c>
      <c r="J93" s="10">
        <f>IF(E93="","",RANK(E93,$E$5:$E$353,1))</f>
        <v>82</v>
      </c>
    </row>
    <row r="94" spans="1:10" ht="15" customHeight="1">
      <c r="A94" s="21">
        <v>2</v>
      </c>
      <c r="B94" s="9"/>
      <c r="C94" s="34"/>
      <c r="D94" s="70"/>
      <c r="E94" s="37">
        <v>0.002918402777777777</v>
      </c>
      <c r="F94" s="10">
        <f>IF(E94="","",RANK(E94,E93:E97,1))</f>
        <v>5</v>
      </c>
      <c r="G94" s="43">
        <f>IF(OR(F94=1,F94=2,F94=3,F94=4),E94,"")</f>
      </c>
      <c r="H94" s="73"/>
      <c r="I94" s="76"/>
      <c r="J94" s="10">
        <f>IF(E94="","",RANK(E94,$E$5:$E$353,1))</f>
        <v>139</v>
      </c>
    </row>
    <row r="95" spans="1:10" ht="15" customHeight="1">
      <c r="A95" s="21">
        <v>3</v>
      </c>
      <c r="B95" s="9"/>
      <c r="C95" s="34"/>
      <c r="D95" s="70"/>
      <c r="E95" s="37">
        <v>0.0028452546296296294</v>
      </c>
      <c r="F95" s="10">
        <f>IF(E95="","",RANK(E95,E93:E97,1))</f>
        <v>4</v>
      </c>
      <c r="G95" s="43">
        <f>IF(OR(F95=1,F95=2,F95=3,F95=4),E95,"")</f>
        <v>0.0028452546296296294</v>
      </c>
      <c r="H95" s="73"/>
      <c r="I95" s="76"/>
      <c r="J95" s="10">
        <f>IF(E95="","",RANK(E95,$E$5:$E$353,1))</f>
        <v>132</v>
      </c>
    </row>
    <row r="96" spans="1:10" ht="15" customHeight="1">
      <c r="A96" s="21">
        <v>4</v>
      </c>
      <c r="B96" s="9"/>
      <c r="C96" s="34"/>
      <c r="D96" s="70"/>
      <c r="E96" s="37">
        <v>0.0028262731481481485</v>
      </c>
      <c r="F96" s="10">
        <f>IF(E96="","",RANK(E96,E93:E97,1))</f>
        <v>3</v>
      </c>
      <c r="G96" s="43">
        <f>IF(OR(F96=1,F96=2,F96=3,F96=4),E96,"")</f>
        <v>0.0028262731481481485</v>
      </c>
      <c r="H96" s="73"/>
      <c r="I96" s="76"/>
      <c r="J96" s="10">
        <f>IF(E96="","",RANK(E96,$E$5:$E$353,1))</f>
        <v>129</v>
      </c>
    </row>
    <row r="97" spans="1:10" ht="15" customHeight="1">
      <c r="A97" s="21">
        <v>5</v>
      </c>
      <c r="B97" s="9"/>
      <c r="C97" s="34"/>
      <c r="D97" s="71"/>
      <c r="E97" s="37">
        <v>0.002765740740740741</v>
      </c>
      <c r="F97" s="10">
        <f>IF(E97="","",RANK(E97,E93:E97,1))</f>
        <v>2</v>
      </c>
      <c r="G97" s="43">
        <f>IF(OR(F97=1,F97=2,F97=3,F97=4),E97,"")</f>
        <v>0.002765740740740741</v>
      </c>
      <c r="H97" s="74"/>
      <c r="I97" s="77"/>
      <c r="J97" s="10">
        <f>IF(E97="","",RANK(E97,$E$5:$E$353,1))</f>
        <v>121</v>
      </c>
    </row>
    <row r="98" spans="1:10" ht="15">
      <c r="A98" s="20"/>
      <c r="B98" s="2"/>
      <c r="C98" s="33"/>
      <c r="D98" s="65"/>
      <c r="E98" s="3"/>
      <c r="F98" s="4"/>
      <c r="G98" s="44"/>
      <c r="H98" s="44"/>
      <c r="I98" s="4"/>
      <c r="J98" s="4"/>
    </row>
    <row r="99" spans="1:10" ht="15">
      <c r="A99" s="20"/>
      <c r="B99" s="2"/>
      <c r="C99" s="33"/>
      <c r="D99" s="65"/>
      <c r="E99" s="3"/>
      <c r="F99" s="4"/>
      <c r="G99" s="44"/>
      <c r="H99" s="44"/>
      <c r="I99" s="4"/>
      <c r="J99" s="4"/>
    </row>
    <row r="100" spans="1:10" ht="63">
      <c r="A100" s="14" t="s">
        <v>0</v>
      </c>
      <c r="B100" s="15" t="s">
        <v>1</v>
      </c>
      <c r="C100" s="15"/>
      <c r="D100" s="66" t="s">
        <v>10</v>
      </c>
      <c r="E100" s="15" t="s">
        <v>2</v>
      </c>
      <c r="F100" s="14" t="s">
        <v>3</v>
      </c>
      <c r="G100" s="46" t="s">
        <v>4</v>
      </c>
      <c r="H100" s="46" t="s">
        <v>5</v>
      </c>
      <c r="I100" s="16" t="s">
        <v>6</v>
      </c>
      <c r="J100" s="17" t="s">
        <v>7</v>
      </c>
    </row>
    <row r="101" spans="1:10" ht="15" customHeight="1">
      <c r="A101" s="21">
        <v>1</v>
      </c>
      <c r="B101" s="9"/>
      <c r="C101" s="34"/>
      <c r="D101" s="69">
        <v>27</v>
      </c>
      <c r="E101" s="37">
        <v>0.002396064814814815</v>
      </c>
      <c r="F101" s="10">
        <f>IF(E101="","",RANK(E101,E101:E105,1))</f>
        <v>4</v>
      </c>
      <c r="G101" s="43">
        <f>IF(OR(F101=1,F101=2,F101=3,F101=4),E101,"")</f>
        <v>0.002396064814814815</v>
      </c>
      <c r="H101" s="72">
        <f>IF(SUM(G101:G105)=0,"",SUM(G101:G105))</f>
        <v>0.009192361111111111</v>
      </c>
      <c r="I101" s="75">
        <f>IF(ISERROR(RANK(H101,$H$5:$H$353,1)),"",RANK(H101,$H$5:$H$353,1))</f>
        <v>8</v>
      </c>
      <c r="J101" s="10">
        <f>IF(E101="","",RANK(E101,$E$5:$E$353,1))</f>
        <v>60</v>
      </c>
    </row>
    <row r="102" spans="1:10" ht="15" customHeight="1">
      <c r="A102" s="21">
        <v>2</v>
      </c>
      <c r="B102" s="9"/>
      <c r="C102" s="34"/>
      <c r="D102" s="70"/>
      <c r="E102" s="37">
        <v>0.0022903935185185184</v>
      </c>
      <c r="F102" s="10">
        <f>IF(E102="","",RANK(E102,E101:E105,1))</f>
        <v>2</v>
      </c>
      <c r="G102" s="43">
        <f>IF(OR(F102=1,F102=2,F102=3,F102=4),E102,"")</f>
        <v>0.0022903935185185184</v>
      </c>
      <c r="H102" s="73"/>
      <c r="I102" s="76"/>
      <c r="J102" s="10">
        <f>IF(E102="","",RANK(E102,$E$5:$E$353,1))</f>
        <v>29</v>
      </c>
    </row>
    <row r="103" spans="1:10" ht="15" customHeight="1">
      <c r="A103" s="21">
        <v>3</v>
      </c>
      <c r="B103" s="9"/>
      <c r="C103" s="34"/>
      <c r="D103" s="70"/>
      <c r="E103" s="37">
        <v>0.0023109953703703704</v>
      </c>
      <c r="F103" s="10">
        <f>IF(E103="","",RANK(E103,E101:E105,1))</f>
        <v>3</v>
      </c>
      <c r="G103" s="43">
        <f>IF(OR(F103=1,F103=2,F103=3,F103=4),E103,"")</f>
        <v>0.0023109953703703704</v>
      </c>
      <c r="H103" s="73"/>
      <c r="I103" s="76"/>
      <c r="J103" s="10">
        <f>IF(E103="","",RANK(E103,$E$5:$E$353,1))</f>
        <v>35</v>
      </c>
    </row>
    <row r="104" spans="1:10" ht="15" customHeight="1">
      <c r="A104" s="21">
        <v>4</v>
      </c>
      <c r="B104" s="9"/>
      <c r="C104" s="34"/>
      <c r="D104" s="70"/>
      <c r="E104" s="37">
        <v>0.0021949074074074076</v>
      </c>
      <c r="F104" s="10">
        <f>IF(E104="","",RANK(E104,E101:E105,1))</f>
        <v>1</v>
      </c>
      <c r="G104" s="43">
        <f>IF(OR(F104=1,F104=2,F104=3,F104=4),E104,"")</f>
        <v>0.0021949074074074076</v>
      </c>
      <c r="H104" s="73"/>
      <c r="I104" s="76"/>
      <c r="J104" s="10">
        <f>IF(E104="","",RANK(E104,$E$5:$E$353,1))</f>
        <v>12</v>
      </c>
    </row>
    <row r="105" spans="1:10" ht="15" customHeight="1">
      <c r="A105" s="21">
        <v>5</v>
      </c>
      <c r="B105" s="9"/>
      <c r="C105" s="34"/>
      <c r="D105" s="71"/>
      <c r="E105" s="37"/>
      <c r="F105" s="10">
        <f>IF(E105="","",RANK(E105,E101:E105,1))</f>
      </c>
      <c r="G105" s="43">
        <f>IF(OR(F105=1,F105=2,F105=3,F105=4),E105,"")</f>
      </c>
      <c r="H105" s="74"/>
      <c r="I105" s="77"/>
      <c r="J105" s="10">
        <f>IF(E105="","",RANK(E105,$E$5:$E$353,1))</f>
      </c>
    </row>
    <row r="106" spans="1:10" ht="15">
      <c r="A106" s="20"/>
      <c r="B106" s="2"/>
      <c r="C106" s="33"/>
      <c r="D106" s="65"/>
      <c r="E106" s="3"/>
      <c r="F106" s="4"/>
      <c r="G106" s="44"/>
      <c r="H106" s="44"/>
      <c r="I106" s="4"/>
      <c r="J106" s="4"/>
    </row>
    <row r="107" spans="1:10" ht="15">
      <c r="A107" s="20"/>
      <c r="B107" s="2"/>
      <c r="C107" s="33"/>
      <c r="D107" s="65"/>
      <c r="E107" s="3"/>
      <c r="F107" s="4"/>
      <c r="G107" s="44"/>
      <c r="H107" s="44"/>
      <c r="I107" s="4"/>
      <c r="J107" s="4"/>
    </row>
    <row r="108" spans="1:10" ht="63">
      <c r="A108" s="14" t="s">
        <v>0</v>
      </c>
      <c r="B108" s="15" t="s">
        <v>1</v>
      </c>
      <c r="C108" s="15"/>
      <c r="D108" s="66" t="s">
        <v>10</v>
      </c>
      <c r="E108" s="15" t="s">
        <v>2</v>
      </c>
      <c r="F108" s="14" t="s">
        <v>3</v>
      </c>
      <c r="G108" s="46" t="s">
        <v>4</v>
      </c>
      <c r="H108" s="46" t="s">
        <v>5</v>
      </c>
      <c r="I108" s="16" t="s">
        <v>6</v>
      </c>
      <c r="J108" s="17" t="s">
        <v>7</v>
      </c>
    </row>
    <row r="109" spans="1:10" ht="15" customHeight="1">
      <c r="A109" s="21">
        <v>1</v>
      </c>
      <c r="B109" s="9"/>
      <c r="C109" s="34"/>
      <c r="D109" s="69">
        <v>28</v>
      </c>
      <c r="E109" s="37">
        <v>0.0027346064814814815</v>
      </c>
      <c r="F109" s="10">
        <f>IF(E109="","",RANK(E109,E109:E113,1))</f>
        <v>3</v>
      </c>
      <c r="G109" s="43">
        <f>IF(OR(F109=1,F109=2,F109=3,F109=4),E109,"")</f>
        <v>0.0027346064814814815</v>
      </c>
      <c r="H109" s="72">
        <f>IF(SUM(G109:G113)=0,"",SUM(G109:G113))</f>
        <v>0.010753009259259259</v>
      </c>
      <c r="I109" s="75">
        <f>IF(ISERROR(RANK(H109,$H$5:$H$353,1)),"",RANK(H109,$H$5:$H$353,1))</f>
        <v>26</v>
      </c>
      <c r="J109" s="10">
        <f>IF(E109="","",RANK(E109,$E$5:$E$353,1))</f>
        <v>116</v>
      </c>
    </row>
    <row r="110" spans="1:10" ht="15" customHeight="1">
      <c r="A110" s="21">
        <v>2</v>
      </c>
      <c r="B110" s="9"/>
      <c r="C110" s="34"/>
      <c r="D110" s="70"/>
      <c r="E110" s="37">
        <v>0.0026836805555555555</v>
      </c>
      <c r="F110" s="10">
        <f>IF(E110="","",RANK(E110,E109:E113,1))</f>
        <v>2</v>
      </c>
      <c r="G110" s="43">
        <f>IF(OR(F110=1,F110=2,F110=3,F110=4),E110,"")</f>
        <v>0.0026836805555555555</v>
      </c>
      <c r="H110" s="73"/>
      <c r="I110" s="76"/>
      <c r="J110" s="10">
        <f>IF(E110="","",RANK(E110,$E$5:$E$353,1))</f>
        <v>112</v>
      </c>
    </row>
    <row r="111" spans="1:10" ht="15" customHeight="1">
      <c r="A111" s="21">
        <v>3</v>
      </c>
      <c r="B111" s="9"/>
      <c r="C111" s="34"/>
      <c r="D111" s="70"/>
      <c r="E111" s="37">
        <v>0.0027569444444444442</v>
      </c>
      <c r="F111" s="10">
        <f>IF(E111="","",RANK(E111,E109:E113,1))</f>
        <v>4</v>
      </c>
      <c r="G111" s="43">
        <f>IF(OR(F111=1,F111=2,F111=3,F111=4),E111,"")</f>
        <v>0.0027569444444444442</v>
      </c>
      <c r="H111" s="73"/>
      <c r="I111" s="76"/>
      <c r="J111" s="10">
        <f>IF(E111="","",RANK(E111,$E$5:$E$353,1))</f>
        <v>118</v>
      </c>
    </row>
    <row r="112" spans="1:10" ht="15" customHeight="1">
      <c r="A112" s="21">
        <v>4</v>
      </c>
      <c r="B112" s="9"/>
      <c r="C112" s="34"/>
      <c r="D112" s="70"/>
      <c r="E112" s="37">
        <v>0.0025777777777777774</v>
      </c>
      <c r="F112" s="10">
        <f>IF(E112="","",RANK(E112,E109:E113,1))</f>
        <v>1</v>
      </c>
      <c r="G112" s="43">
        <f>IF(OR(F112=1,F112=2,F112=3,F112=4),E112,"")</f>
        <v>0.0025777777777777774</v>
      </c>
      <c r="H112" s="73"/>
      <c r="I112" s="76"/>
      <c r="J112" s="10">
        <f>IF(E112="","",RANK(E112,$E$5:$E$353,1))</f>
        <v>92</v>
      </c>
    </row>
    <row r="113" spans="1:10" ht="15" customHeight="1">
      <c r="A113" s="21">
        <v>5</v>
      </c>
      <c r="B113" s="9"/>
      <c r="C113" s="34"/>
      <c r="D113" s="71"/>
      <c r="E113" s="37"/>
      <c r="F113" s="10">
        <f>IF(E113="","",RANK(E113,E109:E113,1))</f>
      </c>
      <c r="G113" s="43">
        <f>IF(OR(F113=1,F113=2,F113=3,F113=4),E113,"")</f>
      </c>
      <c r="H113" s="74"/>
      <c r="I113" s="77"/>
      <c r="J113" s="10">
        <f>IF(E113="","",RANK(E113,$E$5:$E$353,1))</f>
      </c>
    </row>
    <row r="114" spans="1:8" ht="12.75">
      <c r="A114" s="22"/>
      <c r="C114" s="35"/>
      <c r="D114" s="67"/>
      <c r="G114" s="47"/>
      <c r="H114" s="47"/>
    </row>
    <row r="115" spans="1:8" ht="12.75">
      <c r="A115" s="22"/>
      <c r="C115" s="35"/>
      <c r="D115" s="67"/>
      <c r="G115" s="47"/>
      <c r="H115" s="47"/>
    </row>
    <row r="116" spans="1:10" ht="63">
      <c r="A116" s="14" t="s">
        <v>0</v>
      </c>
      <c r="B116" s="15" t="s">
        <v>1</v>
      </c>
      <c r="C116" s="15"/>
      <c r="D116" s="66" t="s">
        <v>10</v>
      </c>
      <c r="E116" s="15" t="s">
        <v>2</v>
      </c>
      <c r="F116" s="14" t="s">
        <v>3</v>
      </c>
      <c r="G116" s="46" t="s">
        <v>4</v>
      </c>
      <c r="H116" s="46" t="s">
        <v>5</v>
      </c>
      <c r="I116" s="16" t="s">
        <v>6</v>
      </c>
      <c r="J116" s="17" t="s">
        <v>7</v>
      </c>
    </row>
    <row r="117" spans="1:10" ht="15" customHeight="1">
      <c r="A117" s="21">
        <v>1</v>
      </c>
      <c r="B117" s="9"/>
      <c r="C117" s="34"/>
      <c r="D117" s="69">
        <v>29</v>
      </c>
      <c r="E117" s="37">
        <v>0.002776504629629629</v>
      </c>
      <c r="F117" s="10">
        <f>IF(E117="","",RANK(E117,E117:E121,1))</f>
        <v>3</v>
      </c>
      <c r="G117" s="43">
        <f>IF(OR(F117=1,F117=2,F117=3,F117=4),E117,"")</f>
        <v>0.002776504629629629</v>
      </c>
      <c r="H117" s="72">
        <f>IF(SUM(G117:G121)=0,"",SUM(G117:G121))</f>
        <v>100.00755902777777</v>
      </c>
      <c r="I117" s="75">
        <f>IF(ISERROR(RANK(H117,$H$5:$H$353,1)),"",RANK(H117,$H$5:$H$353,1))</f>
        <v>33</v>
      </c>
      <c r="J117" s="10">
        <f>IF(E117="","",RANK(E117,$E$5:$E$353,1))</f>
        <v>122</v>
      </c>
    </row>
    <row r="118" spans="1:10" ht="15" customHeight="1">
      <c r="A118" s="21">
        <v>2</v>
      </c>
      <c r="B118" s="9"/>
      <c r="C118" s="34"/>
      <c r="D118" s="70"/>
      <c r="E118" s="37">
        <v>0.0024274305555555555</v>
      </c>
      <c r="F118" s="10">
        <f>IF(E118="","",RANK(E118,E117:E121,1))</f>
        <v>2</v>
      </c>
      <c r="G118" s="43">
        <f>IF(OR(F118=1,F118=2,F118=3,F118=4),E118,"")</f>
        <v>0.0024274305555555555</v>
      </c>
      <c r="H118" s="73"/>
      <c r="I118" s="76"/>
      <c r="J118" s="10">
        <f>IF(E118="","",RANK(E118,$E$5:$E$353,1))</f>
        <v>67</v>
      </c>
    </row>
    <row r="119" spans="1:10" ht="15" customHeight="1">
      <c r="A119" s="21">
        <v>3</v>
      </c>
      <c r="B119" s="9"/>
      <c r="C119" s="34"/>
      <c r="D119" s="70"/>
      <c r="E119" s="37">
        <v>0.0023550925925925927</v>
      </c>
      <c r="F119" s="10">
        <f>IF(E119="","",RANK(E119,E117:E121,1))</f>
        <v>1</v>
      </c>
      <c r="G119" s="43">
        <f>IF(OR(F119=1,F119=2,F119=3,F119=4),E119,"")</f>
        <v>0.0023550925925925927</v>
      </c>
      <c r="H119" s="73"/>
      <c r="I119" s="76"/>
      <c r="J119" s="10">
        <f>IF(E119="","",RANK(E119,$E$5:$E$353,1))</f>
        <v>50</v>
      </c>
    </row>
    <row r="120" spans="1:10" ht="15" customHeight="1">
      <c r="A120" s="21">
        <v>4</v>
      </c>
      <c r="B120" s="9"/>
      <c r="C120" s="34"/>
      <c r="D120" s="70"/>
      <c r="E120" s="37">
        <v>100</v>
      </c>
      <c r="F120" s="10">
        <f>IF(E120="","",RANK(E120,E117:E121,1))</f>
        <v>4</v>
      </c>
      <c r="G120" s="43">
        <f>IF(OR(F120=1,F120=2,F120=3,F120=4),E120,"")</f>
        <v>100</v>
      </c>
      <c r="H120" s="73"/>
      <c r="I120" s="76"/>
      <c r="J120" s="10">
        <f>IF(E120="","",RANK(E120,$E$5:$E$353,1))</f>
        <v>154</v>
      </c>
    </row>
    <row r="121" spans="1:10" ht="15" customHeight="1">
      <c r="A121" s="21">
        <v>5</v>
      </c>
      <c r="B121" s="9"/>
      <c r="C121" s="34"/>
      <c r="D121" s="71"/>
      <c r="E121" s="37"/>
      <c r="F121" s="10">
        <f>IF(E121="","",RANK(E121,E117:E121,1))</f>
      </c>
      <c r="G121" s="43">
        <f>IF(OR(F121=1,F121=2,F121=3,F121=4),E121,"")</f>
      </c>
      <c r="H121" s="74"/>
      <c r="I121" s="77"/>
      <c r="J121" s="10">
        <f>IF(E121="","",RANK(E121,$E$5:$E$353,1))</f>
      </c>
    </row>
    <row r="122" spans="1:10" ht="15">
      <c r="A122" s="20"/>
      <c r="B122" s="2"/>
      <c r="C122" s="33"/>
      <c r="D122" s="65"/>
      <c r="E122" s="3"/>
      <c r="F122" s="4"/>
      <c r="G122" s="44"/>
      <c r="H122" s="44"/>
      <c r="I122" s="4"/>
      <c r="J122" s="4"/>
    </row>
    <row r="123" spans="1:10" ht="15">
      <c r="A123" s="20"/>
      <c r="B123" s="2"/>
      <c r="C123" s="33"/>
      <c r="D123" s="65"/>
      <c r="E123" s="3"/>
      <c r="F123" s="4"/>
      <c r="G123" s="44"/>
      <c r="H123" s="44"/>
      <c r="I123" s="4"/>
      <c r="J123" s="4"/>
    </row>
    <row r="124" spans="1:10" ht="63">
      <c r="A124" s="14" t="s">
        <v>0</v>
      </c>
      <c r="B124" s="15" t="s">
        <v>1</v>
      </c>
      <c r="C124" s="15"/>
      <c r="D124" s="66" t="s">
        <v>10</v>
      </c>
      <c r="E124" s="6" t="s">
        <v>2</v>
      </c>
      <c r="F124" s="14" t="s">
        <v>3</v>
      </c>
      <c r="G124" s="45" t="s">
        <v>4</v>
      </c>
      <c r="H124" s="46" t="s">
        <v>5</v>
      </c>
      <c r="I124" s="16" t="s">
        <v>6</v>
      </c>
      <c r="J124" s="7" t="s">
        <v>7</v>
      </c>
    </row>
    <row r="125" spans="1:10" ht="15" customHeight="1">
      <c r="A125" s="21">
        <v>1</v>
      </c>
      <c r="B125" s="9"/>
      <c r="C125" s="34"/>
      <c r="D125" s="69">
        <v>30</v>
      </c>
      <c r="E125" s="37">
        <v>0.0022766203703703703</v>
      </c>
      <c r="F125" s="10">
        <f>IF(E125="","",RANK(E125,E125:E129,1))</f>
        <v>2</v>
      </c>
      <c r="G125" s="43">
        <f>IF(OR(F125=1,F125=2,F125=3,F125=4),E125,"")</f>
        <v>0.0022766203703703703</v>
      </c>
      <c r="H125" s="72">
        <f>IF(SUM(G125:G129)=0,"",SUM(G125:G129))</f>
        <v>0.009628125</v>
      </c>
      <c r="I125" s="75">
        <f>IF(ISERROR(RANK(H125,$H$5:$H$353,1)),"",RANK(H125,$H$5:$H$353,1))</f>
        <v>13</v>
      </c>
      <c r="J125" s="10">
        <f>IF(E125="","",RANK(E125,$E$5:$E$353,1))</f>
        <v>22</v>
      </c>
    </row>
    <row r="126" spans="1:10" ht="15" customHeight="1">
      <c r="A126" s="21">
        <v>2</v>
      </c>
      <c r="B126" s="9"/>
      <c r="C126" s="34"/>
      <c r="D126" s="70"/>
      <c r="E126" s="37">
        <v>0.0022453703703703702</v>
      </c>
      <c r="F126" s="10">
        <f>IF(E126="","",RANK(E126,E125:E129,1))</f>
        <v>1</v>
      </c>
      <c r="G126" s="43">
        <f>IF(OR(F126=1,F126=2,F126=3,F126=4),E126,"")</f>
        <v>0.0022453703703703702</v>
      </c>
      <c r="H126" s="73"/>
      <c r="I126" s="76"/>
      <c r="J126" s="10">
        <f>IF(E126="","",RANK(E126,$E$5:$E$353,1))</f>
        <v>18</v>
      </c>
    </row>
    <row r="127" spans="1:10" ht="15" customHeight="1">
      <c r="A127" s="21">
        <v>3</v>
      </c>
      <c r="B127" s="9"/>
      <c r="C127" s="34"/>
      <c r="D127" s="70"/>
      <c r="E127" s="37">
        <v>0.00265162037037037</v>
      </c>
      <c r="F127" s="10">
        <f>IF(E127="","",RANK(E127,E125:E129,1))</f>
        <v>5</v>
      </c>
      <c r="G127" s="43">
        <f>IF(OR(F127=1,F127=2,F127=3,F127=4),E127,"")</f>
      </c>
      <c r="H127" s="73"/>
      <c r="I127" s="76"/>
      <c r="J127" s="10">
        <f>IF(E127="","",RANK(E127,$E$5:$E$353,1))</f>
        <v>106</v>
      </c>
    </row>
    <row r="128" spans="1:10" ht="15" customHeight="1">
      <c r="A128" s="21">
        <v>4</v>
      </c>
      <c r="B128" s="9"/>
      <c r="C128" s="34"/>
      <c r="D128" s="70"/>
      <c r="E128" s="37">
        <v>0.0025167824074074072</v>
      </c>
      <c r="F128" s="10">
        <f>IF(E128="","",RANK(E128,E125:E129,1))</f>
        <v>3</v>
      </c>
      <c r="G128" s="43">
        <f>IF(OR(F128=1,F128=2,F128=3,F128=4),E128,"")</f>
        <v>0.0025167824074074072</v>
      </c>
      <c r="H128" s="73"/>
      <c r="I128" s="76"/>
      <c r="J128" s="10">
        <f>IF(E128="","",RANK(E128,$E$5:$E$353,1))</f>
        <v>83</v>
      </c>
    </row>
    <row r="129" spans="1:10" ht="15" customHeight="1">
      <c r="A129" s="21">
        <v>5</v>
      </c>
      <c r="B129" s="9"/>
      <c r="C129" s="34"/>
      <c r="D129" s="71"/>
      <c r="E129" s="37">
        <v>0.002589351851851852</v>
      </c>
      <c r="F129" s="10">
        <f>IF(E129="","",RANK(E129,E125:E129,1))</f>
        <v>4</v>
      </c>
      <c r="G129" s="43">
        <f>IF(OR(F129=1,F129=2,F129=3,F129=4),E129,"")</f>
        <v>0.002589351851851852</v>
      </c>
      <c r="H129" s="74"/>
      <c r="I129" s="77"/>
      <c r="J129" s="10">
        <f>IF(E129="","",RANK(E129,$E$5:$E$353,1))</f>
        <v>95</v>
      </c>
    </row>
    <row r="130" spans="1:10" ht="15">
      <c r="A130" s="20"/>
      <c r="B130" s="2"/>
      <c r="C130" s="33"/>
      <c r="D130" s="65"/>
      <c r="E130" s="3"/>
      <c r="F130" s="4"/>
      <c r="G130" s="44"/>
      <c r="H130" s="44"/>
      <c r="I130" s="4"/>
      <c r="J130" s="4"/>
    </row>
    <row r="131" spans="1:10" ht="15">
      <c r="A131" s="20"/>
      <c r="B131" s="2"/>
      <c r="C131" s="33"/>
      <c r="D131" s="65"/>
      <c r="E131" s="3"/>
      <c r="F131" s="4"/>
      <c r="G131" s="44"/>
      <c r="H131" s="44"/>
      <c r="I131" s="4"/>
      <c r="J131" s="4"/>
    </row>
    <row r="132" spans="1:10" ht="63">
      <c r="A132" s="14" t="s">
        <v>0</v>
      </c>
      <c r="B132" s="15" t="s">
        <v>1</v>
      </c>
      <c r="C132" s="15"/>
      <c r="D132" s="66" t="s">
        <v>10</v>
      </c>
      <c r="E132" s="15" t="s">
        <v>2</v>
      </c>
      <c r="F132" s="14" t="s">
        <v>3</v>
      </c>
      <c r="G132" s="46" t="s">
        <v>4</v>
      </c>
      <c r="H132" s="46" t="s">
        <v>5</v>
      </c>
      <c r="I132" s="16" t="s">
        <v>6</v>
      </c>
      <c r="J132" s="17" t="s">
        <v>7</v>
      </c>
    </row>
    <row r="133" spans="1:10" ht="15" customHeight="1">
      <c r="A133" s="21">
        <v>1</v>
      </c>
      <c r="B133" s="9"/>
      <c r="C133" s="34"/>
      <c r="D133" s="69">
        <v>31</v>
      </c>
      <c r="E133" s="37">
        <v>0.002399652777777778</v>
      </c>
      <c r="F133" s="10">
        <f>IF(E133="","",RANK(E133,E133:E137,1))</f>
        <v>3</v>
      </c>
      <c r="G133" s="43">
        <f>IF(OR(F133=1,F133=2,F133=3,F133=4),E133,"")</f>
        <v>0.002399652777777778</v>
      </c>
      <c r="H133" s="72">
        <f>IF(SUM(G133:G137)=0,"",SUM(G133:G137))</f>
        <v>0.009440625</v>
      </c>
      <c r="I133" s="75">
        <f>IF(ISERROR(RANK(H133,$H$5:$H$353,1)),"",RANK(H133,$H$5:$H$353,1))</f>
        <v>10</v>
      </c>
      <c r="J133" s="10">
        <f>IF(E133="","",RANK(E133,$E$5:$E$353,1))</f>
        <v>61</v>
      </c>
    </row>
    <row r="134" spans="1:10" ht="15" customHeight="1">
      <c r="A134" s="21">
        <v>2</v>
      </c>
      <c r="B134" s="9"/>
      <c r="C134" s="34"/>
      <c r="D134" s="70"/>
      <c r="E134" s="37">
        <v>0.0024136574074074073</v>
      </c>
      <c r="F134" s="10">
        <f>IF(E134="","",RANK(E134,E133:E137,1))</f>
        <v>4</v>
      </c>
      <c r="G134" s="43">
        <f>IF(OR(F134=1,F134=2,F134=3,F134=4),E134,"")</f>
        <v>0.0024136574074074073</v>
      </c>
      <c r="H134" s="73"/>
      <c r="I134" s="76"/>
      <c r="J134" s="10">
        <f>IF(E134="","",RANK(E134,$E$5:$E$353,1))</f>
        <v>64</v>
      </c>
    </row>
    <row r="135" spans="1:10" ht="15" customHeight="1">
      <c r="A135" s="21">
        <v>3</v>
      </c>
      <c r="B135" s="9"/>
      <c r="C135" s="34"/>
      <c r="D135" s="70"/>
      <c r="E135" s="37">
        <v>0.0023472222222222223</v>
      </c>
      <c r="F135" s="10">
        <f>IF(E135="","",RANK(E135,E133:E137,1))</f>
        <v>2</v>
      </c>
      <c r="G135" s="43">
        <f>IF(OR(F135=1,F135=2,F135=3,F135=4),E135,"")</f>
        <v>0.0023472222222222223</v>
      </c>
      <c r="H135" s="73"/>
      <c r="I135" s="76"/>
      <c r="J135" s="10">
        <f>IF(E135="","",RANK(E135,$E$5:$E$353,1))</f>
        <v>48</v>
      </c>
    </row>
    <row r="136" spans="1:10" ht="15" customHeight="1">
      <c r="A136" s="21">
        <v>4</v>
      </c>
      <c r="B136" s="9"/>
      <c r="C136" s="34"/>
      <c r="D136" s="70"/>
      <c r="E136" s="37">
        <v>0.0026748842592592592</v>
      </c>
      <c r="F136" s="10">
        <f>IF(E136="","",RANK(E136,E133:E137,1))</f>
        <v>5</v>
      </c>
      <c r="G136" s="43">
        <f>IF(OR(F136=1,F136=2,F136=3,F136=4),E136,"")</f>
      </c>
      <c r="H136" s="73"/>
      <c r="I136" s="76"/>
      <c r="J136" s="10">
        <f>IF(E136="","",RANK(E136,$E$5:$E$353,1))</f>
        <v>109</v>
      </c>
    </row>
    <row r="137" spans="1:10" ht="15" customHeight="1">
      <c r="A137" s="21">
        <v>5</v>
      </c>
      <c r="B137" s="9"/>
      <c r="C137" s="34"/>
      <c r="D137" s="71"/>
      <c r="E137" s="37">
        <v>0.0022800925925925927</v>
      </c>
      <c r="F137" s="10">
        <f>IF(E137="","",RANK(E137,E133:E137,1))</f>
        <v>1</v>
      </c>
      <c r="G137" s="43">
        <f>IF(OR(F137=1,F137=2,F137=3,F137=4),E137,"")</f>
        <v>0.0022800925925925927</v>
      </c>
      <c r="H137" s="74"/>
      <c r="I137" s="77"/>
      <c r="J137" s="10">
        <f>IF(E137="","",RANK(E137,$E$5:$E$353,1))</f>
        <v>23</v>
      </c>
    </row>
    <row r="138" spans="1:10" ht="15">
      <c r="A138" s="20"/>
      <c r="B138" s="2"/>
      <c r="C138" s="33"/>
      <c r="D138" s="65"/>
      <c r="E138" s="3"/>
      <c r="F138" s="4"/>
      <c r="G138" s="44"/>
      <c r="H138" s="44"/>
      <c r="I138" s="4"/>
      <c r="J138" s="4"/>
    </row>
    <row r="139" spans="1:10" ht="15">
      <c r="A139" s="20"/>
      <c r="B139" s="2"/>
      <c r="C139" s="33"/>
      <c r="D139" s="65"/>
      <c r="E139" s="3"/>
      <c r="F139" s="4"/>
      <c r="G139" s="44"/>
      <c r="H139" s="44"/>
      <c r="I139" s="4"/>
      <c r="J139" s="4"/>
    </row>
    <row r="140" spans="1:10" ht="63">
      <c r="A140" s="14" t="s">
        <v>0</v>
      </c>
      <c r="B140" s="15" t="s">
        <v>1</v>
      </c>
      <c r="C140" s="15"/>
      <c r="D140" s="66" t="s">
        <v>10</v>
      </c>
      <c r="E140" s="15" t="s">
        <v>2</v>
      </c>
      <c r="F140" s="14" t="s">
        <v>3</v>
      </c>
      <c r="G140" s="46" t="s">
        <v>4</v>
      </c>
      <c r="H140" s="46" t="s">
        <v>5</v>
      </c>
      <c r="I140" s="16" t="s">
        <v>6</v>
      </c>
      <c r="J140" s="17" t="s">
        <v>7</v>
      </c>
    </row>
    <row r="141" spans="1:10" ht="15" customHeight="1">
      <c r="A141" s="21">
        <v>1</v>
      </c>
      <c r="B141" s="9"/>
      <c r="C141" s="34"/>
      <c r="D141" s="69">
        <v>32</v>
      </c>
      <c r="E141" s="37">
        <v>0.002607060185185185</v>
      </c>
      <c r="F141" s="10">
        <f>IF(E141="","",RANK(E141,E141:E145,1))</f>
        <v>4</v>
      </c>
      <c r="G141" s="43">
        <f>IF(OR(F141=1,F141=2,F141=3,F141=4),E141,"")</f>
        <v>0.002607060185185185</v>
      </c>
      <c r="H141" s="72">
        <f>IF(SUM(G141:G145)=0,"",SUM(G141:G145))</f>
        <v>0.009614236111111112</v>
      </c>
      <c r="I141" s="75">
        <f>IF(ISERROR(RANK(H141,$H$5:$H$353,1)),"",RANK(H141,$H$5:$H$353,1))</f>
        <v>12</v>
      </c>
      <c r="J141" s="10">
        <f>IF(E141="","",RANK(E141,$E$5:$E$353,1))</f>
        <v>97</v>
      </c>
    </row>
    <row r="142" spans="1:10" ht="15" customHeight="1">
      <c r="A142" s="21">
        <v>2</v>
      </c>
      <c r="B142" s="9"/>
      <c r="C142" s="34"/>
      <c r="D142" s="70"/>
      <c r="E142" s="37">
        <v>0.0019479166666666664</v>
      </c>
      <c r="F142" s="10">
        <f>IF(E142="","",RANK(E142,E141:E145,1))</f>
        <v>1</v>
      </c>
      <c r="G142" s="43">
        <f>IF(OR(F142=1,F142=2,F142=3,F142=4),E142,"")</f>
        <v>0.0019479166666666664</v>
      </c>
      <c r="H142" s="73"/>
      <c r="I142" s="76"/>
      <c r="J142" s="10">
        <f>IF(E142="","",RANK(E142,$E$5:$E$353,1))</f>
        <v>1</v>
      </c>
    </row>
    <row r="143" spans="1:10" ht="15" customHeight="1">
      <c r="A143" s="21">
        <v>3</v>
      </c>
      <c r="B143" s="9"/>
      <c r="C143" s="34"/>
      <c r="D143" s="70"/>
      <c r="E143" s="37">
        <v>0.0025765046296296295</v>
      </c>
      <c r="F143" s="10">
        <f>IF(E143="","",RANK(E143,E141:E145,1))</f>
        <v>3</v>
      </c>
      <c r="G143" s="43">
        <f>IF(OR(F143=1,F143=2,F143=3,F143=4),E143,"")</f>
        <v>0.0025765046296296295</v>
      </c>
      <c r="H143" s="73"/>
      <c r="I143" s="76"/>
      <c r="J143" s="10">
        <f>IF(E143="","",RANK(E143,$E$5:$E$353,1))</f>
        <v>91</v>
      </c>
    </row>
    <row r="144" spans="1:10" ht="15" customHeight="1">
      <c r="A144" s="21">
        <v>4</v>
      </c>
      <c r="B144" s="9"/>
      <c r="C144" s="34"/>
      <c r="D144" s="70"/>
      <c r="E144" s="37">
        <v>0.0026478009259259263</v>
      </c>
      <c r="F144" s="10">
        <f>IF(E144="","",RANK(E144,E141:E145,1))</f>
        <v>5</v>
      </c>
      <c r="G144" s="43">
        <f>IF(OR(F144=1,F144=2,F144=3,F144=4),E144,"")</f>
      </c>
      <c r="H144" s="73"/>
      <c r="I144" s="76"/>
      <c r="J144" s="10">
        <f>IF(E144="","",RANK(E144,$E$5:$E$353,1))</f>
        <v>104</v>
      </c>
    </row>
    <row r="145" spans="1:10" ht="15" customHeight="1">
      <c r="A145" s="21">
        <v>5</v>
      </c>
      <c r="B145" s="9"/>
      <c r="C145" s="34"/>
      <c r="D145" s="71"/>
      <c r="E145" s="37">
        <v>0.0024827546296296295</v>
      </c>
      <c r="F145" s="10">
        <f>IF(E145="","",RANK(E145,E141:E145,1))</f>
        <v>2</v>
      </c>
      <c r="G145" s="43">
        <f>IF(OR(F145=1,F145=2,F145=3,F145=4),E145,"")</f>
        <v>0.0024827546296296295</v>
      </c>
      <c r="H145" s="74"/>
      <c r="I145" s="77"/>
      <c r="J145" s="10">
        <f>IF(E145="","",RANK(E145,$E$5:$E$353,1))</f>
        <v>74</v>
      </c>
    </row>
    <row r="146" spans="1:10" ht="15">
      <c r="A146" s="20"/>
      <c r="B146" s="2"/>
      <c r="C146" s="33"/>
      <c r="D146" s="65"/>
      <c r="E146" s="3"/>
      <c r="F146" s="4"/>
      <c r="G146" s="44"/>
      <c r="H146" s="44"/>
      <c r="I146" s="4"/>
      <c r="J146" s="4"/>
    </row>
    <row r="147" spans="1:10" ht="15">
      <c r="A147" s="20"/>
      <c r="B147" s="2"/>
      <c r="C147" s="33"/>
      <c r="D147" s="65"/>
      <c r="E147" s="3"/>
      <c r="F147" s="4"/>
      <c r="G147" s="44"/>
      <c r="H147" s="44"/>
      <c r="I147" s="4"/>
      <c r="J147" s="4"/>
    </row>
    <row r="148" spans="1:10" ht="63">
      <c r="A148" s="14" t="s">
        <v>0</v>
      </c>
      <c r="B148" s="15" t="s">
        <v>1</v>
      </c>
      <c r="C148" s="15"/>
      <c r="D148" s="66" t="s">
        <v>10</v>
      </c>
      <c r="E148" s="15" t="s">
        <v>2</v>
      </c>
      <c r="F148" s="14" t="s">
        <v>3</v>
      </c>
      <c r="G148" s="46" t="s">
        <v>4</v>
      </c>
      <c r="H148" s="46" t="s">
        <v>5</v>
      </c>
      <c r="I148" s="16" t="s">
        <v>6</v>
      </c>
      <c r="J148" s="17" t="s">
        <v>7</v>
      </c>
    </row>
    <row r="149" spans="1:10" ht="15" customHeight="1">
      <c r="A149" s="21">
        <v>1</v>
      </c>
      <c r="B149" s="9"/>
      <c r="C149" s="34"/>
      <c r="D149" s="69">
        <v>36</v>
      </c>
      <c r="E149" s="37">
        <v>0.0025395833333333334</v>
      </c>
      <c r="F149" s="10">
        <f>IF(E149="","",RANK(E149,E149:E153,1))</f>
        <v>2</v>
      </c>
      <c r="G149" s="43">
        <f>IF(OR(F149=1,F149=2,F149=3,F149=4),E149,"")</f>
        <v>0.0025395833333333334</v>
      </c>
      <c r="H149" s="72">
        <f>IF(SUM(G149:G153)=0,"",SUM(G149:G153))</f>
        <v>0.012361342592592592</v>
      </c>
      <c r="I149" s="75">
        <f>IF(ISERROR(RANK(H149,$H$5:$H$353,1)),"",RANK(H149,$H$5:$H$353,1))</f>
        <v>32</v>
      </c>
      <c r="J149" s="10">
        <f>IF(E149="","",RANK(E149,$E$5:$E$353,1))</f>
        <v>86</v>
      </c>
    </row>
    <row r="150" spans="1:10" ht="15" customHeight="1">
      <c r="A150" s="21">
        <v>2</v>
      </c>
      <c r="B150" s="9"/>
      <c r="C150" s="34"/>
      <c r="D150" s="70"/>
      <c r="E150" s="37">
        <v>0.003666203703703704</v>
      </c>
      <c r="F150" s="10">
        <f>IF(E150="","",RANK(E150,E149:E153,1))</f>
        <v>3</v>
      </c>
      <c r="G150" s="43">
        <f>IF(OR(F150=1,F150=2,F150=3,F150=4),E150,"")</f>
        <v>0.003666203703703704</v>
      </c>
      <c r="H150" s="73"/>
      <c r="I150" s="76"/>
      <c r="J150" s="10">
        <f>IF(E150="","",RANK(E150,$E$5:$E$353,1))</f>
        <v>151</v>
      </c>
    </row>
    <row r="151" spans="1:10" ht="15" customHeight="1">
      <c r="A151" s="21">
        <v>3</v>
      </c>
      <c r="B151" s="9"/>
      <c r="C151" s="34"/>
      <c r="D151" s="70"/>
      <c r="E151" s="37">
        <v>0.003669212962962963</v>
      </c>
      <c r="F151" s="10">
        <f>IF(E151="","",RANK(E151,E149:E153,1))</f>
        <v>4</v>
      </c>
      <c r="G151" s="43">
        <f>IF(OR(F151=1,F151=2,F151=3,F151=4),E151,"")</f>
        <v>0.003669212962962963</v>
      </c>
      <c r="H151" s="73"/>
      <c r="I151" s="76"/>
      <c r="J151" s="10">
        <f>IF(E151="","",RANK(E151,$E$5:$E$353,1))</f>
        <v>152</v>
      </c>
    </row>
    <row r="152" spans="1:10" ht="15" customHeight="1">
      <c r="A152" s="21">
        <v>4</v>
      </c>
      <c r="B152" s="9"/>
      <c r="C152" s="34"/>
      <c r="D152" s="70"/>
      <c r="E152" s="37">
        <v>0.0024863425925925925</v>
      </c>
      <c r="F152" s="10">
        <f>IF(E152="","",RANK(E152,E149:E153,1))</f>
        <v>1</v>
      </c>
      <c r="G152" s="43">
        <f>IF(OR(F152=1,F152=2,F152=3,F152=4),E152,"")</f>
        <v>0.0024863425925925925</v>
      </c>
      <c r="H152" s="73"/>
      <c r="I152" s="76"/>
      <c r="J152" s="10">
        <f>IF(E152="","",RANK(E152,$E$5:$E$353,1))</f>
        <v>76</v>
      </c>
    </row>
    <row r="153" spans="1:10" ht="15" customHeight="1">
      <c r="A153" s="21">
        <v>5</v>
      </c>
      <c r="B153" s="9"/>
      <c r="C153" s="34"/>
      <c r="D153" s="71"/>
      <c r="E153" s="37">
        <v>0.00402650462962963</v>
      </c>
      <c r="F153" s="10">
        <f>IF(E153="","",RANK(E153,E149:E153,1))</f>
        <v>5</v>
      </c>
      <c r="G153" s="43">
        <f>IF(OR(F153=1,F153=2,F153=3,F153=4),E153,"")</f>
      </c>
      <c r="H153" s="74"/>
      <c r="I153" s="77"/>
      <c r="J153" s="10">
        <f>IF(E153="","",RANK(E153,$E$5:$E$353,1))</f>
        <v>153</v>
      </c>
    </row>
    <row r="154" spans="1:10" ht="15">
      <c r="A154" s="20"/>
      <c r="B154" s="2"/>
      <c r="C154" s="33"/>
      <c r="D154" s="65"/>
      <c r="E154" s="3"/>
      <c r="F154" s="4"/>
      <c r="G154" s="44"/>
      <c r="H154" s="44"/>
      <c r="I154" s="4"/>
      <c r="J154" s="4"/>
    </row>
    <row r="155" spans="1:10" ht="15">
      <c r="A155" s="20"/>
      <c r="B155" s="2"/>
      <c r="C155" s="33"/>
      <c r="D155" s="65"/>
      <c r="E155" s="3"/>
      <c r="F155" s="4"/>
      <c r="G155" s="44"/>
      <c r="H155" s="44"/>
      <c r="I155" s="4"/>
      <c r="J155" s="4"/>
    </row>
    <row r="156" spans="1:10" ht="63">
      <c r="A156" s="14" t="s">
        <v>0</v>
      </c>
      <c r="B156" s="15" t="s">
        <v>1</v>
      </c>
      <c r="C156" s="15"/>
      <c r="D156" s="66" t="s">
        <v>10</v>
      </c>
      <c r="E156" s="15" t="s">
        <v>2</v>
      </c>
      <c r="F156" s="14" t="s">
        <v>3</v>
      </c>
      <c r="G156" s="46" t="s">
        <v>4</v>
      </c>
      <c r="H156" s="46" t="s">
        <v>5</v>
      </c>
      <c r="I156" s="16" t="s">
        <v>6</v>
      </c>
      <c r="J156" s="17" t="s">
        <v>7</v>
      </c>
    </row>
    <row r="157" spans="1:10" ht="15" customHeight="1">
      <c r="A157" s="21">
        <v>1</v>
      </c>
      <c r="B157" s="9"/>
      <c r="C157" s="34"/>
      <c r="D157" s="69">
        <v>38</v>
      </c>
      <c r="E157" s="37">
        <v>0.002184722222222222</v>
      </c>
      <c r="F157" s="10">
        <f>IF(E157="","",RANK(E157,E157:E161,1))</f>
        <v>1</v>
      </c>
      <c r="G157" s="43">
        <f>IF(OR(F157=1,F157=2,F157=3,F157=4),E157,"")</f>
        <v>0.002184722222222222</v>
      </c>
      <c r="H157" s="72">
        <f>IF(SUM(G157:G161)=0,"",SUM(G157:G161))</f>
        <v>0.009664930555555555</v>
      </c>
      <c r="I157" s="75">
        <f>IF(ISERROR(RANK(H157,$H$5:$H$353,1)),"",RANK(H157,$H$5:$H$353,1))</f>
        <v>14</v>
      </c>
      <c r="J157" s="10">
        <f>IF(E157="","",RANK(E157,$E$5:$E$353,1))</f>
        <v>10</v>
      </c>
    </row>
    <row r="158" spans="1:10" ht="15" customHeight="1">
      <c r="A158" s="21">
        <v>2</v>
      </c>
      <c r="B158" s="9"/>
      <c r="C158" s="34"/>
      <c r="D158" s="70"/>
      <c r="E158" s="37"/>
      <c r="F158" s="10">
        <f>IF(E158="","",RANK(E158,E157:E161,1))</f>
      </c>
      <c r="G158" s="43">
        <f>IF(OR(F158=1,F158=2,F158=3,F158=4),E158,"")</f>
      </c>
      <c r="H158" s="73"/>
      <c r="I158" s="76"/>
      <c r="J158" s="10">
        <f>IF(E158="","",RANK(E158,$E$5:$E$353,1))</f>
      </c>
    </row>
    <row r="159" spans="1:10" ht="15" customHeight="1">
      <c r="A159" s="21">
        <v>3</v>
      </c>
      <c r="B159" s="9"/>
      <c r="C159" s="34"/>
      <c r="D159" s="70"/>
      <c r="E159" s="37">
        <v>0.0023277777777777776</v>
      </c>
      <c r="F159" s="10">
        <f>IF(E159="","",RANK(E159,E157:E161,1))</f>
        <v>2</v>
      </c>
      <c r="G159" s="43">
        <f>IF(OR(F159=1,F159=2,F159=3,F159=4),E159,"")</f>
        <v>0.0023277777777777776</v>
      </c>
      <c r="H159" s="73"/>
      <c r="I159" s="76"/>
      <c r="J159" s="10">
        <f>IF(E159="","",RANK(E159,$E$5:$E$353,1))</f>
        <v>38</v>
      </c>
    </row>
    <row r="160" spans="1:10" ht="15" customHeight="1">
      <c r="A160" s="21">
        <v>4</v>
      </c>
      <c r="B160" s="9"/>
      <c r="C160" s="34"/>
      <c r="D160" s="70"/>
      <c r="E160" s="37">
        <v>0.002436342592592593</v>
      </c>
      <c r="F160" s="10">
        <f>IF(E160="","",RANK(E160,E157:E161,1))</f>
        <v>3</v>
      </c>
      <c r="G160" s="43">
        <f>IF(OR(F160=1,F160=2,F160=3,F160=4),E160,"")</f>
        <v>0.002436342592592593</v>
      </c>
      <c r="H160" s="73"/>
      <c r="I160" s="76"/>
      <c r="J160" s="10">
        <f>IF(E160="","",RANK(E160,$E$5:$E$353,1))</f>
        <v>69</v>
      </c>
    </row>
    <row r="161" spans="1:10" ht="15" customHeight="1">
      <c r="A161" s="21">
        <v>5</v>
      </c>
      <c r="B161" s="9"/>
      <c r="C161" s="34"/>
      <c r="D161" s="71"/>
      <c r="E161" s="37">
        <v>0.002716087962962963</v>
      </c>
      <c r="F161" s="10">
        <f>IF(E161="","",RANK(E161,E157:E161,1))</f>
        <v>4</v>
      </c>
      <c r="G161" s="43">
        <f>IF(OR(F161=1,F161=2,F161=3,F161=4),E161,"")</f>
        <v>0.002716087962962963</v>
      </c>
      <c r="H161" s="74"/>
      <c r="I161" s="77"/>
      <c r="J161" s="10">
        <f>IF(E161="","",RANK(E161,$E$5:$E$353,1))</f>
        <v>114</v>
      </c>
    </row>
    <row r="162" spans="1:10" ht="15">
      <c r="A162" s="20"/>
      <c r="B162" s="2"/>
      <c r="C162" s="33"/>
      <c r="D162" s="65"/>
      <c r="E162" s="3"/>
      <c r="F162" s="4"/>
      <c r="G162" s="44"/>
      <c r="H162" s="44"/>
      <c r="I162" s="4"/>
      <c r="J162" s="4"/>
    </row>
    <row r="163" spans="1:10" ht="15">
      <c r="A163" s="20"/>
      <c r="B163" s="2"/>
      <c r="C163" s="33"/>
      <c r="D163" s="65"/>
      <c r="E163" s="3"/>
      <c r="F163" s="4"/>
      <c r="G163" s="44"/>
      <c r="H163" s="44"/>
      <c r="I163" s="4"/>
      <c r="J163" s="4"/>
    </row>
    <row r="164" spans="1:10" ht="63">
      <c r="A164" s="14" t="s">
        <v>0</v>
      </c>
      <c r="B164" s="15" t="s">
        <v>1</v>
      </c>
      <c r="C164" s="15"/>
      <c r="D164" s="66" t="s">
        <v>10</v>
      </c>
      <c r="E164" s="15" t="s">
        <v>2</v>
      </c>
      <c r="F164" s="14" t="s">
        <v>3</v>
      </c>
      <c r="G164" s="46" t="s">
        <v>4</v>
      </c>
      <c r="H164" s="46" t="s">
        <v>5</v>
      </c>
      <c r="I164" s="16" t="s">
        <v>6</v>
      </c>
      <c r="J164" s="17" t="s">
        <v>7</v>
      </c>
    </row>
    <row r="165" spans="1:10" ht="15" customHeight="1">
      <c r="A165" s="21">
        <v>1</v>
      </c>
      <c r="B165" s="9"/>
      <c r="C165" s="34"/>
      <c r="D165" s="69">
        <v>39</v>
      </c>
      <c r="E165" s="37"/>
      <c r="F165" s="10">
        <f>IF(E165="","",RANK(E165,E165:E169,1))</f>
      </c>
      <c r="G165" s="43">
        <f>IF(OR(F165=1,F165=2,F165=3,F165=4),E165,"")</f>
      </c>
      <c r="H165" s="72">
        <f>IF(SUM(G165:G169)=0,"",SUM(G165:G169))</f>
      </c>
      <c r="I165" s="75">
        <f>IF(ISERROR(RANK(H165,$H$5:$H$353,1)),"",RANK(H165,$H$5:$H$353,1))</f>
      </c>
      <c r="J165" s="10">
        <f>IF(E165="","",RANK(E165,$E$5:$E$353,1))</f>
      </c>
    </row>
    <row r="166" spans="1:10" ht="15" customHeight="1">
      <c r="A166" s="21">
        <v>2</v>
      </c>
      <c r="B166" s="9"/>
      <c r="C166" s="34"/>
      <c r="D166" s="70"/>
      <c r="E166" s="37"/>
      <c r="F166" s="10">
        <f>IF(E166="","",RANK(E166,E165:E169,1))</f>
      </c>
      <c r="G166" s="43">
        <f>IF(OR(F166=1,F166=2,F166=3,F166=4),E166,"")</f>
      </c>
      <c r="H166" s="73"/>
      <c r="I166" s="76"/>
      <c r="J166" s="10">
        <f>IF(E166="","",RANK(E166,$E$5:$E$353,1))</f>
      </c>
    </row>
    <row r="167" spans="1:10" ht="15" customHeight="1">
      <c r="A167" s="21">
        <v>3</v>
      </c>
      <c r="B167" s="9"/>
      <c r="C167" s="34"/>
      <c r="D167" s="70"/>
      <c r="E167" s="37"/>
      <c r="F167" s="10">
        <f>IF(E167="","",RANK(E167,E165:E169,1))</f>
      </c>
      <c r="G167" s="43">
        <f>IF(OR(F167=1,F167=2,F167=3,F167=4),E167,"")</f>
      </c>
      <c r="H167" s="73"/>
      <c r="I167" s="76"/>
      <c r="J167" s="10">
        <f>IF(E167="","",RANK(E167,$E$5:$E$353,1))</f>
      </c>
    </row>
    <row r="168" spans="1:10" ht="15" customHeight="1">
      <c r="A168" s="21">
        <v>4</v>
      </c>
      <c r="B168" s="9"/>
      <c r="C168" s="34"/>
      <c r="D168" s="70"/>
      <c r="E168" s="37"/>
      <c r="F168" s="10">
        <f>IF(E168="","",RANK(E168,E165:E169,1))</f>
      </c>
      <c r="G168" s="43">
        <f>IF(OR(F168=1,F168=2,F168=3,F168=4),E168,"")</f>
      </c>
      <c r="H168" s="73"/>
      <c r="I168" s="76"/>
      <c r="J168" s="10">
        <f>IF(E168="","",RANK(E168,$E$5:$E$353,1))</f>
      </c>
    </row>
    <row r="169" spans="1:10" ht="15" customHeight="1">
      <c r="A169" s="21">
        <v>5</v>
      </c>
      <c r="B169" s="9"/>
      <c r="C169" s="34"/>
      <c r="D169" s="71"/>
      <c r="E169" s="37"/>
      <c r="F169" s="10">
        <f>IF(E169="","",RANK(E169,E165:E169,1))</f>
      </c>
      <c r="G169" s="43">
        <f>IF(OR(F169=1,F169=2,F169=3,F169=4),E169,"")</f>
      </c>
      <c r="H169" s="74"/>
      <c r="I169" s="77"/>
      <c r="J169" s="10">
        <f>IF(E169="","",RANK(E169,$E$5:$E$353,1))</f>
      </c>
    </row>
    <row r="170" spans="1:8" ht="12.75">
      <c r="A170" s="22"/>
      <c r="C170" s="35"/>
      <c r="D170" s="67"/>
      <c r="G170" s="47"/>
      <c r="H170" s="47"/>
    </row>
    <row r="171" spans="1:8" ht="12.75">
      <c r="A171" s="22"/>
      <c r="C171" s="35"/>
      <c r="D171" s="67"/>
      <c r="G171" s="47"/>
      <c r="H171" s="47"/>
    </row>
    <row r="172" spans="1:10" ht="63">
      <c r="A172" s="14" t="s">
        <v>0</v>
      </c>
      <c r="B172" s="15" t="s">
        <v>1</v>
      </c>
      <c r="C172" s="15"/>
      <c r="D172" s="66" t="s">
        <v>10</v>
      </c>
      <c r="E172" s="15" t="s">
        <v>2</v>
      </c>
      <c r="F172" s="14" t="s">
        <v>3</v>
      </c>
      <c r="G172" s="46" t="s">
        <v>4</v>
      </c>
      <c r="H172" s="46" t="s">
        <v>5</v>
      </c>
      <c r="I172" s="16" t="s">
        <v>6</v>
      </c>
      <c r="J172" s="17" t="s">
        <v>7</v>
      </c>
    </row>
    <row r="173" spans="1:10" ht="15" customHeight="1">
      <c r="A173" s="21">
        <v>1</v>
      </c>
      <c r="B173" s="9"/>
      <c r="C173" s="34"/>
      <c r="D173" s="69">
        <v>40</v>
      </c>
      <c r="E173" s="37">
        <v>0.0029638888888888887</v>
      </c>
      <c r="F173" s="10">
        <f>IF(E173="","",RANK(E173,E173:E177,1))</f>
        <v>2</v>
      </c>
      <c r="G173" s="43">
        <f>IF(OR(F173=1,F173=2,F173=3,F173=4),E173,"")</f>
        <v>0.0029638888888888887</v>
      </c>
      <c r="H173" s="72">
        <f>IF(SUM(G173:G177)=0,"",SUM(G173:G177))</f>
        <v>0.0113375</v>
      </c>
      <c r="I173" s="75">
        <f>IF(ISERROR(RANK(H173,$H$5:$H$353,1)),"",RANK(H173,$H$5:$H$353,1))</f>
        <v>30</v>
      </c>
      <c r="J173" s="10">
        <f>IF(E173="","",RANK(E173,$E$5:$E$353,1))</f>
        <v>140</v>
      </c>
    </row>
    <row r="174" spans="1:10" ht="15" customHeight="1">
      <c r="A174" s="21">
        <v>2</v>
      </c>
      <c r="B174" s="9"/>
      <c r="C174" s="34"/>
      <c r="D174" s="70"/>
      <c r="E174" s="37">
        <v>0.00234849537037037</v>
      </c>
      <c r="F174" s="10">
        <f>IF(E174="","",RANK(E174,E173:E177,1))</f>
        <v>1</v>
      </c>
      <c r="G174" s="43">
        <f>IF(OR(F174=1,F174=2,F174=3,F174=4),E174,"")</f>
        <v>0.00234849537037037</v>
      </c>
      <c r="H174" s="73"/>
      <c r="I174" s="76"/>
      <c r="J174" s="10">
        <f>IF(E174="","",RANK(E174,$E$5:$E$353,1))</f>
        <v>49</v>
      </c>
    </row>
    <row r="175" spans="1:10" ht="15" customHeight="1">
      <c r="A175" s="21">
        <v>3</v>
      </c>
      <c r="B175" s="9"/>
      <c r="C175" s="34"/>
      <c r="D175" s="70"/>
      <c r="E175" s="37">
        <v>0.003058912037037037</v>
      </c>
      <c r="F175" s="10">
        <f>IF(E175="","",RANK(E175,E173:E177,1))</f>
        <v>4</v>
      </c>
      <c r="G175" s="43">
        <f>IF(OR(F175=1,F175=2,F175=3,F175=4),E175,"")</f>
        <v>0.003058912037037037</v>
      </c>
      <c r="H175" s="73"/>
      <c r="I175" s="76"/>
      <c r="J175" s="10">
        <f>IF(E175="","",RANK(E175,$E$5:$E$353,1))</f>
        <v>144</v>
      </c>
    </row>
    <row r="176" spans="1:10" ht="15" customHeight="1">
      <c r="A176" s="21">
        <v>4</v>
      </c>
      <c r="B176" s="9"/>
      <c r="C176" s="34"/>
      <c r="D176" s="70"/>
      <c r="E176" s="37">
        <v>0.002966203703703704</v>
      </c>
      <c r="F176" s="10">
        <f>IF(E176="","",RANK(E176,E173:E177,1))</f>
        <v>3</v>
      </c>
      <c r="G176" s="43">
        <f>IF(OR(F176=1,F176=2,F176=3,F176=4),E176,"")</f>
        <v>0.002966203703703704</v>
      </c>
      <c r="H176" s="73"/>
      <c r="I176" s="76"/>
      <c r="J176" s="10">
        <f>IF(E176="","",RANK(E176,$E$5:$E$353,1))</f>
        <v>141</v>
      </c>
    </row>
    <row r="177" spans="1:10" ht="15" customHeight="1">
      <c r="A177" s="21">
        <v>5</v>
      </c>
      <c r="B177" s="9"/>
      <c r="C177" s="34"/>
      <c r="D177" s="71"/>
      <c r="E177" s="37"/>
      <c r="F177" s="10">
        <f>IF(E177="","",RANK(E177,E173:E177,1))</f>
      </c>
      <c r="G177" s="43">
        <f>IF(OR(F177=1,F177=2,F177=3,F177=4),E177,"")</f>
      </c>
      <c r="H177" s="74"/>
      <c r="I177" s="77"/>
      <c r="J177" s="10">
        <f>IF(E177="","",RANK(E177,$E$5:$E$353,1))</f>
      </c>
    </row>
    <row r="178" spans="1:10" ht="15">
      <c r="A178" s="20"/>
      <c r="B178" s="2"/>
      <c r="C178" s="33"/>
      <c r="D178" s="65"/>
      <c r="E178" s="3"/>
      <c r="F178" s="4"/>
      <c r="G178" s="44"/>
      <c r="H178" s="44"/>
      <c r="I178" s="4"/>
      <c r="J178" s="4"/>
    </row>
    <row r="179" spans="1:10" ht="15">
      <c r="A179" s="20"/>
      <c r="B179" s="2"/>
      <c r="C179" s="33"/>
      <c r="D179" s="65"/>
      <c r="E179" s="3"/>
      <c r="F179" s="4"/>
      <c r="G179" s="44"/>
      <c r="H179" s="44"/>
      <c r="I179" s="4"/>
      <c r="J179" s="4"/>
    </row>
    <row r="180" spans="1:10" ht="63">
      <c r="A180" s="14" t="s">
        <v>0</v>
      </c>
      <c r="B180" s="15" t="s">
        <v>1</v>
      </c>
      <c r="C180" s="15"/>
      <c r="D180" s="66" t="s">
        <v>10</v>
      </c>
      <c r="E180" s="6" t="s">
        <v>2</v>
      </c>
      <c r="F180" s="14" t="s">
        <v>3</v>
      </c>
      <c r="G180" s="45" t="s">
        <v>4</v>
      </c>
      <c r="H180" s="46" t="s">
        <v>5</v>
      </c>
      <c r="I180" s="16" t="s">
        <v>6</v>
      </c>
      <c r="J180" s="7" t="s">
        <v>7</v>
      </c>
    </row>
    <row r="181" spans="1:10" ht="15" customHeight="1">
      <c r="A181" s="21">
        <v>1</v>
      </c>
      <c r="B181" s="9"/>
      <c r="C181" s="34"/>
      <c r="D181" s="69">
        <v>41</v>
      </c>
      <c r="E181" s="37"/>
      <c r="F181" s="10">
        <f>IF(E181="","",RANK(E181,E181:E185,1))</f>
      </c>
      <c r="G181" s="43">
        <f>IF(OR(F181=1,F181=2,F181=3,F181=4),E181,"")</f>
      </c>
      <c r="H181" s="72">
        <f>IF(SUM(G181:G185)=0,"",SUM(G181:G185))</f>
      </c>
      <c r="I181" s="75">
        <f>IF(ISERROR(RANK(H181,$H$5:$H$353,1)),"",RANK(H181,$H$5:$H$353,1))</f>
      </c>
      <c r="J181" s="10">
        <f>IF(E181="","",RANK(E181,$E$5:$E$353,1))</f>
      </c>
    </row>
    <row r="182" spans="1:10" ht="15" customHeight="1">
      <c r="A182" s="21">
        <v>2</v>
      </c>
      <c r="B182" s="9"/>
      <c r="C182" s="34"/>
      <c r="D182" s="70"/>
      <c r="E182" s="37"/>
      <c r="F182" s="10">
        <f>IF(E182="","",RANK(E182,E181:E185,1))</f>
      </c>
      <c r="G182" s="43">
        <f>IF(OR(F182=1,F182=2,F182=3,F182=4),E182,"")</f>
      </c>
      <c r="H182" s="73"/>
      <c r="I182" s="76"/>
      <c r="J182" s="10">
        <f>IF(E182="","",RANK(E182,$E$5:$E$353,1))</f>
      </c>
    </row>
    <row r="183" spans="1:10" ht="15" customHeight="1">
      <c r="A183" s="21">
        <v>3</v>
      </c>
      <c r="B183" s="9"/>
      <c r="C183" s="34"/>
      <c r="D183" s="70"/>
      <c r="E183" s="37"/>
      <c r="F183" s="10">
        <f>IF(E183="","",RANK(E183,E181:E185,1))</f>
      </c>
      <c r="G183" s="43">
        <f>IF(OR(F183=1,F183=2,F183=3,F183=4),E183,"")</f>
      </c>
      <c r="H183" s="73"/>
      <c r="I183" s="76"/>
      <c r="J183" s="10">
        <f>IF(E183="","",RANK(E183,$E$5:$E$353,1))</f>
      </c>
    </row>
    <row r="184" spans="1:10" ht="15" customHeight="1">
      <c r="A184" s="21">
        <v>4</v>
      </c>
      <c r="B184" s="9"/>
      <c r="C184" s="34"/>
      <c r="D184" s="70"/>
      <c r="E184" s="37"/>
      <c r="F184" s="10">
        <f>IF(E184="","",RANK(E184,E181:E185,1))</f>
      </c>
      <c r="G184" s="43">
        <f>IF(OR(F184=1,F184=2,F184=3,F184=4),E184,"")</f>
      </c>
      <c r="H184" s="73"/>
      <c r="I184" s="76"/>
      <c r="J184" s="10">
        <f>IF(E184="","",RANK(E184,$E$5:$E$353,1))</f>
      </c>
    </row>
    <row r="185" spans="1:10" ht="15" customHeight="1">
      <c r="A185" s="21">
        <v>5</v>
      </c>
      <c r="B185" s="9"/>
      <c r="C185" s="34"/>
      <c r="D185" s="71"/>
      <c r="E185" s="37"/>
      <c r="F185" s="10">
        <f>IF(E185="","",RANK(E185,E181:E185,1))</f>
      </c>
      <c r="G185" s="43">
        <f>IF(OR(F185=1,F185=2,F185=3,F185=4),E185,"")</f>
      </c>
      <c r="H185" s="74"/>
      <c r="I185" s="77"/>
      <c r="J185" s="10">
        <f>IF(E185="","",RANK(E185,$E$5:$E$353,1))</f>
      </c>
    </row>
    <row r="186" spans="1:10" ht="15">
      <c r="A186" s="20"/>
      <c r="B186" s="2"/>
      <c r="C186" s="33"/>
      <c r="D186" s="65"/>
      <c r="E186" s="3"/>
      <c r="F186" s="4"/>
      <c r="G186" s="44"/>
      <c r="H186" s="44"/>
      <c r="I186" s="4"/>
      <c r="J186" s="4"/>
    </row>
    <row r="187" spans="1:10" ht="15">
      <c r="A187" s="20"/>
      <c r="B187" s="2"/>
      <c r="C187" s="33"/>
      <c r="D187" s="65"/>
      <c r="E187" s="3"/>
      <c r="F187" s="4"/>
      <c r="G187" s="44"/>
      <c r="H187" s="44"/>
      <c r="I187" s="4"/>
      <c r="J187" s="4"/>
    </row>
    <row r="188" spans="1:10" ht="63">
      <c r="A188" s="14" t="s">
        <v>0</v>
      </c>
      <c r="B188" s="15" t="s">
        <v>1</v>
      </c>
      <c r="C188" s="15"/>
      <c r="D188" s="66" t="s">
        <v>10</v>
      </c>
      <c r="E188" s="15" t="s">
        <v>2</v>
      </c>
      <c r="F188" s="14" t="s">
        <v>3</v>
      </c>
      <c r="G188" s="46" t="s">
        <v>4</v>
      </c>
      <c r="H188" s="46" t="s">
        <v>5</v>
      </c>
      <c r="I188" s="16" t="s">
        <v>6</v>
      </c>
      <c r="J188" s="17" t="s">
        <v>7</v>
      </c>
    </row>
    <row r="189" spans="1:10" ht="15" customHeight="1">
      <c r="A189" s="21">
        <v>1</v>
      </c>
      <c r="B189" s="9"/>
      <c r="C189" s="34"/>
      <c r="D189" s="69">
        <v>42</v>
      </c>
      <c r="E189" s="37">
        <v>0.0022894675925925925</v>
      </c>
      <c r="F189" s="10">
        <f>IF(E189="","",RANK(E189,E189:E193,1))</f>
        <v>1</v>
      </c>
      <c r="G189" s="43">
        <f>IF(OR(F189=1,F189=2,F189=3,F189=4),E189,"")</f>
        <v>0.0022894675925925925</v>
      </c>
      <c r="H189" s="72">
        <f>IF(SUM(G189:G193)=0,"",SUM(G189:G193))</f>
        <v>0.009957060185185183</v>
      </c>
      <c r="I189" s="75">
        <f>IF(ISERROR(RANK(H189,$H$5:$H$353,1)),"",RANK(H189,$H$5:$H$353,1))</f>
        <v>17</v>
      </c>
      <c r="J189" s="10">
        <f>IF(E189="","",RANK(E189,$E$5:$E$353,1))</f>
        <v>28</v>
      </c>
    </row>
    <row r="190" spans="1:10" ht="15" customHeight="1">
      <c r="A190" s="21">
        <v>2</v>
      </c>
      <c r="B190" s="9"/>
      <c r="C190" s="34"/>
      <c r="D190" s="70"/>
      <c r="E190" s="37">
        <v>0.0026399305555555555</v>
      </c>
      <c r="F190" s="10">
        <f>IF(E190="","",RANK(E190,E189:E193,1))</f>
        <v>3</v>
      </c>
      <c r="G190" s="43">
        <f>IF(OR(F190=1,F190=2,F190=3,F190=4),E190,"")</f>
        <v>0.0026399305555555555</v>
      </c>
      <c r="H190" s="73"/>
      <c r="I190" s="76"/>
      <c r="J190" s="10">
        <f>IF(E190="","",RANK(E190,$E$5:$E$353,1))</f>
        <v>102</v>
      </c>
    </row>
    <row r="191" spans="1:10" ht="15" customHeight="1">
      <c r="A191" s="21">
        <v>3</v>
      </c>
      <c r="B191" s="9"/>
      <c r="C191" s="34"/>
      <c r="D191" s="70"/>
      <c r="E191" s="37">
        <v>0.0026502314814814813</v>
      </c>
      <c r="F191" s="10">
        <f>IF(E191="","",RANK(E191,E189:E193,1))</f>
        <v>4</v>
      </c>
      <c r="G191" s="43">
        <f>IF(OR(F191=1,F191=2,F191=3,F191=4),E191,"")</f>
        <v>0.0026502314814814813</v>
      </c>
      <c r="H191" s="73"/>
      <c r="I191" s="76"/>
      <c r="J191" s="10">
        <f>IF(E191="","",RANK(E191,$E$5:$E$353,1))</f>
        <v>105</v>
      </c>
    </row>
    <row r="192" spans="1:10" ht="15" customHeight="1">
      <c r="A192" s="21">
        <v>4</v>
      </c>
      <c r="B192" s="9"/>
      <c r="C192" s="34"/>
      <c r="D192" s="70"/>
      <c r="E192" s="37">
        <v>0.0023774305555555554</v>
      </c>
      <c r="F192" s="10">
        <f>IF(E192="","",RANK(E192,E189:E193,1))</f>
        <v>2</v>
      </c>
      <c r="G192" s="43">
        <f>IF(OR(F192=1,F192=2,F192=3,F192=4),E192,"")</f>
        <v>0.0023774305555555554</v>
      </c>
      <c r="H192" s="73"/>
      <c r="I192" s="76"/>
      <c r="J192" s="10">
        <f>IF(E192="","",RANK(E192,$E$5:$E$353,1))</f>
        <v>55</v>
      </c>
    </row>
    <row r="193" spans="1:10" ht="15" customHeight="1">
      <c r="A193" s="21">
        <v>5</v>
      </c>
      <c r="B193" s="9"/>
      <c r="C193" s="34"/>
      <c r="D193" s="71"/>
      <c r="E193" s="37"/>
      <c r="F193" s="10">
        <f>IF(E193="","",RANK(E193,E189:E193,1))</f>
      </c>
      <c r="G193" s="43">
        <f>IF(OR(F193=1,F193=2,F193=3,F193=4),E193,"")</f>
      </c>
      <c r="H193" s="74"/>
      <c r="I193" s="77"/>
      <c r="J193" s="10">
        <f>IF(E193="","",RANK(E193,$E$5:$E$353,1))</f>
      </c>
    </row>
    <row r="194" spans="1:10" ht="15">
      <c r="A194" s="20"/>
      <c r="B194" s="2"/>
      <c r="C194" s="33"/>
      <c r="D194" s="65"/>
      <c r="E194" s="3"/>
      <c r="F194" s="4"/>
      <c r="G194" s="44"/>
      <c r="H194" s="44"/>
      <c r="I194" s="4"/>
      <c r="J194" s="4"/>
    </row>
    <row r="195" spans="1:10" ht="15">
      <c r="A195" s="20"/>
      <c r="B195" s="2"/>
      <c r="C195" s="33"/>
      <c r="D195" s="65"/>
      <c r="E195" s="3"/>
      <c r="F195" s="4"/>
      <c r="G195" s="44"/>
      <c r="H195" s="44"/>
      <c r="I195" s="4"/>
      <c r="J195" s="4"/>
    </row>
    <row r="196" spans="1:10" ht="63">
      <c r="A196" s="14" t="s">
        <v>0</v>
      </c>
      <c r="B196" s="15" t="s">
        <v>1</v>
      </c>
      <c r="C196" s="15"/>
      <c r="D196" s="66" t="s">
        <v>10</v>
      </c>
      <c r="E196" s="15" t="s">
        <v>2</v>
      </c>
      <c r="F196" s="14" t="s">
        <v>3</v>
      </c>
      <c r="G196" s="46" t="s">
        <v>4</v>
      </c>
      <c r="H196" s="46" t="s">
        <v>5</v>
      </c>
      <c r="I196" s="16" t="s">
        <v>6</v>
      </c>
      <c r="J196" s="17" t="s">
        <v>7</v>
      </c>
    </row>
    <row r="197" spans="1:10" ht="15" customHeight="1">
      <c r="A197" s="21">
        <v>1</v>
      </c>
      <c r="B197" s="9"/>
      <c r="C197" s="34"/>
      <c r="D197" s="69">
        <v>43</v>
      </c>
      <c r="E197" s="37">
        <v>0.0023578703703703704</v>
      </c>
      <c r="F197" s="10">
        <f>IF(E197="","",RANK(E197,E197:E201,1))</f>
        <v>1</v>
      </c>
      <c r="G197" s="43">
        <f>IF(OR(F197=1,F197=2,F197=3,F197=4),E197,"")</f>
        <v>0.0023578703703703704</v>
      </c>
      <c r="H197" s="72">
        <f>IF(SUM(G197:G201)=0,"",SUM(G197:G201))</f>
        <v>0.010133912037037037</v>
      </c>
      <c r="I197" s="75">
        <f>IF(ISERROR(RANK(H197,$H$5:$H$353,1)),"",RANK(H197,$H$5:$H$353,1))</f>
        <v>19</v>
      </c>
      <c r="J197" s="10">
        <f>IF(E197="","",RANK(E197,$E$5:$E$353,1))</f>
        <v>51</v>
      </c>
    </row>
    <row r="198" spans="1:10" ht="15" customHeight="1">
      <c r="A198" s="21">
        <v>2</v>
      </c>
      <c r="B198" s="9"/>
      <c r="C198" s="34"/>
      <c r="D198" s="70"/>
      <c r="E198" s="37">
        <v>0.002358796296296296</v>
      </c>
      <c r="F198" s="10">
        <f>IF(E198="","",RANK(E198,E197:E201,1))</f>
        <v>2</v>
      </c>
      <c r="G198" s="43">
        <f>IF(OR(F198=1,F198=2,F198=3,F198=4),E198,"")</f>
        <v>0.002358796296296296</v>
      </c>
      <c r="H198" s="73"/>
      <c r="I198" s="76"/>
      <c r="J198" s="10">
        <f>IF(E198="","",RANK(E198,$E$5:$E$353,1))</f>
        <v>52</v>
      </c>
    </row>
    <row r="199" spans="1:10" ht="15" customHeight="1">
      <c r="A199" s="21">
        <v>3</v>
      </c>
      <c r="B199" s="9"/>
      <c r="C199" s="34"/>
      <c r="D199" s="70"/>
      <c r="E199" s="37">
        <v>0.002801273148148148</v>
      </c>
      <c r="F199" s="10">
        <f>IF(E199="","",RANK(E199,E197:E201,1))</f>
        <v>5</v>
      </c>
      <c r="G199" s="43">
        <f>IF(OR(F199=1,F199=2,F199=3,F199=4),E199,"")</f>
      </c>
      <c r="H199" s="73"/>
      <c r="I199" s="76"/>
      <c r="J199" s="10">
        <f>IF(E199="","",RANK(E199,$E$5:$E$353,1))</f>
        <v>124</v>
      </c>
    </row>
    <row r="200" spans="1:10" ht="15" customHeight="1">
      <c r="A200" s="21">
        <v>4</v>
      </c>
      <c r="B200" s="9"/>
      <c r="C200" s="34"/>
      <c r="D200" s="70"/>
      <c r="E200" s="37">
        <v>0.002620486111111111</v>
      </c>
      <c r="F200" s="10">
        <f>IF(E200="","",RANK(E200,E197:E201,1))</f>
        <v>3</v>
      </c>
      <c r="G200" s="43">
        <f>IF(OR(F200=1,F200=2,F200=3,F200=4),E200,"")</f>
        <v>0.002620486111111111</v>
      </c>
      <c r="H200" s="73"/>
      <c r="I200" s="76"/>
      <c r="J200" s="10">
        <f>IF(E200="","",RANK(E200,$E$5:$E$353,1))</f>
        <v>100</v>
      </c>
    </row>
    <row r="201" spans="1:10" ht="15" customHeight="1">
      <c r="A201" s="21">
        <v>5</v>
      </c>
      <c r="B201" s="9"/>
      <c r="C201" s="34"/>
      <c r="D201" s="71"/>
      <c r="E201" s="37">
        <v>0.0027967592592592593</v>
      </c>
      <c r="F201" s="10">
        <f>IF(E201="","",RANK(E201,E197:E201,1))</f>
        <v>4</v>
      </c>
      <c r="G201" s="43">
        <f>IF(OR(F201=1,F201=2,F201=3,F201=4),E201,"")</f>
        <v>0.0027967592592592593</v>
      </c>
      <c r="H201" s="74"/>
      <c r="I201" s="77"/>
      <c r="J201" s="10">
        <f>IF(E201="","",RANK(E201,$E$5:$E$353,1))</f>
        <v>123</v>
      </c>
    </row>
    <row r="202" spans="1:10" ht="15">
      <c r="A202" s="20"/>
      <c r="B202" s="2"/>
      <c r="C202" s="33"/>
      <c r="D202" s="65"/>
      <c r="E202" s="3"/>
      <c r="F202" s="4"/>
      <c r="G202" s="44"/>
      <c r="H202" s="44"/>
      <c r="I202" s="4"/>
      <c r="J202" s="4"/>
    </row>
    <row r="203" spans="1:10" ht="15">
      <c r="A203" s="20"/>
      <c r="B203" s="2"/>
      <c r="C203" s="33"/>
      <c r="D203" s="65"/>
      <c r="E203" s="3"/>
      <c r="F203" s="4"/>
      <c r="G203" s="44"/>
      <c r="H203" s="44"/>
      <c r="I203" s="4"/>
      <c r="J203" s="4"/>
    </row>
    <row r="204" spans="1:10" ht="63">
      <c r="A204" s="14" t="s">
        <v>0</v>
      </c>
      <c r="B204" s="15" t="s">
        <v>1</v>
      </c>
      <c r="C204" s="15"/>
      <c r="D204" s="66" t="s">
        <v>10</v>
      </c>
      <c r="E204" s="15" t="s">
        <v>2</v>
      </c>
      <c r="F204" s="14" t="s">
        <v>3</v>
      </c>
      <c r="G204" s="46" t="s">
        <v>4</v>
      </c>
      <c r="H204" s="46" t="s">
        <v>5</v>
      </c>
      <c r="I204" s="16" t="s">
        <v>6</v>
      </c>
      <c r="J204" s="17" t="s">
        <v>7</v>
      </c>
    </row>
    <row r="205" spans="1:10" ht="15" customHeight="1">
      <c r="A205" s="21">
        <v>1</v>
      </c>
      <c r="B205" s="9"/>
      <c r="C205" s="34"/>
      <c r="D205" s="69">
        <v>44</v>
      </c>
      <c r="E205" s="37">
        <v>0.0028954861111111113</v>
      </c>
      <c r="F205" s="10">
        <f>IF(E205="","",RANK(E205,E205:E209,1))</f>
        <v>4</v>
      </c>
      <c r="G205" s="43">
        <f>IF(OR(F205=1,F205=2,F205=3,F205=4),E205,"")</f>
        <v>0.0028954861111111113</v>
      </c>
      <c r="H205" s="72">
        <f>IF(SUM(G205:G209)=0,"",SUM(G205:G209))</f>
        <v>0.010665046296296297</v>
      </c>
      <c r="I205" s="75">
        <f>IF(ISERROR(RANK(H205,$H$5:$H$353,1)),"",RANK(H205,$H$5:$H$353,1))</f>
        <v>25</v>
      </c>
      <c r="J205" s="10">
        <f>IF(E205="","",RANK(E205,$E$5:$E$353,1))</f>
        <v>137</v>
      </c>
    </row>
    <row r="206" spans="1:10" ht="15" customHeight="1">
      <c r="A206" s="21">
        <v>2</v>
      </c>
      <c r="B206" s="9"/>
      <c r="C206" s="34"/>
      <c r="D206" s="70"/>
      <c r="E206" s="37">
        <v>0.0028047453703703706</v>
      </c>
      <c r="F206" s="10">
        <f>IF(E206="","",RANK(E206,E205:E209,1))</f>
        <v>3</v>
      </c>
      <c r="G206" s="43">
        <f>IF(OR(F206=1,F206=2,F206=3,F206=4),E206,"")</f>
        <v>0.0028047453703703706</v>
      </c>
      <c r="H206" s="73"/>
      <c r="I206" s="76"/>
      <c r="J206" s="10">
        <f>IF(E206="","",RANK(E206,$E$5:$E$353,1))</f>
        <v>127</v>
      </c>
    </row>
    <row r="207" spans="1:10" ht="15" customHeight="1">
      <c r="A207" s="21">
        <v>3</v>
      </c>
      <c r="B207" s="9"/>
      <c r="C207" s="34"/>
      <c r="D207" s="70"/>
      <c r="E207" s="37">
        <v>0.0025055555555555556</v>
      </c>
      <c r="F207" s="10">
        <f>IF(E207="","",RANK(E207,E205:E209,1))</f>
        <v>2</v>
      </c>
      <c r="G207" s="43">
        <f>IF(OR(F207=1,F207=2,F207=3,F207=4),E207,"")</f>
        <v>0.0025055555555555556</v>
      </c>
      <c r="H207" s="73"/>
      <c r="I207" s="76"/>
      <c r="J207" s="10">
        <f>IF(E207="","",RANK(E207,$E$5:$E$353,1))</f>
        <v>80</v>
      </c>
    </row>
    <row r="208" spans="1:10" ht="15" customHeight="1">
      <c r="A208" s="21">
        <v>4</v>
      </c>
      <c r="B208" s="9"/>
      <c r="C208" s="34"/>
      <c r="D208" s="70"/>
      <c r="E208" s="37">
        <v>0.002459259259259259</v>
      </c>
      <c r="F208" s="10">
        <f>IF(E208="","",RANK(E208,E205:E209,1))</f>
        <v>1</v>
      </c>
      <c r="G208" s="43">
        <f>IF(OR(F208=1,F208=2,F208=3,F208=4),E208,"")</f>
        <v>0.002459259259259259</v>
      </c>
      <c r="H208" s="73"/>
      <c r="I208" s="76"/>
      <c r="J208" s="10">
        <f>IF(E208="","",RANK(E208,$E$5:$E$353,1))</f>
        <v>71</v>
      </c>
    </row>
    <row r="209" spans="1:10" ht="15" customHeight="1">
      <c r="A209" s="21">
        <v>5</v>
      </c>
      <c r="B209" s="9"/>
      <c r="C209" s="34"/>
      <c r="D209" s="71"/>
      <c r="E209" s="37"/>
      <c r="F209" s="10">
        <f>IF(E209="","",RANK(E209,E205:E209,1))</f>
      </c>
      <c r="G209" s="43">
        <f>IF(OR(F209=1,F209=2,F209=3,F209=4),E209,"")</f>
      </c>
      <c r="H209" s="74"/>
      <c r="I209" s="77"/>
      <c r="J209" s="10">
        <f>IF(E209="","",RANK(E209,$E$5:$E$353,1))</f>
      </c>
    </row>
    <row r="210" spans="1:10" ht="15">
      <c r="A210" s="20"/>
      <c r="B210" s="2"/>
      <c r="C210" s="33"/>
      <c r="D210" s="65"/>
      <c r="E210" s="3"/>
      <c r="F210" s="4"/>
      <c r="G210" s="44"/>
      <c r="H210" s="44"/>
      <c r="I210" s="4"/>
      <c r="J210" s="4"/>
    </row>
    <row r="211" spans="1:10" ht="15">
      <c r="A211" s="20"/>
      <c r="B211" s="2"/>
      <c r="C211" s="33"/>
      <c r="D211" s="65"/>
      <c r="E211" s="3"/>
      <c r="F211" s="4"/>
      <c r="G211" s="44"/>
      <c r="H211" s="44"/>
      <c r="I211" s="4"/>
      <c r="J211" s="4"/>
    </row>
    <row r="212" spans="1:10" ht="63">
      <c r="A212" s="14" t="s">
        <v>0</v>
      </c>
      <c r="B212" s="15" t="s">
        <v>1</v>
      </c>
      <c r="C212" s="15"/>
      <c r="D212" s="66" t="s">
        <v>10</v>
      </c>
      <c r="E212" s="15" t="s">
        <v>2</v>
      </c>
      <c r="F212" s="14" t="s">
        <v>3</v>
      </c>
      <c r="G212" s="46" t="s">
        <v>4</v>
      </c>
      <c r="H212" s="46" t="s">
        <v>5</v>
      </c>
      <c r="I212" s="16" t="s">
        <v>6</v>
      </c>
      <c r="J212" s="17" t="s">
        <v>7</v>
      </c>
    </row>
    <row r="213" spans="1:10" ht="15" customHeight="1">
      <c r="A213" s="21">
        <v>1</v>
      </c>
      <c r="B213" s="9"/>
      <c r="C213" s="34"/>
      <c r="D213" s="69">
        <v>45</v>
      </c>
      <c r="E213" s="37">
        <v>0.0023300925925925924</v>
      </c>
      <c r="F213" s="10">
        <f>IF(E213="","",RANK(E213,E213:E217,1))</f>
        <v>2</v>
      </c>
      <c r="G213" s="43">
        <f>IF(OR(F213=1,F213=2,F213=3,F213=4),E213,"")</f>
        <v>0.0023300925925925924</v>
      </c>
      <c r="H213" s="72">
        <f>IF(SUM(G213:G217)=0,"",SUM(G213:G217))</f>
        <v>0.00994976851851852</v>
      </c>
      <c r="I213" s="75">
        <f>IF(ISERROR(RANK(H213,$H$5:$H$353,1)),"",RANK(H213,$H$5:$H$353,1))</f>
        <v>16</v>
      </c>
      <c r="J213" s="10">
        <f>IF(E213="","",RANK(E213,$E$5:$E$353,1))</f>
        <v>41</v>
      </c>
    </row>
    <row r="214" spans="1:10" ht="15" customHeight="1">
      <c r="A214" s="21">
        <v>2</v>
      </c>
      <c r="B214" s="9"/>
      <c r="C214" s="34"/>
      <c r="D214" s="70"/>
      <c r="E214" s="37">
        <v>0.002203935185185185</v>
      </c>
      <c r="F214" s="10">
        <f>IF(E214="","",RANK(E214,E213:E217,1))</f>
        <v>1</v>
      </c>
      <c r="G214" s="43">
        <f>IF(OR(F214=1,F214=2,F214=3,F214=4),E214,"")</f>
        <v>0.002203935185185185</v>
      </c>
      <c r="H214" s="73"/>
      <c r="I214" s="76"/>
      <c r="J214" s="10">
        <f>IF(E214="","",RANK(E214,$E$5:$E$353,1))</f>
        <v>13</v>
      </c>
    </row>
    <row r="215" spans="1:10" ht="15" customHeight="1">
      <c r="A215" s="21">
        <v>3</v>
      </c>
      <c r="B215" s="9"/>
      <c r="C215" s="34"/>
      <c r="D215" s="70"/>
      <c r="E215" s="37">
        <v>0.0026141203703703704</v>
      </c>
      <c r="F215" s="10">
        <f>IF(E215="","",RANK(E215,E213:E217,1))</f>
        <v>3</v>
      </c>
      <c r="G215" s="43">
        <f>IF(OR(F215=1,F215=2,F215=3,F215=4),E215,"")</f>
        <v>0.0026141203703703704</v>
      </c>
      <c r="H215" s="73"/>
      <c r="I215" s="76"/>
      <c r="J215" s="10">
        <f>IF(E215="","",RANK(E215,$E$5:$E$353,1))</f>
        <v>98</v>
      </c>
    </row>
    <row r="216" spans="1:10" ht="15" customHeight="1">
      <c r="A216" s="21">
        <v>4</v>
      </c>
      <c r="B216" s="9"/>
      <c r="C216" s="34"/>
      <c r="D216" s="70"/>
      <c r="E216" s="37">
        <v>0.0028016203703703705</v>
      </c>
      <c r="F216" s="10">
        <f>IF(E216="","",RANK(E216,E213:E217,1))</f>
        <v>4</v>
      </c>
      <c r="G216" s="43">
        <f>IF(OR(F216=1,F216=2,F216=3,F216=4),E216,"")</f>
        <v>0.0028016203703703705</v>
      </c>
      <c r="H216" s="73"/>
      <c r="I216" s="76"/>
      <c r="J216" s="10">
        <f>IF(E216="","",RANK(E216,$E$5:$E$353,1))</f>
        <v>125</v>
      </c>
    </row>
    <row r="217" spans="1:10" ht="15" customHeight="1">
      <c r="A217" s="21">
        <v>5</v>
      </c>
      <c r="B217" s="9"/>
      <c r="C217" s="34"/>
      <c r="D217" s="71"/>
      <c r="E217" s="37">
        <v>0.00283900462962963</v>
      </c>
      <c r="F217" s="10">
        <f>IF(E217="","",RANK(E217,E213:E217,1))</f>
        <v>5</v>
      </c>
      <c r="G217" s="43">
        <f>IF(OR(F217=1,F217=2,F217=3,F217=4),E217,"")</f>
      </c>
      <c r="H217" s="74"/>
      <c r="I217" s="77"/>
      <c r="J217" s="10">
        <f>IF(E217="","",RANK(E217,$E$5:$E$353,1))</f>
        <v>131</v>
      </c>
    </row>
    <row r="218" spans="1:10" ht="15">
      <c r="A218" s="20"/>
      <c r="B218" s="2"/>
      <c r="C218" s="33"/>
      <c r="D218" s="65"/>
      <c r="E218" s="3"/>
      <c r="F218" s="4"/>
      <c r="G218" s="44"/>
      <c r="H218" s="44"/>
      <c r="I218" s="4"/>
      <c r="J218" s="4"/>
    </row>
    <row r="219" spans="1:10" ht="15">
      <c r="A219" s="20"/>
      <c r="B219" s="2"/>
      <c r="C219" s="33"/>
      <c r="D219" s="65"/>
      <c r="E219" s="3"/>
      <c r="F219" s="4"/>
      <c r="G219" s="44"/>
      <c r="H219" s="44"/>
      <c r="I219" s="4"/>
      <c r="J219" s="4"/>
    </row>
    <row r="220" spans="1:10" ht="63">
      <c r="A220" s="14" t="s">
        <v>0</v>
      </c>
      <c r="B220" s="15" t="s">
        <v>1</v>
      </c>
      <c r="C220" s="15"/>
      <c r="D220" s="66" t="s">
        <v>10</v>
      </c>
      <c r="E220" s="15" t="s">
        <v>2</v>
      </c>
      <c r="F220" s="14" t="s">
        <v>3</v>
      </c>
      <c r="G220" s="46" t="s">
        <v>4</v>
      </c>
      <c r="H220" s="46" t="s">
        <v>5</v>
      </c>
      <c r="I220" s="16" t="s">
        <v>6</v>
      </c>
      <c r="J220" s="17" t="s">
        <v>7</v>
      </c>
    </row>
    <row r="221" spans="1:10" ht="15" customHeight="1">
      <c r="A221" s="21">
        <v>1</v>
      </c>
      <c r="B221" s="9"/>
      <c r="C221" s="34"/>
      <c r="D221" s="69">
        <v>46</v>
      </c>
      <c r="E221" s="37"/>
      <c r="F221" s="10">
        <f>IF(E221="","",RANK(E221,E221:E225,1))</f>
      </c>
      <c r="G221" s="43">
        <f>IF(OR(F221=1,F221=2,F221=3,F221=4),E221,"")</f>
      </c>
      <c r="H221" s="72">
        <f>IF(SUM(G221:G225)=0,"",SUM(G221:G225))</f>
      </c>
      <c r="I221" s="75">
        <f>IF(ISERROR(RANK(H221,$H$5:$H$353,1)),"",RANK(H221,$H$5:$H$353,1))</f>
      </c>
      <c r="J221" s="10">
        <f>IF(E221="","",RANK(E221,$E$5:$E$353,1))</f>
      </c>
    </row>
    <row r="222" spans="1:10" ht="15" customHeight="1">
      <c r="A222" s="21">
        <v>2</v>
      </c>
      <c r="B222" s="9"/>
      <c r="C222" s="34"/>
      <c r="D222" s="70"/>
      <c r="E222" s="37"/>
      <c r="F222" s="10">
        <f>IF(E222="","",RANK(E222,E221:E225,1))</f>
      </c>
      <c r="G222" s="43">
        <f>IF(OR(F222=1,F222=2,F222=3,F222=4),E222,"")</f>
      </c>
      <c r="H222" s="73"/>
      <c r="I222" s="76"/>
      <c r="J222" s="10">
        <f>IF(E222="","",RANK(E222,$E$5:$E$353,1))</f>
      </c>
    </row>
    <row r="223" spans="1:10" ht="15" customHeight="1">
      <c r="A223" s="21">
        <v>3</v>
      </c>
      <c r="B223" s="9"/>
      <c r="C223" s="34"/>
      <c r="D223" s="70"/>
      <c r="E223" s="37"/>
      <c r="F223" s="10">
        <f>IF(E223="","",RANK(E223,E221:E225,1))</f>
      </c>
      <c r="G223" s="43">
        <f>IF(OR(F223=1,F223=2,F223=3,F223=4),E223,"")</f>
      </c>
      <c r="H223" s="73"/>
      <c r="I223" s="76"/>
      <c r="J223" s="10">
        <f>IF(E223="","",RANK(E223,$E$5:$E$353,1))</f>
      </c>
    </row>
    <row r="224" spans="1:10" ht="15" customHeight="1">
      <c r="A224" s="21">
        <v>4</v>
      </c>
      <c r="B224" s="9"/>
      <c r="C224" s="34"/>
      <c r="D224" s="70"/>
      <c r="E224" s="37"/>
      <c r="F224" s="10">
        <f>IF(E224="","",RANK(E224,E221:E225,1))</f>
      </c>
      <c r="G224" s="43">
        <f>IF(OR(F224=1,F224=2,F224=3,F224=4),E224,"")</f>
      </c>
      <c r="H224" s="73"/>
      <c r="I224" s="76"/>
      <c r="J224" s="10">
        <f>IF(E224="","",RANK(E224,$E$5:$E$353,1))</f>
      </c>
    </row>
    <row r="225" spans="1:10" ht="15" customHeight="1">
      <c r="A225" s="21">
        <v>5</v>
      </c>
      <c r="B225" s="9"/>
      <c r="C225" s="34"/>
      <c r="D225" s="71"/>
      <c r="E225" s="37"/>
      <c r="F225" s="10">
        <f>IF(E225="","",RANK(E225,E221:E225,1))</f>
      </c>
      <c r="G225" s="43">
        <f>IF(OR(F225=1,F225=2,F225=3,F225=4),E225,"")</f>
      </c>
      <c r="H225" s="74"/>
      <c r="I225" s="77"/>
      <c r="J225" s="10">
        <f>IF(E225="","",RANK(E225,$E$5:$E$353,1))</f>
      </c>
    </row>
    <row r="226" spans="1:8" ht="12.75">
      <c r="A226" s="22"/>
      <c r="C226" s="35"/>
      <c r="D226" s="67"/>
      <c r="G226" s="47"/>
      <c r="H226" s="47"/>
    </row>
    <row r="227" spans="1:8" ht="12.75">
      <c r="A227" s="22"/>
      <c r="C227" s="35"/>
      <c r="D227" s="67"/>
      <c r="G227" s="47"/>
      <c r="H227" s="47"/>
    </row>
    <row r="228" spans="1:10" ht="63">
      <c r="A228" s="14" t="s">
        <v>0</v>
      </c>
      <c r="B228" s="15" t="s">
        <v>1</v>
      </c>
      <c r="C228" s="15"/>
      <c r="D228" s="66" t="s">
        <v>10</v>
      </c>
      <c r="E228" s="15" t="s">
        <v>2</v>
      </c>
      <c r="F228" s="14" t="s">
        <v>3</v>
      </c>
      <c r="G228" s="46" t="s">
        <v>4</v>
      </c>
      <c r="H228" s="46" t="s">
        <v>5</v>
      </c>
      <c r="I228" s="16" t="s">
        <v>6</v>
      </c>
      <c r="J228" s="17" t="s">
        <v>7</v>
      </c>
    </row>
    <row r="229" spans="1:10" ht="15" customHeight="1">
      <c r="A229" s="21">
        <v>1</v>
      </c>
      <c r="B229" s="9"/>
      <c r="C229" s="34"/>
      <c r="D229" s="69">
        <v>47</v>
      </c>
      <c r="E229" s="37">
        <v>0.002163425925925926</v>
      </c>
      <c r="F229" s="10">
        <f>IF(E229="","",RANK(E229,E229:E233,1))</f>
        <v>1</v>
      </c>
      <c r="G229" s="43">
        <f>IF(OR(F229=1,F229=2,F229=3,F229=4),E229,"")</f>
        <v>0.002163425925925926</v>
      </c>
      <c r="H229" s="72">
        <f>IF(SUM(G229:G233)=0,"",SUM(G229:G233))</f>
        <v>0.008993055555555556</v>
      </c>
      <c r="I229" s="75">
        <f>IF(ISERROR(RANK(H229,$H$5:$H$353,1)),"",RANK(H229,$H$5:$H$353,1))</f>
        <v>3</v>
      </c>
      <c r="J229" s="10">
        <f>IF(E229="","",RANK(E229,$E$5:$E$353,1))</f>
        <v>8</v>
      </c>
    </row>
    <row r="230" spans="1:10" ht="15" customHeight="1">
      <c r="A230" s="21">
        <v>2</v>
      </c>
      <c r="B230" s="9"/>
      <c r="C230" s="34"/>
      <c r="D230" s="70"/>
      <c r="E230" s="37">
        <v>0.0023363425925925926</v>
      </c>
      <c r="F230" s="10">
        <f>IF(E230="","",RANK(E230,E229:E233,1))</f>
        <v>4</v>
      </c>
      <c r="G230" s="43">
        <f>IF(OR(F230=1,F230=2,F230=3,F230=4),E230,"")</f>
        <v>0.0023363425925925926</v>
      </c>
      <c r="H230" s="73"/>
      <c r="I230" s="76"/>
      <c r="J230" s="10">
        <f>IF(E230="","",RANK(E230,$E$5:$E$353,1))</f>
        <v>43</v>
      </c>
    </row>
    <row r="231" spans="1:10" ht="15" customHeight="1">
      <c r="A231" s="21">
        <v>3</v>
      </c>
      <c r="B231" s="9"/>
      <c r="C231" s="34"/>
      <c r="D231" s="70"/>
      <c r="E231" s="37">
        <v>0.0021877314814814815</v>
      </c>
      <c r="F231" s="10">
        <f>IF(E231="","",RANK(E231,E229:E233,1))</f>
        <v>2</v>
      </c>
      <c r="G231" s="43">
        <f>IF(OR(F231=1,F231=2,F231=3,F231=4),E231,"")</f>
        <v>0.0021877314814814815</v>
      </c>
      <c r="H231" s="73"/>
      <c r="I231" s="76"/>
      <c r="J231" s="10">
        <f>IF(E231="","",RANK(E231,$E$5:$E$353,1))</f>
        <v>11</v>
      </c>
    </row>
    <row r="232" spans="1:10" ht="15" customHeight="1">
      <c r="A232" s="21">
        <v>4</v>
      </c>
      <c r="B232" s="9"/>
      <c r="C232" s="34"/>
      <c r="D232" s="70"/>
      <c r="E232" s="37">
        <v>0.002340972222222222</v>
      </c>
      <c r="F232" s="10">
        <f>IF(E232="","",RANK(E232,E229:E233,1))</f>
        <v>5</v>
      </c>
      <c r="G232" s="43">
        <f>IF(OR(F232=1,F232=2,F232=3,F232=4),E232,"")</f>
      </c>
      <c r="H232" s="73"/>
      <c r="I232" s="76"/>
      <c r="J232" s="10">
        <f>IF(E232="","",RANK(E232,$E$5:$E$353,1))</f>
        <v>46</v>
      </c>
    </row>
    <row r="233" spans="1:10" ht="15" customHeight="1">
      <c r="A233" s="21">
        <v>5</v>
      </c>
      <c r="B233" s="9"/>
      <c r="C233" s="34"/>
      <c r="D233" s="71"/>
      <c r="E233" s="37">
        <v>0.0023055555555555555</v>
      </c>
      <c r="F233" s="10">
        <f>IF(E233="","",RANK(E233,E229:E233,1))</f>
        <v>3</v>
      </c>
      <c r="G233" s="43">
        <f>IF(OR(F233=1,F233=2,F233=3,F233=4),E233,"")</f>
        <v>0.0023055555555555555</v>
      </c>
      <c r="H233" s="74"/>
      <c r="I233" s="77"/>
      <c r="J233" s="10">
        <f>IF(E233="","",RANK(E233,$E$5:$E$353,1))</f>
        <v>31</v>
      </c>
    </row>
    <row r="234" spans="1:10" ht="15">
      <c r="A234" s="20"/>
      <c r="B234" s="2"/>
      <c r="C234" s="33"/>
      <c r="D234" s="65"/>
      <c r="E234" s="38"/>
      <c r="F234" s="4"/>
      <c r="G234" s="44"/>
      <c r="H234" s="44"/>
      <c r="I234" s="4"/>
      <c r="J234" s="4"/>
    </row>
    <row r="235" spans="1:10" ht="15">
      <c r="A235" s="20"/>
      <c r="B235" s="2"/>
      <c r="C235" s="33"/>
      <c r="D235" s="65"/>
      <c r="E235" s="3"/>
      <c r="F235" s="4"/>
      <c r="G235" s="44"/>
      <c r="H235" s="44"/>
      <c r="I235" s="4"/>
      <c r="J235" s="4"/>
    </row>
    <row r="236" spans="1:10" ht="63">
      <c r="A236" s="14" t="s">
        <v>0</v>
      </c>
      <c r="B236" s="15" t="s">
        <v>1</v>
      </c>
      <c r="C236" s="15"/>
      <c r="D236" s="66" t="s">
        <v>10</v>
      </c>
      <c r="E236" s="6" t="s">
        <v>2</v>
      </c>
      <c r="F236" s="14" t="s">
        <v>3</v>
      </c>
      <c r="G236" s="45" t="s">
        <v>4</v>
      </c>
      <c r="H236" s="46" t="s">
        <v>5</v>
      </c>
      <c r="I236" s="16" t="s">
        <v>6</v>
      </c>
      <c r="J236" s="7" t="s">
        <v>7</v>
      </c>
    </row>
    <row r="237" spans="1:10" ht="15" customHeight="1">
      <c r="A237" s="21">
        <v>1</v>
      </c>
      <c r="B237" s="9"/>
      <c r="C237" s="34"/>
      <c r="D237" s="69">
        <v>48</v>
      </c>
      <c r="E237" s="37">
        <v>0.0023277777777777776</v>
      </c>
      <c r="F237" s="10">
        <f>IF(E237="","",RANK(E237,E237:E241,1))</f>
        <v>3</v>
      </c>
      <c r="G237" s="43">
        <f>IF(OR(F237=1,F237=2,F237=3,F237=4),E237,"")</f>
        <v>0.0023277777777777776</v>
      </c>
      <c r="H237" s="72">
        <f>IF(SUM(G237:G241)=0,"",SUM(G237:G241))</f>
        <v>0.009136111111111112</v>
      </c>
      <c r="I237" s="75">
        <f>IF(ISERROR(RANK(H237,$H$5:$H$353,1)),"",RANK(H237,$H$5:$H$353,1))</f>
        <v>6</v>
      </c>
      <c r="J237" s="10">
        <f>IF(E237="","",RANK(E237,$E$5:$E$353,1))</f>
        <v>38</v>
      </c>
    </row>
    <row r="238" spans="1:10" ht="15" customHeight="1">
      <c r="A238" s="21">
        <v>2</v>
      </c>
      <c r="B238" s="9"/>
      <c r="C238" s="34"/>
      <c r="D238" s="70"/>
      <c r="E238" s="37">
        <v>0.0026167824074074075</v>
      </c>
      <c r="F238" s="10">
        <f>IF(E238="","",RANK(E238,E237:E241,1))</f>
        <v>4</v>
      </c>
      <c r="G238" s="43">
        <f>IF(OR(F238=1,F238=2,F238=3,F238=4),E238,"")</f>
        <v>0.0026167824074074075</v>
      </c>
      <c r="H238" s="73"/>
      <c r="I238" s="76"/>
      <c r="J238" s="10">
        <f>IF(E238="","",RANK(E238,$E$5:$E$353,1))</f>
        <v>99</v>
      </c>
    </row>
    <row r="239" spans="1:10" ht="15" customHeight="1">
      <c r="A239" s="21">
        <v>3</v>
      </c>
      <c r="B239" s="9"/>
      <c r="C239" s="34"/>
      <c r="D239" s="70"/>
      <c r="E239" s="37">
        <v>0.002020949074074074</v>
      </c>
      <c r="F239" s="10">
        <f>IF(E239="","",RANK(E239,E237:E241,1))</f>
        <v>1</v>
      </c>
      <c r="G239" s="43">
        <f>IF(OR(F239=1,F239=2,F239=3,F239=4),E239,"")</f>
        <v>0.002020949074074074</v>
      </c>
      <c r="H239" s="73"/>
      <c r="I239" s="76"/>
      <c r="J239" s="10">
        <f>IF(E239="","",RANK(E239,$E$5:$E$353,1))</f>
        <v>3</v>
      </c>
    </row>
    <row r="240" spans="1:10" ht="15" customHeight="1">
      <c r="A240" s="21">
        <v>4</v>
      </c>
      <c r="B240" s="9"/>
      <c r="C240" s="34"/>
      <c r="D240" s="70"/>
      <c r="E240" s="37">
        <v>0.002170601851851852</v>
      </c>
      <c r="F240" s="10">
        <f>IF(E240="","",RANK(E240,E237:E241,1))</f>
        <v>2</v>
      </c>
      <c r="G240" s="43">
        <f>IF(OR(F240=1,F240=2,F240=3,F240=4),E240,"")</f>
        <v>0.002170601851851852</v>
      </c>
      <c r="H240" s="73"/>
      <c r="I240" s="76"/>
      <c r="J240" s="10">
        <f>IF(E240="","",RANK(E240,$E$5:$E$353,1))</f>
        <v>9</v>
      </c>
    </row>
    <row r="241" spans="1:10" ht="15" customHeight="1">
      <c r="A241" s="21">
        <v>5</v>
      </c>
      <c r="B241" s="9"/>
      <c r="C241" s="34"/>
      <c r="D241" s="71"/>
      <c r="E241" s="37">
        <v>0.0027391203703703705</v>
      </c>
      <c r="F241" s="10">
        <f>IF(E241="","",RANK(E241,E237:E241,1))</f>
        <v>5</v>
      </c>
      <c r="G241" s="43">
        <f>IF(OR(F241=1,F241=2,F241=3,F241=4),E241,"")</f>
      </c>
      <c r="H241" s="74"/>
      <c r="I241" s="77"/>
      <c r="J241" s="10">
        <f>IF(E241="","",RANK(E241,$E$5:$E$353,1))</f>
        <v>117</v>
      </c>
    </row>
    <row r="242" spans="1:10" ht="15">
      <c r="A242" s="20"/>
      <c r="B242" s="2"/>
      <c r="C242" s="33"/>
      <c r="D242" s="65"/>
      <c r="E242" s="38"/>
      <c r="F242" s="4"/>
      <c r="G242" s="44"/>
      <c r="H242" s="44"/>
      <c r="I242" s="4"/>
      <c r="J242" s="4"/>
    </row>
    <row r="243" spans="1:10" ht="15">
      <c r="A243" s="20"/>
      <c r="B243" s="2"/>
      <c r="C243" s="33"/>
      <c r="D243" s="65"/>
      <c r="E243" s="3"/>
      <c r="F243" s="4"/>
      <c r="G243" s="44"/>
      <c r="H243" s="44"/>
      <c r="I243" s="4"/>
      <c r="J243" s="4"/>
    </row>
    <row r="244" spans="1:10" ht="63">
      <c r="A244" s="14" t="s">
        <v>0</v>
      </c>
      <c r="B244" s="15" t="s">
        <v>1</v>
      </c>
      <c r="C244" s="15"/>
      <c r="D244" s="66" t="s">
        <v>10</v>
      </c>
      <c r="E244" s="15" t="s">
        <v>2</v>
      </c>
      <c r="F244" s="14" t="s">
        <v>3</v>
      </c>
      <c r="G244" s="46" t="s">
        <v>4</v>
      </c>
      <c r="H244" s="46" t="s">
        <v>5</v>
      </c>
      <c r="I244" s="16" t="s">
        <v>6</v>
      </c>
      <c r="J244" s="17" t="s">
        <v>7</v>
      </c>
    </row>
    <row r="245" spans="1:10" ht="15" customHeight="1">
      <c r="A245" s="21">
        <v>1</v>
      </c>
      <c r="B245" s="9"/>
      <c r="C245" s="34"/>
      <c r="D245" s="69">
        <v>49</v>
      </c>
      <c r="E245" s="37">
        <v>0.002652083333333333</v>
      </c>
      <c r="F245" s="10">
        <f>IF(E245="","",RANK(E245,E245:E249,1))</f>
        <v>3</v>
      </c>
      <c r="G245" s="43">
        <f>IF(OR(F245=1,F245=2,F245=3,F245=4),E245,"")</f>
        <v>0.002652083333333333</v>
      </c>
      <c r="H245" s="72">
        <f>IF(SUM(G245:G249)=0,"",SUM(G245:G249))</f>
        <v>0.010472800925925925</v>
      </c>
      <c r="I245" s="75">
        <f>IF(ISERROR(RANK(H245,$H$5:$H$353,1)),"",RANK(H245,$H$5:$H$353,1))</f>
        <v>23</v>
      </c>
      <c r="J245" s="10">
        <f>IF(E245="","",RANK(E245,$E$5:$E$353,1))</f>
        <v>107</v>
      </c>
    </row>
    <row r="246" spans="1:10" ht="15" customHeight="1">
      <c r="A246" s="21">
        <v>2</v>
      </c>
      <c r="B246" s="9"/>
      <c r="C246" s="34"/>
      <c r="D246" s="70"/>
      <c r="E246" s="37">
        <v>0.0028238425925925926</v>
      </c>
      <c r="F246" s="10">
        <f>IF(E246="","",RANK(E246,E245:E249,1))</f>
        <v>4</v>
      </c>
      <c r="G246" s="43">
        <f>IF(OR(F246=1,F246=2,F246=3,F246=4),E246,"")</f>
        <v>0.0028238425925925926</v>
      </c>
      <c r="H246" s="73"/>
      <c r="I246" s="76"/>
      <c r="J246" s="10">
        <f>IF(E246="","",RANK(E246,$E$5:$E$353,1))</f>
        <v>128</v>
      </c>
    </row>
    <row r="247" spans="1:10" ht="15" customHeight="1">
      <c r="A247" s="21">
        <v>3</v>
      </c>
      <c r="B247" s="9"/>
      <c r="C247" s="34"/>
      <c r="D247" s="70"/>
      <c r="E247" s="37">
        <v>0.002488425925925926</v>
      </c>
      <c r="F247" s="10">
        <f>IF(E247="","",RANK(E247,E245:E249,1))</f>
        <v>1</v>
      </c>
      <c r="G247" s="43">
        <f>IF(OR(F247=1,F247=2,F247=3,F247=4),E247,"")</f>
        <v>0.002488425925925926</v>
      </c>
      <c r="H247" s="73"/>
      <c r="I247" s="76"/>
      <c r="J247" s="10">
        <f>IF(E247="","",RANK(E247,$E$5:$E$353,1))</f>
        <v>77</v>
      </c>
    </row>
    <row r="248" spans="1:10" ht="15" customHeight="1">
      <c r="A248" s="21">
        <v>4</v>
      </c>
      <c r="B248" s="9"/>
      <c r="C248" s="34"/>
      <c r="D248" s="70"/>
      <c r="E248" s="37">
        <v>0.0028466435185185187</v>
      </c>
      <c r="F248" s="10">
        <f>IF(E248="","",RANK(E248,E245:E249,1))</f>
        <v>5</v>
      </c>
      <c r="G248" s="43">
        <f>IF(OR(F248=1,F248=2,F248=3,F248=4),E248,"")</f>
      </c>
      <c r="H248" s="73"/>
      <c r="I248" s="76"/>
      <c r="J248" s="10">
        <f>IF(E248="","",RANK(E248,$E$5:$E$353,1))</f>
        <v>133</v>
      </c>
    </row>
    <row r="249" spans="1:10" ht="15" customHeight="1">
      <c r="A249" s="21">
        <v>5</v>
      </c>
      <c r="B249" s="9"/>
      <c r="C249" s="34"/>
      <c r="D249" s="71"/>
      <c r="E249" s="37">
        <v>0.002508449074074074</v>
      </c>
      <c r="F249" s="10">
        <f>IF(E249="","",RANK(E249,E245:E249,1))</f>
        <v>2</v>
      </c>
      <c r="G249" s="43">
        <f>IF(OR(F249=1,F249=2,F249=3,F249=4),E249,"")</f>
        <v>0.002508449074074074</v>
      </c>
      <c r="H249" s="74"/>
      <c r="I249" s="77"/>
      <c r="J249" s="10">
        <f>IF(E249="","",RANK(E249,$E$5:$E$353,1))</f>
        <v>81</v>
      </c>
    </row>
    <row r="250" spans="1:10" ht="15">
      <c r="A250" s="20"/>
      <c r="B250" s="2"/>
      <c r="C250" s="33"/>
      <c r="D250" s="65"/>
      <c r="E250" s="3"/>
      <c r="F250" s="4"/>
      <c r="G250" s="44"/>
      <c r="H250" s="44"/>
      <c r="I250" s="4"/>
      <c r="J250" s="4"/>
    </row>
    <row r="251" spans="1:10" ht="15">
      <c r="A251" s="20"/>
      <c r="B251" s="2"/>
      <c r="C251" s="33"/>
      <c r="D251" s="65"/>
      <c r="E251" s="3"/>
      <c r="F251" s="4"/>
      <c r="G251" s="44"/>
      <c r="H251" s="44"/>
      <c r="I251" s="4"/>
      <c r="J251" s="4"/>
    </row>
    <row r="252" spans="1:10" ht="63">
      <c r="A252" s="14" t="s">
        <v>0</v>
      </c>
      <c r="B252" s="15" t="s">
        <v>1</v>
      </c>
      <c r="C252" s="15"/>
      <c r="D252" s="66" t="s">
        <v>10</v>
      </c>
      <c r="E252" s="15" t="s">
        <v>2</v>
      </c>
      <c r="F252" s="14" t="s">
        <v>3</v>
      </c>
      <c r="G252" s="46" t="s">
        <v>4</v>
      </c>
      <c r="H252" s="46" t="s">
        <v>5</v>
      </c>
      <c r="I252" s="16" t="s">
        <v>6</v>
      </c>
      <c r="J252" s="17" t="s">
        <v>7</v>
      </c>
    </row>
    <row r="253" spans="1:10" ht="15" customHeight="1">
      <c r="A253" s="21">
        <v>1</v>
      </c>
      <c r="B253" s="9"/>
      <c r="C253" s="34"/>
      <c r="D253" s="69">
        <v>50</v>
      </c>
      <c r="E253" s="37">
        <v>0.002360185185185185</v>
      </c>
      <c r="F253" s="10">
        <f>IF(E253="","",RANK(E253,E253:E257,1))</f>
        <v>1</v>
      </c>
      <c r="G253" s="43">
        <f>IF(OR(F253=1,F253=2,F253=3,F253=4),E253,"")</f>
        <v>0.002360185185185185</v>
      </c>
      <c r="H253" s="72">
        <f>IF(SUM(G253:G257)=0,"",SUM(G253:G257))</f>
        <v>0.010362615740740742</v>
      </c>
      <c r="I253" s="75">
        <f>IF(ISERROR(RANK(H253,$H$5:$H$353,1)),"",RANK(H253,$H$5:$H$353,1))</f>
        <v>21</v>
      </c>
      <c r="J253" s="10">
        <f>IF(E253="","",RANK(E253,$E$5:$E$353,1))</f>
        <v>53</v>
      </c>
    </row>
    <row r="254" spans="1:10" ht="15" customHeight="1">
      <c r="A254" s="21">
        <v>2</v>
      </c>
      <c r="B254" s="9"/>
      <c r="C254" s="34"/>
      <c r="D254" s="70"/>
      <c r="E254" s="37">
        <v>0.002758333333333333</v>
      </c>
      <c r="F254" s="10">
        <f>IF(E254="","",RANK(E254,E253:E257,1))</f>
        <v>3</v>
      </c>
      <c r="G254" s="43">
        <f>IF(OR(F254=1,F254=2,F254=3,F254=4),E254,"")</f>
        <v>0.002758333333333333</v>
      </c>
      <c r="H254" s="73"/>
      <c r="I254" s="76"/>
      <c r="J254" s="10">
        <f>IF(E254="","",RANK(E254,$E$5:$E$353,1))</f>
        <v>119</v>
      </c>
    </row>
    <row r="255" spans="1:10" ht="15" customHeight="1">
      <c r="A255" s="21">
        <v>3</v>
      </c>
      <c r="B255" s="9"/>
      <c r="C255" s="34"/>
      <c r="D255" s="70"/>
      <c r="E255" s="37">
        <v>0.003062731481481481</v>
      </c>
      <c r="F255" s="10">
        <f>IF(E255="","",RANK(E255,E253:E257,1))</f>
        <v>5</v>
      </c>
      <c r="G255" s="43">
        <f>IF(OR(F255=1,F255=2,F255=3,F255=4),E255,"")</f>
      </c>
      <c r="H255" s="73"/>
      <c r="I255" s="76"/>
      <c r="J255" s="10">
        <f>IF(E255="","",RANK(E255,$E$5:$E$353,1))</f>
        <v>145</v>
      </c>
    </row>
    <row r="256" spans="1:10" ht="15" customHeight="1">
      <c r="A256" s="21">
        <v>4</v>
      </c>
      <c r="B256" s="9"/>
      <c r="C256" s="34"/>
      <c r="D256" s="70"/>
      <c r="E256" s="37">
        <v>0.002485763888888889</v>
      </c>
      <c r="F256" s="10">
        <f>IF(E256="","",RANK(E256,E253:E257,1))</f>
        <v>2</v>
      </c>
      <c r="G256" s="43">
        <f>IF(OR(F256=1,F256=2,F256=3,F256=4),E256,"")</f>
        <v>0.002485763888888889</v>
      </c>
      <c r="H256" s="73"/>
      <c r="I256" s="76"/>
      <c r="J256" s="10">
        <f>IF(E256="","",RANK(E256,$E$5:$E$353,1))</f>
        <v>75</v>
      </c>
    </row>
    <row r="257" spans="1:10" ht="15" customHeight="1">
      <c r="A257" s="21">
        <v>5</v>
      </c>
      <c r="B257" s="9"/>
      <c r="C257" s="34"/>
      <c r="D257" s="71"/>
      <c r="E257" s="37">
        <v>0.002758333333333333</v>
      </c>
      <c r="F257" s="10">
        <f>IF(E257="","",RANK(E257,E253:E257,1))</f>
        <v>3</v>
      </c>
      <c r="G257" s="43">
        <f>IF(OR(F257=1,F257=2,F257=3,F257=4),E257,"")</f>
        <v>0.002758333333333333</v>
      </c>
      <c r="H257" s="74"/>
      <c r="I257" s="77"/>
      <c r="J257" s="10">
        <f>IF(E257="","",RANK(E257,$E$5:$E$353,1))</f>
        <v>119</v>
      </c>
    </row>
    <row r="258" spans="1:10" ht="15">
      <c r="A258" s="20"/>
      <c r="B258" s="2"/>
      <c r="C258" s="33"/>
      <c r="D258" s="65"/>
      <c r="E258" s="38"/>
      <c r="F258" s="4"/>
      <c r="G258" s="44"/>
      <c r="H258" s="44"/>
      <c r="I258" s="4"/>
      <c r="J258" s="4"/>
    </row>
    <row r="259" spans="1:10" ht="15">
      <c r="A259" s="20"/>
      <c r="B259" s="2"/>
      <c r="C259" s="33"/>
      <c r="D259" s="65"/>
      <c r="E259" s="3"/>
      <c r="F259" s="4"/>
      <c r="G259" s="44"/>
      <c r="H259" s="44"/>
      <c r="I259" s="4"/>
      <c r="J259" s="4"/>
    </row>
    <row r="260" spans="1:10" ht="63">
      <c r="A260" s="14" t="s">
        <v>0</v>
      </c>
      <c r="B260" s="15" t="s">
        <v>1</v>
      </c>
      <c r="C260" s="15"/>
      <c r="D260" s="66" t="s">
        <v>10</v>
      </c>
      <c r="E260" s="15" t="s">
        <v>2</v>
      </c>
      <c r="F260" s="14" t="s">
        <v>3</v>
      </c>
      <c r="G260" s="46" t="s">
        <v>4</v>
      </c>
      <c r="H260" s="46" t="s">
        <v>5</v>
      </c>
      <c r="I260" s="16" t="s">
        <v>6</v>
      </c>
      <c r="J260" s="17" t="s">
        <v>7</v>
      </c>
    </row>
    <row r="261" spans="1:10" ht="15" customHeight="1">
      <c r="A261" s="21">
        <v>1</v>
      </c>
      <c r="B261" s="9"/>
      <c r="C261" s="34"/>
      <c r="D261" s="69">
        <v>51</v>
      </c>
      <c r="E261" s="37"/>
      <c r="F261" s="10">
        <f>IF(E261="","",RANK(E261,E261:E265,1))</f>
      </c>
      <c r="G261" s="43">
        <f>IF(OR(F261=1,F261=2,F261=3,F261=4),E261,"")</f>
      </c>
      <c r="H261" s="72">
        <f>IF(SUM(G261:G265)=0,"",SUM(G261:G265))</f>
      </c>
      <c r="I261" s="75">
        <f>IF(ISERROR(RANK(H261,$H$5:$H$353,1)),"",RANK(H261,$H$5:$H$353,1))</f>
      </c>
      <c r="J261" s="10">
        <f>IF(E261="","",RANK(E261,$E$5:$E$353,1))</f>
      </c>
    </row>
    <row r="262" spans="1:10" ht="15" customHeight="1">
      <c r="A262" s="21">
        <v>2</v>
      </c>
      <c r="B262" s="9"/>
      <c r="C262" s="34"/>
      <c r="D262" s="70"/>
      <c r="E262" s="37"/>
      <c r="F262" s="10">
        <f>IF(E262="","",RANK(E262,E261:E265,1))</f>
      </c>
      <c r="G262" s="43">
        <f>IF(OR(F262=1,F262=2,F262=3,F262=4),E262,"")</f>
      </c>
      <c r="H262" s="73"/>
      <c r="I262" s="76"/>
      <c r="J262" s="10">
        <f>IF(E262="","",RANK(E262,$E$5:$E$353,1))</f>
      </c>
    </row>
    <row r="263" spans="1:10" ht="15" customHeight="1">
      <c r="A263" s="21">
        <v>3</v>
      </c>
      <c r="B263" s="9"/>
      <c r="C263" s="34"/>
      <c r="D263" s="70"/>
      <c r="E263" s="37"/>
      <c r="F263" s="10">
        <f>IF(E263="","",RANK(E263,E261:E265,1))</f>
      </c>
      <c r="G263" s="43">
        <f>IF(OR(F263=1,F263=2,F263=3,F263=4),E263,"")</f>
      </c>
      <c r="H263" s="73"/>
      <c r="I263" s="76"/>
      <c r="J263" s="10">
        <f>IF(E263="","",RANK(E263,$E$5:$E$353,1))</f>
      </c>
    </row>
    <row r="264" spans="1:10" ht="15" customHeight="1">
      <c r="A264" s="21">
        <v>4</v>
      </c>
      <c r="B264" s="9"/>
      <c r="C264" s="34"/>
      <c r="D264" s="70"/>
      <c r="E264" s="37"/>
      <c r="F264" s="10">
        <f>IF(E264="","",RANK(E264,E261:E265,1))</f>
      </c>
      <c r="G264" s="43">
        <f>IF(OR(F264=1,F264=2,F264=3,F264=4),E264,"")</f>
      </c>
      <c r="H264" s="73"/>
      <c r="I264" s="76"/>
      <c r="J264" s="10">
        <f>IF(E264="","",RANK(E264,$E$5:$E$353,1))</f>
      </c>
    </row>
    <row r="265" spans="1:10" ht="15" customHeight="1">
      <c r="A265" s="21">
        <v>5</v>
      </c>
      <c r="B265" s="9"/>
      <c r="C265" s="34"/>
      <c r="D265" s="71"/>
      <c r="E265" s="37"/>
      <c r="F265" s="10">
        <f>IF(E265="","",RANK(E265,E261:E265,1))</f>
      </c>
      <c r="G265" s="43">
        <f>IF(OR(F265=1,F265=2,F265=3,F265=4),E265,"")</f>
      </c>
      <c r="H265" s="74"/>
      <c r="I265" s="77"/>
      <c r="J265" s="10">
        <f>IF(E265="","",RANK(E265,$E$5:$E$353,1))</f>
      </c>
    </row>
    <row r="266" spans="1:10" ht="15">
      <c r="A266" s="20"/>
      <c r="B266" s="2"/>
      <c r="C266" s="33"/>
      <c r="D266" s="65"/>
      <c r="E266" s="3"/>
      <c r="F266" s="4"/>
      <c r="G266" s="44"/>
      <c r="H266" s="44"/>
      <c r="I266" s="4"/>
      <c r="J266" s="4"/>
    </row>
    <row r="267" spans="1:10" ht="15">
      <c r="A267" s="20"/>
      <c r="B267" s="2"/>
      <c r="C267" s="33"/>
      <c r="D267" s="65"/>
      <c r="E267" s="3"/>
      <c r="F267" s="4"/>
      <c r="G267" s="44"/>
      <c r="H267" s="44"/>
      <c r="I267" s="4"/>
      <c r="J267" s="4"/>
    </row>
    <row r="268" spans="1:10" ht="63">
      <c r="A268" s="14" t="s">
        <v>0</v>
      </c>
      <c r="B268" s="15" t="s">
        <v>1</v>
      </c>
      <c r="C268" s="15"/>
      <c r="D268" s="66" t="s">
        <v>10</v>
      </c>
      <c r="E268" s="15" t="s">
        <v>2</v>
      </c>
      <c r="F268" s="14" t="s">
        <v>3</v>
      </c>
      <c r="G268" s="46" t="s">
        <v>4</v>
      </c>
      <c r="H268" s="46" t="s">
        <v>5</v>
      </c>
      <c r="I268" s="16" t="s">
        <v>6</v>
      </c>
      <c r="J268" s="17" t="s">
        <v>7</v>
      </c>
    </row>
    <row r="269" spans="1:10" ht="15" customHeight="1">
      <c r="A269" s="21">
        <v>1</v>
      </c>
      <c r="B269" s="9"/>
      <c r="C269" s="34"/>
      <c r="D269" s="69">
        <v>52</v>
      </c>
      <c r="E269" s="37">
        <v>0.00342974537037037</v>
      </c>
      <c r="F269" s="10">
        <f>IF(E269="","",RANK(E269,E269:E273,1))</f>
        <v>5</v>
      </c>
      <c r="G269" s="43">
        <f>IF(OR(F269=1,F269=2,F269=3,F269=4),E269,"")</f>
      </c>
      <c r="H269" s="72">
        <f>IF(SUM(G269:G273)=0,"",SUM(G269:G273))</f>
        <v>0.011008101851851852</v>
      </c>
      <c r="I269" s="75">
        <f>IF(ISERROR(RANK(H269,$H$5:$H$353,1)),"",RANK(H269,$H$5:$H$353,1))</f>
        <v>28</v>
      </c>
      <c r="J269" s="10">
        <f>IF(E269="","",RANK(E269,$E$5:$E$353,1))</f>
        <v>149</v>
      </c>
    </row>
    <row r="270" spans="1:10" ht="15" customHeight="1">
      <c r="A270" s="21">
        <v>2</v>
      </c>
      <c r="B270" s="9"/>
      <c r="C270" s="34"/>
      <c r="D270" s="70"/>
      <c r="E270" s="37">
        <v>0.0024644675925925928</v>
      </c>
      <c r="F270" s="10">
        <f>IF(E270="","",RANK(E270,E269:E273,1))</f>
        <v>1</v>
      </c>
      <c r="G270" s="43">
        <f>IF(OR(F270=1,F270=2,F270=3,F270=4),E270,"")</f>
        <v>0.0024644675925925928</v>
      </c>
      <c r="H270" s="73"/>
      <c r="I270" s="76"/>
      <c r="J270" s="10">
        <f>IF(E270="","",RANK(E270,$E$5:$E$353,1))</f>
        <v>73</v>
      </c>
    </row>
    <row r="271" spans="1:10" ht="15" customHeight="1">
      <c r="A271" s="21">
        <v>3</v>
      </c>
      <c r="B271" s="9"/>
      <c r="C271" s="34"/>
      <c r="D271" s="70"/>
      <c r="E271" s="37">
        <v>0.0028864583333333333</v>
      </c>
      <c r="F271" s="10">
        <f>IF(E271="","",RANK(E271,E269:E273,1))</f>
        <v>4</v>
      </c>
      <c r="G271" s="43">
        <f>IF(OR(F271=1,F271=2,F271=3,F271=4),E271,"")</f>
        <v>0.0028864583333333333</v>
      </c>
      <c r="H271" s="73"/>
      <c r="I271" s="76"/>
      <c r="J271" s="10">
        <f>IF(E271="","",RANK(E271,$E$5:$E$353,1))</f>
        <v>136</v>
      </c>
    </row>
    <row r="272" spans="1:10" ht="15" customHeight="1">
      <c r="A272" s="21">
        <v>4</v>
      </c>
      <c r="B272" s="9"/>
      <c r="C272" s="34"/>
      <c r="D272" s="70"/>
      <c r="E272" s="37">
        <v>0.002853472222222222</v>
      </c>
      <c r="F272" s="10">
        <f>IF(E272="","",RANK(E272,E269:E273,1))</f>
        <v>3</v>
      </c>
      <c r="G272" s="43">
        <f>IF(OR(F272=1,F272=2,F272=3,F272=4),E272,"")</f>
        <v>0.002853472222222222</v>
      </c>
      <c r="H272" s="73"/>
      <c r="I272" s="76"/>
      <c r="J272" s="10">
        <f>IF(E272="","",RANK(E272,$E$5:$E$353,1))</f>
        <v>134</v>
      </c>
    </row>
    <row r="273" spans="1:10" ht="15" customHeight="1">
      <c r="A273" s="21">
        <v>5</v>
      </c>
      <c r="B273" s="9"/>
      <c r="C273" s="34"/>
      <c r="D273" s="71"/>
      <c r="E273" s="37">
        <v>0.002803703703703704</v>
      </c>
      <c r="F273" s="10">
        <f>IF(E273="","",RANK(E273,E269:E273,1))</f>
        <v>2</v>
      </c>
      <c r="G273" s="43">
        <f>IF(OR(F273=1,F273=2,F273=3,F273=4),E273,"")</f>
        <v>0.002803703703703704</v>
      </c>
      <c r="H273" s="74"/>
      <c r="I273" s="77"/>
      <c r="J273" s="10">
        <f>IF(E273="","",RANK(E273,$E$5:$E$353,1))</f>
        <v>126</v>
      </c>
    </row>
    <row r="274" spans="1:10" ht="15">
      <c r="A274" s="20"/>
      <c r="B274" s="2"/>
      <c r="C274" s="33"/>
      <c r="D274" s="65"/>
      <c r="E274" s="3"/>
      <c r="F274" s="4"/>
      <c r="G274" s="44"/>
      <c r="H274" s="44"/>
      <c r="I274" s="4"/>
      <c r="J274" s="4"/>
    </row>
    <row r="275" spans="1:10" ht="15">
      <c r="A275" s="20"/>
      <c r="B275" s="2"/>
      <c r="C275" s="33"/>
      <c r="D275" s="65"/>
      <c r="E275" s="3"/>
      <c r="F275" s="4"/>
      <c r="G275" s="44"/>
      <c r="H275" s="44"/>
      <c r="I275" s="4"/>
      <c r="J275" s="4"/>
    </row>
    <row r="276" spans="1:10" ht="63">
      <c r="A276" s="14" t="s">
        <v>0</v>
      </c>
      <c r="B276" s="15" t="s">
        <v>1</v>
      </c>
      <c r="C276" s="15"/>
      <c r="D276" s="66" t="s">
        <v>10</v>
      </c>
      <c r="E276" s="15" t="s">
        <v>2</v>
      </c>
      <c r="F276" s="14" t="s">
        <v>3</v>
      </c>
      <c r="G276" s="46" t="s">
        <v>4</v>
      </c>
      <c r="H276" s="46" t="s">
        <v>5</v>
      </c>
      <c r="I276" s="16" t="s">
        <v>6</v>
      </c>
      <c r="J276" s="17" t="s">
        <v>7</v>
      </c>
    </row>
    <row r="277" spans="1:10" ht="15" customHeight="1">
      <c r="A277" s="21">
        <v>1</v>
      </c>
      <c r="B277" s="9"/>
      <c r="C277" s="34"/>
      <c r="D277" s="69">
        <v>53</v>
      </c>
      <c r="E277" s="37">
        <v>0.002587037037037037</v>
      </c>
      <c r="F277" s="10">
        <f>IF(E277="","",RANK(E277,E277:E281,1))</f>
        <v>3</v>
      </c>
      <c r="G277" s="43">
        <f>IF(OR(F277=1,F277=2,F277=3,F277=4),E277,"")</f>
        <v>0.002587037037037037</v>
      </c>
      <c r="H277" s="72">
        <f>IF(SUM(G277:G281)=0,"",SUM(G277:G281))</f>
        <v>0.01029525462962963</v>
      </c>
      <c r="I277" s="75">
        <f>IF(ISERROR(RANK(H277,$H$5:$H$353,1)),"",RANK(H277,$H$5:$H$353,1))</f>
        <v>20</v>
      </c>
      <c r="J277" s="10">
        <f>IF(E277="","",RANK(E277,$E$5:$E$353,1))</f>
        <v>94</v>
      </c>
    </row>
    <row r="278" spans="1:10" ht="15" customHeight="1">
      <c r="A278" s="21">
        <v>2</v>
      </c>
      <c r="B278" s="9"/>
      <c r="C278" s="34"/>
      <c r="D278" s="70"/>
      <c r="E278" s="37">
        <v>0.0029846064814814817</v>
      </c>
      <c r="F278" s="10">
        <f>IF(E278="","",RANK(E278,E277:E281,1))</f>
        <v>5</v>
      </c>
      <c r="G278" s="43">
        <f>IF(OR(F278=1,F278=2,F278=3,F278=4),E278,"")</f>
      </c>
      <c r="H278" s="73"/>
      <c r="I278" s="76"/>
      <c r="J278" s="10">
        <f>IF(E278="","",RANK(E278,$E$5:$E$353,1))</f>
        <v>142</v>
      </c>
    </row>
    <row r="279" spans="1:10" ht="15" customHeight="1">
      <c r="A279" s="21">
        <v>3</v>
      </c>
      <c r="B279" s="9"/>
      <c r="C279" s="34"/>
      <c r="D279" s="70"/>
      <c r="E279" s="37">
        <v>0.002450810185185185</v>
      </c>
      <c r="F279" s="10">
        <f>IF(E279="","",RANK(E279,E277:E281,1))</f>
        <v>1</v>
      </c>
      <c r="G279" s="43">
        <f>IF(OR(F279=1,F279=2,F279=3,F279=4),E279,"")</f>
        <v>0.002450810185185185</v>
      </c>
      <c r="H279" s="73"/>
      <c r="I279" s="76"/>
      <c r="J279" s="10">
        <f>IF(E279="","",RANK(E279,$E$5:$E$353,1))</f>
        <v>70</v>
      </c>
    </row>
    <row r="280" spans="1:10" ht="15" customHeight="1">
      <c r="A280" s="21">
        <v>4</v>
      </c>
      <c r="B280" s="9"/>
      <c r="C280" s="34"/>
      <c r="D280" s="70"/>
      <c r="E280" s="37">
        <v>0.0026784722222222223</v>
      </c>
      <c r="F280" s="10">
        <f>IF(E280="","",RANK(E280,E277:E281,1))</f>
        <v>4</v>
      </c>
      <c r="G280" s="43">
        <f>IF(OR(F280=1,F280=2,F280=3,F280=4),E280,"")</f>
        <v>0.0026784722222222223</v>
      </c>
      <c r="H280" s="73"/>
      <c r="I280" s="76"/>
      <c r="J280" s="10">
        <f>IF(E280="","",RANK(E280,$E$5:$E$353,1))</f>
        <v>111</v>
      </c>
    </row>
    <row r="281" spans="1:10" ht="15" customHeight="1">
      <c r="A281" s="21">
        <v>5</v>
      </c>
      <c r="B281" s="9"/>
      <c r="C281" s="34"/>
      <c r="D281" s="71"/>
      <c r="E281" s="37">
        <v>0.0025789351851851854</v>
      </c>
      <c r="F281" s="10">
        <f>IF(E281="","",RANK(E281,E277:E281,1))</f>
        <v>2</v>
      </c>
      <c r="G281" s="43">
        <f>IF(OR(F281=1,F281=2,F281=3,F281=4),E281,"")</f>
        <v>0.0025789351851851854</v>
      </c>
      <c r="H281" s="74"/>
      <c r="I281" s="77"/>
      <c r="J281" s="10">
        <f>IF(E281="","",RANK(E281,$E$5:$E$353,1))</f>
        <v>93</v>
      </c>
    </row>
    <row r="282" spans="1:8" ht="12.75">
      <c r="A282" s="22"/>
      <c r="C282" s="35"/>
      <c r="D282" s="67"/>
      <c r="G282" s="47"/>
      <c r="H282" s="47"/>
    </row>
    <row r="283" spans="1:8" ht="12.75">
      <c r="A283" s="22"/>
      <c r="C283" s="35"/>
      <c r="D283" s="67"/>
      <c r="G283" s="47"/>
      <c r="H283" s="47"/>
    </row>
    <row r="284" spans="1:10" ht="63">
      <c r="A284" s="14" t="s">
        <v>0</v>
      </c>
      <c r="B284" s="15" t="s">
        <v>1</v>
      </c>
      <c r="C284" s="15"/>
      <c r="D284" s="66" t="s">
        <v>10</v>
      </c>
      <c r="E284" s="15" t="s">
        <v>2</v>
      </c>
      <c r="F284" s="14" t="s">
        <v>3</v>
      </c>
      <c r="G284" s="46" t="s">
        <v>4</v>
      </c>
      <c r="H284" s="46" t="s">
        <v>5</v>
      </c>
      <c r="I284" s="16" t="s">
        <v>6</v>
      </c>
      <c r="J284" s="17" t="s">
        <v>7</v>
      </c>
    </row>
    <row r="285" spans="1:10" ht="15" customHeight="1">
      <c r="A285" s="21">
        <v>1</v>
      </c>
      <c r="B285" s="9"/>
      <c r="C285" s="34"/>
      <c r="D285" s="69">
        <v>55</v>
      </c>
      <c r="E285" s="37">
        <v>0.002339814814814815</v>
      </c>
      <c r="F285" s="10">
        <f>IF(E285="","",RANK(E285,E285:E289,1))</f>
        <v>1</v>
      </c>
      <c r="G285" s="43">
        <f>IF(OR(F285=1,F285=2,F285=3,F285=4),E285,"")</f>
        <v>0.002339814814814815</v>
      </c>
      <c r="H285" s="72">
        <f>IF(SUM(G285:G289)=0,"",SUM(G285:G289))</f>
        <v>0.010474421296296296</v>
      </c>
      <c r="I285" s="75">
        <f>IF(ISERROR(RANK(H285,$H$5:$H$353,1)),"",RANK(H285,$H$5:$H$353,1))</f>
        <v>24</v>
      </c>
      <c r="J285" s="10">
        <f>IF(E285="","",RANK(E285,$E$5:$E$353,1))</f>
        <v>45</v>
      </c>
    </row>
    <row r="286" spans="1:10" ht="15" customHeight="1">
      <c r="A286" s="21">
        <v>2</v>
      </c>
      <c r="B286" s="9"/>
      <c r="C286" s="34"/>
      <c r="D286" s="70"/>
      <c r="E286" s="37">
        <v>0.0023868055555555556</v>
      </c>
      <c r="F286" s="10">
        <f>IF(E286="","",RANK(E286,E285:E289,1))</f>
        <v>2</v>
      </c>
      <c r="G286" s="43">
        <f>IF(OR(F286=1,F286=2,F286=3,F286=4),E286,"")</f>
        <v>0.0023868055555555556</v>
      </c>
      <c r="H286" s="73"/>
      <c r="I286" s="76"/>
      <c r="J286" s="10">
        <f>IF(E286="","",RANK(E286,$E$5:$E$353,1))</f>
        <v>58</v>
      </c>
    </row>
    <row r="287" spans="1:10" ht="15" customHeight="1">
      <c r="A287" s="21">
        <v>3</v>
      </c>
      <c r="B287" s="9"/>
      <c r="C287" s="34"/>
      <c r="D287" s="70"/>
      <c r="E287" s="37">
        <v>0.0027021990740740743</v>
      </c>
      <c r="F287" s="10">
        <f>IF(E287="","",RANK(E287,E285:E289,1))</f>
        <v>3</v>
      </c>
      <c r="G287" s="43">
        <f>IF(OR(F287=1,F287=2,F287=3,F287=4),E287,"")</f>
        <v>0.0027021990740740743</v>
      </c>
      <c r="H287" s="73"/>
      <c r="I287" s="76"/>
      <c r="J287" s="10">
        <f>IF(E287="","",RANK(E287,$E$5:$E$353,1))</f>
        <v>113</v>
      </c>
    </row>
    <row r="288" spans="1:10" ht="15" customHeight="1">
      <c r="A288" s="21">
        <v>4</v>
      </c>
      <c r="B288" s="9"/>
      <c r="C288" s="34"/>
      <c r="D288" s="70"/>
      <c r="E288" s="37">
        <v>0.0030456018518518514</v>
      </c>
      <c r="F288" s="10">
        <f>IF(E288="","",RANK(E288,E285:E289,1))</f>
        <v>4</v>
      </c>
      <c r="G288" s="43">
        <f>IF(OR(F288=1,F288=2,F288=3,F288=4),E288,"")</f>
        <v>0.0030456018518518514</v>
      </c>
      <c r="H288" s="73"/>
      <c r="I288" s="76"/>
      <c r="J288" s="10">
        <f>IF(E288="","",RANK(E288,$E$5:$E$353,1))</f>
        <v>143</v>
      </c>
    </row>
    <row r="289" spans="1:10" ht="15" customHeight="1">
      <c r="A289" s="21">
        <v>5</v>
      </c>
      <c r="B289" s="9"/>
      <c r="C289" s="34"/>
      <c r="D289" s="71"/>
      <c r="E289" s="37"/>
      <c r="F289" s="10">
        <f>IF(E289="","",RANK(E289,E285:E289,1))</f>
      </c>
      <c r="G289" s="43">
        <f>IF(OR(F289=1,F289=2,F289=3,F289=4),E289,"")</f>
      </c>
      <c r="H289" s="74"/>
      <c r="I289" s="77"/>
      <c r="J289" s="10">
        <f>IF(E289="","",RANK(E289,$E$5:$E$353,1))</f>
      </c>
    </row>
    <row r="290" spans="1:10" ht="15">
      <c r="A290" s="20"/>
      <c r="B290" s="2"/>
      <c r="C290" s="33"/>
      <c r="D290" s="65"/>
      <c r="E290" s="3"/>
      <c r="F290" s="4"/>
      <c r="G290" s="44"/>
      <c r="H290" s="44"/>
      <c r="I290" s="4"/>
      <c r="J290" s="4"/>
    </row>
    <row r="291" spans="1:10" ht="15">
      <c r="A291" s="20"/>
      <c r="B291" s="2"/>
      <c r="C291" s="33"/>
      <c r="D291" s="65"/>
      <c r="E291" s="3"/>
      <c r="F291" s="4"/>
      <c r="G291" s="44"/>
      <c r="H291" s="44"/>
      <c r="I291" s="4"/>
      <c r="J291" s="4"/>
    </row>
    <row r="292" spans="1:14" ht="63">
      <c r="A292" s="14" t="s">
        <v>0</v>
      </c>
      <c r="B292" s="15" t="s">
        <v>1</v>
      </c>
      <c r="C292" s="15"/>
      <c r="D292" s="66" t="s">
        <v>10</v>
      </c>
      <c r="E292" s="6" t="s">
        <v>2</v>
      </c>
      <c r="F292" s="14" t="s">
        <v>3</v>
      </c>
      <c r="G292" s="45" t="s">
        <v>4</v>
      </c>
      <c r="H292" s="46" t="s">
        <v>5</v>
      </c>
      <c r="I292" s="16" t="s">
        <v>6</v>
      </c>
      <c r="J292" s="7" t="s">
        <v>7</v>
      </c>
      <c r="N292" s="5" t="s">
        <v>21</v>
      </c>
    </row>
    <row r="293" spans="1:10" ht="15" customHeight="1">
      <c r="A293" s="21">
        <v>1</v>
      </c>
      <c r="B293" s="9"/>
      <c r="C293" s="34"/>
      <c r="D293" s="69">
        <v>56</v>
      </c>
      <c r="E293" s="37">
        <v>0.002306597222222222</v>
      </c>
      <c r="F293" s="10">
        <f>IF(E293="","",RANK(E293,E293:E297,1))</f>
        <v>3</v>
      </c>
      <c r="G293" s="43">
        <f>IF(OR(F293=1,F293=2,F293=3,F293=4),E293,"")</f>
        <v>0.002306597222222222</v>
      </c>
      <c r="H293" s="72">
        <f>IF(SUM(G293:G297)=0,"",SUM(G293:G297))</f>
        <v>0.009161458333333332</v>
      </c>
      <c r="I293" s="75">
        <f>IF(ISERROR(RANK(H293,$H$5:$H$353,1)),"",RANK(H293,$H$5:$H$353,1))</f>
        <v>7</v>
      </c>
      <c r="J293" s="10">
        <f>IF(E293="","",RANK(E293,$E$5:$E$353,1))</f>
        <v>32</v>
      </c>
    </row>
    <row r="294" spans="1:10" ht="15" customHeight="1">
      <c r="A294" s="21">
        <v>2</v>
      </c>
      <c r="B294" s="9"/>
      <c r="C294" s="34"/>
      <c r="D294" s="70"/>
      <c r="E294" s="37">
        <v>0.002424305555555556</v>
      </c>
      <c r="F294" s="10">
        <f>IF(E294="","",RANK(E294,E293:E297,1))</f>
        <v>5</v>
      </c>
      <c r="G294" s="43">
        <f>IF(OR(F294=1,F294=2,F294=3,F294=4),E294,"")</f>
      </c>
      <c r="H294" s="73"/>
      <c r="I294" s="76"/>
      <c r="J294" s="10">
        <f>IF(E294="","",RANK(E294,$E$5:$E$353,1))</f>
        <v>66</v>
      </c>
    </row>
    <row r="295" spans="1:10" ht="15" customHeight="1">
      <c r="A295" s="21">
        <v>3</v>
      </c>
      <c r="B295" s="9"/>
      <c r="C295" s="34"/>
      <c r="D295" s="70"/>
      <c r="E295" s="37">
        <v>0.0022488425925925926</v>
      </c>
      <c r="F295" s="10">
        <f>IF(E295="","",RANK(E295,E293:E297,1))</f>
        <v>1</v>
      </c>
      <c r="G295" s="43">
        <f>IF(OR(F295=1,F295=2,F295=3,F295=4),E295,"")</f>
        <v>0.0022488425925925926</v>
      </c>
      <c r="H295" s="73"/>
      <c r="I295" s="76"/>
      <c r="J295" s="10">
        <f>IF(E295="","",RANK(E295,$E$5:$E$353,1))</f>
        <v>19</v>
      </c>
    </row>
    <row r="296" spans="1:10" ht="15" customHeight="1">
      <c r="A296" s="21">
        <v>4</v>
      </c>
      <c r="B296" s="9"/>
      <c r="C296" s="34"/>
      <c r="D296" s="70"/>
      <c r="E296" s="37">
        <v>0.002323263888888889</v>
      </c>
      <c r="F296" s="10">
        <f>IF(E296="","",RANK(E296,E293:E297,1))</f>
        <v>4</v>
      </c>
      <c r="G296" s="43">
        <f>IF(OR(F296=1,F296=2,F296=3,F296=4),E296,"")</f>
        <v>0.002323263888888889</v>
      </c>
      <c r="H296" s="73"/>
      <c r="I296" s="76"/>
      <c r="J296" s="10">
        <f>IF(E296="","",RANK(E296,$E$5:$E$353,1))</f>
        <v>37</v>
      </c>
    </row>
    <row r="297" spans="1:10" ht="15" customHeight="1">
      <c r="A297" s="21">
        <v>5</v>
      </c>
      <c r="B297" s="9"/>
      <c r="C297" s="34"/>
      <c r="D297" s="71"/>
      <c r="E297" s="37">
        <v>0.00228275462962963</v>
      </c>
      <c r="F297" s="10">
        <f>IF(E297="","",RANK(E297,E293:E297,1))</f>
        <v>2</v>
      </c>
      <c r="G297" s="43">
        <f>IF(OR(F297=1,F297=2,F297=3,F297=4),E297,"")</f>
        <v>0.00228275462962963</v>
      </c>
      <c r="H297" s="74"/>
      <c r="I297" s="77"/>
      <c r="J297" s="10">
        <f>IF(E297="","",RANK(E297,$E$5:$E$353,1))</f>
        <v>25</v>
      </c>
    </row>
    <row r="298" spans="1:10" ht="15">
      <c r="A298" s="20"/>
      <c r="B298" s="2"/>
      <c r="C298" s="33"/>
      <c r="D298" s="65"/>
      <c r="E298" s="3"/>
      <c r="F298" s="4"/>
      <c r="G298" s="44"/>
      <c r="H298" s="44"/>
      <c r="I298" s="4"/>
      <c r="J298" s="4"/>
    </row>
    <row r="299" spans="1:10" ht="15">
      <c r="A299" s="20"/>
      <c r="B299" s="2"/>
      <c r="C299" s="33"/>
      <c r="D299" s="65"/>
      <c r="E299" s="3"/>
      <c r="F299" s="4"/>
      <c r="G299" s="44"/>
      <c r="H299" s="44"/>
      <c r="I299" s="4"/>
      <c r="J299" s="4"/>
    </row>
    <row r="300" spans="1:10" ht="63">
      <c r="A300" s="14" t="s">
        <v>0</v>
      </c>
      <c r="B300" s="15" t="s">
        <v>1</v>
      </c>
      <c r="C300" s="15"/>
      <c r="D300" s="66" t="s">
        <v>10</v>
      </c>
      <c r="E300" s="15" t="s">
        <v>2</v>
      </c>
      <c r="F300" s="14" t="s">
        <v>3</v>
      </c>
      <c r="G300" s="46" t="s">
        <v>4</v>
      </c>
      <c r="H300" s="46" t="s">
        <v>5</v>
      </c>
      <c r="I300" s="16" t="s">
        <v>6</v>
      </c>
      <c r="J300" s="17" t="s">
        <v>7</v>
      </c>
    </row>
    <row r="301" spans="1:10" ht="15" customHeight="1">
      <c r="A301" s="21">
        <v>1</v>
      </c>
      <c r="B301" s="9"/>
      <c r="C301" s="34"/>
      <c r="D301" s="69">
        <v>58</v>
      </c>
      <c r="E301" s="37"/>
      <c r="F301" s="10">
        <f>IF(E301="","",RANK(E301,E301:E305,1))</f>
      </c>
      <c r="G301" s="43">
        <f>IF(OR(F301=1,F301=2,F301=3,F301=4),E301,"")</f>
      </c>
      <c r="H301" s="72">
        <f>IF(SUM(G301:G305)=0,"",SUM(G301:G305))</f>
      </c>
      <c r="I301" s="75">
        <f>IF(ISERROR(RANK(H301,$H$5:$H$353,1)),"",RANK(H301,$H$5:$H$353,1))</f>
      </c>
      <c r="J301" s="10">
        <f>IF(E301="","",RANK(E301,$E$5:$E$353,1))</f>
      </c>
    </row>
    <row r="302" spans="1:10" ht="15" customHeight="1">
      <c r="A302" s="21">
        <v>2</v>
      </c>
      <c r="B302" s="9"/>
      <c r="C302" s="34"/>
      <c r="D302" s="70"/>
      <c r="E302" s="37"/>
      <c r="F302" s="10">
        <f>IF(E302="","",RANK(E302,E301:E305,1))</f>
      </c>
      <c r="G302" s="43">
        <f>IF(OR(F302=1,F302=2,F302=3,F302=4),E302,"")</f>
      </c>
      <c r="H302" s="73"/>
      <c r="I302" s="76"/>
      <c r="J302" s="10">
        <f>IF(E302="","",RANK(E302,$E$5:$E$353,1))</f>
      </c>
    </row>
    <row r="303" spans="1:10" ht="15" customHeight="1">
      <c r="A303" s="21">
        <v>3</v>
      </c>
      <c r="B303" s="9"/>
      <c r="C303" s="34"/>
      <c r="D303" s="70"/>
      <c r="E303" s="37"/>
      <c r="F303" s="10">
        <f>IF(E303="","",RANK(E303,E301:E305,1))</f>
      </c>
      <c r="G303" s="43">
        <f>IF(OR(F303=1,F303=2,F303=3,F303=4),E303,"")</f>
      </c>
      <c r="H303" s="73"/>
      <c r="I303" s="76"/>
      <c r="J303" s="10">
        <f>IF(E303="","",RANK(E303,$E$5:$E$353,1))</f>
      </c>
    </row>
    <row r="304" spans="1:10" ht="15" customHeight="1">
      <c r="A304" s="21">
        <v>4</v>
      </c>
      <c r="B304" s="9"/>
      <c r="C304" s="34"/>
      <c r="D304" s="70"/>
      <c r="E304" s="37"/>
      <c r="F304" s="10">
        <f>IF(E304="","",RANK(E304,E301:E305,1))</f>
      </c>
      <c r="G304" s="43">
        <f>IF(OR(F304=1,F304=2,F304=3,F304=4),E304,"")</f>
      </c>
      <c r="H304" s="73"/>
      <c r="I304" s="76"/>
      <c r="J304" s="10">
        <f>IF(E304="","",RANK(E304,$E$5:$E$353,1))</f>
      </c>
    </row>
    <row r="305" spans="1:10" ht="15" customHeight="1">
      <c r="A305" s="21">
        <v>5</v>
      </c>
      <c r="B305" s="9"/>
      <c r="C305" s="34"/>
      <c r="D305" s="71"/>
      <c r="E305" s="37"/>
      <c r="F305" s="10">
        <f>IF(E305="","",RANK(E305,E301:E305,1))</f>
      </c>
      <c r="G305" s="43">
        <f>IF(OR(F305=1,F305=2,F305=3,F305=4),E305,"")</f>
      </c>
      <c r="H305" s="74"/>
      <c r="I305" s="77"/>
      <c r="J305" s="10">
        <f>IF(E305="","",RANK(E305,$E$5:$E$353,1))</f>
      </c>
    </row>
    <row r="306" spans="1:10" ht="15">
      <c r="A306" s="20"/>
      <c r="B306" s="2"/>
      <c r="C306" s="33"/>
      <c r="D306" s="65"/>
      <c r="E306" s="3"/>
      <c r="F306" s="4"/>
      <c r="G306" s="44"/>
      <c r="H306" s="44"/>
      <c r="I306" s="4"/>
      <c r="J306" s="4"/>
    </row>
    <row r="307" spans="1:10" ht="15">
      <c r="A307" s="20"/>
      <c r="B307" s="2"/>
      <c r="C307" s="33"/>
      <c r="D307" s="65"/>
      <c r="E307" s="3"/>
      <c r="F307" s="4"/>
      <c r="G307" s="44"/>
      <c r="H307" s="44"/>
      <c r="I307" s="4"/>
      <c r="J307" s="4"/>
    </row>
    <row r="308" spans="1:10" ht="63">
      <c r="A308" s="14" t="s">
        <v>0</v>
      </c>
      <c r="B308" s="15" t="s">
        <v>1</v>
      </c>
      <c r="C308" s="15"/>
      <c r="D308" s="66" t="s">
        <v>10</v>
      </c>
      <c r="E308" s="15" t="s">
        <v>2</v>
      </c>
      <c r="F308" s="14" t="s">
        <v>3</v>
      </c>
      <c r="G308" s="46" t="s">
        <v>4</v>
      </c>
      <c r="H308" s="46" t="s">
        <v>5</v>
      </c>
      <c r="I308" s="16" t="s">
        <v>6</v>
      </c>
      <c r="J308" s="17" t="s">
        <v>7</v>
      </c>
    </row>
    <row r="309" spans="1:10" ht="15" customHeight="1">
      <c r="A309" s="21">
        <v>1</v>
      </c>
      <c r="B309" s="9"/>
      <c r="C309" s="34"/>
      <c r="D309" s="69">
        <v>59</v>
      </c>
      <c r="E309" s="37"/>
      <c r="F309" s="10">
        <f>IF(E309="","",RANK(E309,E309:E313,1))</f>
      </c>
      <c r="G309" s="43">
        <f>IF(OR(F309=1,F309=2,F309=3,F309=4),E309,"")</f>
      </c>
      <c r="H309" s="72">
        <f>IF(SUM(G309:G313)=0,"",SUM(G309:G313))</f>
      </c>
      <c r="I309" s="75">
        <f>IF(ISERROR(RANK(H309,$H$5:$H$353,1)),"",RANK(H309,$H$5:$H$353,1))</f>
      </c>
      <c r="J309" s="10">
        <f>IF(E309="","",RANK(E309,$E$5:$E$353,1))</f>
      </c>
    </row>
    <row r="310" spans="1:10" ht="15" customHeight="1">
      <c r="A310" s="21">
        <v>2</v>
      </c>
      <c r="B310" s="9"/>
      <c r="C310" s="34"/>
      <c r="D310" s="70"/>
      <c r="E310" s="37"/>
      <c r="F310" s="10">
        <f>IF(E310="","",RANK(E310,E309:E313,1))</f>
      </c>
      <c r="G310" s="43">
        <f>IF(OR(F310=1,F310=2,F310=3,F310=4),E310,"")</f>
      </c>
      <c r="H310" s="73"/>
      <c r="I310" s="76"/>
      <c r="J310" s="10">
        <f>IF(E310="","",RANK(E310,$E$5:$E$353,1))</f>
      </c>
    </row>
    <row r="311" spans="1:10" ht="15" customHeight="1">
      <c r="A311" s="21">
        <v>3</v>
      </c>
      <c r="B311" s="9"/>
      <c r="C311" s="34"/>
      <c r="D311" s="70"/>
      <c r="E311" s="37"/>
      <c r="F311" s="10">
        <f>IF(E311="","",RANK(E311,E309:E313,1))</f>
      </c>
      <c r="G311" s="43">
        <f>IF(OR(F311=1,F311=2,F311=3,F311=4),E311,"")</f>
      </c>
      <c r="H311" s="73"/>
      <c r="I311" s="76"/>
      <c r="J311" s="10">
        <f>IF(E311="","",RANK(E311,$E$5:$E$353,1))</f>
      </c>
    </row>
    <row r="312" spans="1:10" ht="15" customHeight="1">
      <c r="A312" s="21">
        <v>4</v>
      </c>
      <c r="B312" s="9"/>
      <c r="C312" s="34"/>
      <c r="D312" s="70"/>
      <c r="E312" s="37"/>
      <c r="F312" s="10">
        <f>IF(E312="","",RANK(E312,E309:E313,1))</f>
      </c>
      <c r="G312" s="43">
        <f>IF(OR(F312=1,F312=2,F312=3,F312=4),E312,"")</f>
      </c>
      <c r="H312" s="73"/>
      <c r="I312" s="76"/>
      <c r="J312" s="10">
        <f>IF(E312="","",RANK(E312,$E$5:$E$353,1))</f>
      </c>
    </row>
    <row r="313" spans="1:10" ht="15" customHeight="1">
      <c r="A313" s="21">
        <v>5</v>
      </c>
      <c r="B313" s="9"/>
      <c r="C313" s="34"/>
      <c r="D313" s="71"/>
      <c r="E313" s="37"/>
      <c r="F313" s="10">
        <f>IF(E313="","",RANK(E313,E309:E313,1))</f>
      </c>
      <c r="G313" s="43">
        <f>IF(OR(F313=1,F313=2,F313=3,F313=4),E313,"")</f>
      </c>
      <c r="H313" s="74"/>
      <c r="I313" s="77"/>
      <c r="J313" s="10">
        <f>IF(E313="","",RANK(E313,$E$5:$E$353,1))</f>
      </c>
    </row>
    <row r="314" spans="1:10" ht="15">
      <c r="A314" s="20"/>
      <c r="B314" s="2"/>
      <c r="C314" s="33"/>
      <c r="D314" s="65"/>
      <c r="E314" s="3"/>
      <c r="F314" s="4"/>
      <c r="G314" s="44"/>
      <c r="H314" s="44"/>
      <c r="I314" s="4"/>
      <c r="J314" s="4"/>
    </row>
    <row r="315" spans="1:10" ht="15">
      <c r="A315" s="20"/>
      <c r="B315" s="2"/>
      <c r="C315" s="33"/>
      <c r="D315" s="65"/>
      <c r="E315" s="3"/>
      <c r="F315" s="4"/>
      <c r="G315" s="44"/>
      <c r="H315" s="44"/>
      <c r="I315" s="4"/>
      <c r="J315" s="4"/>
    </row>
    <row r="316" spans="1:10" ht="63">
      <c r="A316" s="14" t="s">
        <v>0</v>
      </c>
      <c r="B316" s="15" t="s">
        <v>1</v>
      </c>
      <c r="C316" s="15"/>
      <c r="D316" s="66" t="s">
        <v>10</v>
      </c>
      <c r="E316" s="15" t="s">
        <v>2</v>
      </c>
      <c r="F316" s="14" t="s">
        <v>3</v>
      </c>
      <c r="G316" s="46" t="s">
        <v>4</v>
      </c>
      <c r="H316" s="46" t="s">
        <v>5</v>
      </c>
      <c r="I316" s="16" t="s">
        <v>6</v>
      </c>
      <c r="J316" s="17" t="s">
        <v>7</v>
      </c>
    </row>
    <row r="317" spans="1:10" ht="15" customHeight="1">
      <c r="A317" s="21">
        <v>1</v>
      </c>
      <c r="B317" s="9"/>
      <c r="C317" s="34"/>
      <c r="D317" s="69">
        <v>63</v>
      </c>
      <c r="E317" s="37"/>
      <c r="F317" s="10">
        <f>IF(E317="","",RANK(E317,E317:E321,1))</f>
      </c>
      <c r="G317" s="43">
        <f>IF(OR(F317=1,F317=2,F317=3,F317=4),E317,"")</f>
      </c>
      <c r="H317" s="72">
        <f>IF(SUM(G317:G321)=0,"",SUM(G317:G321))</f>
      </c>
      <c r="I317" s="75">
        <f>IF(ISERROR(RANK(H317,$H$5:$H$353,1)),"",RANK(H317,$H$5:$H$353,1))</f>
      </c>
      <c r="J317" s="10">
        <f>IF(E317="","",RANK(E317,$E$5:$E$353,1))</f>
      </c>
    </row>
    <row r="318" spans="1:10" ht="15" customHeight="1">
      <c r="A318" s="21">
        <v>2</v>
      </c>
      <c r="B318" s="9"/>
      <c r="C318" s="34"/>
      <c r="D318" s="70"/>
      <c r="E318" s="37"/>
      <c r="F318" s="10">
        <f>IF(E318="","",RANK(E318,E317:E321,1))</f>
      </c>
      <c r="G318" s="43">
        <f>IF(OR(F318=1,F318=2,F318=3,F318=4),E318,"")</f>
      </c>
      <c r="H318" s="73"/>
      <c r="I318" s="76"/>
      <c r="J318" s="10">
        <f>IF(E318="","",RANK(E318,$E$5:$E$353,1))</f>
      </c>
    </row>
    <row r="319" spans="1:10" ht="15" customHeight="1">
      <c r="A319" s="21">
        <v>3</v>
      </c>
      <c r="B319" s="9"/>
      <c r="C319" s="34"/>
      <c r="D319" s="70"/>
      <c r="E319" s="37"/>
      <c r="F319" s="10">
        <f>IF(E319="","",RANK(E319,E317:E321,1))</f>
      </c>
      <c r="G319" s="43">
        <f>IF(OR(F319=1,F319=2,F319=3,F319=4),E319,"")</f>
      </c>
      <c r="H319" s="73"/>
      <c r="I319" s="76"/>
      <c r="J319" s="10">
        <f>IF(E319="","",RANK(E319,$E$5:$E$353,1))</f>
      </c>
    </row>
    <row r="320" spans="1:10" ht="15" customHeight="1">
      <c r="A320" s="21">
        <v>4</v>
      </c>
      <c r="B320" s="9"/>
      <c r="C320" s="34"/>
      <c r="D320" s="70"/>
      <c r="E320" s="37"/>
      <c r="F320" s="10">
        <f>IF(E320="","",RANK(E320,E317:E321,1))</f>
      </c>
      <c r="G320" s="43">
        <f>IF(OR(F320=1,F320=2,F320=3,F320=4),E320,"")</f>
      </c>
      <c r="H320" s="73"/>
      <c r="I320" s="76"/>
      <c r="J320" s="10">
        <f>IF(E320="","",RANK(E320,$E$5:$E$353,1))</f>
      </c>
    </row>
    <row r="321" spans="1:10" ht="15" customHeight="1">
      <c r="A321" s="21">
        <v>5</v>
      </c>
      <c r="B321" s="9"/>
      <c r="C321" s="34"/>
      <c r="D321" s="71"/>
      <c r="E321" s="37"/>
      <c r="F321" s="10">
        <f>IF(E321="","",RANK(E321,E317:E321,1))</f>
      </c>
      <c r="G321" s="43">
        <f>IF(OR(F321=1,F321=2,F321=3,F321=4),E321,"")</f>
      </c>
      <c r="H321" s="74"/>
      <c r="I321" s="77"/>
      <c r="J321" s="10">
        <f>IF(E321="","",RANK(E321,$E$5:$E$353,1))</f>
      </c>
    </row>
    <row r="322" spans="1:10" ht="15">
      <c r="A322" s="20"/>
      <c r="B322" s="2"/>
      <c r="C322" s="33"/>
      <c r="D322" s="65"/>
      <c r="E322" s="3"/>
      <c r="F322" s="4"/>
      <c r="G322" s="44"/>
      <c r="H322" s="44"/>
      <c r="I322" s="4"/>
      <c r="J322" s="4"/>
    </row>
    <row r="323" spans="1:10" ht="15">
      <c r="A323" s="20"/>
      <c r="B323" s="2"/>
      <c r="C323" s="33"/>
      <c r="D323" s="65"/>
      <c r="E323" s="3"/>
      <c r="F323" s="4"/>
      <c r="G323" s="44"/>
      <c r="H323" s="44"/>
      <c r="I323" s="4"/>
      <c r="J323" s="4"/>
    </row>
    <row r="324" spans="1:10" ht="63">
      <c r="A324" s="14" t="s">
        <v>0</v>
      </c>
      <c r="B324" s="15" t="s">
        <v>1</v>
      </c>
      <c r="C324" s="15"/>
      <c r="D324" s="66" t="s">
        <v>10</v>
      </c>
      <c r="E324" s="15" t="s">
        <v>2</v>
      </c>
      <c r="F324" s="14" t="s">
        <v>3</v>
      </c>
      <c r="G324" s="46" t="s">
        <v>4</v>
      </c>
      <c r="H324" s="46" t="s">
        <v>5</v>
      </c>
      <c r="I324" s="16" t="s">
        <v>6</v>
      </c>
      <c r="J324" s="17" t="s">
        <v>7</v>
      </c>
    </row>
    <row r="325" spans="1:10" ht="15" customHeight="1">
      <c r="A325" s="21">
        <v>1</v>
      </c>
      <c r="B325" s="9"/>
      <c r="C325" s="34"/>
      <c r="D325" s="69">
        <v>67</v>
      </c>
      <c r="E325" s="37"/>
      <c r="F325" s="10">
        <f>IF(E325="","",RANK(E325,E325:E329,1))</f>
      </c>
      <c r="G325" s="43">
        <f>IF(OR(F325=1,F325=2,F325=3,F325=4),E325,"")</f>
      </c>
      <c r="H325" s="72">
        <f>IF(SUM(G325:G329)=0,"",SUM(G325:G329))</f>
      </c>
      <c r="I325" s="75">
        <f>IF(ISERROR(RANK(H325,$H$5:$H$353,1)),"",RANK(H325,$H$5:$H$353,1))</f>
      </c>
      <c r="J325" s="10">
        <f>IF(E325="","",RANK(E325,$E$5:$E$353,1))</f>
      </c>
    </row>
    <row r="326" spans="1:10" ht="15" customHeight="1">
      <c r="A326" s="21">
        <v>2</v>
      </c>
      <c r="B326" s="9"/>
      <c r="C326" s="34"/>
      <c r="D326" s="70"/>
      <c r="E326" s="37"/>
      <c r="F326" s="10">
        <f>IF(E326="","",RANK(E326,E325:E329,1))</f>
      </c>
      <c r="G326" s="43">
        <f>IF(OR(F326=1,F326=2,F326=3,F326=4),E326,"")</f>
      </c>
      <c r="H326" s="73"/>
      <c r="I326" s="76"/>
      <c r="J326" s="10">
        <f>IF(E326="","",RANK(E326,$E$5:$E$353,1))</f>
      </c>
    </row>
    <row r="327" spans="1:10" ht="15" customHeight="1">
      <c r="A327" s="21">
        <v>3</v>
      </c>
      <c r="B327" s="9"/>
      <c r="C327" s="34"/>
      <c r="D327" s="70"/>
      <c r="E327" s="37"/>
      <c r="F327" s="10">
        <f>IF(E327="","",RANK(E327,E325:E329,1))</f>
      </c>
      <c r="G327" s="43">
        <f>IF(OR(F327=1,F327=2,F327=3,F327=4),E327,"")</f>
      </c>
      <c r="H327" s="73"/>
      <c r="I327" s="76"/>
      <c r="J327" s="10">
        <f>IF(E327="","",RANK(E327,$E$5:$E$353,1))</f>
      </c>
    </row>
    <row r="328" spans="1:10" ht="15" customHeight="1">
      <c r="A328" s="21">
        <v>4</v>
      </c>
      <c r="B328" s="9"/>
      <c r="C328" s="34"/>
      <c r="D328" s="70"/>
      <c r="E328" s="37"/>
      <c r="F328" s="10">
        <f>IF(E328="","",RANK(E328,E325:E329,1))</f>
      </c>
      <c r="G328" s="43">
        <f>IF(OR(F328=1,F328=2,F328=3,F328=4),E328,"")</f>
      </c>
      <c r="H328" s="73"/>
      <c r="I328" s="76"/>
      <c r="J328" s="10">
        <f>IF(E328="","",RANK(E328,$E$5:$E$353,1))</f>
      </c>
    </row>
    <row r="329" spans="1:10" ht="15" customHeight="1">
      <c r="A329" s="21">
        <v>5</v>
      </c>
      <c r="B329" s="9"/>
      <c r="C329" s="34"/>
      <c r="D329" s="71"/>
      <c r="E329" s="37"/>
      <c r="F329" s="10">
        <f>IF(E329="","",RANK(E329,E325:E329,1))</f>
      </c>
      <c r="G329" s="43">
        <f>IF(OR(F329=1,F329=2,F329=3,F329=4),E329,"")</f>
      </c>
      <c r="H329" s="74"/>
      <c r="I329" s="77"/>
      <c r="J329" s="10">
        <f>IF(E329="","",RANK(E329,$E$5:$E$353,1))</f>
      </c>
    </row>
    <row r="330" spans="1:10" ht="15">
      <c r="A330" s="20"/>
      <c r="B330" s="2"/>
      <c r="C330" s="33"/>
      <c r="D330" s="65"/>
      <c r="E330" s="3"/>
      <c r="F330" s="4"/>
      <c r="G330" s="44"/>
      <c r="H330" s="44"/>
      <c r="I330" s="4"/>
      <c r="J330" s="4"/>
    </row>
    <row r="331" spans="1:10" ht="15">
      <c r="A331" s="20"/>
      <c r="B331" s="2"/>
      <c r="C331" s="33"/>
      <c r="D331" s="65"/>
      <c r="E331" s="3"/>
      <c r="F331" s="4"/>
      <c r="G331" s="44"/>
      <c r="H331" s="44"/>
      <c r="I331" s="4"/>
      <c r="J331" s="4"/>
    </row>
    <row r="332" spans="1:10" ht="63">
      <c r="A332" s="14" t="s">
        <v>0</v>
      </c>
      <c r="B332" s="15" t="s">
        <v>1</v>
      </c>
      <c r="C332" s="15"/>
      <c r="D332" s="66" t="s">
        <v>10</v>
      </c>
      <c r="E332" s="15" t="s">
        <v>2</v>
      </c>
      <c r="F332" s="14" t="s">
        <v>3</v>
      </c>
      <c r="G332" s="46" t="s">
        <v>4</v>
      </c>
      <c r="H332" s="46" t="s">
        <v>5</v>
      </c>
      <c r="I332" s="16" t="s">
        <v>6</v>
      </c>
      <c r="J332" s="17" t="s">
        <v>7</v>
      </c>
    </row>
    <row r="333" spans="1:10" ht="15" customHeight="1">
      <c r="A333" s="21">
        <v>1</v>
      </c>
      <c r="B333" s="9"/>
      <c r="C333" s="34"/>
      <c r="D333" s="69">
        <v>75</v>
      </c>
      <c r="E333" s="37">
        <v>0.0020278935185185187</v>
      </c>
      <c r="F333" s="10">
        <f>IF(E333="","",RANK(E333,E333:E337,1))</f>
        <v>2</v>
      </c>
      <c r="G333" s="43">
        <f>IF(OR(F333=1,F333=2,F333=3,F333=4),E333,"")</f>
        <v>0.0020278935185185187</v>
      </c>
      <c r="H333" s="72">
        <f>IF(SUM(G333:G337)=0,"",SUM(G333:G337))</f>
        <v>0.008680208333333333</v>
      </c>
      <c r="I333" s="75">
        <f>IF(ISERROR(RANK(H333,$H$5:$H$353,1)),"",RANK(H333,$H$5:$H$353,1))</f>
        <v>1</v>
      </c>
      <c r="J333" s="10">
        <f>IF(E333="","",RANK(E333,$E$5:$E$353,1))</f>
        <v>4</v>
      </c>
    </row>
    <row r="334" spans="1:10" ht="15" customHeight="1">
      <c r="A334" s="21">
        <v>2</v>
      </c>
      <c r="B334" s="9"/>
      <c r="C334" s="34"/>
      <c r="D334" s="70"/>
      <c r="E334" s="37">
        <v>0.0020006944444444447</v>
      </c>
      <c r="F334" s="10">
        <f>IF(E334="","",RANK(E334,E333:E337,1))</f>
        <v>1</v>
      </c>
      <c r="G334" s="43">
        <f>IF(OR(F334=1,F334=2,F334=3,F334=4),E334,"")</f>
        <v>0.0020006944444444447</v>
      </c>
      <c r="H334" s="73"/>
      <c r="I334" s="76"/>
      <c r="J334" s="10">
        <f>IF(E334="","",RANK(E334,$E$5:$E$353,1))</f>
        <v>2</v>
      </c>
    </row>
    <row r="335" spans="1:10" ht="15" customHeight="1">
      <c r="A335" s="21">
        <v>3</v>
      </c>
      <c r="B335" s="9"/>
      <c r="C335" s="34"/>
      <c r="D335" s="70"/>
      <c r="E335" s="37">
        <v>0.0023143518518518517</v>
      </c>
      <c r="F335" s="10">
        <f>IF(E335="","",RANK(E335,E333:E337,1))</f>
        <v>3</v>
      </c>
      <c r="G335" s="43">
        <f>IF(OR(F335=1,F335=2,F335=3,F335=4),E335,"")</f>
        <v>0.0023143518518518517</v>
      </c>
      <c r="H335" s="73"/>
      <c r="I335" s="76"/>
      <c r="J335" s="10">
        <f>IF(E335="","",RANK(E335,$E$5:$E$353,1))</f>
        <v>36</v>
      </c>
    </row>
    <row r="336" spans="1:10" ht="15" customHeight="1">
      <c r="A336" s="21">
        <v>4</v>
      </c>
      <c r="B336" s="9"/>
      <c r="C336" s="34"/>
      <c r="D336" s="70"/>
      <c r="E336" s="37">
        <v>0.0023372685185185185</v>
      </c>
      <c r="F336" s="10">
        <f>IF(E336="","",RANK(E336,E333:E337,1))</f>
        <v>4</v>
      </c>
      <c r="G336" s="43">
        <f>IF(OR(F336=1,F336=2,F336=3,F336=4),E336,"")</f>
        <v>0.0023372685185185185</v>
      </c>
      <c r="H336" s="73"/>
      <c r="I336" s="76"/>
      <c r="J336" s="10">
        <f>IF(E336="","",RANK(E336,$E$5:$E$353,1))</f>
        <v>44</v>
      </c>
    </row>
    <row r="337" spans="1:10" ht="15" customHeight="1">
      <c r="A337" s="21">
        <v>5</v>
      </c>
      <c r="B337" s="9"/>
      <c r="C337" s="34"/>
      <c r="D337" s="71"/>
      <c r="E337" s="37">
        <v>0.0024625</v>
      </c>
      <c r="F337" s="10">
        <f>IF(E337="","",RANK(E337,E333:E337,1))</f>
        <v>5</v>
      </c>
      <c r="G337" s="43">
        <f>IF(OR(F337=1,F337=2,F337=3,F337=4),E337,"")</f>
      </c>
      <c r="H337" s="74"/>
      <c r="I337" s="77"/>
      <c r="J337" s="10">
        <f>IF(E337="","",RANK(E337,$E$5:$E$353,1))</f>
        <v>72</v>
      </c>
    </row>
    <row r="338" spans="1:8" ht="12.75">
      <c r="A338" s="22"/>
      <c r="C338" s="35"/>
      <c r="D338" s="67"/>
      <c r="G338" s="47"/>
      <c r="H338" s="47"/>
    </row>
    <row r="339" spans="1:8" ht="12.75">
      <c r="A339" s="22"/>
      <c r="C339" s="35"/>
      <c r="D339" s="67"/>
      <c r="G339" s="47"/>
      <c r="H339" s="47"/>
    </row>
    <row r="340" spans="1:10" ht="63">
      <c r="A340" s="14" t="s">
        <v>0</v>
      </c>
      <c r="B340" s="15" t="s">
        <v>1</v>
      </c>
      <c r="C340" s="15"/>
      <c r="D340" s="66" t="s">
        <v>10</v>
      </c>
      <c r="E340" s="15" t="s">
        <v>2</v>
      </c>
      <c r="F340" s="14" t="s">
        <v>3</v>
      </c>
      <c r="G340" s="46" t="s">
        <v>4</v>
      </c>
      <c r="H340" s="46" t="s">
        <v>5</v>
      </c>
      <c r="I340" s="16" t="s">
        <v>6</v>
      </c>
      <c r="J340" s="17" t="s">
        <v>7</v>
      </c>
    </row>
    <row r="341" spans="1:10" ht="15" customHeight="1">
      <c r="A341" s="21">
        <v>1</v>
      </c>
      <c r="B341" s="9"/>
      <c r="C341" s="34"/>
      <c r="D341" s="81" t="s">
        <v>8</v>
      </c>
      <c r="E341" s="37"/>
      <c r="F341" s="10">
        <f>IF(E341="","",RANK(E341,E341:E345,1))</f>
      </c>
      <c r="G341" s="43">
        <f>IF(OR(F341=1,F341=2,F341=3,F341=4),E341,"")</f>
      </c>
      <c r="H341" s="72">
        <f>IF(SUM(G341:G345)=0,"",SUM(G341:G345))</f>
      </c>
      <c r="I341" s="75">
        <f>IF(ISERROR(RANK(H341,$H$5:$H$353,1)),"",RANK(H341,$H$5:$H$353,1))</f>
      </c>
      <c r="J341" s="10">
        <f>IF(E341="","",RANK(E341,$E$5:$E$353,1))</f>
      </c>
    </row>
    <row r="342" spans="1:10" ht="15" customHeight="1">
      <c r="A342" s="21">
        <v>2</v>
      </c>
      <c r="B342" s="9"/>
      <c r="C342" s="34"/>
      <c r="D342" s="82"/>
      <c r="E342" s="37"/>
      <c r="F342" s="10">
        <f>IF(E342="","",RANK(E342,E341:E345,1))</f>
      </c>
      <c r="G342" s="43">
        <f>IF(OR(F342=1,F342=2,F342=3,F342=4),E342,"")</f>
      </c>
      <c r="H342" s="73"/>
      <c r="I342" s="76"/>
      <c r="J342" s="10">
        <f>IF(E342="","",RANK(E342,$E$5:$E$353,1))</f>
      </c>
    </row>
    <row r="343" spans="1:10" ht="15" customHeight="1">
      <c r="A343" s="21">
        <v>3</v>
      </c>
      <c r="B343" s="9"/>
      <c r="C343" s="34"/>
      <c r="D343" s="82"/>
      <c r="E343" s="37"/>
      <c r="F343" s="10">
        <f>IF(E343="","",RANK(E343,E341:E345,1))</f>
      </c>
      <c r="G343" s="43">
        <f>IF(OR(F343=1,F343=2,F343=3,F343=4),E343,"")</f>
      </c>
      <c r="H343" s="73"/>
      <c r="I343" s="76"/>
      <c r="J343" s="10">
        <f>IF(E343="","",RANK(E343,$E$5:$E$353,1))</f>
      </c>
    </row>
    <row r="344" spans="1:10" ht="15" customHeight="1">
      <c r="A344" s="21">
        <v>4</v>
      </c>
      <c r="B344" s="9"/>
      <c r="C344" s="34"/>
      <c r="D344" s="82"/>
      <c r="E344" s="37"/>
      <c r="F344" s="10">
        <f>IF(E344="","",RANK(E344,E341:E345,1))</f>
      </c>
      <c r="G344" s="43">
        <f>IF(OR(F344=1,F344=2,F344=3,F344=4),E344,"")</f>
      </c>
      <c r="H344" s="73"/>
      <c r="I344" s="76"/>
      <c r="J344" s="10">
        <f>IF(E344="","",RANK(E344,$E$5:$E$353,1))</f>
      </c>
    </row>
    <row r="345" spans="1:10" ht="15" customHeight="1">
      <c r="A345" s="21">
        <v>5</v>
      </c>
      <c r="B345" s="9"/>
      <c r="C345" s="34"/>
      <c r="D345" s="83"/>
      <c r="E345" s="37"/>
      <c r="F345" s="10">
        <f>IF(E345="","",RANK(E345,E341:E345,1))</f>
      </c>
      <c r="G345" s="43">
        <f>IF(OR(F345=1,F345=2,F345=3,F345=4),E345,"")</f>
      </c>
      <c r="H345" s="74"/>
      <c r="I345" s="77"/>
      <c r="J345" s="10">
        <f>IF(E345="","",RANK(E345,$E$5:$E$353,1))</f>
      </c>
    </row>
    <row r="346" spans="1:10" ht="15">
      <c r="A346" s="20"/>
      <c r="B346" s="2"/>
      <c r="C346" s="33"/>
      <c r="D346" s="65"/>
      <c r="E346" s="3"/>
      <c r="F346" s="4"/>
      <c r="G346" s="44"/>
      <c r="H346" s="44"/>
      <c r="I346" s="4"/>
      <c r="J346" s="4"/>
    </row>
    <row r="347" spans="1:10" ht="15">
      <c r="A347" s="20"/>
      <c r="B347" s="2"/>
      <c r="C347" s="33"/>
      <c r="D347" s="65"/>
      <c r="E347" s="3"/>
      <c r="F347" s="4"/>
      <c r="G347" s="44"/>
      <c r="H347" s="44"/>
      <c r="I347" s="4"/>
      <c r="J347" s="4"/>
    </row>
    <row r="348" spans="1:10" ht="63">
      <c r="A348" s="14" t="s">
        <v>0</v>
      </c>
      <c r="B348" s="15" t="s">
        <v>1</v>
      </c>
      <c r="C348" s="15"/>
      <c r="D348" s="66" t="s">
        <v>10</v>
      </c>
      <c r="E348" s="6" t="s">
        <v>2</v>
      </c>
      <c r="F348" s="14" t="s">
        <v>3</v>
      </c>
      <c r="G348" s="45" t="s">
        <v>4</v>
      </c>
      <c r="H348" s="46" t="s">
        <v>5</v>
      </c>
      <c r="I348" s="16" t="s">
        <v>6</v>
      </c>
      <c r="J348" s="7" t="s">
        <v>7</v>
      </c>
    </row>
    <row r="349" spans="1:10" ht="15" customHeight="1">
      <c r="A349" s="21">
        <v>1</v>
      </c>
      <c r="B349" s="9"/>
      <c r="C349" s="34"/>
      <c r="D349" s="78" t="s">
        <v>29</v>
      </c>
      <c r="E349" s="37"/>
      <c r="F349" s="10">
        <f>IF(E349="","",RANK(E349,E349:E353,1))</f>
      </c>
      <c r="G349" s="43">
        <f>IF(OR(F349=1,F349=2,F349=3,F349=4),E349,"")</f>
      </c>
      <c r="H349" s="72">
        <f>IF(SUM(G349:G353)=0,"",SUM(G349:G353))</f>
      </c>
      <c r="I349" s="75">
        <f>IF(ISERROR(RANK(H349,$H$5:$H$353,1)),"",RANK(H349,$H$5:$H$353,1))</f>
      </c>
      <c r="J349" s="10">
        <f>IF(E349="","",RANK(E349,$E$5:$E$353,1))</f>
      </c>
    </row>
    <row r="350" spans="1:10" ht="15" customHeight="1">
      <c r="A350" s="21">
        <v>2</v>
      </c>
      <c r="B350" s="9"/>
      <c r="C350" s="34"/>
      <c r="D350" s="79"/>
      <c r="E350" s="37"/>
      <c r="F350" s="10">
        <f>IF(E350="","",RANK(E350,E349:E353,1))</f>
      </c>
      <c r="G350" s="43">
        <f>IF(OR(F350=1,F350=2,F350=3,F350=4),E350,"")</f>
      </c>
      <c r="H350" s="73"/>
      <c r="I350" s="76"/>
      <c r="J350" s="10">
        <f>IF(E350="","",RANK(E350,$E$5:$E$353,1))</f>
      </c>
    </row>
    <row r="351" spans="1:10" ht="15" customHeight="1">
      <c r="A351" s="21">
        <v>3</v>
      </c>
      <c r="B351" s="9"/>
      <c r="C351" s="34"/>
      <c r="D351" s="79"/>
      <c r="E351" s="37"/>
      <c r="F351" s="10">
        <f>IF(E351="","",RANK(E351,E349:E353,1))</f>
      </c>
      <c r="G351" s="43">
        <f>IF(OR(F351=1,F351=2,F351=3,F351=4),E351,"")</f>
      </c>
      <c r="H351" s="73"/>
      <c r="I351" s="76"/>
      <c r="J351" s="10">
        <f>IF(E351="","",RANK(E351,$E$5:$E$353,1))</f>
      </c>
    </row>
    <row r="352" spans="1:10" ht="15" customHeight="1">
      <c r="A352" s="21">
        <v>4</v>
      </c>
      <c r="B352" s="9"/>
      <c r="C352" s="34"/>
      <c r="D352" s="79"/>
      <c r="E352" s="37"/>
      <c r="F352" s="10">
        <f>IF(E352="","",RANK(E352,E349:E353,1))</f>
      </c>
      <c r="G352" s="43">
        <f>IF(OR(F352=1,F352=2,F352=3,F352=4),E352,"")</f>
      </c>
      <c r="H352" s="73"/>
      <c r="I352" s="76"/>
      <c r="J352" s="10">
        <f>IF(E352="","",RANK(E352,$E$5:$E$353,1))</f>
      </c>
    </row>
    <row r="353" spans="1:10" ht="15" customHeight="1">
      <c r="A353" s="21">
        <v>5</v>
      </c>
      <c r="B353" s="9"/>
      <c r="C353" s="34"/>
      <c r="D353" s="80"/>
      <c r="E353" s="37"/>
      <c r="F353" s="10">
        <f>IF(E353="","",RANK(E353,E349:E353,1))</f>
      </c>
      <c r="G353" s="43">
        <f>IF(OR(F353=1,F353=2,F353=3,F353=4),E353,"")</f>
      </c>
      <c r="H353" s="74"/>
      <c r="I353" s="77"/>
      <c r="J353" s="10">
        <f>IF(E353="","",RANK(E353,$E$5:$E$353,1))</f>
      </c>
    </row>
  </sheetData>
  <sheetProtection sheet="1"/>
  <mergeCells count="133">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A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I13 I21 I29 I37 I45 I53 I61 I69 I77 I85 I93 I101 I109 I117 I125 I133 I141 I149 I157 I165 I173 I181 I189 I197 I205 I213 I221 I229 I237 I245 I253 I261 I269 I277 I285 I293 I301 I309 I317 I325 I333 I341 I349">
    <cfRule type="cellIs" priority="1" dxfId="15" operator="equal" stopIfTrue="1">
      <formula>1</formula>
    </cfRule>
    <cfRule type="cellIs" priority="2" dxfId="14" operator="equal" stopIfTrue="1">
      <formula>2</formula>
    </cfRule>
    <cfRule type="cellIs" priority="3" dxfId="13"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I12"/>
  <sheetViews>
    <sheetView zoomScalePageLayoutView="0" workbookViewId="0" topLeftCell="A1">
      <selection activeCell="J5" sqref="J5"/>
    </sheetView>
  </sheetViews>
  <sheetFormatPr defaultColWidth="9.140625" defaultRowHeight="15"/>
  <cols>
    <col min="2" max="2" width="7.140625" style="0" customWidth="1"/>
    <col min="3" max="3" width="24.421875" style="0" bestFit="1" customWidth="1"/>
    <col min="4" max="4" width="26.421875" style="0" hidden="1" customWidth="1"/>
    <col min="6" max="6" width="18.8515625" style="0" customWidth="1"/>
    <col min="9" max="9" width="13.140625" style="0" bestFit="1" customWidth="1"/>
  </cols>
  <sheetData>
    <row r="2" spans="2:7" ht="45.75" customHeight="1">
      <c r="B2" s="30" t="s">
        <v>16</v>
      </c>
      <c r="C2" s="30" t="s">
        <v>17</v>
      </c>
      <c r="D2" s="30" t="s">
        <v>17</v>
      </c>
      <c r="E2" s="30" t="s">
        <v>18</v>
      </c>
      <c r="F2" s="30" t="s">
        <v>12</v>
      </c>
      <c r="G2" s="30" t="s">
        <v>15</v>
      </c>
    </row>
    <row r="3" spans="2:7" ht="24.75" customHeight="1">
      <c r="B3" s="84" t="s">
        <v>19</v>
      </c>
      <c r="C3" s="84"/>
      <c r="D3" s="84"/>
      <c r="E3" s="84"/>
      <c r="F3" s="84"/>
      <c r="G3" s="84"/>
    </row>
    <row r="4" spans="2:9" ht="24.75" customHeight="1">
      <c r="B4" s="26">
        <v>1</v>
      </c>
      <c r="C4" s="27" t="s">
        <v>44</v>
      </c>
      <c r="D4" s="27"/>
      <c r="E4" s="26">
        <v>50</v>
      </c>
      <c r="F4" s="39">
        <f>SMALL(девушки!$E$5:$E$353,1)</f>
        <v>0.000980787037037037</v>
      </c>
      <c r="G4" s="26">
        <f>INDEX(девушки!$J$5:$J$353,MATCH(F4,девушки!$E$5:$E$353,FALSE),1)</f>
        <v>1</v>
      </c>
      <c r="I4" s="36"/>
    </row>
    <row r="5" spans="2:9" ht="24.75" customHeight="1">
      <c r="B5" s="26">
        <v>2</v>
      </c>
      <c r="C5" s="27" t="s">
        <v>45</v>
      </c>
      <c r="D5" s="27"/>
      <c r="E5" s="26">
        <v>56</v>
      </c>
      <c r="F5" s="39">
        <f>SMALL(девушки!$E$5:$E$353,2)</f>
        <v>0.001073263888888889</v>
      </c>
      <c r="G5" s="26">
        <f>INDEX(девушки!$J$5:$J$353,MATCH(F5,девушки!$E$5:$E$353,FALSE),1)</f>
        <v>2</v>
      </c>
      <c r="I5" s="36"/>
    </row>
    <row r="6" spans="2:9" ht="24.75" customHeight="1">
      <c r="B6" s="26">
        <v>3</v>
      </c>
      <c r="C6" s="27" t="s">
        <v>46</v>
      </c>
      <c r="D6" s="27"/>
      <c r="E6" s="26">
        <v>12</v>
      </c>
      <c r="F6" s="39">
        <f>SMALL(девушки!$E$5:$E$353,3)</f>
        <v>0.0010787037037037037</v>
      </c>
      <c r="G6" s="26">
        <f>INDEX(девушки!$J$5:$J$353,MATCH(F6,девушки!$E$5:$E$353,FALSE),1)</f>
        <v>3</v>
      </c>
      <c r="I6" s="36"/>
    </row>
    <row r="7" spans="2:9" ht="24.75" customHeight="1" hidden="1">
      <c r="B7" s="26">
        <v>4</v>
      </c>
      <c r="C7" s="27">
        <f>INDEX(девушки!$B$5:$B$353,MATCH(F7,девушки!$E$5:$E$353,FALSE),1)</f>
        <v>0</v>
      </c>
      <c r="D7" s="27"/>
      <c r="E7" s="26">
        <f>INDEX(девушки!$C$5:$C$353,MATCH(F7,девушки!$E$5:$E$353,FALSE),1)</f>
        <v>0</v>
      </c>
      <c r="F7" s="39">
        <f>SMALL(девушки!$E$5:$E$353,4)</f>
        <v>0.001084375</v>
      </c>
      <c r="G7" s="26">
        <f>INDEX(девушки!$J$5:$J$353,MATCH(F7,девушки!$E$5:$E$353,FALSE),1)</f>
        <v>4</v>
      </c>
      <c r="I7" s="36"/>
    </row>
    <row r="8" spans="2:7" ht="24.75" customHeight="1">
      <c r="B8" s="84" t="s">
        <v>20</v>
      </c>
      <c r="C8" s="84"/>
      <c r="D8" s="84"/>
      <c r="E8" s="84"/>
      <c r="F8" s="84"/>
      <c r="G8" s="84"/>
    </row>
    <row r="9" spans="2:7" ht="24.75" customHeight="1">
      <c r="B9" s="28">
        <v>1</v>
      </c>
      <c r="C9" s="29" t="s">
        <v>47</v>
      </c>
      <c r="D9" s="29"/>
      <c r="E9" s="28">
        <v>32</v>
      </c>
      <c r="F9" s="40">
        <f>SMALL(юноши!$E$5:$E$353,1)</f>
        <v>0.0019479166666666664</v>
      </c>
      <c r="G9" s="28">
        <f>INDEX(юноши!$J$5:$J$353,MATCH(F9,юноши!$E$5:$E$353,FALSE),1)</f>
        <v>1</v>
      </c>
    </row>
    <row r="10" spans="2:7" ht="24.75" customHeight="1">
      <c r="B10" s="28">
        <v>2</v>
      </c>
      <c r="C10" s="29" t="s">
        <v>48</v>
      </c>
      <c r="D10" s="29"/>
      <c r="E10" s="28">
        <v>75</v>
      </c>
      <c r="F10" s="40">
        <f>SMALL(юноши!$E$5:$E$353,2)</f>
        <v>0.0020006944444444447</v>
      </c>
      <c r="G10" s="28">
        <f>INDEX(юноши!$J$5:$J$353,MATCH(F10,юноши!$E$5:$E$353,FALSE),1)</f>
        <v>2</v>
      </c>
    </row>
    <row r="11" spans="2:7" ht="24.75" customHeight="1">
      <c r="B11" s="28">
        <v>3</v>
      </c>
      <c r="C11" s="29" t="s">
        <v>49</v>
      </c>
      <c r="D11" s="29"/>
      <c r="E11" s="28">
        <v>48</v>
      </c>
      <c r="F11" s="40">
        <f>SMALL(юноши!$E$5:$E$353,3)</f>
        <v>0.002020949074074074</v>
      </c>
      <c r="G11" s="28">
        <f>INDEX(юноши!$J$5:$J$353,MATCH(F11,юноши!$E$5:$E$353,FALSE),1)</f>
        <v>3</v>
      </c>
    </row>
    <row r="12" spans="2:7" ht="24.75" customHeight="1" hidden="1">
      <c r="B12" s="28">
        <v>4</v>
      </c>
      <c r="C12" s="29" t="e">
        <f>INDEX(юноши!$B$5:$B$353,MATCH(F12,юноши!$E$5:$E$353,FALSE),1)</f>
        <v>#REF!</v>
      </c>
      <c r="D12" s="29"/>
      <c r="E12" s="28" t="e">
        <f>INDEX(#REF!,MATCH(F12,#REF!,FALSE),1)</f>
        <v>#REF!</v>
      </c>
      <c r="F12" s="40" t="e">
        <f>SMALL(#REF!,4)</f>
        <v>#REF!</v>
      </c>
      <c r="G12" s="28" t="e">
        <f>INDEX(#REF!,MATCH(F12,#REF!,FALSE),1)</f>
        <v>#REF!</v>
      </c>
    </row>
  </sheetData>
  <sheetProtection sheet="1"/>
  <mergeCells count="2">
    <mergeCell ref="B3:G3"/>
    <mergeCell ref="B8:G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1"/>
  </sheetPr>
  <dimension ref="A1:M50"/>
  <sheetViews>
    <sheetView zoomScalePageLayoutView="0" workbookViewId="0" topLeftCell="A1">
      <selection activeCell="D33" sqref="D33"/>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 min="9" max="9" width="0" style="0" hidden="1" customWidth="1"/>
    <col min="10" max="10" width="11.00390625" style="0" hidden="1" customWidth="1"/>
    <col min="11" max="14" width="0" style="0" hidden="1" customWidth="1"/>
  </cols>
  <sheetData>
    <row r="1" spans="1:8" ht="29.25" customHeight="1">
      <c r="A1" s="31"/>
      <c r="B1" s="85" t="s">
        <v>43</v>
      </c>
      <c r="C1" s="85"/>
      <c r="D1" s="85"/>
      <c r="E1" s="85"/>
      <c r="F1" s="85"/>
      <c r="G1" s="85"/>
      <c r="H1" s="85"/>
    </row>
    <row r="2" ht="7.5" customHeight="1"/>
    <row r="3" spans="6:8" ht="15">
      <c r="F3" s="86" t="s">
        <v>32</v>
      </c>
      <c r="G3" s="86"/>
      <c r="H3" s="86"/>
    </row>
    <row r="4" ht="5.25" customHeight="1"/>
    <row r="5" spans="2:8" ht="9.75" customHeight="1">
      <c r="B5" s="87" t="s">
        <v>13</v>
      </c>
      <c r="C5" s="87"/>
      <c r="D5" s="87"/>
      <c r="F5" s="88" t="s">
        <v>14</v>
      </c>
      <c r="G5" s="88"/>
      <c r="H5" s="88"/>
    </row>
    <row r="6" spans="2:13" ht="16.5" customHeight="1">
      <c r="B6" s="25" t="s">
        <v>11</v>
      </c>
      <c r="C6" s="25" t="s">
        <v>12</v>
      </c>
      <c r="D6" s="25" t="s">
        <v>15</v>
      </c>
      <c r="E6" s="55"/>
      <c r="F6" s="57" t="s">
        <v>11</v>
      </c>
      <c r="G6" s="25" t="s">
        <v>12</v>
      </c>
      <c r="H6" s="25" t="s">
        <v>15</v>
      </c>
      <c r="I6" s="52" t="s">
        <v>24</v>
      </c>
      <c r="J6" t="s">
        <v>25</v>
      </c>
      <c r="K6">
        <v>5</v>
      </c>
      <c r="M6" t="str">
        <f>I6&amp;J6&amp;K6</f>
        <v>=юноши!H5</v>
      </c>
    </row>
    <row r="7" spans="2:13" ht="15.75">
      <c r="B7" s="53">
        <f>девушки!D37</f>
        <v>12</v>
      </c>
      <c r="C7" s="41">
        <f>девушки!H37</f>
        <v>0.004593981481481482</v>
      </c>
      <c r="D7" s="24">
        <f aca="true" t="shared" si="0" ref="D7:D50">_xlfn.IFERROR(IF((COUNTIF($C$7:$C$50,C7)-1)=0,RANK(C7,$C$7:$C$50,1),RANK(C7,$C$7:$C$50,1)&amp;"-"&amp;RANK(C7,$C$7:$C$50,1)+COUNTIF($C$7:$C$50,C7)-1),"")</f>
        <v>1</v>
      </c>
      <c r="E7" s="55"/>
      <c r="F7" s="53">
        <f>юноши!D333</f>
        <v>75</v>
      </c>
      <c r="G7" s="41">
        <f>юноши!H333</f>
        <v>0.008680208333333333</v>
      </c>
      <c r="H7" s="24">
        <f aca="true" t="shared" si="1" ref="H7:H50">_xlfn.IFERROR(IF((COUNTIF($G$7:$G$50,G7)-1)=0,RANK(G7,$G$7:$G$50,1),RANK(G7,$G$7:$G$50,1)&amp;"-"&amp;RANK(G7,$G$7:$G$50,1)+COUNTIF($G$7:$G$50,G7)-1),"")</f>
        <v>1</v>
      </c>
      <c r="I7" s="52" t="s">
        <v>24</v>
      </c>
      <c r="J7" t="s">
        <v>25</v>
      </c>
      <c r="K7">
        <v>13</v>
      </c>
      <c r="M7" t="str">
        <f aca="true" t="shared" si="2" ref="M7:M43">I7&amp;J7&amp;K7</f>
        <v>=юноши!H13</v>
      </c>
    </row>
    <row r="8" spans="2:13" ht="15.75">
      <c r="B8" s="53">
        <f>девушки!D21</f>
        <v>9</v>
      </c>
      <c r="C8" s="41">
        <f>девушки!H21</f>
        <v>0.004607870370370371</v>
      </c>
      <c r="D8" s="24">
        <f t="shared" si="0"/>
        <v>2</v>
      </c>
      <c r="E8" s="55"/>
      <c r="F8" s="53">
        <f>юноши!D21</f>
        <v>9</v>
      </c>
      <c r="G8" s="42">
        <f>юноши!H21</f>
        <v>0.00873240740740741</v>
      </c>
      <c r="H8" s="24">
        <f t="shared" si="1"/>
        <v>2</v>
      </c>
      <c r="I8" s="52" t="s">
        <v>24</v>
      </c>
      <c r="J8" t="s">
        <v>25</v>
      </c>
      <c r="K8">
        <v>21</v>
      </c>
      <c r="M8" t="str">
        <f t="shared" si="2"/>
        <v>=юноши!H21</v>
      </c>
    </row>
    <row r="9" spans="2:13" ht="15.75">
      <c r="B9" s="53">
        <f>девушки!D53</f>
        <v>19</v>
      </c>
      <c r="C9" s="42">
        <f>девушки!H53</f>
        <v>0.0048105324074074075</v>
      </c>
      <c r="D9" s="24">
        <f t="shared" si="0"/>
        <v>3</v>
      </c>
      <c r="E9" s="55"/>
      <c r="F9" s="53">
        <f>юноши!D229</f>
        <v>47</v>
      </c>
      <c r="G9" s="42">
        <f>юноши!H229</f>
        <v>0.008993055555555556</v>
      </c>
      <c r="H9" s="24">
        <f t="shared" si="1"/>
        <v>3</v>
      </c>
      <c r="I9" s="52" t="s">
        <v>24</v>
      </c>
      <c r="J9" t="s">
        <v>25</v>
      </c>
      <c r="K9">
        <v>29</v>
      </c>
      <c r="M9" t="str">
        <f t="shared" si="2"/>
        <v>=юноши!H29</v>
      </c>
    </row>
    <row r="10" spans="2:13" ht="15.75">
      <c r="B10" s="53">
        <f>девушки!D229</f>
        <v>47</v>
      </c>
      <c r="C10" s="41">
        <f>девушки!H229</f>
        <v>0.004816319444444444</v>
      </c>
      <c r="D10" s="24">
        <f t="shared" si="0"/>
        <v>4</v>
      </c>
      <c r="E10" s="56"/>
      <c r="F10" s="53">
        <f>юноши!D37</f>
        <v>12</v>
      </c>
      <c r="G10" s="42">
        <f>юноши!H37</f>
        <v>0.009111805555555557</v>
      </c>
      <c r="H10" s="24">
        <f t="shared" si="1"/>
        <v>4</v>
      </c>
      <c r="I10" s="52" t="s">
        <v>24</v>
      </c>
      <c r="J10" t="s">
        <v>25</v>
      </c>
      <c r="K10">
        <v>37</v>
      </c>
      <c r="M10" t="str">
        <f t="shared" si="2"/>
        <v>=юноши!H37</v>
      </c>
    </row>
    <row r="11" spans="2:13" ht="15.75">
      <c r="B11" s="53">
        <f>девушки!D141</f>
        <v>32</v>
      </c>
      <c r="C11" s="41">
        <f>девушки!H141</f>
        <v>0.004819907407407407</v>
      </c>
      <c r="D11" s="24">
        <f t="shared" si="0"/>
        <v>5</v>
      </c>
      <c r="E11" s="55"/>
      <c r="F11" s="53">
        <f>юноши!D13</f>
        <v>7</v>
      </c>
      <c r="G11" s="41">
        <f>юноши!H13</f>
        <v>0.009113425925925926</v>
      </c>
      <c r="H11" s="24">
        <f t="shared" si="1"/>
        <v>5</v>
      </c>
      <c r="I11" s="52" t="s">
        <v>24</v>
      </c>
      <c r="J11" t="s">
        <v>25</v>
      </c>
      <c r="K11">
        <v>45</v>
      </c>
      <c r="M11" t="str">
        <f t="shared" si="2"/>
        <v>=юноши!H45</v>
      </c>
    </row>
    <row r="12" spans="2:13" ht="15.75">
      <c r="B12" s="53">
        <f>девушки!D101</f>
        <v>27</v>
      </c>
      <c r="C12" s="41">
        <f>девушки!H101</f>
        <v>0.004867592592592593</v>
      </c>
      <c r="D12" s="24">
        <f t="shared" si="0"/>
        <v>6</v>
      </c>
      <c r="E12" s="55"/>
      <c r="F12" s="53">
        <f>юноши!D237</f>
        <v>48</v>
      </c>
      <c r="G12" s="42">
        <f>юноши!H237</f>
        <v>0.009136111111111112</v>
      </c>
      <c r="H12" s="24">
        <f t="shared" si="1"/>
        <v>6</v>
      </c>
      <c r="I12" s="52" t="s">
        <v>24</v>
      </c>
      <c r="J12" t="s">
        <v>25</v>
      </c>
      <c r="K12">
        <v>53</v>
      </c>
      <c r="M12" t="str">
        <f t="shared" si="2"/>
        <v>=юноши!H53</v>
      </c>
    </row>
    <row r="13" spans="2:13" ht="15.75">
      <c r="B13" s="53">
        <f>девушки!D117</f>
        <v>29</v>
      </c>
      <c r="C13" s="41">
        <f>девушки!H117</f>
        <v>0.004906481481481481</v>
      </c>
      <c r="D13" s="24">
        <f t="shared" si="0"/>
        <v>7</v>
      </c>
      <c r="E13" s="55"/>
      <c r="F13" s="53">
        <f>юноши!D293</f>
        <v>56</v>
      </c>
      <c r="G13" s="42">
        <f>юноши!H293</f>
        <v>0.009161458333333332</v>
      </c>
      <c r="H13" s="24">
        <f t="shared" si="1"/>
        <v>7</v>
      </c>
      <c r="I13" s="52" t="s">
        <v>24</v>
      </c>
      <c r="J13" t="s">
        <v>25</v>
      </c>
      <c r="K13">
        <v>61</v>
      </c>
      <c r="M13" t="str">
        <f t="shared" si="2"/>
        <v>=юноши!H61</v>
      </c>
    </row>
    <row r="14" spans="2:13" ht="15.75">
      <c r="B14" s="53">
        <f>девушки!D125</f>
        <v>30</v>
      </c>
      <c r="C14" s="41">
        <f>девушки!H125</f>
        <v>0.004945023148148148</v>
      </c>
      <c r="D14" s="24">
        <f t="shared" si="0"/>
        <v>8</v>
      </c>
      <c r="E14" s="55"/>
      <c r="F14" s="53">
        <f>юноши!D101</f>
        <v>27</v>
      </c>
      <c r="G14" s="42">
        <f>юноши!H101</f>
        <v>0.009192361111111111</v>
      </c>
      <c r="H14" s="24">
        <f t="shared" si="1"/>
        <v>8</v>
      </c>
      <c r="I14" s="52" t="s">
        <v>24</v>
      </c>
      <c r="J14" t="s">
        <v>25</v>
      </c>
      <c r="K14">
        <v>69</v>
      </c>
      <c r="M14" t="str">
        <f t="shared" si="2"/>
        <v>=юноши!H69</v>
      </c>
    </row>
    <row r="15" spans="2:13" ht="15.75">
      <c r="B15" s="53">
        <f>девушки!D253</f>
        <v>50</v>
      </c>
      <c r="C15" s="42">
        <f>девушки!H253</f>
        <v>0.0050506944444444445</v>
      </c>
      <c r="D15" s="24">
        <f t="shared" si="0"/>
        <v>9</v>
      </c>
      <c r="E15" s="55"/>
      <c r="F15" s="53">
        <f>юноши!D53</f>
        <v>19</v>
      </c>
      <c r="G15" s="42">
        <f>юноши!H53</f>
        <v>0.009313888888888889</v>
      </c>
      <c r="H15" s="24">
        <f t="shared" si="1"/>
        <v>9</v>
      </c>
      <c r="I15" s="52" t="s">
        <v>24</v>
      </c>
      <c r="J15" t="s">
        <v>25</v>
      </c>
      <c r="K15">
        <v>77</v>
      </c>
      <c r="M15" t="str">
        <f t="shared" si="2"/>
        <v>=юноши!H77</v>
      </c>
    </row>
    <row r="16" spans="2:13" ht="15.75">
      <c r="B16" s="53">
        <f>девушки!D293</f>
        <v>56</v>
      </c>
      <c r="C16" s="41">
        <f>девушки!H293</f>
        <v>0.005113078703703704</v>
      </c>
      <c r="D16" s="24">
        <f t="shared" si="0"/>
        <v>10</v>
      </c>
      <c r="E16" s="55"/>
      <c r="F16" s="53">
        <f>юноши!D133</f>
        <v>31</v>
      </c>
      <c r="G16" s="42">
        <f>юноши!H133</f>
        <v>0.009440625</v>
      </c>
      <c r="H16" s="24">
        <f t="shared" si="1"/>
        <v>10</v>
      </c>
      <c r="I16" s="52" t="s">
        <v>24</v>
      </c>
      <c r="J16" t="s">
        <v>25</v>
      </c>
      <c r="K16">
        <v>85</v>
      </c>
      <c r="M16" t="str">
        <f t="shared" si="2"/>
        <v>=юноши!H85</v>
      </c>
    </row>
    <row r="17" spans="2:13" ht="15.75">
      <c r="B17" s="53">
        <f>девушки!D181</f>
        <v>41</v>
      </c>
      <c r="C17" s="41">
        <f>девушки!H181</f>
        <v>0.005139120370370371</v>
      </c>
      <c r="D17" s="24">
        <f t="shared" si="0"/>
        <v>11</v>
      </c>
      <c r="E17" s="55"/>
      <c r="F17" s="53">
        <f>юноши!D69</f>
        <v>22</v>
      </c>
      <c r="G17" s="42">
        <f>юноши!H69</f>
        <v>0.009562962962962964</v>
      </c>
      <c r="H17" s="24">
        <f t="shared" si="1"/>
        <v>11</v>
      </c>
      <c r="I17" s="52" t="s">
        <v>24</v>
      </c>
      <c r="J17" t="s">
        <v>25</v>
      </c>
      <c r="K17">
        <v>93</v>
      </c>
      <c r="M17" t="str">
        <f t="shared" si="2"/>
        <v>=юноши!H93</v>
      </c>
    </row>
    <row r="18" spans="2:13" ht="15.75">
      <c r="B18" s="53">
        <f>девушки!D69</f>
        <v>22</v>
      </c>
      <c r="C18" s="41">
        <f>девушки!H69</f>
        <v>0.005166782407407407</v>
      </c>
      <c r="D18" s="24">
        <f t="shared" si="0"/>
        <v>12</v>
      </c>
      <c r="E18" s="55"/>
      <c r="F18" s="53">
        <f>юноши!D141</f>
        <v>32</v>
      </c>
      <c r="G18" s="41">
        <f>юноши!H141</f>
        <v>0.009614236111111112</v>
      </c>
      <c r="H18" s="24">
        <f t="shared" si="1"/>
        <v>12</v>
      </c>
      <c r="I18" s="52" t="s">
        <v>24</v>
      </c>
      <c r="J18" t="s">
        <v>25</v>
      </c>
      <c r="K18">
        <v>101</v>
      </c>
      <c r="M18" t="str">
        <f t="shared" si="2"/>
        <v>=юноши!H101</v>
      </c>
    </row>
    <row r="19" spans="2:13" ht="15.75">
      <c r="B19" s="53">
        <f>девушки!D77</f>
        <v>23</v>
      </c>
      <c r="C19" s="41">
        <f>девушки!H77</f>
        <v>0.005171875</v>
      </c>
      <c r="D19" s="24">
        <f t="shared" si="0"/>
        <v>13</v>
      </c>
      <c r="E19" s="55"/>
      <c r="F19" s="53">
        <f>юноши!D125</f>
        <v>30</v>
      </c>
      <c r="G19" s="41">
        <f>юноши!H125</f>
        <v>0.009628125</v>
      </c>
      <c r="H19" s="24">
        <f t="shared" si="1"/>
        <v>13</v>
      </c>
      <c r="I19" s="52" t="s">
        <v>24</v>
      </c>
      <c r="J19" t="s">
        <v>25</v>
      </c>
      <c r="K19">
        <v>109</v>
      </c>
      <c r="M19" t="str">
        <f t="shared" si="2"/>
        <v>=юноши!H109</v>
      </c>
    </row>
    <row r="20" spans="2:13" ht="15.75">
      <c r="B20" s="53">
        <f>девушки!D13</f>
        <v>7</v>
      </c>
      <c r="C20" s="41">
        <f>девушки!H13</f>
        <v>0.0051805555555555554</v>
      </c>
      <c r="D20" s="24">
        <f t="shared" si="0"/>
        <v>14</v>
      </c>
      <c r="E20" s="55"/>
      <c r="F20" s="53">
        <f>юноши!D157</f>
        <v>38</v>
      </c>
      <c r="G20" s="42">
        <f>юноши!H157</f>
        <v>0.009664930555555555</v>
      </c>
      <c r="H20" s="24">
        <f t="shared" si="1"/>
        <v>14</v>
      </c>
      <c r="I20" s="52" t="s">
        <v>24</v>
      </c>
      <c r="J20" t="s">
        <v>25</v>
      </c>
      <c r="K20">
        <v>117</v>
      </c>
      <c r="M20" t="str">
        <f t="shared" si="2"/>
        <v>=юноши!H117</v>
      </c>
    </row>
    <row r="21" spans="2:13" ht="15.75">
      <c r="B21" s="53">
        <f>девушки!D189</f>
        <v>42</v>
      </c>
      <c r="C21" s="41">
        <f>девушки!H189</f>
        <v>0.005334027777777778</v>
      </c>
      <c r="D21" s="24">
        <f t="shared" si="0"/>
        <v>15</v>
      </c>
      <c r="E21" s="55"/>
      <c r="F21" s="53">
        <f>юноши!D77</f>
        <v>23</v>
      </c>
      <c r="G21" s="42">
        <f>юноши!H77</f>
        <v>0.00980775462962963</v>
      </c>
      <c r="H21" s="24">
        <f t="shared" si="1"/>
        <v>15</v>
      </c>
      <c r="I21" s="52" t="s">
        <v>24</v>
      </c>
      <c r="J21" t="s">
        <v>25</v>
      </c>
      <c r="K21">
        <v>125</v>
      </c>
      <c r="M21" t="str">
        <f t="shared" si="2"/>
        <v>=юноши!H125</v>
      </c>
    </row>
    <row r="22" spans="2:13" ht="15.75">
      <c r="B22" s="53">
        <f>девушки!D197</f>
        <v>43</v>
      </c>
      <c r="C22" s="41">
        <f>девушки!H197</f>
        <v>0.005386805555555555</v>
      </c>
      <c r="D22" s="24">
        <f t="shared" si="0"/>
        <v>16</v>
      </c>
      <c r="E22" s="55"/>
      <c r="F22" s="53">
        <f>юноши!D213</f>
        <v>45</v>
      </c>
      <c r="G22" s="41">
        <f>юноши!H213</f>
        <v>0.00994976851851852</v>
      </c>
      <c r="H22" s="24">
        <f t="shared" si="1"/>
        <v>16</v>
      </c>
      <c r="I22" s="52" t="s">
        <v>24</v>
      </c>
      <c r="J22" t="s">
        <v>25</v>
      </c>
      <c r="K22">
        <v>133</v>
      </c>
      <c r="M22" t="str">
        <f t="shared" si="2"/>
        <v>=юноши!H133</v>
      </c>
    </row>
    <row r="23" spans="2:13" ht="15.75">
      <c r="B23" s="53">
        <f>девушки!D213</f>
        <v>45</v>
      </c>
      <c r="C23" s="41">
        <f>девушки!H213</f>
        <v>0.00541087962962963</v>
      </c>
      <c r="D23" s="24">
        <f t="shared" si="0"/>
        <v>17</v>
      </c>
      <c r="E23" s="55"/>
      <c r="F23" s="53">
        <f>юноши!D189</f>
        <v>42</v>
      </c>
      <c r="G23" s="41">
        <f>юноши!H189</f>
        <v>0.009957060185185183</v>
      </c>
      <c r="H23" s="24">
        <f t="shared" si="1"/>
        <v>17</v>
      </c>
      <c r="I23" s="52" t="s">
        <v>24</v>
      </c>
      <c r="J23" t="s">
        <v>25</v>
      </c>
      <c r="K23">
        <v>141</v>
      </c>
      <c r="M23" t="str">
        <f t="shared" si="2"/>
        <v>=юноши!H141</v>
      </c>
    </row>
    <row r="24" spans="2:13" ht="15.75">
      <c r="B24" s="53">
        <f>девушки!D45</f>
        <v>17</v>
      </c>
      <c r="C24" s="41">
        <f>девушки!H45</f>
        <v>0.005468981481481482</v>
      </c>
      <c r="D24" s="24">
        <f t="shared" si="0"/>
        <v>18</v>
      </c>
      <c r="E24" s="55"/>
      <c r="F24" s="53">
        <f>юноши!D85</f>
        <v>24</v>
      </c>
      <c r="G24" s="42">
        <f>юноши!H85</f>
        <v>0.009960185185185187</v>
      </c>
      <c r="H24" s="24">
        <f t="shared" si="1"/>
        <v>18</v>
      </c>
      <c r="I24" s="52" t="s">
        <v>24</v>
      </c>
      <c r="J24" t="s">
        <v>25</v>
      </c>
      <c r="K24">
        <v>149</v>
      </c>
      <c r="M24" t="str">
        <f t="shared" si="2"/>
        <v>=юноши!H149</v>
      </c>
    </row>
    <row r="25" spans="2:13" ht="15.75">
      <c r="B25" s="53">
        <f>девушки!D333</f>
        <v>75</v>
      </c>
      <c r="C25" s="41">
        <f>девушки!H333</f>
        <v>0.005544097222222223</v>
      </c>
      <c r="D25" s="24">
        <f t="shared" si="0"/>
        <v>19</v>
      </c>
      <c r="E25" s="55"/>
      <c r="F25" s="53">
        <f>юноши!D197</f>
        <v>43</v>
      </c>
      <c r="G25" s="42">
        <f>юноши!H197</f>
        <v>0.010133912037037037</v>
      </c>
      <c r="H25" s="24">
        <f t="shared" si="1"/>
        <v>19</v>
      </c>
      <c r="I25" s="52" t="s">
        <v>24</v>
      </c>
      <c r="J25" t="s">
        <v>25</v>
      </c>
      <c r="K25">
        <v>157</v>
      </c>
      <c r="M25" t="str">
        <f t="shared" si="2"/>
        <v>=юноши!H157</v>
      </c>
    </row>
    <row r="26" spans="2:13" ht="15.75">
      <c r="B26" s="53">
        <f>девушки!D269</f>
        <v>52</v>
      </c>
      <c r="C26" s="41">
        <f>девушки!H269</f>
        <v>0.005808333333333333</v>
      </c>
      <c r="D26" s="24">
        <f t="shared" si="0"/>
        <v>20</v>
      </c>
      <c r="E26" s="55"/>
      <c r="F26" s="53">
        <f>юноши!D277</f>
        <v>53</v>
      </c>
      <c r="G26" s="42">
        <f>юноши!H277</f>
        <v>0.01029525462962963</v>
      </c>
      <c r="H26" s="24">
        <f t="shared" si="1"/>
        <v>20</v>
      </c>
      <c r="I26" s="52" t="s">
        <v>24</v>
      </c>
      <c r="J26" t="s">
        <v>25</v>
      </c>
      <c r="K26">
        <v>165</v>
      </c>
      <c r="M26" t="str">
        <f t="shared" si="2"/>
        <v>=юноши!H165</v>
      </c>
    </row>
    <row r="27" spans="2:13" ht="15.75">
      <c r="B27" s="53">
        <f>девушки!D93</f>
        <v>26</v>
      </c>
      <c r="C27" s="41">
        <f>девушки!H93</f>
        <v>0.005827199074074074</v>
      </c>
      <c r="D27" s="24">
        <f t="shared" si="0"/>
        <v>21</v>
      </c>
      <c r="E27" s="55"/>
      <c r="F27" s="53">
        <f>юноши!D253</f>
        <v>50</v>
      </c>
      <c r="G27" s="42">
        <f>юноши!H253</f>
        <v>0.010362615740740742</v>
      </c>
      <c r="H27" s="24">
        <f t="shared" si="1"/>
        <v>21</v>
      </c>
      <c r="I27" s="52" t="s">
        <v>24</v>
      </c>
      <c r="J27" t="s">
        <v>25</v>
      </c>
      <c r="K27">
        <v>173</v>
      </c>
      <c r="M27" t="str">
        <f t="shared" si="2"/>
        <v>=юноши!H173</v>
      </c>
    </row>
    <row r="28" spans="2:13" ht="15.75">
      <c r="B28" s="53">
        <f>девушки!D277</f>
        <v>53</v>
      </c>
      <c r="C28" s="41">
        <f>девушки!H277</f>
        <v>0.005939236111111111</v>
      </c>
      <c r="D28" s="24">
        <f t="shared" si="0"/>
        <v>22</v>
      </c>
      <c r="E28" s="55"/>
      <c r="F28" s="53">
        <f>юноши!D45</f>
        <v>17</v>
      </c>
      <c r="G28" s="42">
        <f>юноши!H45</f>
        <v>0.010379282407407407</v>
      </c>
      <c r="H28" s="24">
        <f t="shared" si="1"/>
        <v>22</v>
      </c>
      <c r="I28" s="52" t="s">
        <v>24</v>
      </c>
      <c r="J28" t="s">
        <v>25</v>
      </c>
      <c r="K28">
        <v>181</v>
      </c>
      <c r="M28" t="str">
        <f t="shared" si="2"/>
        <v>=юноши!H181</v>
      </c>
    </row>
    <row r="29" spans="2:13" ht="15.75">
      <c r="B29" s="53">
        <f>девушки!D205</f>
        <v>44</v>
      </c>
      <c r="C29" s="41">
        <f>девушки!H205</f>
        <v>0.006001851851851853</v>
      </c>
      <c r="D29" s="24">
        <f t="shared" si="0"/>
        <v>23</v>
      </c>
      <c r="E29" s="55"/>
      <c r="F29" s="53">
        <f>юноши!D245</f>
        <v>49</v>
      </c>
      <c r="G29" s="41">
        <f>юноши!H245</f>
        <v>0.010472800925925925</v>
      </c>
      <c r="H29" s="24">
        <f t="shared" si="1"/>
        <v>23</v>
      </c>
      <c r="I29" s="52" t="s">
        <v>24</v>
      </c>
      <c r="J29" t="s">
        <v>25</v>
      </c>
      <c r="K29">
        <v>189</v>
      </c>
      <c r="M29" t="str">
        <f t="shared" si="2"/>
        <v>=юноши!H189</v>
      </c>
    </row>
    <row r="30" spans="2:13" ht="15.75">
      <c r="B30" s="53">
        <f>девушки!D245</f>
        <v>49</v>
      </c>
      <c r="C30" s="41">
        <f>девушки!H245</f>
        <v>0.006250231481481482</v>
      </c>
      <c r="D30" s="24">
        <f t="shared" si="0"/>
        <v>24</v>
      </c>
      <c r="E30" s="55"/>
      <c r="F30" s="53">
        <f>юноши!D285</f>
        <v>55</v>
      </c>
      <c r="G30" s="41">
        <f>юноши!H285</f>
        <v>0.010474421296296296</v>
      </c>
      <c r="H30" s="24">
        <f t="shared" si="1"/>
        <v>24</v>
      </c>
      <c r="I30" s="52" t="s">
        <v>24</v>
      </c>
      <c r="J30" t="s">
        <v>25</v>
      </c>
      <c r="K30">
        <v>197</v>
      </c>
      <c r="M30" t="str">
        <f t="shared" si="2"/>
        <v>=юноши!H197</v>
      </c>
    </row>
    <row r="31" spans="2:13" ht="15.75">
      <c r="B31" s="53">
        <f>девушки!D149</f>
        <v>36</v>
      </c>
      <c r="C31" s="41">
        <f>девушки!H149</f>
        <v>0.006484143518518518</v>
      </c>
      <c r="D31" s="24">
        <f t="shared" si="0"/>
        <v>25</v>
      </c>
      <c r="E31" s="54"/>
      <c r="F31" s="53">
        <f>юноши!D205</f>
        <v>44</v>
      </c>
      <c r="G31" s="41">
        <f>юноши!H205</f>
        <v>0.010665046296296297</v>
      </c>
      <c r="H31" s="24">
        <f t="shared" si="1"/>
        <v>25</v>
      </c>
      <c r="I31" s="52" t="s">
        <v>24</v>
      </c>
      <c r="J31" t="s">
        <v>25</v>
      </c>
      <c r="K31">
        <v>205</v>
      </c>
      <c r="M31" t="str">
        <f t="shared" si="2"/>
        <v>=юноши!H205</v>
      </c>
    </row>
    <row r="32" spans="2:13" ht="15.75">
      <c r="B32" s="53">
        <f>девушки!D5</f>
        <v>5</v>
      </c>
      <c r="C32" s="41">
        <f>девушки!H5</f>
        <v>0.006519675925925925</v>
      </c>
      <c r="D32" s="24">
        <f t="shared" si="0"/>
        <v>26</v>
      </c>
      <c r="E32" s="54"/>
      <c r="F32" s="53">
        <f>юноши!D109</f>
        <v>28</v>
      </c>
      <c r="G32" s="41">
        <f>юноши!H109</f>
        <v>0.010753009259259259</v>
      </c>
      <c r="H32" s="24">
        <f t="shared" si="1"/>
        <v>26</v>
      </c>
      <c r="I32" s="52" t="s">
        <v>24</v>
      </c>
      <c r="J32" t="s">
        <v>25</v>
      </c>
      <c r="K32">
        <v>213</v>
      </c>
      <c r="M32" t="str">
        <f t="shared" si="2"/>
        <v>=юноши!H213</v>
      </c>
    </row>
    <row r="33" spans="2:13" ht="15.75">
      <c r="B33" s="53">
        <f>девушки!D109</f>
        <v>28</v>
      </c>
      <c r="C33" s="41">
        <f>девушки!H109</f>
        <v>100.00522395833333</v>
      </c>
      <c r="D33" s="24">
        <f t="shared" si="0"/>
        <v>27</v>
      </c>
      <c r="E33" s="54"/>
      <c r="F33" s="53">
        <f>юноши!D93</f>
        <v>26</v>
      </c>
      <c r="G33" s="41">
        <f>юноши!H93</f>
        <v>0.01095162037037037</v>
      </c>
      <c r="H33" s="24">
        <f t="shared" si="1"/>
        <v>27</v>
      </c>
      <c r="I33" s="52" t="s">
        <v>24</v>
      </c>
      <c r="J33" t="s">
        <v>25</v>
      </c>
      <c r="K33">
        <v>221</v>
      </c>
      <c r="M33" t="str">
        <f t="shared" si="2"/>
        <v>=юноши!H221</v>
      </c>
    </row>
    <row r="34" spans="2:13" ht="15.75">
      <c r="B34" s="53">
        <f>девушки!D29</f>
        <v>11</v>
      </c>
      <c r="C34" s="41">
        <f>девушки!H29</f>
      </c>
      <c r="D34" s="24">
        <f t="shared" si="0"/>
      </c>
      <c r="E34" s="54"/>
      <c r="F34" s="53">
        <f>юноши!D269</f>
        <v>52</v>
      </c>
      <c r="G34" s="42">
        <f>юноши!H269</f>
        <v>0.011008101851851852</v>
      </c>
      <c r="H34" s="24">
        <f t="shared" si="1"/>
        <v>28</v>
      </c>
      <c r="I34" s="52" t="s">
        <v>24</v>
      </c>
      <c r="J34" t="s">
        <v>25</v>
      </c>
      <c r="K34">
        <v>229</v>
      </c>
      <c r="M34" t="str">
        <f t="shared" si="2"/>
        <v>=юноши!H229</v>
      </c>
    </row>
    <row r="35" spans="2:13" ht="15.75">
      <c r="B35" s="53">
        <f>девушки!D61</f>
        <v>20</v>
      </c>
      <c r="C35" s="42">
        <f>девушки!H61</f>
      </c>
      <c r="D35" s="24">
        <f t="shared" si="0"/>
      </c>
      <c r="E35" s="54"/>
      <c r="F35" s="53">
        <f>юноши!D5</f>
        <v>5</v>
      </c>
      <c r="G35" s="42">
        <f>юноши!H5</f>
        <v>0.011050231481481482</v>
      </c>
      <c r="H35" s="24">
        <f t="shared" si="1"/>
        <v>29</v>
      </c>
      <c r="I35" s="52" t="s">
        <v>24</v>
      </c>
      <c r="J35" t="s">
        <v>25</v>
      </c>
      <c r="K35">
        <v>237</v>
      </c>
      <c r="M35" t="str">
        <f t="shared" si="2"/>
        <v>=юноши!H237</v>
      </c>
    </row>
    <row r="36" spans="2:13" ht="15.75">
      <c r="B36" s="53">
        <f>девушки!D85</f>
        <v>24</v>
      </c>
      <c r="C36" s="41">
        <f>девушки!H85</f>
      </c>
      <c r="D36" s="24">
        <f t="shared" si="0"/>
      </c>
      <c r="E36" s="54"/>
      <c r="F36" s="53">
        <f>юноши!D173</f>
        <v>40</v>
      </c>
      <c r="G36" s="41">
        <f>юноши!H173</f>
        <v>0.0113375</v>
      </c>
      <c r="H36" s="24">
        <f t="shared" si="1"/>
        <v>30</v>
      </c>
      <c r="I36" s="52" t="s">
        <v>24</v>
      </c>
      <c r="J36" t="s">
        <v>25</v>
      </c>
      <c r="K36">
        <v>245</v>
      </c>
      <c r="M36" t="str">
        <f t="shared" si="2"/>
        <v>=юноши!H245</v>
      </c>
    </row>
    <row r="37" spans="2:13" ht="15.75">
      <c r="B37" s="53">
        <f>девушки!D133</f>
        <v>31</v>
      </c>
      <c r="C37" s="41">
        <f>девушки!H133</f>
      </c>
      <c r="D37" s="24">
        <f t="shared" si="0"/>
      </c>
      <c r="E37" s="54"/>
      <c r="F37" s="53">
        <f>юноши!D61</f>
        <v>20</v>
      </c>
      <c r="G37" s="42">
        <f>юноши!H61</f>
        <v>0.012102199074074074</v>
      </c>
      <c r="H37" s="24">
        <f t="shared" si="1"/>
        <v>31</v>
      </c>
      <c r="I37" s="52" t="s">
        <v>24</v>
      </c>
      <c r="J37" t="s">
        <v>25</v>
      </c>
      <c r="K37">
        <v>253</v>
      </c>
      <c r="M37" t="str">
        <f t="shared" si="2"/>
        <v>=юноши!H253</v>
      </c>
    </row>
    <row r="38" spans="2:13" ht="15.75">
      <c r="B38" s="53">
        <f>девушки!D157</f>
        <v>38</v>
      </c>
      <c r="C38" s="42">
        <f>девушки!H157</f>
      </c>
      <c r="D38" s="24">
        <f t="shared" si="0"/>
      </c>
      <c r="E38" s="54"/>
      <c r="F38" s="53">
        <f>юноши!D149</f>
        <v>36</v>
      </c>
      <c r="G38" s="42">
        <f>юноши!H149</f>
        <v>0.012361342592592592</v>
      </c>
      <c r="H38" s="24">
        <f t="shared" si="1"/>
        <v>32</v>
      </c>
      <c r="I38" s="52" t="s">
        <v>24</v>
      </c>
      <c r="J38" t="s">
        <v>25</v>
      </c>
      <c r="K38">
        <v>261</v>
      </c>
      <c r="M38" t="str">
        <f t="shared" si="2"/>
        <v>=юноши!H261</v>
      </c>
    </row>
    <row r="39" spans="2:13" ht="15.75">
      <c r="B39" s="53">
        <f>девушки!D165</f>
        <v>39</v>
      </c>
      <c r="C39" s="41">
        <f>девушки!H165</f>
      </c>
      <c r="D39" s="24">
        <f t="shared" si="0"/>
      </c>
      <c r="E39" s="54"/>
      <c r="F39" s="53">
        <f>юноши!D117</f>
        <v>29</v>
      </c>
      <c r="G39" s="42">
        <f>юноши!H117</f>
        <v>100.00755902777777</v>
      </c>
      <c r="H39" s="24">
        <f t="shared" si="1"/>
        <v>33</v>
      </c>
      <c r="I39" s="52" t="s">
        <v>24</v>
      </c>
      <c r="J39" t="s">
        <v>25</v>
      </c>
      <c r="K39">
        <v>269</v>
      </c>
      <c r="M39" t="str">
        <f t="shared" si="2"/>
        <v>=юноши!H269</v>
      </c>
    </row>
    <row r="40" spans="2:13" ht="15.75">
      <c r="B40" s="53">
        <f>девушки!D173</f>
        <v>40</v>
      </c>
      <c r="C40" s="41">
        <f>девушки!H173</f>
      </c>
      <c r="D40" s="24">
        <f t="shared" si="0"/>
      </c>
      <c r="E40" s="54"/>
      <c r="F40" s="53">
        <f>юноши!D29</f>
        <v>11</v>
      </c>
      <c r="G40" s="41">
        <f>юноши!H29</f>
      </c>
      <c r="H40" s="24">
        <f t="shared" si="1"/>
      </c>
      <c r="I40" s="52" t="s">
        <v>24</v>
      </c>
      <c r="J40" t="s">
        <v>25</v>
      </c>
      <c r="K40">
        <v>277</v>
      </c>
      <c r="M40" t="str">
        <f t="shared" si="2"/>
        <v>=юноши!H277</v>
      </c>
    </row>
    <row r="41" spans="2:13" ht="15.75">
      <c r="B41" s="53">
        <f>девушки!D221</f>
        <v>46</v>
      </c>
      <c r="C41" s="41">
        <f>девушки!H221</f>
      </c>
      <c r="D41" s="24">
        <f t="shared" si="0"/>
      </c>
      <c r="E41" s="54"/>
      <c r="F41" s="53">
        <f>юноши!D165</f>
        <v>39</v>
      </c>
      <c r="G41" s="41">
        <f>юноши!H165</f>
      </c>
      <c r="H41" s="24">
        <f t="shared" si="1"/>
      </c>
      <c r="I41" s="52" t="s">
        <v>24</v>
      </c>
      <c r="J41" t="s">
        <v>25</v>
      </c>
      <c r="K41">
        <v>285</v>
      </c>
      <c r="M41" t="str">
        <f t="shared" si="2"/>
        <v>=юноши!H285</v>
      </c>
    </row>
    <row r="42" spans="2:13" ht="15.75">
      <c r="B42" s="53">
        <f>девушки!D237</f>
        <v>48</v>
      </c>
      <c r="C42" s="41">
        <f>девушки!H237</f>
      </c>
      <c r="D42" s="24">
        <f t="shared" si="0"/>
      </c>
      <c r="E42" s="54"/>
      <c r="F42" s="53">
        <f>юноши!D181</f>
        <v>41</v>
      </c>
      <c r="G42" s="42">
        <f>юноши!H181</f>
      </c>
      <c r="H42" s="24">
        <f t="shared" si="1"/>
      </c>
      <c r="I42" s="52" t="s">
        <v>24</v>
      </c>
      <c r="J42" t="s">
        <v>25</v>
      </c>
      <c r="K42">
        <v>293</v>
      </c>
      <c r="M42" t="str">
        <f t="shared" si="2"/>
        <v>=юноши!H293</v>
      </c>
    </row>
    <row r="43" spans="2:13" ht="15.75">
      <c r="B43" s="53">
        <f>девушки!D261</f>
        <v>51</v>
      </c>
      <c r="C43" s="41">
        <f>девушки!H261</f>
      </c>
      <c r="D43" s="24">
        <f t="shared" si="0"/>
      </c>
      <c r="E43" s="54"/>
      <c r="F43" s="53">
        <f>юноши!D221</f>
        <v>46</v>
      </c>
      <c r="G43" s="41">
        <f>юноши!H221</f>
      </c>
      <c r="H43" s="24">
        <f t="shared" si="1"/>
      </c>
      <c r="I43" s="52" t="s">
        <v>24</v>
      </c>
      <c r="J43" t="s">
        <v>25</v>
      </c>
      <c r="K43">
        <v>301</v>
      </c>
      <c r="M43" t="str">
        <f t="shared" si="2"/>
        <v>=юноши!H301</v>
      </c>
    </row>
    <row r="44" spans="2:8" ht="15.75">
      <c r="B44" s="53">
        <f>девушки!D285</f>
        <v>55</v>
      </c>
      <c r="C44" s="41">
        <f>девушки!H285</f>
      </c>
      <c r="D44" s="24">
        <f t="shared" si="0"/>
      </c>
      <c r="E44" s="54"/>
      <c r="F44" s="53">
        <f>юноши!D261</f>
        <v>51</v>
      </c>
      <c r="G44" s="41">
        <f>юноши!H261</f>
      </c>
      <c r="H44" s="24">
        <f t="shared" si="1"/>
      </c>
    </row>
    <row r="45" spans="2:8" ht="15.75">
      <c r="B45" s="53">
        <f>девушки!D301</f>
        <v>58</v>
      </c>
      <c r="C45" s="41">
        <f>девушки!H301</f>
      </c>
      <c r="D45" s="24">
        <f t="shared" si="0"/>
      </c>
      <c r="F45" s="53">
        <f>юноши!D301</f>
        <v>58</v>
      </c>
      <c r="G45" s="41">
        <f>юноши!H301</f>
      </c>
      <c r="H45" s="24">
        <f t="shared" si="1"/>
      </c>
    </row>
    <row r="46" spans="2:8" ht="15.75">
      <c r="B46" s="53">
        <f>девушки!D309</f>
        <v>59</v>
      </c>
      <c r="C46" s="41">
        <f>девушки!H309</f>
      </c>
      <c r="D46" s="24">
        <f t="shared" si="0"/>
      </c>
      <c r="F46" s="53">
        <f>юноши!D309</f>
        <v>59</v>
      </c>
      <c r="G46" s="41">
        <f>юноши!H309</f>
      </c>
      <c r="H46" s="24">
        <f t="shared" si="1"/>
      </c>
    </row>
    <row r="47" spans="2:8" ht="15.75">
      <c r="B47" s="53">
        <f>девушки!D317</f>
        <v>63</v>
      </c>
      <c r="C47" s="41">
        <f>девушки!H317</f>
      </c>
      <c r="D47" s="24">
        <f t="shared" si="0"/>
      </c>
      <c r="F47" s="53">
        <f>юноши!D317</f>
        <v>63</v>
      </c>
      <c r="G47" s="41">
        <f>юноши!H317</f>
      </c>
      <c r="H47" s="24">
        <f t="shared" si="1"/>
      </c>
    </row>
    <row r="48" spans="2:8" ht="15.75">
      <c r="B48" s="53">
        <f>девушки!D325</f>
        <v>67</v>
      </c>
      <c r="C48" s="41">
        <f>девушки!H325</f>
      </c>
      <c r="D48" s="24">
        <f t="shared" si="0"/>
      </c>
      <c r="F48" s="53">
        <f>юноши!D325</f>
        <v>67</v>
      </c>
      <c r="G48" s="41">
        <f>юноши!H325</f>
      </c>
      <c r="H48" s="24">
        <f t="shared" si="1"/>
      </c>
    </row>
    <row r="49" spans="2:8" ht="15.75">
      <c r="B49" s="53" t="str">
        <f>девушки!D341</f>
        <v>ЦО</v>
      </c>
      <c r="C49" s="41">
        <f>девушки!H341</f>
      </c>
      <c r="D49" s="24">
        <f t="shared" si="0"/>
      </c>
      <c r="F49" s="53" t="str">
        <f>юноши!D341</f>
        <v>ЦО</v>
      </c>
      <c r="G49" s="41">
        <f>юноши!H341</f>
      </c>
      <c r="H49" s="24">
        <f t="shared" si="1"/>
      </c>
    </row>
    <row r="50" spans="2:8" ht="15.75">
      <c r="B50" s="53" t="str">
        <f>девушки!D349</f>
        <v>17 ИНТ</v>
      </c>
      <c r="C50" s="41">
        <f>девушки!H349</f>
      </c>
      <c r="D50" s="24">
        <f t="shared" si="0"/>
      </c>
      <c r="F50" s="53" t="str">
        <f>юноши!D349</f>
        <v>17 ИНТ</v>
      </c>
      <c r="G50" s="41">
        <f>юноши!H349</f>
      </c>
      <c r="H50" s="24">
        <f t="shared" si="1"/>
      </c>
    </row>
  </sheetData>
  <sheetProtection/>
  <autoFilter ref="B6:D6">
    <sortState ref="B7:D50">
      <sortCondition sortBy="value" ref="C7:C50"/>
    </sortState>
  </autoFilter>
  <mergeCells count="4">
    <mergeCell ref="B1:H1"/>
    <mergeCell ref="F3:H3"/>
    <mergeCell ref="B5:D5"/>
    <mergeCell ref="F5:H5"/>
  </mergeCells>
  <conditionalFormatting sqref="D7:D50">
    <cfRule type="cellIs" priority="4" dxfId="2" operator="equal" stopIfTrue="1">
      <formula>3</formula>
    </cfRule>
    <cfRule type="cellIs" priority="5" dxfId="1" operator="equal" stopIfTrue="1">
      <formula>2</formula>
    </cfRule>
    <cfRule type="cellIs" priority="6" dxfId="0" operator="equal" stopIfTrue="1">
      <formula>1</formula>
    </cfRule>
  </conditionalFormatting>
  <conditionalFormatting sqref="H7:H50">
    <cfRule type="cellIs" priority="1" dxfId="2" operator="equal" stopIfTrue="1">
      <formula>3</formula>
    </cfRule>
    <cfRule type="cellIs" priority="2" dxfId="1" operator="equal" stopIfTrue="1">
      <formula>2</formula>
    </cfRule>
    <cfRule type="cellIs" priority="3" dxfId="0" operator="equal" stopIfTrue="1">
      <formula>1</formula>
    </cfRule>
  </conditionalFormatting>
  <printOptions/>
  <pageMargins left="0.1968503937007874" right="0.1968503937007874"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9"/>
  <sheetViews>
    <sheetView zoomScalePageLayoutView="0" workbookViewId="0" topLeftCell="A1">
      <selection activeCell="O16" sqref="O16"/>
    </sheetView>
  </sheetViews>
  <sheetFormatPr defaultColWidth="9.140625" defaultRowHeight="15"/>
  <cols>
    <col min="1" max="1" width="10.140625" style="0" bestFit="1" customWidth="1"/>
  </cols>
  <sheetData>
    <row r="1" spans="1:5" ht="15">
      <c r="A1" s="50" t="s">
        <v>22</v>
      </c>
      <c r="B1" s="51" t="s">
        <v>23</v>
      </c>
      <c r="D1" s="50" t="s">
        <v>22</v>
      </c>
      <c r="E1" s="51" t="s">
        <v>23</v>
      </c>
    </row>
    <row r="2" spans="1:6" ht="15">
      <c r="A2" s="48">
        <v>5</v>
      </c>
      <c r="B2" s="48">
        <v>1420</v>
      </c>
      <c r="D2" s="49">
        <v>10</v>
      </c>
      <c r="E2" s="49">
        <v>579</v>
      </c>
      <c r="F2">
        <v>1</v>
      </c>
    </row>
    <row r="3" spans="1:6" ht="15">
      <c r="A3" s="48">
        <v>7</v>
      </c>
      <c r="B3" s="48">
        <v>1970</v>
      </c>
      <c r="D3" s="49">
        <v>14</v>
      </c>
      <c r="E3" s="49">
        <v>256</v>
      </c>
      <c r="F3">
        <v>2</v>
      </c>
    </row>
    <row r="4" spans="1:6" ht="15">
      <c r="A4" s="48">
        <v>9</v>
      </c>
      <c r="B4" s="48">
        <v>904</v>
      </c>
      <c r="D4" s="49">
        <v>18</v>
      </c>
      <c r="E4" s="49">
        <v>177</v>
      </c>
      <c r="F4">
        <v>3</v>
      </c>
    </row>
    <row r="5" spans="1:6" ht="15">
      <c r="A5" s="49">
        <v>10</v>
      </c>
      <c r="B5" s="49">
        <v>579</v>
      </c>
      <c r="D5" s="49">
        <v>20</v>
      </c>
      <c r="E5" s="49">
        <v>555</v>
      </c>
      <c r="F5">
        <v>4</v>
      </c>
    </row>
    <row r="6" spans="1:6" ht="15">
      <c r="A6" s="48">
        <v>11</v>
      </c>
      <c r="B6" s="48">
        <v>865</v>
      </c>
      <c r="D6" s="49">
        <v>23</v>
      </c>
      <c r="E6" s="49">
        <v>538</v>
      </c>
      <c r="F6">
        <v>5</v>
      </c>
    </row>
    <row r="7" spans="1:6" ht="15">
      <c r="A7" s="48">
        <v>12</v>
      </c>
      <c r="B7" s="48">
        <v>1083</v>
      </c>
      <c r="D7" s="49">
        <v>28</v>
      </c>
      <c r="E7" s="49">
        <v>642</v>
      </c>
      <c r="F7">
        <v>6</v>
      </c>
    </row>
    <row r="8" spans="1:6" ht="15">
      <c r="A8" s="49">
        <v>14</v>
      </c>
      <c r="B8" s="49">
        <v>256</v>
      </c>
      <c r="D8" s="49">
        <v>29</v>
      </c>
      <c r="E8" s="49">
        <v>696</v>
      </c>
      <c r="F8">
        <v>7</v>
      </c>
    </row>
    <row r="9" spans="1:6" ht="15">
      <c r="A9" s="48">
        <v>17</v>
      </c>
      <c r="B9" s="48">
        <v>1123</v>
      </c>
      <c r="D9" s="49">
        <v>34</v>
      </c>
      <c r="E9" s="49">
        <v>498</v>
      </c>
      <c r="F9">
        <v>8</v>
      </c>
    </row>
    <row r="10" spans="1:6" ht="15">
      <c r="A10" s="49">
        <v>18</v>
      </c>
      <c r="B10" s="49">
        <v>177</v>
      </c>
      <c r="D10" s="49">
        <v>36</v>
      </c>
      <c r="E10" s="49">
        <v>579</v>
      </c>
      <c r="F10">
        <v>9</v>
      </c>
    </row>
    <row r="11" spans="1:6" ht="15">
      <c r="A11" s="48">
        <v>19</v>
      </c>
      <c r="B11" s="48">
        <v>1515</v>
      </c>
      <c r="D11" s="49">
        <v>39</v>
      </c>
      <c r="E11" s="49">
        <v>473</v>
      </c>
      <c r="F11">
        <v>10</v>
      </c>
    </row>
    <row r="12" spans="1:6" ht="15">
      <c r="A12" s="49">
        <v>20</v>
      </c>
      <c r="B12" s="49">
        <v>555</v>
      </c>
      <c r="D12" s="49">
        <v>41</v>
      </c>
      <c r="E12" s="49">
        <v>706</v>
      </c>
      <c r="F12">
        <v>11</v>
      </c>
    </row>
    <row r="13" spans="1:6" ht="15">
      <c r="A13" s="48">
        <v>22</v>
      </c>
      <c r="B13" s="48">
        <v>1314</v>
      </c>
      <c r="D13" s="49">
        <v>42</v>
      </c>
      <c r="E13" s="49">
        <v>661</v>
      </c>
      <c r="F13">
        <v>12</v>
      </c>
    </row>
    <row r="14" spans="1:6" ht="15">
      <c r="A14" s="49">
        <v>23</v>
      </c>
      <c r="B14" s="49">
        <v>538</v>
      </c>
      <c r="D14" s="49">
        <v>44</v>
      </c>
      <c r="E14" s="49">
        <v>735</v>
      </c>
      <c r="F14">
        <v>13</v>
      </c>
    </row>
    <row r="15" spans="1:6" ht="15">
      <c r="A15" s="48">
        <v>24</v>
      </c>
      <c r="B15" s="48">
        <v>1001</v>
      </c>
      <c r="D15" s="49">
        <v>45</v>
      </c>
      <c r="E15" s="49">
        <v>713</v>
      </c>
      <c r="F15">
        <v>14</v>
      </c>
    </row>
    <row r="16" spans="1:6" ht="15">
      <c r="A16" s="48">
        <v>26</v>
      </c>
      <c r="B16" s="48">
        <v>1245</v>
      </c>
      <c r="D16" s="49">
        <v>46</v>
      </c>
      <c r="E16" s="49">
        <v>501</v>
      </c>
      <c r="F16">
        <v>15</v>
      </c>
    </row>
    <row r="17" spans="1:6" ht="15">
      <c r="A17" s="48">
        <v>27</v>
      </c>
      <c r="B17" s="48">
        <v>960</v>
      </c>
      <c r="D17" s="49">
        <v>51</v>
      </c>
      <c r="E17" s="49">
        <v>243</v>
      </c>
      <c r="F17">
        <v>16</v>
      </c>
    </row>
    <row r="18" spans="1:6" ht="15">
      <c r="A18" s="49">
        <v>28</v>
      </c>
      <c r="B18" s="49">
        <v>642</v>
      </c>
      <c r="D18" s="49">
        <v>52</v>
      </c>
      <c r="E18" s="49">
        <v>660</v>
      </c>
      <c r="F18">
        <v>17</v>
      </c>
    </row>
    <row r="19" spans="1:6" ht="15">
      <c r="A19" s="49">
        <v>29</v>
      </c>
      <c r="B19" s="49">
        <v>696</v>
      </c>
      <c r="D19" s="49">
        <v>53</v>
      </c>
      <c r="E19" s="49">
        <v>464</v>
      </c>
      <c r="F19">
        <v>18</v>
      </c>
    </row>
    <row r="20" spans="1:6" ht="15">
      <c r="A20" s="48">
        <v>30</v>
      </c>
      <c r="B20" s="48">
        <v>1014</v>
      </c>
      <c r="D20" s="49">
        <v>55</v>
      </c>
      <c r="E20" s="49">
        <v>418</v>
      </c>
      <c r="F20">
        <v>19</v>
      </c>
    </row>
    <row r="21" spans="1:6" ht="15">
      <c r="A21" s="48">
        <v>31</v>
      </c>
      <c r="B21" s="48">
        <v>1275</v>
      </c>
      <c r="D21" s="49">
        <v>58</v>
      </c>
      <c r="E21" s="49">
        <v>121</v>
      </c>
      <c r="F21">
        <v>20</v>
      </c>
    </row>
    <row r="22" spans="1:6" ht="15">
      <c r="A22" s="48">
        <v>32</v>
      </c>
      <c r="B22" s="48">
        <v>1160</v>
      </c>
      <c r="D22" s="49">
        <v>59</v>
      </c>
      <c r="E22" s="49">
        <v>503</v>
      </c>
      <c r="F22">
        <v>21</v>
      </c>
    </row>
    <row r="23" spans="1:6" ht="15">
      <c r="A23" s="49">
        <v>34</v>
      </c>
      <c r="B23" s="49">
        <v>498</v>
      </c>
      <c r="D23" s="49">
        <v>63</v>
      </c>
      <c r="E23" s="49">
        <v>247</v>
      </c>
      <c r="F23">
        <v>22</v>
      </c>
    </row>
    <row r="24" spans="1:6" ht="15">
      <c r="A24" s="49">
        <v>36</v>
      </c>
      <c r="B24" s="49">
        <v>579</v>
      </c>
      <c r="D24" s="49">
        <v>67</v>
      </c>
      <c r="E24" s="49">
        <v>187</v>
      </c>
      <c r="F24">
        <v>23</v>
      </c>
    </row>
    <row r="25" spans="1:6" ht="15">
      <c r="A25" s="48">
        <v>38</v>
      </c>
      <c r="B25" s="48">
        <v>1181</v>
      </c>
      <c r="D25" s="49">
        <v>75</v>
      </c>
      <c r="E25" s="49">
        <v>668</v>
      </c>
      <c r="F25">
        <v>24</v>
      </c>
    </row>
    <row r="26" spans="1:6" ht="15">
      <c r="A26" s="49">
        <v>39</v>
      </c>
      <c r="B26" s="49">
        <v>473</v>
      </c>
      <c r="D26" s="49" t="s">
        <v>9</v>
      </c>
      <c r="E26" s="49"/>
      <c r="F26">
        <v>25</v>
      </c>
    </row>
    <row r="27" spans="1:6" ht="15">
      <c r="A27" s="48">
        <v>40</v>
      </c>
      <c r="B27" s="48">
        <v>1025</v>
      </c>
      <c r="D27" s="49" t="s">
        <v>8</v>
      </c>
      <c r="E27" s="49"/>
      <c r="F27">
        <v>26</v>
      </c>
    </row>
    <row r="28" spans="1:6" ht="15">
      <c r="A28" s="49">
        <v>41</v>
      </c>
      <c r="B28" s="49">
        <v>706</v>
      </c>
      <c r="D28" s="48">
        <v>5</v>
      </c>
      <c r="E28" s="48">
        <v>1420</v>
      </c>
      <c r="F28">
        <v>1</v>
      </c>
    </row>
    <row r="29" spans="1:6" ht="15">
      <c r="A29" s="49">
        <v>42</v>
      </c>
      <c r="B29" s="49">
        <v>661</v>
      </c>
      <c r="D29" s="48">
        <v>7</v>
      </c>
      <c r="E29" s="48">
        <v>1970</v>
      </c>
      <c r="F29">
        <v>2</v>
      </c>
    </row>
    <row r="30" spans="1:6" ht="15">
      <c r="A30" s="48">
        <v>43</v>
      </c>
      <c r="B30" s="48">
        <v>810</v>
      </c>
      <c r="D30" s="48">
        <v>9</v>
      </c>
      <c r="E30" s="48">
        <v>904</v>
      </c>
      <c r="F30">
        <v>3</v>
      </c>
    </row>
    <row r="31" spans="1:6" ht="15">
      <c r="A31" s="49">
        <v>44</v>
      </c>
      <c r="B31" s="49">
        <v>735</v>
      </c>
      <c r="D31" s="48">
        <v>11</v>
      </c>
      <c r="E31" s="48">
        <v>865</v>
      </c>
      <c r="F31">
        <v>4</v>
      </c>
    </row>
    <row r="32" spans="1:6" ht="15">
      <c r="A32" s="49">
        <v>45</v>
      </c>
      <c r="B32" s="49">
        <v>713</v>
      </c>
      <c r="D32" s="48">
        <v>12</v>
      </c>
      <c r="E32" s="48">
        <v>1083</v>
      </c>
      <c r="F32">
        <v>5</v>
      </c>
    </row>
    <row r="33" spans="1:6" ht="15">
      <c r="A33" s="49">
        <v>46</v>
      </c>
      <c r="B33" s="49">
        <v>501</v>
      </c>
      <c r="D33" s="48">
        <v>17</v>
      </c>
      <c r="E33" s="48">
        <v>1123</v>
      </c>
      <c r="F33">
        <v>6</v>
      </c>
    </row>
    <row r="34" spans="1:6" ht="15">
      <c r="A34" s="48">
        <v>47</v>
      </c>
      <c r="B34" s="48">
        <v>1858</v>
      </c>
      <c r="D34" s="48">
        <v>19</v>
      </c>
      <c r="E34" s="48">
        <v>1515</v>
      </c>
      <c r="F34">
        <v>7</v>
      </c>
    </row>
    <row r="35" spans="1:6" ht="15">
      <c r="A35" s="48">
        <v>48</v>
      </c>
      <c r="B35" s="48">
        <v>940</v>
      </c>
      <c r="D35" s="48">
        <v>22</v>
      </c>
      <c r="E35" s="48">
        <v>1314</v>
      </c>
      <c r="F35">
        <v>8</v>
      </c>
    </row>
    <row r="36" spans="1:6" ht="15">
      <c r="A36" s="48">
        <v>49</v>
      </c>
      <c r="B36" s="48">
        <v>801</v>
      </c>
      <c r="D36" s="48">
        <v>24</v>
      </c>
      <c r="E36" s="48">
        <v>1001</v>
      </c>
      <c r="F36">
        <v>9</v>
      </c>
    </row>
    <row r="37" spans="1:6" ht="15">
      <c r="A37" s="48">
        <v>50</v>
      </c>
      <c r="B37" s="48">
        <v>1193</v>
      </c>
      <c r="D37" s="48">
        <v>26</v>
      </c>
      <c r="E37" s="48">
        <v>1245</v>
      </c>
      <c r="F37">
        <v>10</v>
      </c>
    </row>
    <row r="38" spans="1:6" ht="15">
      <c r="A38" s="49">
        <v>51</v>
      </c>
      <c r="B38" s="49">
        <v>243</v>
      </c>
      <c r="D38" s="48">
        <v>27</v>
      </c>
      <c r="E38" s="48">
        <v>960</v>
      </c>
      <c r="F38">
        <v>11</v>
      </c>
    </row>
    <row r="39" spans="1:6" ht="15">
      <c r="A39" s="49">
        <v>52</v>
      </c>
      <c r="B39" s="49">
        <v>660</v>
      </c>
      <c r="D39" s="48">
        <v>30</v>
      </c>
      <c r="E39" s="48">
        <v>1014</v>
      </c>
      <c r="F39">
        <v>12</v>
      </c>
    </row>
    <row r="40" spans="1:6" ht="15">
      <c r="A40" s="49">
        <v>53</v>
      </c>
      <c r="B40" s="49">
        <v>464</v>
      </c>
      <c r="D40" s="48">
        <v>31</v>
      </c>
      <c r="E40" s="48">
        <v>1275</v>
      </c>
      <c r="F40">
        <v>13</v>
      </c>
    </row>
    <row r="41" spans="1:6" ht="15">
      <c r="A41" s="49">
        <v>55</v>
      </c>
      <c r="B41" s="49">
        <v>418</v>
      </c>
      <c r="D41" s="48">
        <v>32</v>
      </c>
      <c r="E41" s="48">
        <v>1160</v>
      </c>
      <c r="F41">
        <v>14</v>
      </c>
    </row>
    <row r="42" spans="1:6" ht="15">
      <c r="A42" s="48">
        <v>56</v>
      </c>
      <c r="B42" s="48">
        <v>1417</v>
      </c>
      <c r="D42" s="48">
        <v>38</v>
      </c>
      <c r="E42" s="48">
        <v>1181</v>
      </c>
      <c r="F42">
        <v>15</v>
      </c>
    </row>
    <row r="43" spans="1:6" ht="15">
      <c r="A43" s="49">
        <v>58</v>
      </c>
      <c r="B43" s="49">
        <v>121</v>
      </c>
      <c r="D43" s="48">
        <v>40</v>
      </c>
      <c r="E43" s="48">
        <v>1025</v>
      </c>
      <c r="F43">
        <v>16</v>
      </c>
    </row>
    <row r="44" spans="1:6" ht="15">
      <c r="A44" s="49">
        <v>59</v>
      </c>
      <c r="B44" s="49">
        <v>503</v>
      </c>
      <c r="D44" s="48">
        <v>43</v>
      </c>
      <c r="E44" s="48">
        <v>810</v>
      </c>
      <c r="F44">
        <v>17</v>
      </c>
    </row>
    <row r="45" spans="1:6" ht="15">
      <c r="A45" s="49">
        <v>63</v>
      </c>
      <c r="B45" s="49">
        <v>247</v>
      </c>
      <c r="D45" s="48">
        <v>47</v>
      </c>
      <c r="E45" s="48">
        <v>1858</v>
      </c>
      <c r="F45">
        <v>18</v>
      </c>
    </row>
    <row r="46" spans="1:6" ht="15">
      <c r="A46" s="49">
        <v>67</v>
      </c>
      <c r="B46" s="49">
        <v>187</v>
      </c>
      <c r="D46" s="48">
        <v>48</v>
      </c>
      <c r="E46" s="48">
        <v>940</v>
      </c>
      <c r="F46">
        <v>19</v>
      </c>
    </row>
    <row r="47" spans="1:6" ht="15">
      <c r="A47" s="49">
        <v>75</v>
      </c>
      <c r="B47" s="49">
        <v>668</v>
      </c>
      <c r="D47" s="48">
        <v>49</v>
      </c>
      <c r="E47" s="48">
        <v>801</v>
      </c>
      <c r="F47">
        <v>20</v>
      </c>
    </row>
    <row r="48" spans="1:6" ht="15">
      <c r="A48" s="49" t="s">
        <v>9</v>
      </c>
      <c r="B48" s="49"/>
      <c r="D48" s="48">
        <v>50</v>
      </c>
      <c r="E48" s="48">
        <v>1193</v>
      </c>
      <c r="F48">
        <v>21</v>
      </c>
    </row>
    <row r="49" spans="1:6" ht="15">
      <c r="A49" s="49" t="s">
        <v>8</v>
      </c>
      <c r="B49" s="49"/>
      <c r="D49" s="48">
        <v>56</v>
      </c>
      <c r="E49" s="48">
        <v>1417</v>
      </c>
      <c r="F49">
        <v>22</v>
      </c>
    </row>
  </sheetData>
  <sheetProtection/>
  <autoFilter ref="D1:E1">
    <sortState ref="D2:E49">
      <sortCondition sortBy="cellColor" dxfId="6" ref="D2:D49"/>
    </sortState>
  </autoFilter>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M30"/>
  <sheetViews>
    <sheetView zoomScalePageLayoutView="0" workbookViewId="0" topLeftCell="A1">
      <selection activeCell="Q19" sqref="Q19"/>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 min="9" max="9" width="0" style="0" hidden="1" customWidth="1"/>
    <col min="10" max="10" width="11.00390625" style="0" hidden="1" customWidth="1"/>
    <col min="11" max="14" width="0" style="0" hidden="1" customWidth="1"/>
  </cols>
  <sheetData>
    <row r="1" spans="1:8" ht="29.25" customHeight="1">
      <c r="A1" s="31"/>
      <c r="B1" s="85" t="s">
        <v>33</v>
      </c>
      <c r="C1" s="85"/>
      <c r="D1" s="85"/>
      <c r="E1" s="85"/>
      <c r="F1" s="85"/>
      <c r="G1" s="85"/>
      <c r="H1" s="85"/>
    </row>
    <row r="2" spans="2:13" ht="19.5" customHeight="1">
      <c r="B2" s="63"/>
      <c r="C2" s="63"/>
      <c r="D2" s="63"/>
      <c r="E2" s="64" t="s">
        <v>34</v>
      </c>
      <c r="F2" s="63"/>
      <c r="G2" s="63"/>
      <c r="H2" s="63"/>
      <c r="I2" s="63"/>
      <c r="J2" s="63"/>
      <c r="K2" s="63"/>
      <c r="L2" s="63"/>
      <c r="M2" s="63"/>
    </row>
    <row r="3" spans="6:8" ht="15">
      <c r="F3" s="86" t="s">
        <v>32</v>
      </c>
      <c r="G3" s="86"/>
      <c r="H3" s="86"/>
    </row>
    <row r="4" ht="5.25" customHeight="1"/>
    <row r="5" spans="2:8" ht="9.75" customHeight="1">
      <c r="B5" s="87" t="s">
        <v>13</v>
      </c>
      <c r="C5" s="87"/>
      <c r="D5" s="87"/>
      <c r="F5" s="88" t="s">
        <v>14</v>
      </c>
      <c r="G5" s="88"/>
      <c r="H5" s="88"/>
    </row>
    <row r="6" spans="2:13" ht="16.5" customHeight="1">
      <c r="B6" s="25" t="s">
        <v>11</v>
      </c>
      <c r="C6" s="25" t="s">
        <v>12</v>
      </c>
      <c r="D6" s="25" t="s">
        <v>15</v>
      </c>
      <c r="E6" s="55"/>
      <c r="F6" s="57" t="s">
        <v>11</v>
      </c>
      <c r="G6" s="25" t="s">
        <v>12</v>
      </c>
      <c r="H6" s="25" t="s">
        <v>15</v>
      </c>
      <c r="I6" s="52" t="s">
        <v>24</v>
      </c>
      <c r="J6" t="s">
        <v>25</v>
      </c>
      <c r="K6">
        <v>5</v>
      </c>
      <c r="M6" t="str">
        <f>I6&amp;J6&amp;K6</f>
        <v>=юноши!H5</v>
      </c>
    </row>
    <row r="7" spans="2:13" ht="15.75">
      <c r="B7" s="53">
        <f>девушки!D117</f>
        <v>29</v>
      </c>
      <c r="C7" s="41">
        <f>девушки!H117</f>
        <v>0.004906481481481481</v>
      </c>
      <c r="D7" s="24">
        <f aca="true" t="shared" si="0" ref="D7:D30">_xlfn.IFERROR(IF((COUNTIF($C$7:$C$30,C7)-1)=0,RANK(C7,$C$7:$C$30,1),RANK(C7,$C$7:$C$30,1)&amp;"-"&amp;RANK(C7,$C$7:$C$30,1)+COUNTIF($C$7:$C$30,C7)-1),"")</f>
        <v>1</v>
      </c>
      <c r="E7" s="55"/>
      <c r="F7" s="53">
        <f>юноши!D333</f>
        <v>75</v>
      </c>
      <c r="G7" s="41">
        <f>юноши!H333</f>
        <v>0.008680208333333333</v>
      </c>
      <c r="H7" s="24">
        <f aca="true" t="shared" si="1" ref="H7:H30">_xlfn.IFERROR(IF((COUNTIF($G$7:$G$30,G7)-1)=0,RANK(G7,$G$7:$G$30,1),RANK(G7,$G$7:$G$30,1)&amp;"-"&amp;RANK(G7,$G$7:$G$30,1)+COUNTIF($G$7:$G$30,G7)-1),"")</f>
        <v>1</v>
      </c>
      <c r="I7" s="52" t="s">
        <v>24</v>
      </c>
      <c r="J7" t="s">
        <v>25</v>
      </c>
      <c r="K7">
        <v>37</v>
      </c>
      <c r="M7" t="str">
        <f aca="true" t="shared" si="2" ref="M7:M23">I7&amp;J7&amp;K7</f>
        <v>=юноши!H37</v>
      </c>
    </row>
    <row r="8" spans="2:13" ht="15.75">
      <c r="B8" s="53">
        <f>девушки!D181</f>
        <v>41</v>
      </c>
      <c r="C8" s="41">
        <f>девушки!H181</f>
        <v>0.005139120370370371</v>
      </c>
      <c r="D8" s="24">
        <f t="shared" si="0"/>
        <v>2</v>
      </c>
      <c r="E8" s="55"/>
      <c r="F8" s="53">
        <f>юноши!D77</f>
        <v>23</v>
      </c>
      <c r="G8" s="42">
        <f>юноши!H77</f>
        <v>0.00980775462962963</v>
      </c>
      <c r="H8" s="24">
        <f t="shared" si="1"/>
        <v>2</v>
      </c>
      <c r="I8" s="52" t="s">
        <v>24</v>
      </c>
      <c r="J8" t="s">
        <v>25</v>
      </c>
      <c r="K8">
        <v>69</v>
      </c>
      <c r="M8" t="str">
        <f t="shared" si="2"/>
        <v>=юноши!H69</v>
      </c>
    </row>
    <row r="9" spans="2:13" ht="15.75">
      <c r="B9" s="53">
        <f>девушки!D77</f>
        <v>23</v>
      </c>
      <c r="C9" s="41">
        <f>девушки!H77</f>
        <v>0.005171875</v>
      </c>
      <c r="D9" s="24">
        <f t="shared" si="0"/>
        <v>3</v>
      </c>
      <c r="E9" s="55"/>
      <c r="F9" s="53">
        <f>юноши!D213</f>
        <v>45</v>
      </c>
      <c r="G9" s="41">
        <f>юноши!H213</f>
        <v>0.00994976851851852</v>
      </c>
      <c r="H9" s="24">
        <f t="shared" si="1"/>
        <v>3</v>
      </c>
      <c r="I9" s="52" t="s">
        <v>24</v>
      </c>
      <c r="J9" t="s">
        <v>25</v>
      </c>
      <c r="K9">
        <v>85</v>
      </c>
      <c r="M9" t="str">
        <f t="shared" si="2"/>
        <v>=юноши!H85</v>
      </c>
    </row>
    <row r="10" spans="2:13" ht="15.75">
      <c r="B10" s="53">
        <f>девушки!D189</f>
        <v>42</v>
      </c>
      <c r="C10" s="41">
        <f>девушки!H189</f>
        <v>0.005334027777777778</v>
      </c>
      <c r="D10" s="24">
        <f t="shared" si="0"/>
        <v>4</v>
      </c>
      <c r="E10" s="56"/>
      <c r="F10" s="53">
        <f>юноши!D189</f>
        <v>42</v>
      </c>
      <c r="G10" s="41">
        <f>юноши!H189</f>
        <v>0.009957060185185183</v>
      </c>
      <c r="H10" s="24">
        <f t="shared" si="1"/>
        <v>4</v>
      </c>
      <c r="I10" s="52" t="s">
        <v>24</v>
      </c>
      <c r="J10" t="s">
        <v>25</v>
      </c>
      <c r="K10">
        <v>117</v>
      </c>
      <c r="M10" t="str">
        <f t="shared" si="2"/>
        <v>=юноши!H117</v>
      </c>
    </row>
    <row r="11" spans="2:13" ht="15.75">
      <c r="B11" s="53">
        <f>девушки!D197</f>
        <v>43</v>
      </c>
      <c r="C11" s="41">
        <f>девушки!H197</f>
        <v>0.005386805555555555</v>
      </c>
      <c r="D11" s="24">
        <f t="shared" si="0"/>
        <v>5</v>
      </c>
      <c r="E11" s="55"/>
      <c r="F11" s="53">
        <f>юноши!D197</f>
        <v>43</v>
      </c>
      <c r="G11" s="42">
        <f>юноши!H197</f>
        <v>0.010133912037037037</v>
      </c>
      <c r="H11" s="24">
        <f t="shared" si="1"/>
        <v>5</v>
      </c>
      <c r="I11" s="52" t="s">
        <v>24</v>
      </c>
      <c r="J11" t="s">
        <v>25</v>
      </c>
      <c r="K11">
        <v>125</v>
      </c>
      <c r="M11" t="str">
        <f t="shared" si="2"/>
        <v>=юноши!H125</v>
      </c>
    </row>
    <row r="12" spans="2:13" ht="15.75">
      <c r="B12" s="53">
        <f>девушки!D213</f>
        <v>45</v>
      </c>
      <c r="C12" s="41">
        <f>девушки!H213</f>
        <v>0.00541087962962963</v>
      </c>
      <c r="D12" s="24">
        <f t="shared" si="0"/>
        <v>6</v>
      </c>
      <c r="E12" s="55"/>
      <c r="F12" s="53">
        <f>юноши!D277</f>
        <v>53</v>
      </c>
      <c r="G12" s="42">
        <f>юноши!H277</f>
        <v>0.01029525462962963</v>
      </c>
      <c r="H12" s="24">
        <f t="shared" si="1"/>
        <v>6</v>
      </c>
      <c r="I12" s="52" t="s">
        <v>24</v>
      </c>
      <c r="J12" t="s">
        <v>25</v>
      </c>
      <c r="K12">
        <v>157</v>
      </c>
      <c r="M12" t="str">
        <f t="shared" si="2"/>
        <v>=юноши!H157</v>
      </c>
    </row>
    <row r="13" spans="2:13" ht="15.75">
      <c r="B13" s="53">
        <f>девушки!D333</f>
        <v>75</v>
      </c>
      <c r="C13" s="41">
        <f>девушки!H333</f>
        <v>0.005544097222222223</v>
      </c>
      <c r="D13" s="24">
        <f t="shared" si="0"/>
        <v>7</v>
      </c>
      <c r="E13" s="55"/>
      <c r="F13" s="53">
        <f>юноши!D245</f>
        <v>49</v>
      </c>
      <c r="G13" s="41">
        <f>юноши!H245</f>
        <v>0.010472800925925925</v>
      </c>
      <c r="H13" s="24">
        <f t="shared" si="1"/>
        <v>7</v>
      </c>
      <c r="I13" s="52" t="s">
        <v>24</v>
      </c>
      <c r="J13" t="s">
        <v>25</v>
      </c>
      <c r="K13">
        <v>173</v>
      </c>
      <c r="M13" t="str">
        <f t="shared" si="2"/>
        <v>=юноши!H173</v>
      </c>
    </row>
    <row r="14" spans="2:13" ht="15.75">
      <c r="B14" s="53">
        <f>девушки!D269</f>
        <v>52</v>
      </c>
      <c r="C14" s="41">
        <f>девушки!H269</f>
        <v>0.005808333333333333</v>
      </c>
      <c r="D14" s="24">
        <f t="shared" si="0"/>
        <v>8</v>
      </c>
      <c r="E14" s="55"/>
      <c r="F14" s="53">
        <f>юноши!D285</f>
        <v>55</v>
      </c>
      <c r="G14" s="41">
        <f>юноши!H285</f>
        <v>0.010474421296296296</v>
      </c>
      <c r="H14" s="24">
        <f t="shared" si="1"/>
        <v>8</v>
      </c>
      <c r="I14" s="52" t="s">
        <v>24</v>
      </c>
      <c r="J14" t="s">
        <v>25</v>
      </c>
      <c r="K14">
        <v>189</v>
      </c>
      <c r="M14" t="str">
        <f t="shared" si="2"/>
        <v>=юноши!H189</v>
      </c>
    </row>
    <row r="15" spans="2:13" ht="15.75">
      <c r="B15" s="53">
        <f>девушки!D277</f>
        <v>53</v>
      </c>
      <c r="C15" s="41">
        <f>девушки!H277</f>
        <v>0.005939236111111111</v>
      </c>
      <c r="D15" s="24">
        <f t="shared" si="0"/>
        <v>9</v>
      </c>
      <c r="E15" s="55"/>
      <c r="F15" s="53">
        <f>юноши!D109</f>
        <v>28</v>
      </c>
      <c r="G15" s="41">
        <f>юноши!H109</f>
        <v>0.010753009259259259</v>
      </c>
      <c r="H15" s="24">
        <f t="shared" si="1"/>
        <v>9</v>
      </c>
      <c r="I15" s="52" t="s">
        <v>24</v>
      </c>
      <c r="J15" t="s">
        <v>25</v>
      </c>
      <c r="K15">
        <v>197</v>
      </c>
      <c r="M15" t="str">
        <f t="shared" si="2"/>
        <v>=юноши!H197</v>
      </c>
    </row>
    <row r="16" spans="2:13" ht="15.75">
      <c r="B16" s="53">
        <f>девушки!D245</f>
        <v>49</v>
      </c>
      <c r="C16" s="41">
        <f>девушки!H245</f>
        <v>0.006250231481481482</v>
      </c>
      <c r="D16" s="24">
        <f t="shared" si="0"/>
        <v>10</v>
      </c>
      <c r="E16" s="55"/>
      <c r="F16" s="53">
        <f>юноши!D269</f>
        <v>52</v>
      </c>
      <c r="G16" s="42">
        <f>юноши!H269</f>
        <v>0.011008101851851852</v>
      </c>
      <c r="H16" s="24">
        <f t="shared" si="1"/>
        <v>10</v>
      </c>
      <c r="I16" s="52" t="s">
        <v>24</v>
      </c>
      <c r="J16" t="s">
        <v>25</v>
      </c>
      <c r="K16">
        <v>205</v>
      </c>
      <c r="M16" t="str">
        <f t="shared" si="2"/>
        <v>=юноши!H205</v>
      </c>
    </row>
    <row r="17" spans="2:13" ht="15.75">
      <c r="B17" s="53">
        <f>девушки!D149</f>
        <v>36</v>
      </c>
      <c r="C17" s="41">
        <f>девушки!H149</f>
        <v>0.006484143518518518</v>
      </c>
      <c r="D17" s="24">
        <f t="shared" si="0"/>
        <v>11</v>
      </c>
      <c r="E17" s="55"/>
      <c r="F17" s="53">
        <f>юноши!D61</f>
        <v>20</v>
      </c>
      <c r="G17" s="42">
        <f>юноши!H61</f>
        <v>0.012102199074074074</v>
      </c>
      <c r="H17" s="24">
        <f t="shared" si="1"/>
        <v>11</v>
      </c>
      <c r="I17" s="52" t="s">
        <v>24</v>
      </c>
      <c r="J17" t="s">
        <v>25</v>
      </c>
      <c r="K17">
        <v>221</v>
      </c>
      <c r="M17" t="str">
        <f t="shared" si="2"/>
        <v>=юноши!H221</v>
      </c>
    </row>
    <row r="18" spans="2:13" ht="15.75">
      <c r="B18" s="53">
        <f>девушки!D109</f>
        <v>28</v>
      </c>
      <c r="C18" s="41">
        <f>девушки!H109</f>
        <v>100.00522395833333</v>
      </c>
      <c r="D18" s="24">
        <f t="shared" si="0"/>
        <v>12</v>
      </c>
      <c r="E18" s="55"/>
      <c r="F18" s="53">
        <f>юноши!D149</f>
        <v>36</v>
      </c>
      <c r="G18" s="42">
        <f>юноши!H149</f>
        <v>0.012361342592592592</v>
      </c>
      <c r="H18" s="24">
        <f t="shared" si="1"/>
        <v>12</v>
      </c>
      <c r="I18" s="52" t="s">
        <v>24</v>
      </c>
      <c r="J18" t="s">
        <v>25</v>
      </c>
      <c r="K18">
        <v>229</v>
      </c>
      <c r="M18" t="str">
        <f t="shared" si="2"/>
        <v>=юноши!H229</v>
      </c>
    </row>
    <row r="19" spans="2:13" ht="15.75">
      <c r="B19" s="53">
        <f>девушки!D29</f>
        <v>11</v>
      </c>
      <c r="C19" s="41">
        <f>девушки!H29</f>
      </c>
      <c r="D19" s="24">
        <f t="shared" si="0"/>
      </c>
      <c r="E19" s="55"/>
      <c r="F19" s="53">
        <f>юноши!D117</f>
        <v>29</v>
      </c>
      <c r="G19" s="42">
        <f>юноши!H117</f>
        <v>100.00755902777777</v>
      </c>
      <c r="H19" s="24">
        <f t="shared" si="1"/>
        <v>13</v>
      </c>
      <c r="I19" s="52" t="s">
        <v>24</v>
      </c>
      <c r="J19" t="s">
        <v>25</v>
      </c>
      <c r="K19">
        <v>253</v>
      </c>
      <c r="M19" t="str">
        <f t="shared" si="2"/>
        <v>=юноши!H253</v>
      </c>
    </row>
    <row r="20" spans="2:13" ht="15.75">
      <c r="B20" s="53">
        <f>девушки!D61</f>
        <v>20</v>
      </c>
      <c r="C20" s="42">
        <f>девушки!H61</f>
      </c>
      <c r="D20" s="24">
        <f t="shared" si="0"/>
      </c>
      <c r="E20" s="55"/>
      <c r="F20" s="53">
        <f>юноши!D29</f>
        <v>11</v>
      </c>
      <c r="G20" s="41">
        <f>юноши!H29</f>
      </c>
      <c r="H20" s="24">
        <f t="shared" si="1"/>
      </c>
      <c r="I20" s="52" t="s">
        <v>24</v>
      </c>
      <c r="J20" t="s">
        <v>25</v>
      </c>
      <c r="K20">
        <v>269</v>
      </c>
      <c r="M20" t="str">
        <f t="shared" si="2"/>
        <v>=юноши!H269</v>
      </c>
    </row>
    <row r="21" spans="2:13" ht="15.75">
      <c r="B21" s="53">
        <f>девушки!D165</f>
        <v>39</v>
      </c>
      <c r="C21" s="41">
        <f>девушки!H165</f>
      </c>
      <c r="D21" s="24">
        <f t="shared" si="0"/>
      </c>
      <c r="E21" s="55"/>
      <c r="F21" s="53">
        <f>юноши!D165</f>
        <v>39</v>
      </c>
      <c r="G21" s="41">
        <f>юноши!H165</f>
      </c>
      <c r="H21" s="24">
        <f t="shared" si="1"/>
      </c>
      <c r="I21" s="52" t="s">
        <v>24</v>
      </c>
      <c r="J21" t="s">
        <v>25</v>
      </c>
      <c r="K21">
        <v>277</v>
      </c>
      <c r="M21" t="str">
        <f t="shared" si="2"/>
        <v>=юноши!H277</v>
      </c>
    </row>
    <row r="22" spans="2:13" ht="15.75">
      <c r="B22" s="53">
        <f>девушки!D221</f>
        <v>46</v>
      </c>
      <c r="C22" s="41">
        <f>девушки!H221</f>
      </c>
      <c r="D22" s="24">
        <f t="shared" si="0"/>
      </c>
      <c r="E22" s="55"/>
      <c r="F22" s="53">
        <f>юноши!D181</f>
        <v>41</v>
      </c>
      <c r="G22" s="42">
        <f>юноши!H181</f>
      </c>
      <c r="H22" s="24">
        <f t="shared" si="1"/>
      </c>
      <c r="I22" s="52" t="s">
        <v>24</v>
      </c>
      <c r="J22" t="s">
        <v>25</v>
      </c>
      <c r="K22">
        <v>285</v>
      </c>
      <c r="M22" t="str">
        <f t="shared" si="2"/>
        <v>=юноши!H285</v>
      </c>
    </row>
    <row r="23" spans="2:13" ht="15.75">
      <c r="B23" s="53">
        <f>девушки!D261</f>
        <v>51</v>
      </c>
      <c r="C23" s="41">
        <f>девушки!H261</f>
      </c>
      <c r="D23" s="24">
        <f t="shared" si="0"/>
      </c>
      <c r="E23" s="55"/>
      <c r="F23" s="53">
        <f>юноши!D221</f>
        <v>46</v>
      </c>
      <c r="G23" s="41">
        <f>юноши!H221</f>
      </c>
      <c r="H23" s="24">
        <f t="shared" si="1"/>
      </c>
      <c r="I23" s="52" t="s">
        <v>24</v>
      </c>
      <c r="J23" t="s">
        <v>25</v>
      </c>
      <c r="K23">
        <v>293</v>
      </c>
      <c r="M23" t="str">
        <f t="shared" si="2"/>
        <v>=юноши!H293</v>
      </c>
    </row>
    <row r="24" spans="2:8" ht="15.75">
      <c r="B24" s="53">
        <f>девушки!D285</f>
        <v>55</v>
      </c>
      <c r="C24" s="41">
        <f>девушки!H285</f>
      </c>
      <c r="D24" s="24">
        <f t="shared" si="0"/>
      </c>
      <c r="E24" s="55"/>
      <c r="F24" s="53">
        <f>юноши!D261</f>
        <v>51</v>
      </c>
      <c r="G24" s="41">
        <f>юноши!H261</f>
      </c>
      <c r="H24" s="24">
        <f t="shared" si="1"/>
      </c>
    </row>
    <row r="25" spans="2:8" ht="15.75">
      <c r="B25" s="53">
        <f>девушки!D301</f>
        <v>58</v>
      </c>
      <c r="C25" s="41">
        <f>девушки!H301</f>
      </c>
      <c r="D25" s="24">
        <f t="shared" si="0"/>
      </c>
      <c r="E25" s="55"/>
      <c r="F25" s="53">
        <f>юноши!D301</f>
        <v>58</v>
      </c>
      <c r="G25" s="41">
        <f>юноши!H301</f>
      </c>
      <c r="H25" s="24">
        <f t="shared" si="1"/>
      </c>
    </row>
    <row r="26" spans="2:8" ht="15.75">
      <c r="B26" s="53">
        <f>девушки!D309</f>
        <v>59</v>
      </c>
      <c r="C26" s="41">
        <f>девушки!H309</f>
      </c>
      <c r="D26" s="24">
        <f t="shared" si="0"/>
      </c>
      <c r="E26" s="55"/>
      <c r="F26" s="53">
        <f>юноши!D309</f>
        <v>59</v>
      </c>
      <c r="G26" s="41">
        <f>юноши!H309</f>
      </c>
      <c r="H26" s="24">
        <f t="shared" si="1"/>
      </c>
    </row>
    <row r="27" spans="2:8" ht="15.75">
      <c r="B27" s="53">
        <f>девушки!D317</f>
        <v>63</v>
      </c>
      <c r="C27" s="41">
        <f>девушки!H317</f>
      </c>
      <c r="D27" s="24">
        <f t="shared" si="0"/>
      </c>
      <c r="E27" s="55"/>
      <c r="F27" s="53">
        <f>юноши!D317</f>
        <v>63</v>
      </c>
      <c r="G27" s="41">
        <f>юноши!H317</f>
      </c>
      <c r="H27" s="24">
        <f t="shared" si="1"/>
      </c>
    </row>
    <row r="28" spans="2:8" ht="15.75">
      <c r="B28" s="53">
        <f>девушки!D325</f>
        <v>67</v>
      </c>
      <c r="C28" s="41">
        <f>девушки!H325</f>
      </c>
      <c r="D28" s="24">
        <f t="shared" si="0"/>
      </c>
      <c r="E28" s="55"/>
      <c r="F28" s="53">
        <f>юноши!D325</f>
        <v>67</v>
      </c>
      <c r="G28" s="41">
        <f>юноши!H325</f>
      </c>
      <c r="H28" s="24">
        <f t="shared" si="1"/>
      </c>
    </row>
    <row r="29" spans="2:8" ht="15.75">
      <c r="B29" s="53" t="str">
        <f>девушки!D349</f>
        <v>17 ИНТ</v>
      </c>
      <c r="C29" s="41">
        <f>девушки!H349</f>
      </c>
      <c r="D29" s="24">
        <f t="shared" si="0"/>
      </c>
      <c r="E29" s="55"/>
      <c r="F29" s="53" t="str">
        <f>юноши!D341</f>
        <v>ЦО</v>
      </c>
      <c r="G29" s="41">
        <f>юноши!H341</f>
      </c>
      <c r="H29" s="24">
        <f t="shared" si="1"/>
      </c>
    </row>
    <row r="30" spans="2:8" ht="15.75">
      <c r="B30" s="53" t="str">
        <f>девушки!D341</f>
        <v>ЦО</v>
      </c>
      <c r="C30" s="41">
        <f>девушки!H341</f>
      </c>
      <c r="D30" s="24">
        <f t="shared" si="0"/>
      </c>
      <c r="E30" s="55"/>
      <c r="F30" s="53" t="str">
        <f>юноши!D349</f>
        <v>17 ИНТ</v>
      </c>
      <c r="G30" s="41">
        <f>юноши!H349</f>
      </c>
      <c r="H30" s="24">
        <f t="shared" si="1"/>
      </c>
    </row>
  </sheetData>
  <sheetProtection sheet="1"/>
  <autoFilter ref="F6:H6">
    <sortState ref="F7:H30">
      <sortCondition sortBy="value" ref="G7:G30"/>
    </sortState>
  </autoFilter>
  <mergeCells count="4">
    <mergeCell ref="B1:H1"/>
    <mergeCell ref="F3:H3"/>
    <mergeCell ref="B5:D5"/>
    <mergeCell ref="F5:H5"/>
  </mergeCells>
  <conditionalFormatting sqref="D7:D30 H7:H30">
    <cfRule type="cellIs" priority="4" dxfId="2" operator="equal" stopIfTrue="1">
      <formula>3</formula>
    </cfRule>
    <cfRule type="cellIs" priority="5" dxfId="1" operator="equal" stopIfTrue="1">
      <formula>2</formula>
    </cfRule>
    <cfRule type="cellIs" priority="6" dxfId="0" operator="equal" stopIfTrue="1">
      <formula>1</formula>
    </cfRule>
  </conditionalFormatting>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M26"/>
  <sheetViews>
    <sheetView zoomScalePageLayoutView="0" workbookViewId="0" topLeftCell="A1">
      <selection activeCell="H15" sqref="H15"/>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 min="9" max="9" width="0" style="0" hidden="1" customWidth="1"/>
    <col min="10" max="10" width="11.00390625" style="0" hidden="1" customWidth="1"/>
    <col min="11" max="14" width="0" style="0" hidden="1" customWidth="1"/>
  </cols>
  <sheetData>
    <row r="1" spans="1:8" ht="29.25" customHeight="1">
      <c r="A1" s="31"/>
      <c r="B1" s="85" t="s">
        <v>33</v>
      </c>
      <c r="C1" s="85"/>
      <c r="D1" s="85"/>
      <c r="E1" s="85"/>
      <c r="F1" s="85"/>
      <c r="G1" s="85"/>
      <c r="H1" s="85"/>
    </row>
    <row r="2" spans="2:13" ht="19.5" customHeight="1">
      <c r="B2" s="63"/>
      <c r="C2" s="63"/>
      <c r="D2" s="63"/>
      <c r="E2" s="64" t="s">
        <v>35</v>
      </c>
      <c r="F2" s="63"/>
      <c r="G2" s="63"/>
      <c r="H2" s="63"/>
      <c r="I2" s="63"/>
      <c r="J2" s="63"/>
      <c r="K2" s="63"/>
      <c r="L2" s="63"/>
      <c r="M2" s="63"/>
    </row>
    <row r="3" spans="6:8" ht="15">
      <c r="F3" s="86" t="s">
        <v>32</v>
      </c>
      <c r="G3" s="86"/>
      <c r="H3" s="86"/>
    </row>
    <row r="4" ht="5.25" customHeight="1"/>
    <row r="5" spans="2:8" ht="9.75" customHeight="1">
      <c r="B5" s="87" t="s">
        <v>13</v>
      </c>
      <c r="C5" s="87"/>
      <c r="D5" s="87"/>
      <c r="F5" s="88" t="s">
        <v>14</v>
      </c>
      <c r="G5" s="88"/>
      <c r="H5" s="88"/>
    </row>
    <row r="6" spans="2:13" ht="16.5" customHeight="1">
      <c r="B6" s="25" t="s">
        <v>11</v>
      </c>
      <c r="C6" s="25" t="s">
        <v>12</v>
      </c>
      <c r="D6" s="25" t="s">
        <v>15</v>
      </c>
      <c r="E6" s="55"/>
      <c r="F6" s="57" t="s">
        <v>11</v>
      </c>
      <c r="G6" s="25" t="s">
        <v>12</v>
      </c>
      <c r="H6" s="25" t="s">
        <v>15</v>
      </c>
      <c r="I6" s="52" t="s">
        <v>24</v>
      </c>
      <c r="J6" t="s">
        <v>25</v>
      </c>
      <c r="K6">
        <v>5</v>
      </c>
      <c r="M6" t="str">
        <f>I6&amp;J6&amp;K6</f>
        <v>=юноши!H5</v>
      </c>
    </row>
    <row r="7" spans="2:13" ht="15.75">
      <c r="B7" s="53">
        <f>девушки!D37</f>
        <v>12</v>
      </c>
      <c r="C7" s="41">
        <f>девушки!H37</f>
        <v>0.004593981481481482</v>
      </c>
      <c r="D7" s="24">
        <f aca="true" t="shared" si="0" ref="D7:D26">_xlfn.IFERROR(IF((COUNTIF($C$7:$C$26,C7)-1)=0,RANK(C7,$C$7:$C$26,1),RANK(C7,$C$7:$C$26,1)&amp;"-"&amp;RANK(C7,$C$7:$C$26,1)+COUNTIF($C$7:$C$26,C7)-1),"")</f>
        <v>1</v>
      </c>
      <c r="E7" s="55"/>
      <c r="F7" s="53">
        <f>юноши!D21</f>
        <v>9</v>
      </c>
      <c r="G7" s="42">
        <f>юноши!H21</f>
        <v>0.00873240740740741</v>
      </c>
      <c r="H7" s="24">
        <f aca="true" t="shared" si="1" ref="H7:H26">_xlfn.IFERROR(IF((COUNTIF($G$7:$G$26,G7)-1)=0,RANK(G7,$G$7:$G$26,1),RANK(G7,$G$7:$G$26,1)&amp;"-"&amp;RANK(G7,$G$7:$G$26,1)+COUNTIF($G$7:$G$26,G7)-1),"")</f>
        <v>1</v>
      </c>
      <c r="I7" s="52" t="s">
        <v>24</v>
      </c>
      <c r="J7" t="s">
        <v>25</v>
      </c>
      <c r="K7">
        <v>13</v>
      </c>
      <c r="M7" t="str">
        <f aca="true" t="shared" si="2" ref="M7:M26">I7&amp;J7&amp;K7</f>
        <v>=юноши!H13</v>
      </c>
    </row>
    <row r="8" spans="2:13" ht="15.75">
      <c r="B8" s="53">
        <f>девушки!D21</f>
        <v>9</v>
      </c>
      <c r="C8" s="41">
        <f>девушки!H21</f>
        <v>0.004607870370370371</v>
      </c>
      <c r="D8" s="24">
        <f t="shared" si="0"/>
        <v>2</v>
      </c>
      <c r="E8" s="55"/>
      <c r="F8" s="53">
        <f>юноши!D229</f>
        <v>47</v>
      </c>
      <c r="G8" s="42">
        <f>юноши!H229</f>
        <v>0.008993055555555556</v>
      </c>
      <c r="H8" s="24">
        <f t="shared" si="1"/>
        <v>2</v>
      </c>
      <c r="I8" s="52" t="s">
        <v>24</v>
      </c>
      <c r="J8" t="s">
        <v>25</v>
      </c>
      <c r="K8">
        <v>21</v>
      </c>
      <c r="M8" t="str">
        <f t="shared" si="2"/>
        <v>=юноши!H21</v>
      </c>
    </row>
    <row r="9" spans="2:13" ht="15.75">
      <c r="B9" s="53">
        <f>девушки!D53</f>
        <v>19</v>
      </c>
      <c r="C9" s="42">
        <f>девушки!H53</f>
        <v>0.0048105324074074075</v>
      </c>
      <c r="D9" s="24">
        <f t="shared" si="0"/>
        <v>3</v>
      </c>
      <c r="E9" s="55"/>
      <c r="F9" s="53">
        <f>юноши!D37</f>
        <v>12</v>
      </c>
      <c r="G9" s="42">
        <f>юноши!H37</f>
        <v>0.009111805555555557</v>
      </c>
      <c r="H9" s="24">
        <f t="shared" si="1"/>
        <v>3</v>
      </c>
      <c r="I9" s="52" t="s">
        <v>24</v>
      </c>
      <c r="J9" t="s">
        <v>25</v>
      </c>
      <c r="K9">
        <v>29</v>
      </c>
      <c r="M9" t="str">
        <f t="shared" si="2"/>
        <v>=юноши!H29</v>
      </c>
    </row>
    <row r="10" spans="2:13" ht="15.75">
      <c r="B10" s="53">
        <f>девушки!D229</f>
        <v>47</v>
      </c>
      <c r="C10" s="41">
        <f>девушки!H229</f>
        <v>0.004816319444444444</v>
      </c>
      <c r="D10" s="24">
        <f t="shared" si="0"/>
        <v>4</v>
      </c>
      <c r="E10" s="55"/>
      <c r="F10" s="53">
        <f>юноши!D13</f>
        <v>7</v>
      </c>
      <c r="G10" s="41">
        <f>юноши!H13</f>
        <v>0.009113425925925926</v>
      </c>
      <c r="H10" s="24">
        <f t="shared" si="1"/>
        <v>4</v>
      </c>
      <c r="I10" s="52" t="s">
        <v>24</v>
      </c>
      <c r="J10" t="s">
        <v>25</v>
      </c>
      <c r="K10">
        <v>45</v>
      </c>
      <c r="M10" t="str">
        <f t="shared" si="2"/>
        <v>=юноши!H45</v>
      </c>
    </row>
    <row r="11" spans="2:13" ht="15.75">
      <c r="B11" s="53">
        <f>девушки!D141</f>
        <v>32</v>
      </c>
      <c r="C11" s="41">
        <f>девушки!H141</f>
        <v>0.004819907407407407</v>
      </c>
      <c r="D11" s="24">
        <f t="shared" si="0"/>
        <v>5</v>
      </c>
      <c r="E11" s="55"/>
      <c r="F11" s="53">
        <f>юноши!D237</f>
        <v>48</v>
      </c>
      <c r="G11" s="42">
        <f>юноши!H237</f>
        <v>0.009136111111111112</v>
      </c>
      <c r="H11" s="24">
        <f t="shared" si="1"/>
        <v>5</v>
      </c>
      <c r="I11" s="52" t="s">
        <v>24</v>
      </c>
      <c r="J11" t="s">
        <v>25</v>
      </c>
      <c r="K11">
        <v>53</v>
      </c>
      <c r="M11" t="str">
        <f t="shared" si="2"/>
        <v>=юноши!H53</v>
      </c>
    </row>
    <row r="12" spans="2:13" ht="15.75">
      <c r="B12" s="53">
        <f>девушки!D101</f>
        <v>27</v>
      </c>
      <c r="C12" s="41">
        <f>девушки!H101</f>
        <v>0.004867592592592593</v>
      </c>
      <c r="D12" s="24">
        <f t="shared" si="0"/>
        <v>6</v>
      </c>
      <c r="E12" s="55"/>
      <c r="F12" s="53">
        <f>юноши!D293</f>
        <v>56</v>
      </c>
      <c r="G12" s="42">
        <f>юноши!H293</f>
        <v>0.009161458333333332</v>
      </c>
      <c r="H12" s="24">
        <f t="shared" si="1"/>
        <v>6</v>
      </c>
      <c r="I12" s="52" t="s">
        <v>24</v>
      </c>
      <c r="J12" t="s">
        <v>25</v>
      </c>
      <c r="K12">
        <v>61</v>
      </c>
      <c r="M12" t="str">
        <f t="shared" si="2"/>
        <v>=юноши!H61</v>
      </c>
    </row>
    <row r="13" spans="2:13" ht="15.75">
      <c r="B13" s="53">
        <f>девушки!D125</f>
        <v>30</v>
      </c>
      <c r="C13" s="41">
        <f>девушки!H125</f>
        <v>0.004945023148148148</v>
      </c>
      <c r="D13" s="24">
        <f t="shared" si="0"/>
        <v>7</v>
      </c>
      <c r="E13" s="55"/>
      <c r="F13" s="53">
        <f>юноши!D101</f>
        <v>27</v>
      </c>
      <c r="G13" s="42">
        <f>юноши!H101</f>
        <v>0.009192361111111111</v>
      </c>
      <c r="H13" s="24">
        <f t="shared" si="1"/>
        <v>7</v>
      </c>
      <c r="I13" s="52" t="s">
        <v>24</v>
      </c>
      <c r="J13" t="s">
        <v>25</v>
      </c>
      <c r="K13">
        <v>77</v>
      </c>
      <c r="M13" t="str">
        <f t="shared" si="2"/>
        <v>=юноши!H77</v>
      </c>
    </row>
    <row r="14" spans="2:13" ht="15.75">
      <c r="B14" s="53">
        <f>девушки!D253</f>
        <v>50</v>
      </c>
      <c r="C14" s="42">
        <f>девушки!H253</f>
        <v>0.0050506944444444445</v>
      </c>
      <c r="D14" s="24">
        <f t="shared" si="0"/>
        <v>8</v>
      </c>
      <c r="E14" s="55"/>
      <c r="F14" s="53">
        <f>юноши!D53</f>
        <v>19</v>
      </c>
      <c r="G14" s="42">
        <f>юноши!H53</f>
        <v>0.009313888888888889</v>
      </c>
      <c r="H14" s="24">
        <f t="shared" si="1"/>
        <v>8</v>
      </c>
      <c r="I14" s="52" t="s">
        <v>24</v>
      </c>
      <c r="J14" t="s">
        <v>25</v>
      </c>
      <c r="K14">
        <v>93</v>
      </c>
      <c r="M14" t="str">
        <f t="shared" si="2"/>
        <v>=юноши!H93</v>
      </c>
    </row>
    <row r="15" spans="2:13" ht="15.75">
      <c r="B15" s="53">
        <f>девушки!D293</f>
        <v>56</v>
      </c>
      <c r="C15" s="41">
        <f>девушки!H293</f>
        <v>0.005113078703703704</v>
      </c>
      <c r="D15" s="24">
        <f t="shared" si="0"/>
        <v>9</v>
      </c>
      <c r="E15" s="55"/>
      <c r="F15" s="53">
        <f>юноши!D133</f>
        <v>31</v>
      </c>
      <c r="G15" s="42">
        <f>юноши!H133</f>
        <v>0.009440625</v>
      </c>
      <c r="H15" s="24">
        <f t="shared" si="1"/>
        <v>9</v>
      </c>
      <c r="I15" s="52" t="s">
        <v>24</v>
      </c>
      <c r="J15" t="s">
        <v>25</v>
      </c>
      <c r="K15">
        <v>101</v>
      </c>
      <c r="M15" t="str">
        <f t="shared" si="2"/>
        <v>=юноши!H101</v>
      </c>
    </row>
    <row r="16" spans="2:13" ht="15.75">
      <c r="B16" s="53">
        <f>девушки!D69</f>
        <v>22</v>
      </c>
      <c r="C16" s="41">
        <f>девушки!H69</f>
        <v>0.005166782407407407</v>
      </c>
      <c r="D16" s="24">
        <f t="shared" si="0"/>
        <v>10</v>
      </c>
      <c r="E16" s="55"/>
      <c r="F16" s="53">
        <f>юноши!D69</f>
        <v>22</v>
      </c>
      <c r="G16" s="42">
        <f>юноши!H69</f>
        <v>0.009562962962962964</v>
      </c>
      <c r="H16" s="24">
        <f t="shared" si="1"/>
        <v>10</v>
      </c>
      <c r="I16" s="52" t="s">
        <v>24</v>
      </c>
      <c r="J16" t="s">
        <v>25</v>
      </c>
      <c r="K16">
        <v>109</v>
      </c>
      <c r="M16" t="str">
        <f t="shared" si="2"/>
        <v>=юноши!H109</v>
      </c>
    </row>
    <row r="17" spans="2:13" ht="15.75">
      <c r="B17" s="53">
        <f>девушки!D13</f>
        <v>7</v>
      </c>
      <c r="C17" s="41">
        <f>девушки!H13</f>
        <v>0.0051805555555555554</v>
      </c>
      <c r="D17" s="24">
        <f t="shared" si="0"/>
        <v>11</v>
      </c>
      <c r="E17" s="55"/>
      <c r="F17" s="53">
        <f>юноши!D141</f>
        <v>32</v>
      </c>
      <c r="G17" s="41">
        <f>юноши!H141</f>
        <v>0.009614236111111112</v>
      </c>
      <c r="H17" s="24">
        <f t="shared" si="1"/>
        <v>11</v>
      </c>
      <c r="I17" s="52" t="s">
        <v>24</v>
      </c>
      <c r="J17" t="s">
        <v>25</v>
      </c>
      <c r="K17">
        <v>133</v>
      </c>
      <c r="M17" t="str">
        <f t="shared" si="2"/>
        <v>=юноши!H133</v>
      </c>
    </row>
    <row r="18" spans="2:13" ht="15.75">
      <c r="B18" s="53">
        <f>девушки!D45</f>
        <v>17</v>
      </c>
      <c r="C18" s="41">
        <f>девушки!H45</f>
        <v>0.005468981481481482</v>
      </c>
      <c r="D18" s="24">
        <f t="shared" si="0"/>
        <v>12</v>
      </c>
      <c r="E18" s="55"/>
      <c r="F18" s="53">
        <f>юноши!D125</f>
        <v>30</v>
      </c>
      <c r="G18" s="41">
        <f>юноши!H125</f>
        <v>0.009628125</v>
      </c>
      <c r="H18" s="24">
        <f t="shared" si="1"/>
        <v>12</v>
      </c>
      <c r="I18" s="52" t="s">
        <v>24</v>
      </c>
      <c r="J18" t="s">
        <v>25</v>
      </c>
      <c r="K18">
        <v>141</v>
      </c>
      <c r="M18" t="str">
        <f t="shared" si="2"/>
        <v>=юноши!H141</v>
      </c>
    </row>
    <row r="19" spans="2:13" ht="15.75">
      <c r="B19" s="53">
        <f>девушки!D93</f>
        <v>26</v>
      </c>
      <c r="C19" s="41">
        <f>девушки!H93</f>
        <v>0.005827199074074074</v>
      </c>
      <c r="D19" s="24">
        <f t="shared" si="0"/>
        <v>13</v>
      </c>
      <c r="E19" s="55"/>
      <c r="F19" s="53">
        <f>юноши!D157</f>
        <v>38</v>
      </c>
      <c r="G19" s="42">
        <f>юноши!H157</f>
        <v>0.009664930555555555</v>
      </c>
      <c r="H19" s="24">
        <f t="shared" si="1"/>
        <v>13</v>
      </c>
      <c r="I19" s="52" t="s">
        <v>24</v>
      </c>
      <c r="J19" t="s">
        <v>25</v>
      </c>
      <c r="K19">
        <v>149</v>
      </c>
      <c r="M19" t="str">
        <f t="shared" si="2"/>
        <v>=юноши!H149</v>
      </c>
    </row>
    <row r="20" spans="2:13" ht="15.75">
      <c r="B20" s="53">
        <f>девушки!D205</f>
        <v>44</v>
      </c>
      <c r="C20" s="41">
        <f>девушки!H205</f>
        <v>0.006001851851851853</v>
      </c>
      <c r="D20" s="24">
        <f t="shared" si="0"/>
        <v>14</v>
      </c>
      <c r="E20" s="56"/>
      <c r="F20" s="53">
        <f>юноши!D85</f>
        <v>24</v>
      </c>
      <c r="G20" s="42">
        <f>юноши!H85</f>
        <v>0.009960185185185187</v>
      </c>
      <c r="H20" s="24">
        <f t="shared" si="1"/>
        <v>14</v>
      </c>
      <c r="I20" s="52" t="s">
        <v>24</v>
      </c>
      <c r="J20" t="s">
        <v>25</v>
      </c>
      <c r="K20">
        <v>165</v>
      </c>
      <c r="M20" t="str">
        <f t="shared" si="2"/>
        <v>=юноши!H165</v>
      </c>
    </row>
    <row r="21" spans="2:13" ht="15.75">
      <c r="B21" s="53">
        <f>девушки!D5</f>
        <v>5</v>
      </c>
      <c r="C21" s="41">
        <f>девушки!H5</f>
        <v>0.006519675925925925</v>
      </c>
      <c r="D21" s="24">
        <f t="shared" si="0"/>
        <v>15</v>
      </c>
      <c r="E21" s="55"/>
      <c r="F21" s="53">
        <f>юноши!D253</f>
        <v>50</v>
      </c>
      <c r="G21" s="42">
        <f>юноши!H253</f>
        <v>0.010362615740740742</v>
      </c>
      <c r="H21" s="24">
        <f t="shared" si="1"/>
        <v>15</v>
      </c>
      <c r="I21" s="52" t="s">
        <v>24</v>
      </c>
      <c r="J21" t="s">
        <v>25</v>
      </c>
      <c r="K21">
        <v>181</v>
      </c>
      <c r="M21" t="str">
        <f t="shared" si="2"/>
        <v>=юноши!H181</v>
      </c>
    </row>
    <row r="22" spans="2:13" ht="15.75">
      <c r="B22" s="53">
        <f>девушки!D85</f>
        <v>24</v>
      </c>
      <c r="C22" s="41">
        <f>девушки!H85</f>
      </c>
      <c r="D22" s="24">
        <f t="shared" si="0"/>
      </c>
      <c r="E22" s="55"/>
      <c r="F22" s="53">
        <f>юноши!D45</f>
        <v>17</v>
      </c>
      <c r="G22" s="42">
        <f>юноши!H45</f>
        <v>0.010379282407407407</v>
      </c>
      <c r="H22" s="24">
        <f t="shared" si="1"/>
        <v>16</v>
      </c>
      <c r="I22" s="52" t="s">
        <v>24</v>
      </c>
      <c r="J22" t="s">
        <v>25</v>
      </c>
      <c r="K22">
        <v>213</v>
      </c>
      <c r="M22" t="str">
        <f t="shared" si="2"/>
        <v>=юноши!H213</v>
      </c>
    </row>
    <row r="23" spans="2:13" ht="15.75">
      <c r="B23" s="53">
        <f>девушки!D133</f>
        <v>31</v>
      </c>
      <c r="C23" s="41">
        <f>девушки!H133</f>
      </c>
      <c r="D23" s="24">
        <f t="shared" si="0"/>
      </c>
      <c r="E23" s="55"/>
      <c r="F23" s="53">
        <f>юноши!D205</f>
        <v>44</v>
      </c>
      <c r="G23" s="41">
        <f>юноши!H205</f>
        <v>0.010665046296296297</v>
      </c>
      <c r="H23" s="24">
        <f t="shared" si="1"/>
        <v>17</v>
      </c>
      <c r="I23" s="52" t="s">
        <v>24</v>
      </c>
      <c r="J23" t="s">
        <v>25</v>
      </c>
      <c r="K23">
        <v>237</v>
      </c>
      <c r="M23" t="str">
        <f t="shared" si="2"/>
        <v>=юноши!H237</v>
      </c>
    </row>
    <row r="24" spans="2:13" ht="15.75">
      <c r="B24" s="53">
        <f>девушки!D157</f>
        <v>38</v>
      </c>
      <c r="C24" s="42">
        <f>девушки!H157</f>
      </c>
      <c r="D24" s="24">
        <f t="shared" si="0"/>
      </c>
      <c r="E24" s="55"/>
      <c r="F24" s="53">
        <f>юноши!D93</f>
        <v>26</v>
      </c>
      <c r="G24" s="41">
        <f>юноши!H93</f>
        <v>0.01095162037037037</v>
      </c>
      <c r="H24" s="24">
        <f t="shared" si="1"/>
        <v>18</v>
      </c>
      <c r="I24" s="52" t="s">
        <v>24</v>
      </c>
      <c r="J24" t="s">
        <v>25</v>
      </c>
      <c r="K24">
        <v>245</v>
      </c>
      <c r="M24" t="str">
        <f t="shared" si="2"/>
        <v>=юноши!H245</v>
      </c>
    </row>
    <row r="25" spans="2:13" ht="15.75">
      <c r="B25" s="53">
        <f>девушки!D173</f>
        <v>40</v>
      </c>
      <c r="C25" s="41">
        <f>девушки!H173</f>
      </c>
      <c r="D25" s="24">
        <f t="shared" si="0"/>
      </c>
      <c r="E25" s="55"/>
      <c r="F25" s="53">
        <f>юноши!D5</f>
        <v>5</v>
      </c>
      <c r="G25" s="42">
        <f>юноши!H5</f>
        <v>0.011050231481481482</v>
      </c>
      <c r="H25" s="24">
        <f t="shared" si="1"/>
        <v>19</v>
      </c>
      <c r="I25" s="52" t="s">
        <v>24</v>
      </c>
      <c r="J25" t="s">
        <v>25</v>
      </c>
      <c r="K25">
        <v>261</v>
      </c>
      <c r="M25" t="str">
        <f t="shared" si="2"/>
        <v>=юноши!H261</v>
      </c>
    </row>
    <row r="26" spans="2:13" ht="15.75">
      <c r="B26" s="53">
        <f>девушки!D237</f>
        <v>48</v>
      </c>
      <c r="C26" s="41">
        <f>девушки!H237</f>
      </c>
      <c r="D26" s="24">
        <f t="shared" si="0"/>
      </c>
      <c r="E26" s="55"/>
      <c r="F26" s="53">
        <f>юноши!D173</f>
        <v>40</v>
      </c>
      <c r="G26" s="41">
        <f>юноши!H173</f>
        <v>0.0113375</v>
      </c>
      <c r="H26" s="24">
        <f t="shared" si="1"/>
        <v>20</v>
      </c>
      <c r="I26" s="52" t="s">
        <v>24</v>
      </c>
      <c r="J26" t="s">
        <v>25</v>
      </c>
      <c r="K26">
        <v>301</v>
      </c>
      <c r="M26" t="str">
        <f t="shared" si="2"/>
        <v>=юноши!H301</v>
      </c>
    </row>
  </sheetData>
  <sheetProtection sheet="1"/>
  <autoFilter ref="F6:H6">
    <sortState ref="F7:H26">
      <sortCondition sortBy="value" ref="G7:G26"/>
    </sortState>
  </autoFilter>
  <mergeCells count="4">
    <mergeCell ref="B1:H1"/>
    <mergeCell ref="F3:H3"/>
    <mergeCell ref="B5:D5"/>
    <mergeCell ref="F5:H5"/>
  </mergeCells>
  <conditionalFormatting sqref="D7:D26 H7:H26">
    <cfRule type="cellIs" priority="4" dxfId="2" operator="equal" stopIfTrue="1">
      <formula>3</formula>
    </cfRule>
    <cfRule type="cellIs" priority="5" dxfId="1" operator="equal" stopIfTrue="1">
      <formula>2</formula>
    </cfRule>
    <cfRule type="cellIs" priority="6" dxfId="0" operator="equal" stopIfTrue="1">
      <formula>1</formula>
    </cfRule>
  </conditionalFormatting>
  <printOptions/>
  <pageMargins left="0.1968503937007874" right="0.1968503937007874" top="0.1968503937007874" bottom="0.196850393700787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45"/>
  <sheetViews>
    <sheetView zoomScalePageLayoutView="0" workbookViewId="0" topLeftCell="A1">
      <selection activeCell="B2" sqref="B2:B45"/>
    </sheetView>
  </sheetViews>
  <sheetFormatPr defaultColWidth="9.140625" defaultRowHeight="15"/>
  <cols>
    <col min="1" max="1" width="5.57421875" style="0" customWidth="1"/>
    <col min="2" max="2" width="17.421875" style="0" customWidth="1"/>
  </cols>
  <sheetData>
    <row r="1" spans="1:3" ht="33.75" customHeight="1">
      <c r="A1" s="62" t="s">
        <v>26</v>
      </c>
      <c r="B1" s="24" t="s">
        <v>27</v>
      </c>
      <c r="C1" s="24" t="s">
        <v>28</v>
      </c>
    </row>
    <row r="2" spans="1:3" ht="15">
      <c r="A2" s="24">
        <v>25</v>
      </c>
      <c r="B2" s="60">
        <v>5</v>
      </c>
      <c r="C2" s="24">
        <v>1</v>
      </c>
    </row>
    <row r="3" spans="1:3" ht="15">
      <c r="A3" s="24">
        <v>26</v>
      </c>
      <c r="B3" s="60">
        <v>7</v>
      </c>
      <c r="C3" s="24">
        <v>2</v>
      </c>
    </row>
    <row r="4" spans="1:3" ht="15">
      <c r="A4" s="24">
        <v>27</v>
      </c>
      <c r="B4" s="60">
        <v>9</v>
      </c>
      <c r="C4" s="24">
        <v>3</v>
      </c>
    </row>
    <row r="5" spans="1:3" ht="15">
      <c r="A5" s="24">
        <v>1</v>
      </c>
      <c r="B5" s="58">
        <v>11</v>
      </c>
      <c r="C5" s="24">
        <v>1</v>
      </c>
    </row>
    <row r="6" spans="1:3" ht="15">
      <c r="A6" s="24">
        <v>28</v>
      </c>
      <c r="B6" s="60">
        <v>12</v>
      </c>
      <c r="C6" s="24">
        <v>4</v>
      </c>
    </row>
    <row r="7" spans="1:3" ht="15">
      <c r="A7" s="24">
        <v>29</v>
      </c>
      <c r="B7" s="60">
        <v>17</v>
      </c>
      <c r="C7" s="24">
        <v>5</v>
      </c>
    </row>
    <row r="8" spans="1:3" ht="15">
      <c r="A8" s="24">
        <v>30</v>
      </c>
      <c r="B8" s="60">
        <v>19</v>
      </c>
      <c r="C8" s="24">
        <v>6</v>
      </c>
    </row>
    <row r="9" spans="1:3" ht="15">
      <c r="A9" s="24">
        <v>2</v>
      </c>
      <c r="B9" s="58">
        <v>20</v>
      </c>
      <c r="C9" s="24">
        <v>2</v>
      </c>
    </row>
    <row r="10" spans="1:3" ht="15">
      <c r="A10" s="24">
        <v>31</v>
      </c>
      <c r="B10" s="60">
        <v>22</v>
      </c>
      <c r="C10" s="24">
        <v>7</v>
      </c>
    </row>
    <row r="11" spans="1:3" ht="15">
      <c r="A11" s="24">
        <v>3</v>
      </c>
      <c r="B11" s="58">
        <v>23</v>
      </c>
      <c r="C11" s="24">
        <v>3</v>
      </c>
    </row>
    <row r="12" spans="1:3" ht="15">
      <c r="A12" s="24">
        <v>32</v>
      </c>
      <c r="B12" s="60">
        <v>24</v>
      </c>
      <c r="C12" s="24">
        <v>8</v>
      </c>
    </row>
    <row r="13" spans="1:3" ht="15">
      <c r="A13" s="24">
        <v>33</v>
      </c>
      <c r="B13" s="60">
        <v>26</v>
      </c>
      <c r="C13" s="24">
        <v>9</v>
      </c>
    </row>
    <row r="14" spans="1:3" ht="15">
      <c r="A14" s="24">
        <v>34</v>
      </c>
      <c r="B14" s="60">
        <v>27</v>
      </c>
      <c r="C14" s="24">
        <v>10</v>
      </c>
    </row>
    <row r="15" spans="1:3" ht="15">
      <c r="A15" s="24">
        <v>4</v>
      </c>
      <c r="B15" s="59">
        <v>28</v>
      </c>
      <c r="C15" s="24">
        <v>4</v>
      </c>
    </row>
    <row r="16" spans="1:3" ht="15">
      <c r="A16" s="24">
        <v>5</v>
      </c>
      <c r="B16" s="58">
        <v>29</v>
      </c>
      <c r="C16" s="24">
        <v>5</v>
      </c>
    </row>
    <row r="17" spans="1:3" ht="15">
      <c r="A17" s="24">
        <v>35</v>
      </c>
      <c r="B17" s="60">
        <v>30</v>
      </c>
      <c r="C17" s="24">
        <v>11</v>
      </c>
    </row>
    <row r="18" spans="1:3" ht="15">
      <c r="A18" s="24">
        <v>36</v>
      </c>
      <c r="B18" s="60">
        <v>31</v>
      </c>
      <c r="C18" s="24">
        <v>12</v>
      </c>
    </row>
    <row r="19" spans="1:3" ht="15">
      <c r="A19" s="24">
        <v>37</v>
      </c>
      <c r="B19" s="60">
        <v>32</v>
      </c>
      <c r="C19" s="24">
        <v>13</v>
      </c>
    </row>
    <row r="20" spans="1:3" ht="15">
      <c r="A20" s="24">
        <v>6</v>
      </c>
      <c r="B20" s="58">
        <v>36</v>
      </c>
      <c r="C20" s="24">
        <v>6</v>
      </c>
    </row>
    <row r="21" spans="1:3" ht="15">
      <c r="A21" s="24">
        <v>38</v>
      </c>
      <c r="B21" s="61">
        <v>38</v>
      </c>
      <c r="C21" s="24">
        <v>14</v>
      </c>
    </row>
    <row r="22" spans="1:3" ht="15">
      <c r="A22" s="24">
        <v>7</v>
      </c>
      <c r="B22" s="58">
        <v>39</v>
      </c>
      <c r="C22" s="24">
        <v>7</v>
      </c>
    </row>
    <row r="23" spans="1:3" ht="15">
      <c r="A23" s="24">
        <v>39</v>
      </c>
      <c r="B23" s="60">
        <v>40</v>
      </c>
      <c r="C23" s="24">
        <v>15</v>
      </c>
    </row>
    <row r="24" spans="1:3" ht="15">
      <c r="A24" s="24">
        <v>8</v>
      </c>
      <c r="B24" s="58">
        <v>41</v>
      </c>
      <c r="C24" s="24">
        <v>8</v>
      </c>
    </row>
    <row r="25" spans="1:3" ht="15">
      <c r="A25" s="24">
        <v>9</v>
      </c>
      <c r="B25" s="58">
        <v>42</v>
      </c>
      <c r="C25" s="24">
        <v>9</v>
      </c>
    </row>
    <row r="26" spans="1:3" ht="15">
      <c r="A26" s="24">
        <v>10</v>
      </c>
      <c r="B26" s="58">
        <v>43</v>
      </c>
      <c r="C26" s="24">
        <v>10</v>
      </c>
    </row>
    <row r="27" spans="1:3" ht="15">
      <c r="A27" s="24">
        <v>40</v>
      </c>
      <c r="B27" s="60">
        <v>44</v>
      </c>
      <c r="C27" s="24">
        <v>16</v>
      </c>
    </row>
    <row r="28" spans="1:3" ht="15">
      <c r="A28" s="24">
        <v>11</v>
      </c>
      <c r="B28" s="58">
        <v>45</v>
      </c>
      <c r="C28" s="24">
        <v>11</v>
      </c>
    </row>
    <row r="29" spans="1:3" ht="15">
      <c r="A29" s="24">
        <v>12</v>
      </c>
      <c r="B29" s="58">
        <v>46</v>
      </c>
      <c r="C29" s="24">
        <v>12</v>
      </c>
    </row>
    <row r="30" spans="1:3" ht="15">
      <c r="A30" s="24">
        <v>41</v>
      </c>
      <c r="B30" s="60">
        <v>47</v>
      </c>
      <c r="C30" s="24">
        <v>17</v>
      </c>
    </row>
    <row r="31" spans="1:3" ht="15">
      <c r="A31" s="24">
        <v>42</v>
      </c>
      <c r="B31" s="60">
        <v>48</v>
      </c>
      <c r="C31" s="24">
        <v>18</v>
      </c>
    </row>
    <row r="32" spans="1:3" ht="15">
      <c r="A32" s="24">
        <v>13</v>
      </c>
      <c r="B32" s="58">
        <v>49</v>
      </c>
      <c r="C32" s="24">
        <v>13</v>
      </c>
    </row>
    <row r="33" spans="1:3" ht="15">
      <c r="A33" s="24">
        <v>43</v>
      </c>
      <c r="B33" s="60">
        <v>50</v>
      </c>
      <c r="C33" s="24">
        <v>19</v>
      </c>
    </row>
    <row r="34" spans="1:3" ht="15">
      <c r="A34" s="24">
        <v>14</v>
      </c>
      <c r="B34" s="58">
        <v>51</v>
      </c>
      <c r="C34" s="24">
        <v>14</v>
      </c>
    </row>
    <row r="35" spans="1:3" ht="15">
      <c r="A35" s="24">
        <v>15</v>
      </c>
      <c r="B35" s="58">
        <v>52</v>
      </c>
      <c r="C35" s="24">
        <v>15</v>
      </c>
    </row>
    <row r="36" spans="1:3" ht="15">
      <c r="A36" s="24">
        <v>16</v>
      </c>
      <c r="B36" s="58">
        <v>53</v>
      </c>
      <c r="C36" s="24">
        <v>16</v>
      </c>
    </row>
    <row r="37" spans="1:3" ht="15">
      <c r="A37" s="24">
        <v>17</v>
      </c>
      <c r="B37" s="58">
        <v>55</v>
      </c>
      <c r="C37" s="24">
        <v>17</v>
      </c>
    </row>
    <row r="38" spans="1:3" ht="15">
      <c r="A38" s="24">
        <v>44</v>
      </c>
      <c r="B38" s="60">
        <v>56</v>
      </c>
      <c r="C38" s="24">
        <v>20</v>
      </c>
    </row>
    <row r="39" spans="1:3" ht="15">
      <c r="A39" s="24">
        <v>18</v>
      </c>
      <c r="B39" s="58">
        <v>58</v>
      </c>
      <c r="C39" s="24">
        <v>18</v>
      </c>
    </row>
    <row r="40" spans="1:3" ht="15">
      <c r="A40" s="24">
        <v>19</v>
      </c>
      <c r="B40" s="58">
        <v>59</v>
      </c>
      <c r="C40" s="24">
        <v>19</v>
      </c>
    </row>
    <row r="41" spans="1:3" ht="15">
      <c r="A41" s="24">
        <v>20</v>
      </c>
      <c r="B41" s="58">
        <v>63</v>
      </c>
      <c r="C41" s="24">
        <v>20</v>
      </c>
    </row>
    <row r="42" spans="1:3" ht="15">
      <c r="A42" s="24">
        <v>21</v>
      </c>
      <c r="B42" s="58">
        <v>67</v>
      </c>
      <c r="C42" s="24">
        <v>21</v>
      </c>
    </row>
    <row r="43" spans="1:3" ht="15">
      <c r="A43" s="24">
        <v>22</v>
      </c>
      <c r="B43" s="58">
        <v>75</v>
      </c>
      <c r="C43" s="24">
        <v>22</v>
      </c>
    </row>
    <row r="44" spans="1:3" ht="15">
      <c r="A44" s="24">
        <v>23</v>
      </c>
      <c r="B44" s="58" t="s">
        <v>9</v>
      </c>
      <c r="C44" s="24">
        <v>23</v>
      </c>
    </row>
    <row r="45" spans="1:3" ht="15">
      <c r="A45" s="24">
        <v>24</v>
      </c>
      <c r="B45" s="58" t="s">
        <v>8</v>
      </c>
      <c r="C45" s="24">
        <v>24</v>
      </c>
    </row>
  </sheetData>
  <sheetProtection/>
  <autoFilter ref="A1:C1">
    <sortState ref="A2:C45">
      <sortCondition sortBy="value" ref="B2:B45"/>
    </sortState>
  </autoFilter>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K1" sqref="K1:K44"/>
    </sheetView>
  </sheetViews>
  <sheetFormatPr defaultColWidth="9.140625" defaultRowHeight="15"/>
  <cols>
    <col min="11" max="11" width="22.57421875" style="0" customWidth="1"/>
  </cols>
  <sheetData>
    <row r="1" spans="1:11" ht="15">
      <c r="A1">
        <v>5</v>
      </c>
      <c r="F1" t="s">
        <v>24</v>
      </c>
      <c r="G1" t="s">
        <v>30</v>
      </c>
      <c r="H1" t="s">
        <v>31</v>
      </c>
      <c r="K1" t="str">
        <f>F1&amp;G1&amp;H1&amp;A1</f>
        <v>=девушки!H5</v>
      </c>
    </row>
    <row r="2" spans="1:11" ht="15">
      <c r="A2">
        <v>13</v>
      </c>
      <c r="F2" t="s">
        <v>24</v>
      </c>
      <c r="G2" t="s">
        <v>30</v>
      </c>
      <c r="H2" t="s">
        <v>31</v>
      </c>
      <c r="K2" t="str">
        <f aca="true" t="shared" si="0" ref="K2:K44">F2&amp;G2&amp;H2&amp;A2</f>
        <v>=девушки!H13</v>
      </c>
    </row>
    <row r="3" spans="1:11" ht="15">
      <c r="A3">
        <v>21</v>
      </c>
      <c r="F3" t="s">
        <v>24</v>
      </c>
      <c r="G3" t="s">
        <v>30</v>
      </c>
      <c r="H3" t="s">
        <v>31</v>
      </c>
      <c r="K3" t="str">
        <f t="shared" si="0"/>
        <v>=девушки!H21</v>
      </c>
    </row>
    <row r="4" spans="1:11" ht="15">
      <c r="A4">
        <v>29</v>
      </c>
      <c r="F4" t="s">
        <v>24</v>
      </c>
      <c r="G4" t="s">
        <v>30</v>
      </c>
      <c r="H4" t="s">
        <v>31</v>
      </c>
      <c r="K4" t="str">
        <f t="shared" si="0"/>
        <v>=девушки!H29</v>
      </c>
    </row>
    <row r="5" spans="1:11" ht="15">
      <c r="A5">
        <v>37</v>
      </c>
      <c r="F5" t="s">
        <v>24</v>
      </c>
      <c r="G5" t="s">
        <v>30</v>
      </c>
      <c r="H5" t="s">
        <v>31</v>
      </c>
      <c r="K5" t="str">
        <f t="shared" si="0"/>
        <v>=девушки!H37</v>
      </c>
    </row>
    <row r="6" spans="1:11" ht="15">
      <c r="A6">
        <v>45</v>
      </c>
      <c r="F6" t="s">
        <v>24</v>
      </c>
      <c r="G6" t="s">
        <v>30</v>
      </c>
      <c r="H6" t="s">
        <v>31</v>
      </c>
      <c r="K6" t="str">
        <f t="shared" si="0"/>
        <v>=девушки!H45</v>
      </c>
    </row>
    <row r="7" spans="1:11" ht="15">
      <c r="A7">
        <v>53</v>
      </c>
      <c r="F7" t="s">
        <v>24</v>
      </c>
      <c r="G7" t="s">
        <v>30</v>
      </c>
      <c r="H7" t="s">
        <v>31</v>
      </c>
      <c r="K7" t="str">
        <f t="shared" si="0"/>
        <v>=девушки!H53</v>
      </c>
    </row>
    <row r="8" spans="1:11" ht="15">
      <c r="A8">
        <v>61</v>
      </c>
      <c r="F8" t="s">
        <v>24</v>
      </c>
      <c r="G8" t="s">
        <v>30</v>
      </c>
      <c r="H8" t="s">
        <v>31</v>
      </c>
      <c r="K8" t="str">
        <f t="shared" si="0"/>
        <v>=девушки!H61</v>
      </c>
    </row>
    <row r="9" spans="1:11" ht="15">
      <c r="A9">
        <v>69</v>
      </c>
      <c r="F9" t="s">
        <v>24</v>
      </c>
      <c r="G9" t="s">
        <v>30</v>
      </c>
      <c r="H9" t="s">
        <v>31</v>
      </c>
      <c r="K9" t="str">
        <f t="shared" si="0"/>
        <v>=девушки!H69</v>
      </c>
    </row>
    <row r="10" spans="1:11" ht="15">
      <c r="A10">
        <v>77</v>
      </c>
      <c r="F10" t="s">
        <v>24</v>
      </c>
      <c r="G10" t="s">
        <v>30</v>
      </c>
      <c r="H10" t="s">
        <v>31</v>
      </c>
      <c r="K10" t="str">
        <f t="shared" si="0"/>
        <v>=девушки!H77</v>
      </c>
    </row>
    <row r="11" spans="1:11" ht="15">
      <c r="A11">
        <v>85</v>
      </c>
      <c r="F11" t="s">
        <v>24</v>
      </c>
      <c r="G11" t="s">
        <v>30</v>
      </c>
      <c r="H11" t="s">
        <v>31</v>
      </c>
      <c r="K11" t="str">
        <f t="shared" si="0"/>
        <v>=девушки!H85</v>
      </c>
    </row>
    <row r="12" spans="1:11" ht="15">
      <c r="A12">
        <v>93</v>
      </c>
      <c r="F12" t="s">
        <v>24</v>
      </c>
      <c r="G12" t="s">
        <v>30</v>
      </c>
      <c r="H12" t="s">
        <v>31</v>
      </c>
      <c r="K12" t="str">
        <f t="shared" si="0"/>
        <v>=девушки!H93</v>
      </c>
    </row>
    <row r="13" spans="1:11" ht="15">
      <c r="A13">
        <v>101</v>
      </c>
      <c r="F13" t="s">
        <v>24</v>
      </c>
      <c r="G13" t="s">
        <v>30</v>
      </c>
      <c r="H13" t="s">
        <v>31</v>
      </c>
      <c r="K13" t="str">
        <f t="shared" si="0"/>
        <v>=девушки!H101</v>
      </c>
    </row>
    <row r="14" spans="1:11" ht="15">
      <c r="A14">
        <v>109</v>
      </c>
      <c r="F14" t="s">
        <v>24</v>
      </c>
      <c r="G14" t="s">
        <v>30</v>
      </c>
      <c r="H14" t="s">
        <v>31</v>
      </c>
      <c r="K14" t="str">
        <f t="shared" si="0"/>
        <v>=девушки!H109</v>
      </c>
    </row>
    <row r="15" spans="1:11" ht="15">
      <c r="A15">
        <v>117</v>
      </c>
      <c r="F15" t="s">
        <v>24</v>
      </c>
      <c r="G15" t="s">
        <v>30</v>
      </c>
      <c r="H15" t="s">
        <v>31</v>
      </c>
      <c r="K15" t="str">
        <f t="shared" si="0"/>
        <v>=девушки!H117</v>
      </c>
    </row>
    <row r="16" spans="1:11" ht="15">
      <c r="A16">
        <v>125</v>
      </c>
      <c r="F16" t="s">
        <v>24</v>
      </c>
      <c r="G16" t="s">
        <v>30</v>
      </c>
      <c r="H16" t="s">
        <v>31</v>
      </c>
      <c r="K16" t="str">
        <f t="shared" si="0"/>
        <v>=девушки!H125</v>
      </c>
    </row>
    <row r="17" spans="1:11" ht="15">
      <c r="A17">
        <v>133</v>
      </c>
      <c r="F17" t="s">
        <v>24</v>
      </c>
      <c r="G17" t="s">
        <v>30</v>
      </c>
      <c r="H17" t="s">
        <v>31</v>
      </c>
      <c r="K17" t="str">
        <f t="shared" si="0"/>
        <v>=девушки!H133</v>
      </c>
    </row>
    <row r="18" spans="1:11" ht="15">
      <c r="A18">
        <v>141</v>
      </c>
      <c r="F18" t="s">
        <v>24</v>
      </c>
      <c r="G18" t="s">
        <v>30</v>
      </c>
      <c r="H18" t="s">
        <v>31</v>
      </c>
      <c r="K18" t="str">
        <f t="shared" si="0"/>
        <v>=девушки!H141</v>
      </c>
    </row>
    <row r="19" spans="1:11" ht="15">
      <c r="A19">
        <v>149</v>
      </c>
      <c r="F19" t="s">
        <v>24</v>
      </c>
      <c r="G19" t="s">
        <v>30</v>
      </c>
      <c r="H19" t="s">
        <v>31</v>
      </c>
      <c r="K19" t="str">
        <f t="shared" si="0"/>
        <v>=девушки!H149</v>
      </c>
    </row>
    <row r="20" spans="1:11" ht="15">
      <c r="A20">
        <v>157</v>
      </c>
      <c r="F20" t="s">
        <v>24</v>
      </c>
      <c r="G20" t="s">
        <v>30</v>
      </c>
      <c r="H20" t="s">
        <v>31</v>
      </c>
      <c r="K20" t="str">
        <f t="shared" si="0"/>
        <v>=девушки!H157</v>
      </c>
    </row>
    <row r="21" spans="1:11" ht="15">
      <c r="A21">
        <v>165</v>
      </c>
      <c r="F21" t="s">
        <v>24</v>
      </c>
      <c r="G21" t="s">
        <v>30</v>
      </c>
      <c r="H21" t="s">
        <v>31</v>
      </c>
      <c r="K21" t="str">
        <f t="shared" si="0"/>
        <v>=девушки!H165</v>
      </c>
    </row>
    <row r="22" spans="1:11" ht="15">
      <c r="A22">
        <v>173</v>
      </c>
      <c r="F22" t="s">
        <v>24</v>
      </c>
      <c r="G22" t="s">
        <v>30</v>
      </c>
      <c r="H22" t="s">
        <v>31</v>
      </c>
      <c r="K22" t="str">
        <f t="shared" si="0"/>
        <v>=девушки!H173</v>
      </c>
    </row>
    <row r="23" spans="1:11" ht="15">
      <c r="A23">
        <v>181</v>
      </c>
      <c r="F23" t="s">
        <v>24</v>
      </c>
      <c r="G23" t="s">
        <v>30</v>
      </c>
      <c r="H23" t="s">
        <v>31</v>
      </c>
      <c r="K23" t="str">
        <f t="shared" si="0"/>
        <v>=девушки!H181</v>
      </c>
    </row>
    <row r="24" spans="1:11" ht="15">
      <c r="A24">
        <v>189</v>
      </c>
      <c r="F24" t="s">
        <v>24</v>
      </c>
      <c r="G24" t="s">
        <v>30</v>
      </c>
      <c r="H24" t="s">
        <v>31</v>
      </c>
      <c r="K24" t="str">
        <f t="shared" si="0"/>
        <v>=девушки!H189</v>
      </c>
    </row>
    <row r="25" spans="1:11" ht="15">
      <c r="A25">
        <v>197</v>
      </c>
      <c r="F25" t="s">
        <v>24</v>
      </c>
      <c r="G25" t="s">
        <v>30</v>
      </c>
      <c r="H25" t="s">
        <v>31</v>
      </c>
      <c r="K25" t="str">
        <f t="shared" si="0"/>
        <v>=девушки!H197</v>
      </c>
    </row>
    <row r="26" spans="1:11" ht="15">
      <c r="A26">
        <v>205</v>
      </c>
      <c r="F26" t="s">
        <v>24</v>
      </c>
      <c r="G26" t="s">
        <v>30</v>
      </c>
      <c r="H26" t="s">
        <v>31</v>
      </c>
      <c r="K26" t="str">
        <f t="shared" si="0"/>
        <v>=девушки!H205</v>
      </c>
    </row>
    <row r="27" spans="1:11" ht="15">
      <c r="A27">
        <v>213</v>
      </c>
      <c r="F27" t="s">
        <v>24</v>
      </c>
      <c r="G27" t="s">
        <v>30</v>
      </c>
      <c r="H27" t="s">
        <v>31</v>
      </c>
      <c r="K27" t="str">
        <f t="shared" si="0"/>
        <v>=девушки!H213</v>
      </c>
    </row>
    <row r="28" spans="1:11" ht="15">
      <c r="A28">
        <v>221</v>
      </c>
      <c r="F28" t="s">
        <v>24</v>
      </c>
      <c r="G28" t="s">
        <v>30</v>
      </c>
      <c r="H28" t="s">
        <v>31</v>
      </c>
      <c r="K28" t="str">
        <f t="shared" si="0"/>
        <v>=девушки!H221</v>
      </c>
    </row>
    <row r="29" spans="1:11" ht="15">
      <c r="A29">
        <v>229</v>
      </c>
      <c r="F29" t="s">
        <v>24</v>
      </c>
      <c r="G29" t="s">
        <v>30</v>
      </c>
      <c r="H29" t="s">
        <v>31</v>
      </c>
      <c r="K29" t="str">
        <f t="shared" si="0"/>
        <v>=девушки!H229</v>
      </c>
    </row>
    <row r="30" spans="1:11" ht="15">
      <c r="A30">
        <v>237</v>
      </c>
      <c r="F30" t="s">
        <v>24</v>
      </c>
      <c r="G30" t="s">
        <v>30</v>
      </c>
      <c r="H30" t="s">
        <v>31</v>
      </c>
      <c r="K30" t="str">
        <f t="shared" si="0"/>
        <v>=девушки!H237</v>
      </c>
    </row>
    <row r="31" spans="1:11" ht="15">
      <c r="A31">
        <v>245</v>
      </c>
      <c r="F31" t="s">
        <v>24</v>
      </c>
      <c r="G31" t="s">
        <v>30</v>
      </c>
      <c r="H31" t="s">
        <v>31</v>
      </c>
      <c r="K31" t="str">
        <f t="shared" si="0"/>
        <v>=девушки!H245</v>
      </c>
    </row>
    <row r="32" spans="1:11" ht="15">
      <c r="A32">
        <v>253</v>
      </c>
      <c r="F32" t="s">
        <v>24</v>
      </c>
      <c r="G32" t="s">
        <v>30</v>
      </c>
      <c r="H32" t="s">
        <v>31</v>
      </c>
      <c r="K32" t="str">
        <f t="shared" si="0"/>
        <v>=девушки!H253</v>
      </c>
    </row>
    <row r="33" spans="1:11" ht="15">
      <c r="A33">
        <v>261</v>
      </c>
      <c r="F33" t="s">
        <v>24</v>
      </c>
      <c r="G33" t="s">
        <v>30</v>
      </c>
      <c r="H33" t="s">
        <v>31</v>
      </c>
      <c r="K33" t="str">
        <f t="shared" si="0"/>
        <v>=девушки!H261</v>
      </c>
    </row>
    <row r="34" spans="1:11" ht="15">
      <c r="A34">
        <v>269</v>
      </c>
      <c r="F34" t="s">
        <v>24</v>
      </c>
      <c r="G34" t="s">
        <v>30</v>
      </c>
      <c r="H34" t="s">
        <v>31</v>
      </c>
      <c r="K34" t="str">
        <f t="shared" si="0"/>
        <v>=девушки!H269</v>
      </c>
    </row>
    <row r="35" spans="1:11" ht="15">
      <c r="A35">
        <v>277</v>
      </c>
      <c r="F35" t="s">
        <v>24</v>
      </c>
      <c r="G35" t="s">
        <v>30</v>
      </c>
      <c r="H35" t="s">
        <v>31</v>
      </c>
      <c r="K35" t="str">
        <f t="shared" si="0"/>
        <v>=девушки!H277</v>
      </c>
    </row>
    <row r="36" spans="1:11" ht="15">
      <c r="A36">
        <v>285</v>
      </c>
      <c r="F36" t="s">
        <v>24</v>
      </c>
      <c r="G36" t="s">
        <v>30</v>
      </c>
      <c r="H36" t="s">
        <v>31</v>
      </c>
      <c r="K36" t="str">
        <f t="shared" si="0"/>
        <v>=девушки!H285</v>
      </c>
    </row>
    <row r="37" spans="1:11" ht="15">
      <c r="A37">
        <v>293</v>
      </c>
      <c r="F37" t="s">
        <v>24</v>
      </c>
      <c r="G37" t="s">
        <v>30</v>
      </c>
      <c r="H37" t="s">
        <v>31</v>
      </c>
      <c r="K37" t="str">
        <f t="shared" si="0"/>
        <v>=девушки!H293</v>
      </c>
    </row>
    <row r="38" spans="1:11" ht="15">
      <c r="A38">
        <v>301</v>
      </c>
      <c r="F38" t="s">
        <v>24</v>
      </c>
      <c r="G38" t="s">
        <v>30</v>
      </c>
      <c r="H38" t="s">
        <v>31</v>
      </c>
      <c r="K38" t="str">
        <f t="shared" si="0"/>
        <v>=девушки!H301</v>
      </c>
    </row>
    <row r="39" spans="1:11" ht="15">
      <c r="A39">
        <v>309</v>
      </c>
      <c r="F39" t="s">
        <v>24</v>
      </c>
      <c r="G39" t="s">
        <v>30</v>
      </c>
      <c r="H39" t="s">
        <v>31</v>
      </c>
      <c r="K39" t="str">
        <f t="shared" si="0"/>
        <v>=девушки!H309</v>
      </c>
    </row>
    <row r="40" spans="1:11" ht="15">
      <c r="A40">
        <v>317</v>
      </c>
      <c r="F40" t="s">
        <v>24</v>
      </c>
      <c r="G40" t="s">
        <v>30</v>
      </c>
      <c r="H40" t="s">
        <v>31</v>
      </c>
      <c r="K40" t="str">
        <f t="shared" si="0"/>
        <v>=девушки!H317</v>
      </c>
    </row>
    <row r="41" spans="1:11" ht="15">
      <c r="A41">
        <v>325</v>
      </c>
      <c r="F41" t="s">
        <v>24</v>
      </c>
      <c r="G41" t="s">
        <v>30</v>
      </c>
      <c r="H41" t="s">
        <v>31</v>
      </c>
      <c r="K41" t="str">
        <f t="shared" si="0"/>
        <v>=девушки!H325</v>
      </c>
    </row>
    <row r="42" spans="1:11" ht="15">
      <c r="A42">
        <v>333</v>
      </c>
      <c r="F42" t="s">
        <v>24</v>
      </c>
      <c r="G42" t="s">
        <v>30</v>
      </c>
      <c r="H42" t="s">
        <v>31</v>
      </c>
      <c r="K42" t="str">
        <f t="shared" si="0"/>
        <v>=девушки!H333</v>
      </c>
    </row>
    <row r="43" spans="1:11" ht="15">
      <c r="A43">
        <v>341</v>
      </c>
      <c r="F43" t="s">
        <v>24</v>
      </c>
      <c r="G43" t="s">
        <v>30</v>
      </c>
      <c r="H43" t="s">
        <v>31</v>
      </c>
      <c r="K43" t="str">
        <f t="shared" si="0"/>
        <v>=девушки!H341</v>
      </c>
    </row>
    <row r="44" spans="1:11" ht="15">
      <c r="A44">
        <v>349</v>
      </c>
      <c r="F44" t="s">
        <v>24</v>
      </c>
      <c r="G44" t="s">
        <v>30</v>
      </c>
      <c r="H44" t="s">
        <v>31</v>
      </c>
      <c r="K44" t="str">
        <f t="shared" si="0"/>
        <v>=девушки!H349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111</cp:lastModifiedBy>
  <cp:lastPrinted>2020-10-02T16:57:36Z</cp:lastPrinted>
  <dcterms:created xsi:type="dcterms:W3CDTF">2014-02-14T19:28:14Z</dcterms:created>
  <dcterms:modified xsi:type="dcterms:W3CDTF">2020-10-06T04:53:54Z</dcterms:modified>
  <cp:category/>
  <cp:version/>
  <cp:contentType/>
  <cp:contentStatus/>
</cp:coreProperties>
</file>