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105" windowWidth="15120" windowHeight="8010" tabRatio="747" activeTab="3"/>
  </bookViews>
  <sheets>
    <sheet name="ДЕВОЧКИ" sheetId="23" r:id="rId1"/>
    <sheet name="МАЛЬЧИКИ" sheetId="20" r:id="rId2"/>
    <sheet name="ЛИЧНИКИ" sheetId="24" r:id="rId3"/>
    <sheet name="ИТОГОВЫЙ (по школам)" sheetId="21" r:id="rId4"/>
    <sheet name="ГРУППА &quot; А &quot;" sheetId="29" r:id="rId5"/>
    <sheet name="ГРУППА  &quot;Б&quot;" sheetId="30" r:id="rId6"/>
    <sheet name="Лист1" sheetId="31" state="hidden" r:id="rId7"/>
  </sheets>
  <definedNames>
    <definedName name="_xlnm._FilterDatabase" localSheetId="5" hidden="1">'ГРУППА  "Б"'!$B$6:$J$27</definedName>
    <definedName name="_xlnm._FilterDatabase" localSheetId="4" hidden="1">'ГРУППА " А "'!$B$6:$J$6</definedName>
  </definedNames>
  <calcPr calcId="145621"/>
</workbook>
</file>

<file path=xl/calcChain.xml><?xml version="1.0" encoding="utf-8"?>
<calcChain xmlns="http://schemas.openxmlformats.org/spreadsheetml/2006/main">
  <c r="J44" i="20" l="1"/>
  <c r="J45" i="20"/>
  <c r="Q102" i="23"/>
  <c r="Q103" i="23"/>
  <c r="Q104" i="23"/>
  <c r="Q105" i="23"/>
  <c r="Q229" i="23"/>
  <c r="Q230" i="23"/>
  <c r="Q231" i="23"/>
  <c r="Q243" i="20" l="1"/>
  <c r="Q225" i="20"/>
  <c r="X279" i="23"/>
  <c r="AE279" i="23"/>
  <c r="AE239" i="23"/>
  <c r="X81" i="23"/>
  <c r="A2" i="24"/>
  <c r="AH2" i="20"/>
  <c r="AH2" i="23"/>
  <c r="G2" i="29"/>
  <c r="G2" i="30"/>
  <c r="AA6" i="20" l="1"/>
  <c r="AA7" i="20"/>
  <c r="AA8" i="20"/>
  <c r="AA9" i="20"/>
  <c r="AA11" i="20"/>
  <c r="AA12" i="20"/>
  <c r="AA13" i="20"/>
  <c r="AA14" i="20"/>
  <c r="AA15" i="20"/>
  <c r="AA17" i="20"/>
  <c r="AA18" i="20"/>
  <c r="AA19" i="20"/>
  <c r="AA20" i="20"/>
  <c r="AA21" i="20"/>
  <c r="AA23" i="20"/>
  <c r="AA24" i="20"/>
  <c r="AA25" i="20"/>
  <c r="AA26" i="20"/>
  <c r="AA27" i="20"/>
  <c r="AA29" i="20"/>
  <c r="AA30" i="20"/>
  <c r="AA31" i="20"/>
  <c r="AA32" i="20"/>
  <c r="AA33" i="20"/>
  <c r="AA35" i="20"/>
  <c r="AA36" i="20"/>
  <c r="AA37" i="20"/>
  <c r="AA38" i="20"/>
  <c r="AA39" i="20"/>
  <c r="AA41" i="20"/>
  <c r="AA42" i="20"/>
  <c r="AA43" i="20"/>
  <c r="AA44" i="20"/>
  <c r="AA45" i="20"/>
  <c r="AA47" i="20"/>
  <c r="AA48" i="20"/>
  <c r="AA49" i="20"/>
  <c r="AA50" i="20"/>
  <c r="AA51" i="20"/>
  <c r="AA53" i="20"/>
  <c r="AA54" i="20"/>
  <c r="AA55" i="20"/>
  <c r="AA56" i="20"/>
  <c r="AA57" i="20"/>
  <c r="AB57" i="20" s="1"/>
  <c r="AC57" i="20" s="1"/>
  <c r="AA59" i="20"/>
  <c r="AA60" i="20"/>
  <c r="AA61" i="20"/>
  <c r="AA62" i="20"/>
  <c r="AA63" i="20"/>
  <c r="AA65" i="20"/>
  <c r="AA66" i="20"/>
  <c r="AA67" i="20"/>
  <c r="AA68" i="20"/>
  <c r="AA69" i="20"/>
  <c r="AA71" i="20"/>
  <c r="AA72" i="20"/>
  <c r="AA73" i="20"/>
  <c r="AA74" i="20"/>
  <c r="AA75" i="20"/>
  <c r="AA77" i="20"/>
  <c r="AA78" i="20"/>
  <c r="AA79" i="20"/>
  <c r="AA80" i="20"/>
  <c r="AA81" i="20"/>
  <c r="AA83" i="20"/>
  <c r="AA84" i="20"/>
  <c r="AB84" i="20" s="1"/>
  <c r="AC84" i="20" s="1"/>
  <c r="AA85" i="20"/>
  <c r="AA86" i="20"/>
  <c r="AA87" i="20"/>
  <c r="AA89" i="20"/>
  <c r="AA90" i="20"/>
  <c r="AA91" i="20"/>
  <c r="AB91" i="20" s="1"/>
  <c r="AC91" i="20" s="1"/>
  <c r="AA92" i="20"/>
  <c r="AA93" i="20"/>
  <c r="AA95" i="20"/>
  <c r="AA96" i="20"/>
  <c r="AA97" i="20"/>
  <c r="AA98" i="20"/>
  <c r="AA99" i="20"/>
  <c r="AA101" i="20"/>
  <c r="AB101" i="20" s="1"/>
  <c r="AC101" i="20" s="1"/>
  <c r="AA102" i="20"/>
  <c r="AA103" i="20"/>
  <c r="AA104" i="20"/>
  <c r="AA105" i="20"/>
  <c r="AA107" i="20"/>
  <c r="AA108" i="20"/>
  <c r="AA109" i="20"/>
  <c r="AA110" i="20"/>
  <c r="AA111" i="20"/>
  <c r="AA113" i="20"/>
  <c r="AA114" i="20"/>
  <c r="AA115" i="20"/>
  <c r="AA116" i="20"/>
  <c r="AA117" i="20"/>
  <c r="AA119" i="20"/>
  <c r="AA120" i="20"/>
  <c r="AA121" i="20"/>
  <c r="AA122" i="20"/>
  <c r="AA123" i="20"/>
  <c r="AA125" i="20"/>
  <c r="AB125" i="20" s="1"/>
  <c r="AC125" i="20" s="1"/>
  <c r="AA126" i="20"/>
  <c r="AA127" i="20"/>
  <c r="AA128" i="20"/>
  <c r="AA129" i="20"/>
  <c r="AB129" i="20" s="1"/>
  <c r="AC129" i="20" s="1"/>
  <c r="AA131" i="20"/>
  <c r="AA132" i="20"/>
  <c r="AA133" i="20"/>
  <c r="AA134" i="20"/>
  <c r="AB134" i="20" s="1"/>
  <c r="AC134" i="20" s="1"/>
  <c r="AA135" i="20"/>
  <c r="AA137" i="20"/>
  <c r="AA138" i="20"/>
  <c r="AB138" i="20" s="1"/>
  <c r="AC138" i="20" s="1"/>
  <c r="AA139" i="20"/>
  <c r="AA140" i="20"/>
  <c r="AA141" i="20"/>
  <c r="AA143" i="20"/>
  <c r="AA144" i="20"/>
  <c r="AB144" i="20" s="1"/>
  <c r="AC144" i="20" s="1"/>
  <c r="AA145" i="20"/>
  <c r="AA146" i="20"/>
  <c r="AA147" i="20"/>
  <c r="AA149" i="20"/>
  <c r="AA150" i="20"/>
  <c r="AA151" i="20"/>
  <c r="AA152" i="20"/>
  <c r="AA153" i="20"/>
  <c r="AA155" i="20"/>
  <c r="AA156" i="20"/>
  <c r="AA157" i="20"/>
  <c r="AA158" i="20"/>
  <c r="AA159" i="20"/>
  <c r="AA161" i="20"/>
  <c r="AA162" i="20"/>
  <c r="AA163" i="20"/>
  <c r="AA164" i="20"/>
  <c r="AA165" i="20"/>
  <c r="AA167" i="20"/>
  <c r="AA168" i="20"/>
  <c r="AA169" i="20"/>
  <c r="AA170" i="20"/>
  <c r="AA171" i="20"/>
  <c r="AA173" i="20"/>
  <c r="AA174" i="20"/>
  <c r="AA175" i="20"/>
  <c r="AA176" i="20"/>
  <c r="AA177" i="20"/>
  <c r="AA179" i="20"/>
  <c r="AA180" i="20"/>
  <c r="AA181" i="20"/>
  <c r="AA182" i="20"/>
  <c r="AA183" i="20"/>
  <c r="AA185" i="20"/>
  <c r="AA186" i="20"/>
  <c r="AA187" i="20"/>
  <c r="AA188" i="20"/>
  <c r="AA189" i="20"/>
  <c r="AA191" i="20"/>
  <c r="AA192" i="20"/>
  <c r="AA193" i="20"/>
  <c r="AA194" i="20"/>
  <c r="AA195" i="20"/>
  <c r="AA197" i="20"/>
  <c r="AA198" i="20"/>
  <c r="AA199" i="20"/>
  <c r="AA200" i="20"/>
  <c r="AA201" i="20"/>
  <c r="AA203" i="20"/>
  <c r="AA204" i="20"/>
  <c r="AA205" i="20"/>
  <c r="AA206" i="20"/>
  <c r="AA207" i="20"/>
  <c r="AA209" i="20"/>
  <c r="AA210" i="20"/>
  <c r="AA211" i="20"/>
  <c r="AA212" i="20"/>
  <c r="AA213" i="20"/>
  <c r="AA215" i="20"/>
  <c r="AA216" i="20"/>
  <c r="AA217" i="20"/>
  <c r="AA218" i="20"/>
  <c r="AA219" i="20"/>
  <c r="AA221" i="20"/>
  <c r="AA222" i="20"/>
  <c r="AA223" i="20"/>
  <c r="AA224" i="20"/>
  <c r="AA225" i="20"/>
  <c r="AA227" i="20"/>
  <c r="AA228" i="20"/>
  <c r="AA229" i="20"/>
  <c r="AA230" i="20"/>
  <c r="AA231" i="20"/>
  <c r="AA233" i="20"/>
  <c r="AA234" i="20"/>
  <c r="AA235" i="20"/>
  <c r="AA236" i="20"/>
  <c r="AA237" i="20"/>
  <c r="AA239" i="20"/>
  <c r="AA240" i="20"/>
  <c r="AA241" i="20"/>
  <c r="AA242" i="20"/>
  <c r="AA243" i="20"/>
  <c r="AA245" i="20"/>
  <c r="AA246" i="20"/>
  <c r="AA247" i="20"/>
  <c r="AA248" i="20"/>
  <c r="AA249" i="20"/>
  <c r="AA251" i="20"/>
  <c r="AA252" i="20"/>
  <c r="AA253" i="20"/>
  <c r="AA254" i="20"/>
  <c r="AA255" i="20"/>
  <c r="AA257" i="20"/>
  <c r="AA258" i="20"/>
  <c r="AA259" i="20"/>
  <c r="AA260" i="20"/>
  <c r="AA261" i="20"/>
  <c r="AA263" i="20"/>
  <c r="AA264" i="20"/>
  <c r="AA265" i="20"/>
  <c r="AA266" i="20"/>
  <c r="AA267" i="20"/>
  <c r="AA269" i="20"/>
  <c r="AA270" i="20"/>
  <c r="AA271" i="20"/>
  <c r="AA272" i="20"/>
  <c r="AA273" i="20"/>
  <c r="AA275" i="20"/>
  <c r="AA276" i="20"/>
  <c r="AA277" i="20"/>
  <c r="AA278" i="20"/>
  <c r="AA279" i="20"/>
  <c r="AA281" i="20"/>
  <c r="AA282" i="20"/>
  <c r="AA283" i="20"/>
  <c r="AA284" i="20"/>
  <c r="AA285" i="20"/>
  <c r="AA287" i="20"/>
  <c r="AA288" i="20"/>
  <c r="AA289" i="20"/>
  <c r="AA290" i="20"/>
  <c r="AA291" i="20"/>
  <c r="AA5" i="20"/>
  <c r="Z6" i="20"/>
  <c r="AB6" i="20" s="1"/>
  <c r="AC6" i="20" s="1"/>
  <c r="Z7" i="20"/>
  <c r="AB7" i="20" s="1"/>
  <c r="AC7" i="20" s="1"/>
  <c r="Z8" i="20"/>
  <c r="Z9" i="20"/>
  <c r="Z11" i="20"/>
  <c r="AB11" i="20" s="1"/>
  <c r="AC11" i="20" s="1"/>
  <c r="Z12" i="20"/>
  <c r="AB12" i="20" s="1"/>
  <c r="AC12" i="20" s="1"/>
  <c r="Z13" i="20"/>
  <c r="Z14" i="20"/>
  <c r="Z15" i="20"/>
  <c r="Z17" i="20"/>
  <c r="Z18" i="20"/>
  <c r="Z19" i="20"/>
  <c r="Z20" i="20"/>
  <c r="Z21" i="20"/>
  <c r="AB21" i="20" s="1"/>
  <c r="AC21" i="20" s="1"/>
  <c r="Z23" i="20"/>
  <c r="AB23" i="20" s="1"/>
  <c r="AC23" i="20" s="1"/>
  <c r="Z24" i="20"/>
  <c r="Z25" i="20"/>
  <c r="Z26" i="20"/>
  <c r="AB26" i="20" s="1"/>
  <c r="AC26" i="20" s="1"/>
  <c r="Z27" i="20"/>
  <c r="AB27" i="20" s="1"/>
  <c r="AC27" i="20" s="1"/>
  <c r="Z29" i="20"/>
  <c r="AB29" i="20" s="1"/>
  <c r="AC29" i="20" s="1"/>
  <c r="Z30" i="20"/>
  <c r="AB30" i="20" s="1"/>
  <c r="AC30" i="20" s="1"/>
  <c r="Z31" i="20"/>
  <c r="AB31" i="20" s="1"/>
  <c r="AC31" i="20" s="1"/>
  <c r="Z32" i="20"/>
  <c r="Z33" i="20"/>
  <c r="AB33" i="20" s="1"/>
  <c r="AC33" i="20" s="1"/>
  <c r="Z35" i="20"/>
  <c r="AB35" i="20" s="1"/>
  <c r="AC35" i="20" s="1"/>
  <c r="Z36" i="20"/>
  <c r="AB36" i="20" s="1"/>
  <c r="AC36" i="20" s="1"/>
  <c r="Z37" i="20"/>
  <c r="Z38" i="20"/>
  <c r="Z39" i="20"/>
  <c r="AB39" i="20" s="1"/>
  <c r="AC39" i="20" s="1"/>
  <c r="Z41" i="20"/>
  <c r="AB41" i="20" s="1"/>
  <c r="AC41" i="20" s="1"/>
  <c r="Z42" i="20"/>
  <c r="AB42" i="20" s="1"/>
  <c r="AC42" i="20" s="1"/>
  <c r="Z43" i="20"/>
  <c r="Z44" i="20"/>
  <c r="Z45" i="20"/>
  <c r="AB45" i="20" s="1"/>
  <c r="AC45" i="20" s="1"/>
  <c r="Z47" i="20"/>
  <c r="AB47" i="20" s="1"/>
  <c r="AC47" i="20" s="1"/>
  <c r="Z48" i="20"/>
  <c r="Z49" i="20"/>
  <c r="Z50" i="20"/>
  <c r="AB50" i="20" s="1"/>
  <c r="AC50" i="20" s="1"/>
  <c r="Z51" i="20"/>
  <c r="Z53" i="20"/>
  <c r="AB53" i="20" s="1"/>
  <c r="AC53" i="20" s="1"/>
  <c r="Z54" i="20"/>
  <c r="AB54" i="20"/>
  <c r="AC54" i="20" s="1"/>
  <c r="Z55" i="20"/>
  <c r="Z56" i="20"/>
  <c r="Z57" i="20"/>
  <c r="Z59" i="20"/>
  <c r="AB59" i="20"/>
  <c r="AC59" i="20" s="1"/>
  <c r="Z60" i="20"/>
  <c r="Z61" i="20"/>
  <c r="Z62" i="20"/>
  <c r="Z63" i="20"/>
  <c r="AB63" i="20" s="1"/>
  <c r="AC63" i="20" s="1"/>
  <c r="Z65" i="20"/>
  <c r="Z66" i="20"/>
  <c r="Z67" i="20"/>
  <c r="Z68" i="20"/>
  <c r="Z69" i="20"/>
  <c r="AB69" i="20" s="1"/>
  <c r="AC69" i="20" s="1"/>
  <c r="Z71" i="20"/>
  <c r="AB71" i="20" s="1"/>
  <c r="AC71" i="20" s="1"/>
  <c r="Z72" i="20"/>
  <c r="Z73" i="20"/>
  <c r="Z74" i="20"/>
  <c r="Z75" i="20"/>
  <c r="AB75" i="20" s="1"/>
  <c r="AC75" i="20" s="1"/>
  <c r="Z77" i="20"/>
  <c r="Z78" i="20"/>
  <c r="AB78" i="20"/>
  <c r="AC78" i="20" s="1"/>
  <c r="Z79" i="20"/>
  <c r="AB79" i="20" s="1"/>
  <c r="AC79" i="20" s="1"/>
  <c r="Z80" i="20"/>
  <c r="Z81" i="20"/>
  <c r="Z83" i="20"/>
  <c r="AB83" i="20" s="1"/>
  <c r="AC83" i="20" s="1"/>
  <c r="Z84" i="20"/>
  <c r="Z85" i="20"/>
  <c r="Z86" i="20"/>
  <c r="Z87" i="20"/>
  <c r="AB87" i="20" s="1"/>
  <c r="AC87" i="20" s="1"/>
  <c r="Z89" i="20"/>
  <c r="AB89" i="20" s="1"/>
  <c r="AC89" i="20" s="1"/>
  <c r="Z90" i="20"/>
  <c r="Z91" i="20"/>
  <c r="Z92" i="20"/>
  <c r="Z93" i="20"/>
  <c r="AB93" i="20" s="1"/>
  <c r="AC93" i="20" s="1"/>
  <c r="Z95" i="20"/>
  <c r="Z96" i="20"/>
  <c r="Z97" i="20"/>
  <c r="Z98" i="20"/>
  <c r="Z99" i="20"/>
  <c r="Z101" i="20"/>
  <c r="Z102" i="20"/>
  <c r="AB102" i="20" s="1"/>
  <c r="AC102" i="20" s="1"/>
  <c r="Z103" i="20"/>
  <c r="AB103" i="20" s="1"/>
  <c r="AC103" i="20" s="1"/>
  <c r="Z104" i="20"/>
  <c r="Z105" i="20"/>
  <c r="Z107" i="20"/>
  <c r="AB107" i="20" s="1"/>
  <c r="AC107" i="20" s="1"/>
  <c r="Z108" i="20"/>
  <c r="Z109" i="20"/>
  <c r="Z110" i="20"/>
  <c r="Z111" i="20"/>
  <c r="AB111" i="20" s="1"/>
  <c r="AC111" i="20" s="1"/>
  <c r="Z113" i="20"/>
  <c r="AB113" i="20" s="1"/>
  <c r="AC113" i="20" s="1"/>
  <c r="Z114" i="20"/>
  <c r="Z115" i="20"/>
  <c r="Z116" i="20"/>
  <c r="Z117" i="20"/>
  <c r="Z119" i="20"/>
  <c r="AB119" i="20" s="1"/>
  <c r="AC119" i="20" s="1"/>
  <c r="Z120" i="20"/>
  <c r="Z121" i="20"/>
  <c r="AB121" i="20" s="1"/>
  <c r="AC121" i="20" s="1"/>
  <c r="Z122" i="20"/>
  <c r="AB122" i="20" s="1"/>
  <c r="AC122" i="20" s="1"/>
  <c r="Z123" i="20"/>
  <c r="Z125" i="20"/>
  <c r="Z126" i="20"/>
  <c r="AB126" i="20" s="1"/>
  <c r="AC126" i="20" s="1"/>
  <c r="Z127" i="20"/>
  <c r="AB127" i="20" s="1"/>
  <c r="AC127" i="20" s="1"/>
  <c r="Z128" i="20"/>
  <c r="Z129" i="20"/>
  <c r="Z131" i="20"/>
  <c r="AB131" i="20" s="1"/>
  <c r="AC131" i="20" s="1"/>
  <c r="Z132" i="20"/>
  <c r="Z133" i="20"/>
  <c r="Z134" i="20"/>
  <c r="Z135" i="20"/>
  <c r="AB135" i="20" s="1"/>
  <c r="AC135" i="20" s="1"/>
  <c r="Z137" i="20"/>
  <c r="AB137" i="20" s="1"/>
  <c r="AC137" i="20" s="1"/>
  <c r="Z138" i="20"/>
  <c r="Z139" i="20"/>
  <c r="Z140" i="20"/>
  <c r="AB140" i="20" s="1"/>
  <c r="AC140" i="20" s="1"/>
  <c r="Z141" i="20"/>
  <c r="Z143" i="20"/>
  <c r="Z144" i="20"/>
  <c r="Z145" i="20"/>
  <c r="Z146" i="20"/>
  <c r="AB146" i="20" s="1"/>
  <c r="AC146" i="20" s="1"/>
  <c r="Z147" i="20"/>
  <c r="Z149" i="20"/>
  <c r="Z150" i="20"/>
  <c r="Z151" i="20"/>
  <c r="Z152" i="20"/>
  <c r="Z153" i="20"/>
  <c r="Z155" i="20"/>
  <c r="Z156" i="20"/>
  <c r="Z157" i="20"/>
  <c r="Z158" i="20"/>
  <c r="Z159" i="20"/>
  <c r="AB159" i="20" s="1"/>
  <c r="AC159" i="20" s="1"/>
  <c r="Z161" i="20"/>
  <c r="Z162" i="20"/>
  <c r="Z163" i="20"/>
  <c r="Z164" i="20"/>
  <c r="Z165" i="20"/>
  <c r="Z167" i="20"/>
  <c r="Z168" i="20"/>
  <c r="Z169" i="20"/>
  <c r="Z170" i="20"/>
  <c r="Z171" i="20"/>
  <c r="Z173" i="20"/>
  <c r="Z174" i="20"/>
  <c r="Z175" i="20"/>
  <c r="Z176" i="20"/>
  <c r="Z177" i="20"/>
  <c r="Z179" i="20"/>
  <c r="AB179" i="20" s="1"/>
  <c r="AC179" i="20" s="1"/>
  <c r="Z180" i="20"/>
  <c r="Z181" i="20"/>
  <c r="Z182" i="20"/>
  <c r="Z183" i="20"/>
  <c r="Z185" i="20"/>
  <c r="Z186" i="20"/>
  <c r="Z187" i="20"/>
  <c r="Z188" i="20"/>
  <c r="Z189" i="20"/>
  <c r="Z191" i="20"/>
  <c r="Z192" i="20"/>
  <c r="Z193" i="20"/>
  <c r="Z194" i="20"/>
  <c r="Z195" i="20"/>
  <c r="Z197" i="20"/>
  <c r="Z198" i="20"/>
  <c r="Z199" i="20"/>
  <c r="Z200" i="20"/>
  <c r="Z201" i="20"/>
  <c r="Z203" i="20"/>
  <c r="Z204" i="20"/>
  <c r="Z205" i="20"/>
  <c r="Z206" i="20"/>
  <c r="Z207" i="20"/>
  <c r="AB207" i="20" s="1"/>
  <c r="AC207" i="20" s="1"/>
  <c r="Z209" i="20"/>
  <c r="Z210" i="20"/>
  <c r="Z211" i="20"/>
  <c r="Z212" i="20"/>
  <c r="Z213" i="20"/>
  <c r="Z215" i="20"/>
  <c r="Z216" i="20"/>
  <c r="Z217" i="20"/>
  <c r="Z218" i="20"/>
  <c r="Z219" i="20"/>
  <c r="Z221" i="20"/>
  <c r="Z222" i="20"/>
  <c r="Z223" i="20"/>
  <c r="Z224" i="20"/>
  <c r="Z225" i="20"/>
  <c r="Z227" i="20"/>
  <c r="AB227" i="20" s="1"/>
  <c r="AC227" i="20" s="1"/>
  <c r="Z228" i="20"/>
  <c r="Z229" i="20"/>
  <c r="Z230" i="20"/>
  <c r="Z231" i="20"/>
  <c r="AB231" i="20" s="1"/>
  <c r="AC231" i="20" s="1"/>
  <c r="Z233" i="20"/>
  <c r="Z234" i="20"/>
  <c r="Z235" i="20"/>
  <c r="Z236" i="20"/>
  <c r="Z237" i="20"/>
  <c r="Z239" i="20"/>
  <c r="Z240" i="20"/>
  <c r="Z241" i="20"/>
  <c r="Z242" i="20"/>
  <c r="Z243" i="20"/>
  <c r="Z245" i="20"/>
  <c r="Z246" i="20"/>
  <c r="AB246" i="20" s="1"/>
  <c r="AC246" i="20" s="1"/>
  <c r="Z247" i="20"/>
  <c r="AB247" i="20" s="1"/>
  <c r="AC247" i="20" s="1"/>
  <c r="Z248" i="20"/>
  <c r="Z249" i="20"/>
  <c r="Z251" i="20"/>
  <c r="Z252" i="20"/>
  <c r="Z253" i="20"/>
  <c r="Z254" i="20"/>
  <c r="Z255" i="20"/>
  <c r="AB255" i="20" s="1"/>
  <c r="AC255" i="20" s="1"/>
  <c r="Z257" i="20"/>
  <c r="Z258" i="20"/>
  <c r="AB258" i="20"/>
  <c r="AC258" i="20" s="1"/>
  <c r="Z259" i="20"/>
  <c r="Z260" i="20"/>
  <c r="AB260" i="20"/>
  <c r="AC260" i="20" s="1"/>
  <c r="Z261" i="20"/>
  <c r="Z263" i="20"/>
  <c r="Z264" i="20"/>
  <c r="Z265" i="20"/>
  <c r="Z266" i="20"/>
  <c r="AB266" i="20" s="1"/>
  <c r="AC266" i="20" s="1"/>
  <c r="Z267" i="20"/>
  <c r="Z269" i="20"/>
  <c r="Z270" i="20"/>
  <c r="AB270" i="20" s="1"/>
  <c r="AC270" i="20" s="1"/>
  <c r="Z271" i="20"/>
  <c r="AB271" i="20" s="1"/>
  <c r="AC271" i="20" s="1"/>
  <c r="Z272" i="20"/>
  <c r="Z273" i="20"/>
  <c r="Z275" i="20"/>
  <c r="AB275" i="20" s="1"/>
  <c r="AC275" i="20" s="1"/>
  <c r="Z276" i="20"/>
  <c r="Z277" i="20"/>
  <c r="Z278" i="20"/>
  <c r="Z279" i="20"/>
  <c r="AB279" i="20" s="1"/>
  <c r="AC279" i="20" s="1"/>
  <c r="Z281" i="20"/>
  <c r="Z282" i="20"/>
  <c r="Z283" i="20"/>
  <c r="Z284" i="20"/>
  <c r="AB284" i="20" s="1"/>
  <c r="AC284" i="20" s="1"/>
  <c r="Z285" i="20"/>
  <c r="Z287" i="20"/>
  <c r="Z288" i="20"/>
  <c r="Z289" i="20"/>
  <c r="Z290" i="20"/>
  <c r="Z291" i="20"/>
  <c r="Z5" i="20"/>
  <c r="F5" i="20"/>
  <c r="E5" i="20"/>
  <c r="Z6" i="23"/>
  <c r="AA6" i="23"/>
  <c r="Z7" i="23"/>
  <c r="AA7" i="23"/>
  <c r="Z8" i="23"/>
  <c r="AA8" i="23"/>
  <c r="Z9" i="23"/>
  <c r="AA9" i="23"/>
  <c r="Z11" i="23"/>
  <c r="AA11" i="23"/>
  <c r="Z12" i="23"/>
  <c r="AA12" i="23"/>
  <c r="Z13" i="23"/>
  <c r="AA13" i="23"/>
  <c r="Z14" i="23"/>
  <c r="AA14" i="23"/>
  <c r="Z15" i="23"/>
  <c r="AA15" i="23"/>
  <c r="Z17" i="23"/>
  <c r="AA17" i="23"/>
  <c r="Z18" i="23"/>
  <c r="AA18" i="23"/>
  <c r="Z19" i="23"/>
  <c r="AA19" i="23"/>
  <c r="Z20" i="23"/>
  <c r="AA20" i="23"/>
  <c r="Z21" i="23"/>
  <c r="AA21" i="23"/>
  <c r="Z23" i="23"/>
  <c r="AA23" i="23"/>
  <c r="Z24" i="23"/>
  <c r="AA24" i="23"/>
  <c r="Z25" i="23"/>
  <c r="AA25" i="23"/>
  <c r="Z26" i="23"/>
  <c r="AA26" i="23"/>
  <c r="Z27" i="23"/>
  <c r="AA27" i="23"/>
  <c r="Z29" i="23"/>
  <c r="AA29" i="23"/>
  <c r="Z30" i="23"/>
  <c r="AA30" i="23"/>
  <c r="Z31" i="23"/>
  <c r="AA31" i="23"/>
  <c r="Z32" i="23"/>
  <c r="AA32" i="23"/>
  <c r="Z33" i="23"/>
  <c r="AA33" i="23"/>
  <c r="Z35" i="23"/>
  <c r="AA35" i="23"/>
  <c r="Z36" i="23"/>
  <c r="AA36" i="23"/>
  <c r="Z37" i="23"/>
  <c r="AA37" i="23"/>
  <c r="Z38" i="23"/>
  <c r="AA38" i="23"/>
  <c r="Z39" i="23"/>
  <c r="AA39" i="23"/>
  <c r="Z41" i="23"/>
  <c r="AA41" i="23"/>
  <c r="Z42" i="23"/>
  <c r="AA42" i="23"/>
  <c r="Z43" i="23"/>
  <c r="AA43" i="23"/>
  <c r="Z44" i="23"/>
  <c r="AA44" i="23"/>
  <c r="Z45" i="23"/>
  <c r="AA45" i="23"/>
  <c r="Z47" i="23"/>
  <c r="AA47" i="23"/>
  <c r="Z48" i="23"/>
  <c r="AA48" i="23"/>
  <c r="Z49" i="23"/>
  <c r="AA49" i="23"/>
  <c r="Z50" i="23"/>
  <c r="AA50" i="23"/>
  <c r="Z51" i="23"/>
  <c r="AA51" i="23"/>
  <c r="Z53" i="23"/>
  <c r="AA53" i="23"/>
  <c r="Z54" i="23"/>
  <c r="AA54" i="23"/>
  <c r="Z55" i="23"/>
  <c r="AA55" i="23"/>
  <c r="Z56" i="23"/>
  <c r="AA56" i="23"/>
  <c r="Z57" i="23"/>
  <c r="AA57" i="23"/>
  <c r="Z59" i="23"/>
  <c r="AA59" i="23"/>
  <c r="Z60" i="23"/>
  <c r="AA60" i="23"/>
  <c r="Z61" i="23"/>
  <c r="AA61" i="23"/>
  <c r="Z62" i="23"/>
  <c r="AA62" i="23"/>
  <c r="Z63" i="23"/>
  <c r="AA63" i="23"/>
  <c r="Z65" i="23"/>
  <c r="AA65" i="23"/>
  <c r="Z66" i="23"/>
  <c r="AA66" i="23"/>
  <c r="Z67" i="23"/>
  <c r="AA67" i="23"/>
  <c r="Z68" i="23"/>
  <c r="AA68" i="23"/>
  <c r="Z69" i="23"/>
  <c r="AA69" i="23"/>
  <c r="Z71" i="23"/>
  <c r="AA71" i="23"/>
  <c r="Z72" i="23"/>
  <c r="AA72" i="23"/>
  <c r="Z73" i="23"/>
  <c r="AA73" i="23"/>
  <c r="Z74" i="23"/>
  <c r="AA74" i="23"/>
  <c r="Z75" i="23"/>
  <c r="AA75" i="23"/>
  <c r="Z77" i="23"/>
  <c r="AA77" i="23"/>
  <c r="Z78" i="23"/>
  <c r="AA78" i="23"/>
  <c r="Z79" i="23"/>
  <c r="AA79" i="23"/>
  <c r="Z80" i="23"/>
  <c r="AA80" i="23"/>
  <c r="Z81" i="23"/>
  <c r="AA81" i="23"/>
  <c r="Z83" i="23"/>
  <c r="AA83" i="23"/>
  <c r="Z84" i="23"/>
  <c r="AA84" i="23"/>
  <c r="Z85" i="23"/>
  <c r="AA85" i="23"/>
  <c r="Z86" i="23"/>
  <c r="AA86" i="23"/>
  <c r="Z87" i="23"/>
  <c r="AA87" i="23"/>
  <c r="Z89" i="23"/>
  <c r="AA89" i="23"/>
  <c r="Z90" i="23"/>
  <c r="AA90" i="23"/>
  <c r="Z91" i="23"/>
  <c r="AA91" i="23"/>
  <c r="Z92" i="23"/>
  <c r="AA92" i="23"/>
  <c r="Z93" i="23"/>
  <c r="AA93" i="23"/>
  <c r="Z95" i="23"/>
  <c r="AA95" i="23"/>
  <c r="Z96" i="23"/>
  <c r="AA96" i="23"/>
  <c r="Z97" i="23"/>
  <c r="AA97" i="23"/>
  <c r="Z98" i="23"/>
  <c r="AA98" i="23"/>
  <c r="Z99" i="23"/>
  <c r="AA99" i="23"/>
  <c r="Z101" i="23"/>
  <c r="AA101" i="23"/>
  <c r="Z102" i="23"/>
  <c r="AA102" i="23"/>
  <c r="Z103" i="23"/>
  <c r="AA103" i="23"/>
  <c r="Z104" i="23"/>
  <c r="AA104" i="23"/>
  <c r="Z105" i="23"/>
  <c r="AA105" i="23"/>
  <c r="Z107" i="23"/>
  <c r="AA107" i="23"/>
  <c r="Z108" i="23"/>
  <c r="AA108" i="23"/>
  <c r="Z109" i="23"/>
  <c r="AA109" i="23"/>
  <c r="Z110" i="23"/>
  <c r="AA110" i="23"/>
  <c r="Z111" i="23"/>
  <c r="AA111" i="23"/>
  <c r="Z113" i="23"/>
  <c r="AA113" i="23"/>
  <c r="Z114" i="23"/>
  <c r="AA114" i="23"/>
  <c r="Z115" i="23"/>
  <c r="AA115" i="23"/>
  <c r="Z116" i="23"/>
  <c r="AA116" i="23"/>
  <c r="Z117" i="23"/>
  <c r="AA117" i="23"/>
  <c r="Z119" i="23"/>
  <c r="AA119" i="23"/>
  <c r="Z120" i="23"/>
  <c r="AA120" i="23"/>
  <c r="Z121" i="23"/>
  <c r="AA121" i="23"/>
  <c r="Z122" i="23"/>
  <c r="AA122" i="23"/>
  <c r="Z123" i="23"/>
  <c r="AA123" i="23"/>
  <c r="Z125" i="23"/>
  <c r="AA125" i="23"/>
  <c r="Z126" i="23"/>
  <c r="AA126" i="23"/>
  <c r="Z127" i="23"/>
  <c r="AA127" i="23"/>
  <c r="Z128" i="23"/>
  <c r="AA128" i="23"/>
  <c r="AB128" i="23" s="1"/>
  <c r="AC128" i="23" s="1"/>
  <c r="Z129" i="23"/>
  <c r="AA129" i="23"/>
  <c r="Z131" i="23"/>
  <c r="AA131" i="23"/>
  <c r="Z132" i="23"/>
  <c r="AA132" i="23"/>
  <c r="Z133" i="23"/>
  <c r="AA133" i="23"/>
  <c r="Z134" i="23"/>
  <c r="AA134" i="23"/>
  <c r="Z135" i="23"/>
  <c r="AA135" i="23"/>
  <c r="Z137" i="23"/>
  <c r="AA137" i="23"/>
  <c r="Z138" i="23"/>
  <c r="AA138" i="23"/>
  <c r="Z139" i="23"/>
  <c r="AA139" i="23"/>
  <c r="Z140" i="23"/>
  <c r="AA140" i="23"/>
  <c r="Z141" i="23"/>
  <c r="AA141" i="23"/>
  <c r="Z143" i="23"/>
  <c r="AA143" i="23"/>
  <c r="Z144" i="23"/>
  <c r="AA144" i="23"/>
  <c r="Z145" i="23"/>
  <c r="AA145" i="23"/>
  <c r="Z146" i="23"/>
  <c r="AA146" i="23"/>
  <c r="Z147" i="23"/>
  <c r="AA147" i="23"/>
  <c r="Z149" i="23"/>
  <c r="AA149" i="23"/>
  <c r="Z150" i="23"/>
  <c r="AA150" i="23"/>
  <c r="Z151" i="23"/>
  <c r="AA151" i="23"/>
  <c r="Z152" i="23"/>
  <c r="AA152" i="23"/>
  <c r="Z153" i="23"/>
  <c r="AA153" i="23"/>
  <c r="Z155" i="23"/>
  <c r="AA155" i="23"/>
  <c r="Z156" i="23"/>
  <c r="AA156" i="23"/>
  <c r="Z157" i="23"/>
  <c r="AA157" i="23"/>
  <c r="Z158" i="23"/>
  <c r="AA158" i="23"/>
  <c r="Z159" i="23"/>
  <c r="AA159" i="23"/>
  <c r="Z161" i="23"/>
  <c r="AA161" i="23"/>
  <c r="Z162" i="23"/>
  <c r="AA162" i="23"/>
  <c r="Z163" i="23"/>
  <c r="AA163" i="23"/>
  <c r="Z164" i="23"/>
  <c r="AA164" i="23"/>
  <c r="Z165" i="23"/>
  <c r="AA165" i="23"/>
  <c r="Z167" i="23"/>
  <c r="AA167" i="23"/>
  <c r="Z168" i="23"/>
  <c r="AA168" i="23"/>
  <c r="Z169" i="23"/>
  <c r="AA169" i="23"/>
  <c r="Z170" i="23"/>
  <c r="AA170" i="23"/>
  <c r="Z171" i="23"/>
  <c r="AA171" i="23"/>
  <c r="Z173" i="23"/>
  <c r="AA173" i="23"/>
  <c r="Z174" i="23"/>
  <c r="AA174" i="23"/>
  <c r="Z175" i="23"/>
  <c r="AA175" i="23"/>
  <c r="Z176" i="23"/>
  <c r="AA176" i="23"/>
  <c r="Z177" i="23"/>
  <c r="AA177" i="23"/>
  <c r="Z179" i="23"/>
  <c r="AA179" i="23"/>
  <c r="Z180" i="23"/>
  <c r="AA180" i="23"/>
  <c r="Z181" i="23"/>
  <c r="AA181" i="23"/>
  <c r="Z182" i="23"/>
  <c r="AA182" i="23"/>
  <c r="Z183" i="23"/>
  <c r="AA183" i="23"/>
  <c r="Z185" i="23"/>
  <c r="AA185" i="23"/>
  <c r="Z186" i="23"/>
  <c r="AA186" i="23"/>
  <c r="Z187" i="23"/>
  <c r="AA187" i="23"/>
  <c r="Z188" i="23"/>
  <c r="AA188" i="23"/>
  <c r="Z189" i="23"/>
  <c r="AA189" i="23"/>
  <c r="Z191" i="23"/>
  <c r="AA191" i="23"/>
  <c r="Z192" i="23"/>
  <c r="AA192" i="23"/>
  <c r="Z193" i="23"/>
  <c r="AA193" i="23"/>
  <c r="Z194" i="23"/>
  <c r="AA194" i="23"/>
  <c r="Z195" i="23"/>
  <c r="AA195" i="23"/>
  <c r="Z197" i="23"/>
  <c r="AA197" i="23"/>
  <c r="Z198" i="23"/>
  <c r="AA198" i="23"/>
  <c r="Z199" i="23"/>
  <c r="AA199" i="23"/>
  <c r="Z200" i="23"/>
  <c r="AA200" i="23"/>
  <c r="Z201" i="23"/>
  <c r="AA201" i="23"/>
  <c r="Z203" i="23"/>
  <c r="AA203" i="23"/>
  <c r="Z204" i="23"/>
  <c r="AA204" i="23"/>
  <c r="Z205" i="23"/>
  <c r="AA205" i="23"/>
  <c r="Z206" i="23"/>
  <c r="AA206" i="23"/>
  <c r="Z207" i="23"/>
  <c r="AA207" i="23"/>
  <c r="Z209" i="23"/>
  <c r="AA209" i="23"/>
  <c r="Z210" i="23"/>
  <c r="AA210" i="23"/>
  <c r="Z211" i="23"/>
  <c r="AA211" i="23"/>
  <c r="Z212" i="23"/>
  <c r="AA212" i="23"/>
  <c r="Z213" i="23"/>
  <c r="AA213" i="23"/>
  <c r="Z215" i="23"/>
  <c r="AA215" i="23"/>
  <c r="Z216" i="23"/>
  <c r="AA216" i="23"/>
  <c r="Z217" i="23"/>
  <c r="AA217" i="23"/>
  <c r="Z218" i="23"/>
  <c r="AA218" i="23"/>
  <c r="Z219" i="23"/>
  <c r="AA219" i="23"/>
  <c r="Z221" i="23"/>
  <c r="AA221" i="23"/>
  <c r="Z222" i="23"/>
  <c r="AA222" i="23"/>
  <c r="Z223" i="23"/>
  <c r="AA223" i="23"/>
  <c r="Z224" i="23"/>
  <c r="AA224" i="23"/>
  <c r="Z225" i="23"/>
  <c r="AA225" i="23"/>
  <c r="Z227" i="23"/>
  <c r="AA227" i="23"/>
  <c r="Z228" i="23"/>
  <c r="AA228" i="23"/>
  <c r="Z229" i="23"/>
  <c r="AA229" i="23"/>
  <c r="Z230" i="23"/>
  <c r="AA230" i="23"/>
  <c r="Z231" i="23"/>
  <c r="AA231" i="23"/>
  <c r="Z233" i="23"/>
  <c r="AA233" i="23"/>
  <c r="Z234" i="23"/>
  <c r="AA234" i="23"/>
  <c r="Z235" i="23"/>
  <c r="AA235" i="23"/>
  <c r="Z236" i="23"/>
  <c r="AA236" i="23"/>
  <c r="Z237" i="23"/>
  <c r="AA237" i="23"/>
  <c r="Z239" i="23"/>
  <c r="AA239" i="23"/>
  <c r="Z240" i="23"/>
  <c r="AA240" i="23"/>
  <c r="Z241" i="23"/>
  <c r="AA241" i="23"/>
  <c r="Z242" i="23"/>
  <c r="AA242" i="23"/>
  <c r="Z243" i="23"/>
  <c r="AA243" i="23"/>
  <c r="Z245" i="23"/>
  <c r="AA245" i="23"/>
  <c r="Z246" i="23"/>
  <c r="AA246" i="23"/>
  <c r="Z247" i="23"/>
  <c r="AA247" i="23"/>
  <c r="Z248" i="23"/>
  <c r="AA248" i="23"/>
  <c r="Z249" i="23"/>
  <c r="AA249" i="23"/>
  <c r="Z251" i="23"/>
  <c r="AA251" i="23"/>
  <c r="Z252" i="23"/>
  <c r="AA252" i="23"/>
  <c r="Z253" i="23"/>
  <c r="AA253" i="23"/>
  <c r="Z254" i="23"/>
  <c r="AA254" i="23"/>
  <c r="Z255" i="23"/>
  <c r="AA255" i="23"/>
  <c r="Z257" i="23"/>
  <c r="AA257" i="23"/>
  <c r="Z258" i="23"/>
  <c r="AA258" i="23"/>
  <c r="Z259" i="23"/>
  <c r="AA259" i="23"/>
  <c r="Z260" i="23"/>
  <c r="AA260" i="23"/>
  <c r="Z261" i="23"/>
  <c r="AA261" i="23"/>
  <c r="Z263" i="23"/>
  <c r="AA263" i="23"/>
  <c r="Z264" i="23"/>
  <c r="AA264" i="23"/>
  <c r="Z265" i="23"/>
  <c r="AA265" i="23"/>
  <c r="Z266" i="23"/>
  <c r="AA266" i="23"/>
  <c r="Z267" i="23"/>
  <c r="AA267" i="23"/>
  <c r="Z269" i="23"/>
  <c r="AA269" i="23"/>
  <c r="Z270" i="23"/>
  <c r="AA270" i="23"/>
  <c r="Z271" i="23"/>
  <c r="AA271" i="23"/>
  <c r="Z272" i="23"/>
  <c r="AA272" i="23"/>
  <c r="Z273" i="23"/>
  <c r="AA273" i="23"/>
  <c r="Z275" i="23"/>
  <c r="AA275" i="23"/>
  <c r="Z276" i="23"/>
  <c r="AA276" i="23"/>
  <c r="Z277" i="23"/>
  <c r="AA277" i="23"/>
  <c r="Z278" i="23"/>
  <c r="AA278" i="23"/>
  <c r="Z279" i="23"/>
  <c r="AA279" i="23"/>
  <c r="Z281" i="23"/>
  <c r="AA281" i="23"/>
  <c r="Z282" i="23"/>
  <c r="AA282" i="23"/>
  <c r="Z283" i="23"/>
  <c r="AA283" i="23"/>
  <c r="Z284" i="23"/>
  <c r="AA284" i="23"/>
  <c r="Z285" i="23"/>
  <c r="AA285" i="23"/>
  <c r="Z287" i="23"/>
  <c r="AA287" i="23"/>
  <c r="Z288" i="23"/>
  <c r="AA288" i="23"/>
  <c r="Z289" i="23"/>
  <c r="AA289" i="23"/>
  <c r="Z290" i="23"/>
  <c r="AA290" i="23"/>
  <c r="Z291" i="23"/>
  <c r="AA291" i="23"/>
  <c r="Z5" i="23"/>
  <c r="AA5" i="23"/>
  <c r="AB60" i="20" l="1"/>
  <c r="AC60" i="20" s="1"/>
  <c r="AB157" i="23"/>
  <c r="AC157" i="23" s="1"/>
  <c r="AB156" i="20"/>
  <c r="AC156" i="20" s="1"/>
  <c r="AB176" i="23"/>
  <c r="AC176" i="23" s="1"/>
  <c r="AB123" i="20"/>
  <c r="AC123" i="20" s="1"/>
  <c r="AD120" i="20" s="1"/>
  <c r="AE120" i="20" s="1"/>
  <c r="AB290" i="20"/>
  <c r="AC290" i="20" s="1"/>
  <c r="AB117" i="20"/>
  <c r="AC117" i="20" s="1"/>
  <c r="AB99" i="20"/>
  <c r="AC99" i="20" s="1"/>
  <c r="AB98" i="20"/>
  <c r="AC98" i="20" s="1"/>
  <c r="AB24" i="20"/>
  <c r="AC24" i="20" s="1"/>
  <c r="AB55" i="20"/>
  <c r="AC55" i="20" s="1"/>
  <c r="AB283" i="20"/>
  <c r="AC283" i="20" s="1"/>
  <c r="AB277" i="20"/>
  <c r="AC277" i="20" s="1"/>
  <c r="AD277" i="20" s="1"/>
  <c r="AE277" i="20" s="1"/>
  <c r="AB114" i="20"/>
  <c r="AC114" i="20" s="1"/>
  <c r="AB143" i="20"/>
  <c r="AC143" i="20" s="1"/>
  <c r="AB278" i="20"/>
  <c r="AC278" i="20" s="1"/>
  <c r="AB269" i="20"/>
  <c r="AC269" i="20" s="1"/>
  <c r="AD270" i="20" s="1"/>
  <c r="AE270" i="20" s="1"/>
  <c r="AB105" i="20"/>
  <c r="AC105" i="20" s="1"/>
  <c r="AB282" i="20"/>
  <c r="AC282" i="20" s="1"/>
  <c r="AD284" i="20" s="1"/>
  <c r="AE284" i="20" s="1"/>
  <c r="AB80" i="20"/>
  <c r="AC80" i="20" s="1"/>
  <c r="AB128" i="20"/>
  <c r="AC128" i="20" s="1"/>
  <c r="AD126" i="20" s="1"/>
  <c r="AE126" i="20" s="1"/>
  <c r="AB264" i="20"/>
  <c r="AC264" i="20" s="1"/>
  <c r="AB267" i="20"/>
  <c r="AC267" i="20" s="1"/>
  <c r="AB56" i="20"/>
  <c r="AC56" i="20" s="1"/>
  <c r="AD55" i="20" s="1"/>
  <c r="AE55" i="20" s="1"/>
  <c r="AB259" i="20"/>
  <c r="AC259" i="20" s="1"/>
  <c r="AB254" i="20"/>
  <c r="AC254" i="20" s="1"/>
  <c r="AB235" i="20"/>
  <c r="AC235" i="20" s="1"/>
  <c r="AB62" i="20"/>
  <c r="AC62" i="20" s="1"/>
  <c r="AB288" i="20"/>
  <c r="AC288" i="20" s="1"/>
  <c r="AB66" i="20"/>
  <c r="AC66" i="20" s="1"/>
  <c r="AB273" i="20"/>
  <c r="AC273" i="20" s="1"/>
  <c r="AD273" i="20" s="1"/>
  <c r="AE273" i="20" s="1"/>
  <c r="AB243" i="20"/>
  <c r="AC243" i="20" s="1"/>
  <c r="AB239" i="20"/>
  <c r="AC239" i="20" s="1"/>
  <c r="AB234" i="20"/>
  <c r="AC234" i="20" s="1"/>
  <c r="AB139" i="20"/>
  <c r="AC139" i="20" s="1"/>
  <c r="AB90" i="20"/>
  <c r="AC90" i="20" s="1"/>
  <c r="AB77" i="20"/>
  <c r="AC77" i="20" s="1"/>
  <c r="AB72" i="20"/>
  <c r="AC72" i="20" s="1"/>
  <c r="AB120" i="20"/>
  <c r="AC120" i="20" s="1"/>
  <c r="AD122" i="20" s="1"/>
  <c r="AE122" i="20" s="1"/>
  <c r="AB86" i="20"/>
  <c r="AC86" i="20" s="1"/>
  <c r="AB168" i="20"/>
  <c r="AC168" i="20" s="1"/>
  <c r="AB291" i="20"/>
  <c r="AC291" i="20" s="1"/>
  <c r="AB272" i="20"/>
  <c r="AC272" i="20" s="1"/>
  <c r="AB263" i="20"/>
  <c r="AC263" i="20" s="1"/>
  <c r="AB37" i="20"/>
  <c r="AC37" i="20" s="1"/>
  <c r="AD35" i="20" s="1"/>
  <c r="AE35" i="20" s="1"/>
  <c r="AB219" i="20"/>
  <c r="AC219" i="20" s="1"/>
  <c r="AB176" i="20"/>
  <c r="AC176" i="20" s="1"/>
  <c r="AB96" i="20"/>
  <c r="AC96" i="20" s="1"/>
  <c r="AB81" i="20"/>
  <c r="AC81" i="20" s="1"/>
  <c r="AB67" i="20"/>
  <c r="AC67" i="20" s="1"/>
  <c r="AB285" i="20"/>
  <c r="AC285" i="20" s="1"/>
  <c r="AB281" i="20"/>
  <c r="AC281" i="20" s="1"/>
  <c r="AB276" i="20"/>
  <c r="AC276" i="20" s="1"/>
  <c r="AD279" i="20" s="1"/>
  <c r="AE279" i="20" s="1"/>
  <c r="AB261" i="20"/>
  <c r="AC261" i="20" s="1"/>
  <c r="AB257" i="20"/>
  <c r="AC257" i="20" s="1"/>
  <c r="AB141" i="20"/>
  <c r="AC141" i="20" s="1"/>
  <c r="AD138" i="20" s="1"/>
  <c r="AE138" i="20" s="1"/>
  <c r="AB108" i="20"/>
  <c r="AC108" i="20" s="1"/>
  <c r="AB74" i="20"/>
  <c r="AC74" i="20" s="1"/>
  <c r="AB182" i="20"/>
  <c r="AC182" i="20" s="1"/>
  <c r="AB287" i="20"/>
  <c r="AC287" i="20" s="1"/>
  <c r="AB167" i="20"/>
  <c r="AC167" i="20" s="1"/>
  <c r="AB147" i="20"/>
  <c r="AC147" i="20" s="1"/>
  <c r="AD147" i="20" s="1"/>
  <c r="AE147" i="20" s="1"/>
  <c r="AB110" i="20"/>
  <c r="AC110" i="20" s="1"/>
  <c r="AB95" i="20"/>
  <c r="AC95" i="20" s="1"/>
  <c r="AD95" i="20" s="1"/>
  <c r="AE95" i="20" s="1"/>
  <c r="AB289" i="20"/>
  <c r="AC289" i="20" s="1"/>
  <c r="AB265" i="20"/>
  <c r="AC265" i="20" s="1"/>
  <c r="AB251" i="20"/>
  <c r="AC251" i="20" s="1"/>
  <c r="AB249" i="20"/>
  <c r="AC249" i="20" s="1"/>
  <c r="AB213" i="23"/>
  <c r="AC213" i="23" s="1"/>
  <c r="AB171" i="20"/>
  <c r="AC171" i="20" s="1"/>
  <c r="AB48" i="20"/>
  <c r="AC48" i="20" s="1"/>
  <c r="AB158" i="20"/>
  <c r="AC158" i="20" s="1"/>
  <c r="AB155" i="20"/>
  <c r="AC155" i="20" s="1"/>
  <c r="AB215" i="20"/>
  <c r="AC215" i="20" s="1"/>
  <c r="AB97" i="20"/>
  <c r="AC97" i="20" s="1"/>
  <c r="AB109" i="20"/>
  <c r="AC109" i="20" s="1"/>
  <c r="AB65" i="20"/>
  <c r="AC65" i="20" s="1"/>
  <c r="AD65" i="20" s="1"/>
  <c r="AE65" i="20" s="1"/>
  <c r="AB68" i="20"/>
  <c r="AC68" i="20" s="1"/>
  <c r="AB145" i="20"/>
  <c r="AC145" i="20" s="1"/>
  <c r="AB133" i="20"/>
  <c r="AC133" i="20" s="1"/>
  <c r="AB132" i="20"/>
  <c r="AC132" i="20" s="1"/>
  <c r="AB104" i="20"/>
  <c r="AC104" i="20" s="1"/>
  <c r="AD103" i="20" s="1"/>
  <c r="AE103" i="20" s="1"/>
  <c r="AB61" i="20"/>
  <c r="AC61" i="20" s="1"/>
  <c r="AB187" i="20"/>
  <c r="AC187" i="20" s="1"/>
  <c r="AB186" i="20"/>
  <c r="AC186" i="20" s="1"/>
  <c r="AB151" i="20"/>
  <c r="AC151" i="20" s="1"/>
  <c r="AB92" i="20"/>
  <c r="AC92" i="20" s="1"/>
  <c r="AB18" i="20"/>
  <c r="AC18" i="20" s="1"/>
  <c r="AB195" i="20"/>
  <c r="AC195" i="20" s="1"/>
  <c r="AB191" i="20"/>
  <c r="AC191" i="20" s="1"/>
  <c r="AB210" i="20"/>
  <c r="AC210" i="20" s="1"/>
  <c r="AB73" i="20"/>
  <c r="AC73" i="20" s="1"/>
  <c r="AB8" i="20"/>
  <c r="AC8" i="20" s="1"/>
  <c r="AB164" i="23"/>
  <c r="AC164" i="23" s="1"/>
  <c r="AB85" i="20"/>
  <c r="AC85" i="20" s="1"/>
  <c r="AB116" i="20"/>
  <c r="AC116" i="20" s="1"/>
  <c r="AB115" i="20"/>
  <c r="AC115" i="20" s="1"/>
  <c r="AB163" i="20"/>
  <c r="AC163" i="20" s="1"/>
  <c r="AB43" i="20"/>
  <c r="AC43" i="20" s="1"/>
  <c r="AB19" i="20"/>
  <c r="AC19" i="20" s="1"/>
  <c r="AB51" i="20"/>
  <c r="AC51" i="20" s="1"/>
  <c r="AB32" i="20"/>
  <c r="AC32" i="20" s="1"/>
  <c r="AD33" i="20" s="1"/>
  <c r="AE33" i="20" s="1"/>
  <c r="AB38" i="20"/>
  <c r="AC38" i="20" s="1"/>
  <c r="AB25" i="20"/>
  <c r="AC25" i="20" s="1"/>
  <c r="AD27" i="20" s="1"/>
  <c r="AE27" i="20" s="1"/>
  <c r="AB20" i="20"/>
  <c r="AC20" i="20" s="1"/>
  <c r="AB49" i="20"/>
  <c r="AC49" i="20" s="1"/>
  <c r="AB44" i="20"/>
  <c r="AC44" i="20" s="1"/>
  <c r="AD44" i="20" s="1"/>
  <c r="AE44" i="20" s="1"/>
  <c r="AB14" i="20"/>
  <c r="AC14" i="20" s="1"/>
  <c r="AD129" i="20"/>
  <c r="AE129" i="20" s="1"/>
  <c r="AB253" i="20"/>
  <c r="AC253" i="20" s="1"/>
  <c r="AB201" i="20"/>
  <c r="AC201" i="20" s="1"/>
  <c r="AB252" i="20"/>
  <c r="AC252" i="20" s="1"/>
  <c r="AB229" i="20"/>
  <c r="AC229" i="20" s="1"/>
  <c r="AB221" i="20"/>
  <c r="AC221" i="20" s="1"/>
  <c r="AB205" i="20"/>
  <c r="AC205" i="20" s="1"/>
  <c r="AB197" i="20"/>
  <c r="AC197" i="20" s="1"/>
  <c r="AB193" i="20"/>
  <c r="AC193" i="20" s="1"/>
  <c r="AB177" i="20"/>
  <c r="AC177" i="20" s="1"/>
  <c r="AB248" i="20"/>
  <c r="AC248" i="20" s="1"/>
  <c r="AB240" i="20"/>
  <c r="AC240" i="20" s="1"/>
  <c r="AB224" i="20"/>
  <c r="AC224" i="20" s="1"/>
  <c r="AB216" i="20"/>
  <c r="AC216" i="20" s="1"/>
  <c r="AB212" i="20"/>
  <c r="AC212" i="20" s="1"/>
  <c r="AB200" i="20"/>
  <c r="AC200" i="20" s="1"/>
  <c r="AB188" i="20"/>
  <c r="AC188" i="20" s="1"/>
  <c r="AB181" i="20"/>
  <c r="AC181" i="20" s="1"/>
  <c r="AB173" i="20"/>
  <c r="AC173" i="20" s="1"/>
  <c r="AB169" i="20"/>
  <c r="AC169" i="20" s="1"/>
  <c r="AB153" i="20"/>
  <c r="AC153" i="20" s="1"/>
  <c r="AB9" i="20"/>
  <c r="AC9" i="20" s="1"/>
  <c r="AB241" i="20"/>
  <c r="AC241" i="20" s="1"/>
  <c r="AB230" i="20"/>
  <c r="AC230" i="20" s="1"/>
  <c r="AD227" i="20" s="1"/>
  <c r="AE227" i="20" s="1"/>
  <c r="AB222" i="20"/>
  <c r="AC222" i="20" s="1"/>
  <c r="AB211" i="20"/>
  <c r="AC211" i="20" s="1"/>
  <c r="AB203" i="20"/>
  <c r="AC203" i="20" s="1"/>
  <c r="AB192" i="20"/>
  <c r="AC192" i="20" s="1"/>
  <c r="AB245" i="20"/>
  <c r="AC245" i="20" s="1"/>
  <c r="AB236" i="20"/>
  <c r="AC236" i="20" s="1"/>
  <c r="AB225" i="20"/>
  <c r="AC225" i="20" s="1"/>
  <c r="AB217" i="20"/>
  <c r="AC217" i="20" s="1"/>
  <c r="AB206" i="20"/>
  <c r="AC206" i="20" s="1"/>
  <c r="AB198" i="20"/>
  <c r="AC198" i="20" s="1"/>
  <c r="AB183" i="20"/>
  <c r="AC183" i="20" s="1"/>
  <c r="AB174" i="20"/>
  <c r="AC174" i="20" s="1"/>
  <c r="AB164" i="20"/>
  <c r="AC164" i="20" s="1"/>
  <c r="AD123" i="20"/>
  <c r="AE123" i="20" s="1"/>
  <c r="AD105" i="20"/>
  <c r="AE105" i="20" s="1"/>
  <c r="AB242" i="20"/>
  <c r="AC242" i="20" s="1"/>
  <c r="AB237" i="20"/>
  <c r="AC237" i="20" s="1"/>
  <c r="AB233" i="20"/>
  <c r="AC233" i="20" s="1"/>
  <c r="AB228" i="20"/>
  <c r="AC228" i="20" s="1"/>
  <c r="AB223" i="20"/>
  <c r="AC223" i="20" s="1"/>
  <c r="AB218" i="20"/>
  <c r="AC218" i="20" s="1"/>
  <c r="AB213" i="20"/>
  <c r="AC213" i="20" s="1"/>
  <c r="AB209" i="20"/>
  <c r="AC209" i="20" s="1"/>
  <c r="AB204" i="20"/>
  <c r="AC204" i="20" s="1"/>
  <c r="AB199" i="20"/>
  <c r="AC199" i="20" s="1"/>
  <c r="AB194" i="20"/>
  <c r="AC194" i="20" s="1"/>
  <c r="AB189" i="20"/>
  <c r="AC189" i="20" s="1"/>
  <c r="AB185" i="20"/>
  <c r="AC185" i="20" s="1"/>
  <c r="AB180" i="20"/>
  <c r="AC180" i="20" s="1"/>
  <c r="AB175" i="20"/>
  <c r="AC175" i="20" s="1"/>
  <c r="AB170" i="20"/>
  <c r="AC170" i="20" s="1"/>
  <c r="AB165" i="20"/>
  <c r="AC165" i="20" s="1"/>
  <c r="AB161" i="20"/>
  <c r="AC161" i="20" s="1"/>
  <c r="AB150" i="20"/>
  <c r="AC150" i="20" s="1"/>
  <c r="AD30" i="20"/>
  <c r="AE30" i="20" s="1"/>
  <c r="AB162" i="20"/>
  <c r="AC162" i="20" s="1"/>
  <c r="AB157" i="20"/>
  <c r="AC157" i="20" s="1"/>
  <c r="AB152" i="20"/>
  <c r="AC152" i="20" s="1"/>
  <c r="AB15" i="20"/>
  <c r="AC15" i="20" s="1"/>
  <c r="AB13" i="20"/>
  <c r="AC13" i="20" s="1"/>
  <c r="AB149" i="20"/>
  <c r="AC149" i="20" s="1"/>
  <c r="AB17" i="20"/>
  <c r="AC17" i="20" s="1"/>
  <c r="AD283" i="20"/>
  <c r="AE283" i="20" s="1"/>
  <c r="AD272" i="20"/>
  <c r="AE272" i="20" s="1"/>
  <c r="AD269" i="20"/>
  <c r="AE269" i="20" s="1"/>
  <c r="AD264" i="20"/>
  <c r="AE264" i="20" s="1"/>
  <c r="AD125" i="20"/>
  <c r="AE125" i="20" s="1"/>
  <c r="AD121" i="20"/>
  <c r="AE121" i="20" s="1"/>
  <c r="AD119" i="20"/>
  <c r="AE119" i="20" s="1"/>
  <c r="AD102" i="20"/>
  <c r="AE102" i="20" s="1"/>
  <c r="AD101" i="20"/>
  <c r="AE101" i="20" s="1"/>
  <c r="AD91" i="20"/>
  <c r="AE91" i="20" s="1"/>
  <c r="AD29" i="20"/>
  <c r="AE29" i="20" s="1"/>
  <c r="AB216" i="23"/>
  <c r="AC216" i="23" s="1"/>
  <c r="AB97" i="23"/>
  <c r="AC97" i="23" s="1"/>
  <c r="AB204" i="23"/>
  <c r="AC204" i="23" s="1"/>
  <c r="AB185" i="23"/>
  <c r="AC185" i="23" s="1"/>
  <c r="AB137" i="23"/>
  <c r="AC137" i="23" s="1"/>
  <c r="AB105" i="23"/>
  <c r="AC105" i="23" s="1"/>
  <c r="AB103" i="23"/>
  <c r="AC103" i="23" s="1"/>
  <c r="AB116" i="23"/>
  <c r="AC116" i="23" s="1"/>
  <c r="AB109" i="23"/>
  <c r="AC109" i="23" s="1"/>
  <c r="AB92" i="23"/>
  <c r="AC92" i="23" s="1"/>
  <c r="AB205" i="23"/>
  <c r="AC205" i="23" s="1"/>
  <c r="AB193" i="23"/>
  <c r="AC193" i="23" s="1"/>
  <c r="AB180" i="23"/>
  <c r="AC180" i="23" s="1"/>
  <c r="AB168" i="23"/>
  <c r="AC168" i="23" s="1"/>
  <c r="AB149" i="23"/>
  <c r="AC149" i="23" s="1"/>
  <c r="AB288" i="23"/>
  <c r="AC288" i="23" s="1"/>
  <c r="AB283" i="23"/>
  <c r="AC283" i="23" s="1"/>
  <c r="AB278" i="23"/>
  <c r="AC278" i="23" s="1"/>
  <c r="AB273" i="23"/>
  <c r="AC273" i="23" s="1"/>
  <c r="AB269" i="23"/>
  <c r="AC269" i="23" s="1"/>
  <c r="AB264" i="23"/>
  <c r="AC264" i="23" s="1"/>
  <c r="AB201" i="23"/>
  <c r="AC201" i="23" s="1"/>
  <c r="AB197" i="23"/>
  <c r="AC197" i="23" s="1"/>
  <c r="AB290" i="23"/>
  <c r="AC290" i="23" s="1"/>
  <c r="AB285" i="23"/>
  <c r="AC285" i="23" s="1"/>
  <c r="AB281" i="23"/>
  <c r="AC281" i="23" s="1"/>
  <c r="AB276" i="23"/>
  <c r="AC276" i="23" s="1"/>
  <c r="AB271" i="23"/>
  <c r="AC271" i="23" s="1"/>
  <c r="AB266" i="23"/>
  <c r="AC266" i="23" s="1"/>
  <c r="AB145" i="23"/>
  <c r="AC145" i="23" s="1"/>
  <c r="AB291" i="23"/>
  <c r="AC291" i="23" s="1"/>
  <c r="AB289" i="23"/>
  <c r="AC289" i="23" s="1"/>
  <c r="AB287" i="23"/>
  <c r="AC287" i="23" s="1"/>
  <c r="AB284" i="23"/>
  <c r="AC284" i="23" s="1"/>
  <c r="AB282" i="23"/>
  <c r="AC282" i="23" s="1"/>
  <c r="AB279" i="23"/>
  <c r="AC279" i="23" s="1"/>
  <c r="AB277" i="23"/>
  <c r="AC277" i="23" s="1"/>
  <c r="AB275" i="23"/>
  <c r="AC275" i="23" s="1"/>
  <c r="AB272" i="23"/>
  <c r="AC272" i="23" s="1"/>
  <c r="AB270" i="23"/>
  <c r="AC270" i="23" s="1"/>
  <c r="AB267" i="23"/>
  <c r="AC267" i="23" s="1"/>
  <c r="AB265" i="23"/>
  <c r="AC265" i="23" s="1"/>
  <c r="AB263" i="23"/>
  <c r="AC263" i="23" s="1"/>
  <c r="AB165" i="23"/>
  <c r="AC165" i="23" s="1"/>
  <c r="AB161" i="23"/>
  <c r="AC161" i="23" s="1"/>
  <c r="AB158" i="23"/>
  <c r="AC158" i="23" s="1"/>
  <c r="AB153" i="23"/>
  <c r="AC153" i="23" s="1"/>
  <c r="AB132" i="23"/>
  <c r="AC132" i="23" s="1"/>
  <c r="AB117" i="23"/>
  <c r="AC117" i="23" s="1"/>
  <c r="AB108" i="23"/>
  <c r="AC108" i="23" s="1"/>
  <c r="AB6" i="23"/>
  <c r="AC6" i="23" s="1"/>
  <c r="AB183" i="23"/>
  <c r="AC183" i="23" s="1"/>
  <c r="AB169" i="23"/>
  <c r="AC169" i="23" s="1"/>
  <c r="AB151" i="23"/>
  <c r="AC151" i="23" s="1"/>
  <c r="AB135" i="23"/>
  <c r="AC135" i="23" s="1"/>
  <c r="AB126" i="23"/>
  <c r="AC126" i="23" s="1"/>
  <c r="AB121" i="23"/>
  <c r="AC121" i="23" s="1"/>
  <c r="AB111" i="23"/>
  <c r="AC111" i="23" s="1"/>
  <c r="AB93" i="23"/>
  <c r="AC93" i="23" s="1"/>
  <c r="AB74" i="23"/>
  <c r="AC74" i="23" s="1"/>
  <c r="AB55" i="23"/>
  <c r="AC55" i="23" s="1"/>
  <c r="AB41" i="23"/>
  <c r="AC41" i="23" s="1"/>
  <c r="AB7" i="23"/>
  <c r="AC7" i="23" s="1"/>
  <c r="AB209" i="23"/>
  <c r="AC209" i="23" s="1"/>
  <c r="AB206" i="23"/>
  <c r="AC206" i="23" s="1"/>
  <c r="AB198" i="23"/>
  <c r="AC198" i="23" s="1"/>
  <c r="AB141" i="23"/>
  <c r="AC141" i="23" s="1"/>
  <c r="AB102" i="23"/>
  <c r="AC102" i="23" s="1"/>
  <c r="AB181" i="23"/>
  <c r="AC181" i="23" s="1"/>
  <c r="AB167" i="23"/>
  <c r="AC167" i="23" s="1"/>
  <c r="AB133" i="23"/>
  <c r="AC133" i="23" s="1"/>
  <c r="AB119" i="23"/>
  <c r="AC119" i="23" s="1"/>
  <c r="AB77" i="23"/>
  <c r="AC77" i="23" s="1"/>
  <c r="AB57" i="23"/>
  <c r="AC57" i="23" s="1"/>
  <c r="AB38" i="23"/>
  <c r="AC38" i="23" s="1"/>
  <c r="AB9" i="23"/>
  <c r="AC9" i="23" s="1"/>
  <c r="AB189" i="23"/>
  <c r="AC189" i="23" s="1"/>
  <c r="AB217" i="23"/>
  <c r="AC217" i="23" s="1"/>
  <c r="AB215" i="23"/>
  <c r="AC215" i="23" s="1"/>
  <c r="AB212" i="23"/>
  <c r="AC212" i="23" s="1"/>
  <c r="AB188" i="23"/>
  <c r="AC188" i="23" s="1"/>
  <c r="AB177" i="23"/>
  <c r="AC177" i="23" s="1"/>
  <c r="AB175" i="23"/>
  <c r="AC175" i="23" s="1"/>
  <c r="AB173" i="23"/>
  <c r="AC173" i="23" s="1"/>
  <c r="AB156" i="23"/>
  <c r="AC156" i="23" s="1"/>
  <c r="AB150" i="23"/>
  <c r="AC150" i="23" s="1"/>
  <c r="AB140" i="23"/>
  <c r="AC140" i="23" s="1"/>
  <c r="AB129" i="23"/>
  <c r="AC129" i="23" s="1"/>
  <c r="AB127" i="23"/>
  <c r="AC127" i="23" s="1"/>
  <c r="AB125" i="23"/>
  <c r="AC125" i="23" s="1"/>
  <c r="AB113" i="23"/>
  <c r="AC113" i="23" s="1"/>
  <c r="AB110" i="23"/>
  <c r="AC110" i="23" s="1"/>
  <c r="AB101" i="23"/>
  <c r="AC101" i="23" s="1"/>
  <c r="AB85" i="23"/>
  <c r="AC85" i="23" s="1"/>
  <c r="AB66" i="23"/>
  <c r="AC66" i="23" s="1"/>
  <c r="AB54" i="23"/>
  <c r="AC54" i="23" s="1"/>
  <c r="AB49" i="23"/>
  <c r="AC49" i="23" s="1"/>
  <c r="AB47" i="23"/>
  <c r="AC47" i="23" s="1"/>
  <c r="AB39" i="23"/>
  <c r="AC39" i="23" s="1"/>
  <c r="AB15" i="23"/>
  <c r="AC15" i="23" s="1"/>
  <c r="AB259" i="23"/>
  <c r="AC259" i="23" s="1"/>
  <c r="AB254" i="23"/>
  <c r="AC254" i="23" s="1"/>
  <c r="AB249" i="23"/>
  <c r="AC249" i="23" s="1"/>
  <c r="AB245" i="23"/>
  <c r="AC245" i="23" s="1"/>
  <c r="AB237" i="23"/>
  <c r="AC237" i="23" s="1"/>
  <c r="AB233" i="23"/>
  <c r="AC233" i="23" s="1"/>
  <c r="AB228" i="23"/>
  <c r="AC228" i="23" s="1"/>
  <c r="AB223" i="23"/>
  <c r="AC223" i="23" s="1"/>
  <c r="AB210" i="23"/>
  <c r="AC210" i="23" s="1"/>
  <c r="AB207" i="23"/>
  <c r="AC207" i="23" s="1"/>
  <c r="AB199" i="23"/>
  <c r="AC199" i="23" s="1"/>
  <c r="AB191" i="23"/>
  <c r="AC191" i="23" s="1"/>
  <c r="AB182" i="23"/>
  <c r="AC182" i="23" s="1"/>
  <c r="AB159" i="23"/>
  <c r="AC159" i="23" s="1"/>
  <c r="AB260" i="23"/>
  <c r="AC260" i="23" s="1"/>
  <c r="AB258" i="23"/>
  <c r="AC258" i="23" s="1"/>
  <c r="AB255" i="23"/>
  <c r="AC255" i="23" s="1"/>
  <c r="AB253" i="23"/>
  <c r="AC253" i="23" s="1"/>
  <c r="AB251" i="23"/>
  <c r="AC251" i="23" s="1"/>
  <c r="AB248" i="23"/>
  <c r="AC248" i="23" s="1"/>
  <c r="AB246" i="23"/>
  <c r="AC246" i="23" s="1"/>
  <c r="AB243" i="23"/>
  <c r="AC243" i="23" s="1"/>
  <c r="AB241" i="23"/>
  <c r="AC241" i="23" s="1"/>
  <c r="AB239" i="23"/>
  <c r="AC239" i="23" s="1"/>
  <c r="AB236" i="23"/>
  <c r="AC236" i="23" s="1"/>
  <c r="AB234" i="23"/>
  <c r="AC234" i="23" s="1"/>
  <c r="AB231" i="23"/>
  <c r="AC231" i="23" s="1"/>
  <c r="AB229" i="23"/>
  <c r="AC229" i="23" s="1"/>
  <c r="AB227" i="23"/>
  <c r="AC227" i="23" s="1"/>
  <c r="AB224" i="23"/>
  <c r="AC224" i="23" s="1"/>
  <c r="AB222" i="23"/>
  <c r="AC222" i="23" s="1"/>
  <c r="AB219" i="23"/>
  <c r="AC219" i="23" s="1"/>
  <c r="AB211" i="23"/>
  <c r="AC211" i="23" s="1"/>
  <c r="AB203" i="23"/>
  <c r="AC203" i="23" s="1"/>
  <c r="AB200" i="23"/>
  <c r="AC200" i="23" s="1"/>
  <c r="AB194" i="23"/>
  <c r="AC194" i="23" s="1"/>
  <c r="AB192" i="23"/>
  <c r="AC192" i="23" s="1"/>
  <c r="AB186" i="23"/>
  <c r="AC186" i="23" s="1"/>
  <c r="AB171" i="23"/>
  <c r="AC171" i="23" s="1"/>
  <c r="AB163" i="23"/>
  <c r="AC163" i="23" s="1"/>
  <c r="AB155" i="23"/>
  <c r="AC155" i="23" s="1"/>
  <c r="AB152" i="23"/>
  <c r="AC152" i="23" s="1"/>
  <c r="AB146" i="23"/>
  <c r="AC146" i="23" s="1"/>
  <c r="AB144" i="23"/>
  <c r="AC144" i="23" s="1"/>
  <c r="AB138" i="23"/>
  <c r="AC138" i="23" s="1"/>
  <c r="AB123" i="23"/>
  <c r="AC123" i="23" s="1"/>
  <c r="AB115" i="23"/>
  <c r="AC115" i="23" s="1"/>
  <c r="AB107" i="23"/>
  <c r="AC107" i="23" s="1"/>
  <c r="AB104" i="23"/>
  <c r="AC104" i="23" s="1"/>
  <c r="AB98" i="23"/>
  <c r="AC98" i="23" s="1"/>
  <c r="AB96" i="23"/>
  <c r="AC96" i="23" s="1"/>
  <c r="AB90" i="23"/>
  <c r="AC90" i="23" s="1"/>
  <c r="AB81" i="23"/>
  <c r="AC81" i="23" s="1"/>
  <c r="AB73" i="23"/>
  <c r="AC73" i="23" s="1"/>
  <c r="AB51" i="23"/>
  <c r="AC51" i="23" s="1"/>
  <c r="AB45" i="23"/>
  <c r="AC45" i="23" s="1"/>
  <c r="AB43" i="23"/>
  <c r="AC43" i="23" s="1"/>
  <c r="AB37" i="23"/>
  <c r="AC37" i="23" s="1"/>
  <c r="AB35" i="23"/>
  <c r="AC35" i="23" s="1"/>
  <c r="AB29" i="23"/>
  <c r="AC29" i="23" s="1"/>
  <c r="AB261" i="23"/>
  <c r="AC261" i="23" s="1"/>
  <c r="AB252" i="23"/>
  <c r="AC252" i="23" s="1"/>
  <c r="AB242" i="23"/>
  <c r="AC242" i="23" s="1"/>
  <c r="AB235" i="23"/>
  <c r="AC235" i="23" s="1"/>
  <c r="AB225" i="23"/>
  <c r="AC225" i="23" s="1"/>
  <c r="AB218" i="23"/>
  <c r="AC218" i="23" s="1"/>
  <c r="AB195" i="23"/>
  <c r="AC195" i="23" s="1"/>
  <c r="AB187" i="23"/>
  <c r="AC187" i="23" s="1"/>
  <c r="AB179" i="23"/>
  <c r="AC179" i="23" s="1"/>
  <c r="AB170" i="23"/>
  <c r="AC170" i="23" s="1"/>
  <c r="AB162" i="23"/>
  <c r="AC162" i="23" s="1"/>
  <c r="AB147" i="23"/>
  <c r="AC147" i="23" s="1"/>
  <c r="AB139" i="23"/>
  <c r="AC139" i="23" s="1"/>
  <c r="AB131" i="23"/>
  <c r="AC131" i="23" s="1"/>
  <c r="AB122" i="23"/>
  <c r="AC122" i="23" s="1"/>
  <c r="AB120" i="23"/>
  <c r="AC120" i="23" s="1"/>
  <c r="AB114" i="23"/>
  <c r="AC114" i="23" s="1"/>
  <c r="AB99" i="23"/>
  <c r="AC99" i="23" s="1"/>
  <c r="AB91" i="23"/>
  <c r="AC91" i="23" s="1"/>
  <c r="AB83" i="23"/>
  <c r="AC83" i="23" s="1"/>
  <c r="AB69" i="23"/>
  <c r="AC69" i="23" s="1"/>
  <c r="AB61" i="23"/>
  <c r="AC61" i="23" s="1"/>
  <c r="AB59" i="23"/>
  <c r="AC59" i="23" s="1"/>
  <c r="AB53" i="23"/>
  <c r="AC53" i="23" s="1"/>
  <c r="AB50" i="23"/>
  <c r="AC50" i="23" s="1"/>
  <c r="AB42" i="23"/>
  <c r="AC42" i="23" s="1"/>
  <c r="AB27" i="23"/>
  <c r="AC27" i="23" s="1"/>
  <c r="AB21" i="23"/>
  <c r="AC21" i="23" s="1"/>
  <c r="AB19" i="23"/>
  <c r="AC19" i="23" s="1"/>
  <c r="AB13" i="23"/>
  <c r="AC13" i="23" s="1"/>
  <c r="AB11" i="23"/>
  <c r="AC11" i="23" s="1"/>
  <c r="AB257" i="23"/>
  <c r="AC257" i="23" s="1"/>
  <c r="AB247" i="23"/>
  <c r="AC247" i="23" s="1"/>
  <c r="AB240" i="23"/>
  <c r="AC240" i="23" s="1"/>
  <c r="AB230" i="23"/>
  <c r="AC230" i="23" s="1"/>
  <c r="AB221" i="23"/>
  <c r="AC221" i="23" s="1"/>
  <c r="AB174" i="23"/>
  <c r="AC174" i="23" s="1"/>
  <c r="AB143" i="23"/>
  <c r="AC143" i="23" s="1"/>
  <c r="AB134" i="23"/>
  <c r="AC134" i="23" s="1"/>
  <c r="AB95" i="23"/>
  <c r="AC95" i="23" s="1"/>
  <c r="AB89" i="23"/>
  <c r="AC89" i="23" s="1"/>
  <c r="AB75" i="23"/>
  <c r="AC75" i="23" s="1"/>
  <c r="AB67" i="23"/>
  <c r="AC67" i="23" s="1"/>
  <c r="AB65" i="23"/>
  <c r="AC65" i="23" s="1"/>
  <c r="AB33" i="23"/>
  <c r="AC33" i="23" s="1"/>
  <c r="AB31" i="23"/>
  <c r="AC31" i="23" s="1"/>
  <c r="AB25" i="23"/>
  <c r="AC25" i="23" s="1"/>
  <c r="AB23" i="23"/>
  <c r="AC23" i="23" s="1"/>
  <c r="AB17" i="23"/>
  <c r="AC17" i="23" s="1"/>
  <c r="AB86" i="23"/>
  <c r="AC86" i="23" s="1"/>
  <c r="AB79" i="23"/>
  <c r="AC79" i="23" s="1"/>
  <c r="AB63" i="23"/>
  <c r="AC63" i="23" s="1"/>
  <c r="AB87" i="23"/>
  <c r="AC87" i="23" s="1"/>
  <c r="AB78" i="23"/>
  <c r="AC78" i="23" s="1"/>
  <c r="AB71" i="23"/>
  <c r="AC71" i="23" s="1"/>
  <c r="AB62" i="23"/>
  <c r="AC62" i="23" s="1"/>
  <c r="AB84" i="23"/>
  <c r="AC84" i="23" s="1"/>
  <c r="AB80" i="23"/>
  <c r="AC80" i="23" s="1"/>
  <c r="AB72" i="23"/>
  <c r="AC72" i="23" s="1"/>
  <c r="AB68" i="23"/>
  <c r="AC68" i="23" s="1"/>
  <c r="AB60" i="23"/>
  <c r="AC60" i="23" s="1"/>
  <c r="AB56" i="23"/>
  <c r="AC56" i="23" s="1"/>
  <c r="AB48" i="23"/>
  <c r="AC48" i="23" s="1"/>
  <c r="AB44" i="23"/>
  <c r="AC44" i="23" s="1"/>
  <c r="AB36" i="23"/>
  <c r="AC36" i="23" s="1"/>
  <c r="AB32" i="23"/>
  <c r="AC32" i="23" s="1"/>
  <c r="AB24" i="23"/>
  <c r="AC24" i="23" s="1"/>
  <c r="AB20" i="23"/>
  <c r="AC20" i="23" s="1"/>
  <c r="AB12" i="23"/>
  <c r="AC12" i="23" s="1"/>
  <c r="AB8" i="23"/>
  <c r="AC8" i="23" s="1"/>
  <c r="AB30" i="23"/>
  <c r="AC30" i="23" s="1"/>
  <c r="AB26" i="23"/>
  <c r="AC26" i="23" s="1"/>
  <c r="AB18" i="23"/>
  <c r="AC18" i="23" s="1"/>
  <c r="AB14" i="23"/>
  <c r="AC14" i="23" s="1"/>
  <c r="AD144" i="20" l="1"/>
  <c r="AE144" i="20" s="1"/>
  <c r="AD143" i="20"/>
  <c r="AE143" i="20" s="1"/>
  <c r="AD146" i="20"/>
  <c r="AE146" i="20" s="1"/>
  <c r="AD139" i="20"/>
  <c r="AE139" i="20" s="1"/>
  <c r="AD141" i="20"/>
  <c r="AE141" i="20" s="1"/>
  <c r="AD77" i="20"/>
  <c r="AE77" i="20" s="1"/>
  <c r="AD80" i="20"/>
  <c r="AE80" i="20" s="1"/>
  <c r="AD59" i="20"/>
  <c r="AE59" i="20" s="1"/>
  <c r="AD50" i="20"/>
  <c r="AE50" i="20" s="1"/>
  <c r="AD174" i="20"/>
  <c r="AE174" i="20" s="1"/>
  <c r="AD104" i="20"/>
  <c r="AE104" i="20" s="1"/>
  <c r="AE106" i="20" s="1"/>
  <c r="AD98" i="20"/>
  <c r="AE98" i="20" s="1"/>
  <c r="AD74" i="20"/>
  <c r="AD109" i="20"/>
  <c r="AE109" i="20" s="1"/>
  <c r="AD127" i="20"/>
  <c r="AE127" i="20" s="1"/>
  <c r="AD53" i="20"/>
  <c r="AE53" i="20" s="1"/>
  <c r="AD57" i="20"/>
  <c r="AE57" i="20" s="1"/>
  <c r="AD56" i="20"/>
  <c r="AE56" i="20" s="1"/>
  <c r="AD257" i="20"/>
  <c r="AE257" i="20" s="1"/>
  <c r="AD271" i="20"/>
  <c r="AE271" i="20" s="1"/>
  <c r="AD107" i="20"/>
  <c r="AE107" i="20" s="1"/>
  <c r="AD128" i="20"/>
  <c r="AE128" i="20" s="1"/>
  <c r="AE130" i="20" s="1"/>
  <c r="AD145" i="20"/>
  <c r="AE145" i="20" s="1"/>
  <c r="AD78" i="20"/>
  <c r="AE78" i="20" s="1"/>
  <c r="AD49" i="20"/>
  <c r="AE49" i="20" s="1"/>
  <c r="AD228" i="20"/>
  <c r="AE228" i="20" s="1"/>
  <c r="AD179" i="20"/>
  <c r="AE179" i="20" s="1"/>
  <c r="AD99" i="20"/>
  <c r="AE99" i="20" s="1"/>
  <c r="AD290" i="20"/>
  <c r="AE290" i="20" s="1"/>
  <c r="AD137" i="20"/>
  <c r="AE137" i="20" s="1"/>
  <c r="AD282" i="20"/>
  <c r="AE282" i="20" s="1"/>
  <c r="AD96" i="20"/>
  <c r="AE96" i="20" s="1"/>
  <c r="AD86" i="20"/>
  <c r="AE86" i="20" s="1"/>
  <c r="AD93" i="20"/>
  <c r="AE93" i="20" s="1"/>
  <c r="AD63" i="20"/>
  <c r="AE63" i="20" s="1"/>
  <c r="AD114" i="20"/>
  <c r="AE114" i="20" s="1"/>
  <c r="AD135" i="20"/>
  <c r="AE135" i="20" s="1"/>
  <c r="AD25" i="20"/>
  <c r="AE25" i="20" s="1"/>
  <c r="AD54" i="20"/>
  <c r="AE54" i="20" s="1"/>
  <c r="AD60" i="20"/>
  <c r="AE60" i="20" s="1"/>
  <c r="AD85" i="20"/>
  <c r="AE85" i="20" s="1"/>
  <c r="AD116" i="20"/>
  <c r="AD140" i="20"/>
  <c r="AE140" i="20" s="1"/>
  <c r="AD281" i="20"/>
  <c r="AE281" i="20" s="1"/>
  <c r="AD72" i="20"/>
  <c r="AE72" i="20" s="1"/>
  <c r="AD246" i="20"/>
  <c r="AE246" i="20" s="1"/>
  <c r="AD194" i="20"/>
  <c r="AE194" i="20" s="1"/>
  <c r="AD38" i="20"/>
  <c r="AE38" i="20" s="1"/>
  <c r="AD84" i="20"/>
  <c r="AE84" i="20" s="1"/>
  <c r="AD92" i="20"/>
  <c r="AE92" i="20" s="1"/>
  <c r="AD61" i="20"/>
  <c r="AE61" i="20" s="1"/>
  <c r="AD285" i="20"/>
  <c r="AE285" i="20" s="1"/>
  <c r="AD158" i="20"/>
  <c r="AE158" i="20" s="1"/>
  <c r="AD108" i="20"/>
  <c r="AE108" i="20" s="1"/>
  <c r="AD278" i="20"/>
  <c r="AE278" i="20" s="1"/>
  <c r="AD182" i="20"/>
  <c r="AE182" i="20" s="1"/>
  <c r="AD66" i="20"/>
  <c r="AE66" i="20" s="1"/>
  <c r="AD97" i="20"/>
  <c r="AE97" i="20" s="1"/>
  <c r="AD151" i="20"/>
  <c r="AE151" i="20" s="1"/>
  <c r="AD81" i="20"/>
  <c r="AE81" i="20" s="1"/>
  <c r="AD209" i="20"/>
  <c r="AE209" i="20" s="1"/>
  <c r="AD176" i="20"/>
  <c r="AE176" i="20" s="1"/>
  <c r="AD251" i="20"/>
  <c r="AE251" i="20" s="1"/>
  <c r="AD68" i="20"/>
  <c r="AE68" i="20" s="1"/>
  <c r="AD263" i="20"/>
  <c r="AE263" i="20" s="1"/>
  <c r="AD261" i="20"/>
  <c r="AE261" i="20" s="1"/>
  <c r="AD69" i="20"/>
  <c r="AE69" i="20" s="1"/>
  <c r="AD291" i="20"/>
  <c r="AE291" i="20" s="1"/>
  <c r="AD67" i="20"/>
  <c r="AE67" i="20" s="1"/>
  <c r="AD258" i="20"/>
  <c r="AE258" i="20" s="1"/>
  <c r="AD265" i="20"/>
  <c r="AE265" i="20" s="1"/>
  <c r="AD131" i="20"/>
  <c r="AE131" i="20" s="1"/>
  <c r="AD210" i="20"/>
  <c r="AE210" i="20" s="1"/>
  <c r="AD267" i="20"/>
  <c r="AE267" i="20" s="1"/>
  <c r="AD287" i="20"/>
  <c r="AE287" i="20" s="1"/>
  <c r="AD62" i="20"/>
  <c r="AE62" i="20" s="1"/>
  <c r="AD79" i="20"/>
  <c r="AE79" i="20" s="1"/>
  <c r="AD89" i="20"/>
  <c r="AE89" i="20" s="1"/>
  <c r="AD133" i="20"/>
  <c r="AE133" i="20" s="1"/>
  <c r="AD156" i="20"/>
  <c r="AE156" i="20" s="1"/>
  <c r="AD252" i="20"/>
  <c r="AE252" i="20" s="1"/>
  <c r="AD260" i="20"/>
  <c r="AE260" i="20" s="1"/>
  <c r="AD266" i="20"/>
  <c r="AE266" i="20" s="1"/>
  <c r="AD275" i="20"/>
  <c r="AE275" i="20" s="1"/>
  <c r="AD288" i="20"/>
  <c r="AE288" i="20" s="1"/>
  <c r="AD157" i="20"/>
  <c r="AE157" i="20" s="1"/>
  <c r="AD193" i="20"/>
  <c r="AE193" i="20" s="1"/>
  <c r="AD117" i="20"/>
  <c r="AE117" i="20" s="1"/>
  <c r="AD177" i="20"/>
  <c r="AE177" i="20" s="1"/>
  <c r="AD111" i="20"/>
  <c r="AE111" i="20" s="1"/>
  <c r="AD132" i="20"/>
  <c r="AE132" i="20" s="1"/>
  <c r="AD187" i="20"/>
  <c r="AE187" i="20" s="1"/>
  <c r="AD249" i="20"/>
  <c r="AE249" i="20" s="1"/>
  <c r="AD42" i="20"/>
  <c r="AE42" i="20" s="1"/>
  <c r="AD71" i="20"/>
  <c r="AE71" i="20" s="1"/>
  <c r="AD83" i="20"/>
  <c r="AE83" i="20" s="1"/>
  <c r="AD90" i="20"/>
  <c r="AE90" i="20" s="1"/>
  <c r="AD115" i="20"/>
  <c r="AE115" i="20" s="1"/>
  <c r="AD212" i="20"/>
  <c r="AE212" i="20" s="1"/>
  <c r="AD254" i="20"/>
  <c r="AE254" i="20" s="1"/>
  <c r="AD276" i="20"/>
  <c r="AE276" i="20" s="1"/>
  <c r="AD289" i="20"/>
  <c r="AE289" i="20" s="1"/>
  <c r="AD13" i="20"/>
  <c r="AE13" i="20" s="1"/>
  <c r="AD161" i="20"/>
  <c r="AE161" i="20" s="1"/>
  <c r="AD198" i="20"/>
  <c r="AE198" i="20" s="1"/>
  <c r="AD87" i="20"/>
  <c r="AE87" i="20" s="1"/>
  <c r="AD253" i="20"/>
  <c r="AE253" i="20" s="1"/>
  <c r="AD259" i="20"/>
  <c r="AE259" i="20" s="1"/>
  <c r="AD134" i="20"/>
  <c r="AE134" i="20" s="1"/>
  <c r="AD26" i="23"/>
  <c r="AE26" i="23" s="1"/>
  <c r="AD257" i="23"/>
  <c r="AE257" i="23" s="1"/>
  <c r="AD90" i="23"/>
  <c r="AE90" i="23" s="1"/>
  <c r="AD173" i="23"/>
  <c r="AE173" i="23" s="1"/>
  <c r="AD212" i="23"/>
  <c r="AE212" i="23" s="1"/>
  <c r="AD270" i="23"/>
  <c r="AE270" i="23" s="1"/>
  <c r="AD289" i="23"/>
  <c r="AE289" i="23" s="1"/>
  <c r="AD251" i="23"/>
  <c r="AE251" i="23" s="1"/>
  <c r="AD263" i="23"/>
  <c r="AE263" i="23" s="1"/>
  <c r="AD282" i="23"/>
  <c r="AE282" i="23" s="1"/>
  <c r="AD183" i="23"/>
  <c r="AE183" i="23" s="1"/>
  <c r="AD204" i="23"/>
  <c r="AE204" i="23" s="1"/>
  <c r="AD132" i="23"/>
  <c r="AE132" i="23" s="1"/>
  <c r="AD239" i="23"/>
  <c r="AD221" i="23"/>
  <c r="AE221" i="23" s="1"/>
  <c r="AD235" i="23"/>
  <c r="AE235" i="23" s="1"/>
  <c r="AD194" i="23"/>
  <c r="AE194" i="23" s="1"/>
  <c r="AD102" i="23"/>
  <c r="AE102" i="23" s="1"/>
  <c r="AD229" i="23"/>
  <c r="AE229" i="23" s="1"/>
  <c r="AD74" i="23"/>
  <c r="AE74" i="23" s="1"/>
  <c r="AD219" i="23"/>
  <c r="AE219" i="23" s="1"/>
  <c r="AD147" i="23"/>
  <c r="AE147" i="23" s="1"/>
  <c r="AD95" i="23"/>
  <c r="AE95" i="23" s="1"/>
  <c r="AD187" i="23"/>
  <c r="AE187" i="23" s="1"/>
  <c r="AD129" i="23"/>
  <c r="AE129" i="23" s="1"/>
  <c r="AD248" i="23"/>
  <c r="AE248" i="23" s="1"/>
  <c r="AD62" i="23"/>
  <c r="AE62" i="23" s="1"/>
  <c r="AD169" i="20"/>
  <c r="AE169" i="20" s="1"/>
  <c r="AD171" i="20"/>
  <c r="AE171" i="20" s="1"/>
  <c r="AD168" i="20"/>
  <c r="AE168" i="20" s="1"/>
  <c r="AD170" i="20"/>
  <c r="AE170" i="20" s="1"/>
  <c r="AD48" i="20"/>
  <c r="AE48" i="20" s="1"/>
  <c r="AD24" i="20"/>
  <c r="AE24" i="20" s="1"/>
  <c r="AD26" i="20"/>
  <c r="AE26" i="20" s="1"/>
  <c r="AD23" i="20"/>
  <c r="AE23" i="20" s="1"/>
  <c r="AD43" i="20"/>
  <c r="AE43" i="20" s="1"/>
  <c r="AD207" i="20"/>
  <c r="AE207" i="20" s="1"/>
  <c r="AD206" i="20"/>
  <c r="AE206" i="20" s="1"/>
  <c r="AD224" i="20"/>
  <c r="AE224" i="20" s="1"/>
  <c r="AD215" i="20"/>
  <c r="AE215" i="20" s="1"/>
  <c r="AD110" i="20"/>
  <c r="AE110" i="20" s="1"/>
  <c r="AD68" i="23"/>
  <c r="AE68" i="23" s="1"/>
  <c r="AD245" i="20"/>
  <c r="AE245" i="20" s="1"/>
  <c r="AD247" i="20"/>
  <c r="AE247" i="20" s="1"/>
  <c r="AD243" i="20"/>
  <c r="AE243" i="20" s="1"/>
  <c r="AD240" i="20"/>
  <c r="AE240" i="20" s="1"/>
  <c r="AD239" i="20"/>
  <c r="AE239" i="20" s="1"/>
  <c r="AD185" i="20"/>
  <c r="AE185" i="20" s="1"/>
  <c r="AD233" i="20"/>
  <c r="AE233" i="20" s="1"/>
  <c r="AD237" i="20"/>
  <c r="AE237" i="20" s="1"/>
  <c r="AD17" i="20"/>
  <c r="AE17" i="20" s="1"/>
  <c r="AD18" i="20"/>
  <c r="AE18" i="20" s="1"/>
  <c r="AD73" i="20"/>
  <c r="AE73" i="20" s="1"/>
  <c r="AD75" i="20"/>
  <c r="AE75" i="20" s="1"/>
  <c r="AD279" i="23"/>
  <c r="AD107" i="23"/>
  <c r="AE107" i="23" s="1"/>
  <c r="AD120" i="23"/>
  <c r="AE120" i="23" s="1"/>
  <c r="AD83" i="23"/>
  <c r="AE83" i="23" s="1"/>
  <c r="AD163" i="23"/>
  <c r="AE163" i="23" s="1"/>
  <c r="AD113" i="20"/>
  <c r="AE113" i="20" s="1"/>
  <c r="AD164" i="20"/>
  <c r="AE164" i="20" s="1"/>
  <c r="AD12" i="20"/>
  <c r="AE12" i="20" s="1"/>
  <c r="AD53" i="23"/>
  <c r="AE53" i="23" s="1"/>
  <c r="AD48" i="23"/>
  <c r="AE48" i="23" s="1"/>
  <c r="AD44" i="23"/>
  <c r="AE44" i="23" s="1"/>
  <c r="AD29" i="23"/>
  <c r="AE29" i="23" s="1"/>
  <c r="AD20" i="23"/>
  <c r="AE20" i="23" s="1"/>
  <c r="AD15" i="23"/>
  <c r="AE15" i="23" s="1"/>
  <c r="AD37" i="20"/>
  <c r="AE37" i="20" s="1"/>
  <c r="AD39" i="20"/>
  <c r="AE39" i="20" s="1"/>
  <c r="AD36" i="20"/>
  <c r="AE36" i="20" s="1"/>
  <c r="AD31" i="20"/>
  <c r="AE31" i="20" s="1"/>
  <c r="AD47" i="20"/>
  <c r="AE47" i="20" s="1"/>
  <c r="AD51" i="20"/>
  <c r="AE51" i="20" s="1"/>
  <c r="AD45" i="20"/>
  <c r="AE45" i="20" s="1"/>
  <c r="AD32" i="20"/>
  <c r="AE32" i="20" s="1"/>
  <c r="AD41" i="20"/>
  <c r="AE41" i="20" s="1"/>
  <c r="AD11" i="20"/>
  <c r="AE11" i="20" s="1"/>
  <c r="AE274" i="20"/>
  <c r="AD236" i="20"/>
  <c r="AE236" i="20" s="1"/>
  <c r="AD255" i="20"/>
  <c r="AE255" i="20" s="1"/>
  <c r="AD14" i="20"/>
  <c r="AE14" i="20" s="1"/>
  <c r="AD150" i="20"/>
  <c r="AE150" i="20" s="1"/>
  <c r="AD167" i="20"/>
  <c r="AE167" i="20" s="1"/>
  <c r="AD173" i="20"/>
  <c r="AE173" i="20" s="1"/>
  <c r="AD199" i="20"/>
  <c r="AE199" i="20" s="1"/>
  <c r="AD211" i="20"/>
  <c r="AE211" i="20" s="1"/>
  <c r="AD15" i="20"/>
  <c r="AE15" i="20" s="1"/>
  <c r="AD175" i="20"/>
  <c r="AE175" i="20" s="1"/>
  <c r="AD213" i="20"/>
  <c r="AE213" i="20" s="1"/>
  <c r="AD217" i="20"/>
  <c r="AE217" i="20" s="1"/>
  <c r="AD218" i="20"/>
  <c r="AE218" i="20" s="1"/>
  <c r="AD153" i="20"/>
  <c r="AE153" i="20" s="1"/>
  <c r="AD186" i="20"/>
  <c r="AE186" i="20" s="1"/>
  <c r="AD204" i="20"/>
  <c r="AE204" i="20" s="1"/>
  <c r="AD223" i="20"/>
  <c r="AE223" i="20" s="1"/>
  <c r="AD242" i="20"/>
  <c r="AE242" i="20" s="1"/>
  <c r="AD201" i="20"/>
  <c r="AE201" i="20" s="1"/>
  <c r="AD191" i="20"/>
  <c r="AE191" i="20" s="1"/>
  <c r="AD230" i="20"/>
  <c r="AE230" i="20" s="1"/>
  <c r="AD165" i="20"/>
  <c r="AE165" i="20" s="1"/>
  <c r="AD159" i="20"/>
  <c r="AE159" i="20" s="1"/>
  <c r="AD183" i="20"/>
  <c r="AE183" i="20" s="1"/>
  <c r="AD231" i="20"/>
  <c r="AE231" i="20" s="1"/>
  <c r="AD152" i="20"/>
  <c r="AE152" i="20" s="1"/>
  <c r="AD162" i="20"/>
  <c r="AE162" i="20" s="1"/>
  <c r="AD181" i="20"/>
  <c r="AE181" i="20" s="1"/>
  <c r="AD188" i="20"/>
  <c r="AE188" i="20" s="1"/>
  <c r="AD197" i="20"/>
  <c r="AE197" i="20" s="1"/>
  <c r="AD203" i="20"/>
  <c r="AE203" i="20" s="1"/>
  <c r="AD216" i="20"/>
  <c r="AE216" i="20" s="1"/>
  <c r="AD229" i="20"/>
  <c r="AE229" i="20" s="1"/>
  <c r="AD235" i="20"/>
  <c r="AE235" i="20" s="1"/>
  <c r="AD241" i="20"/>
  <c r="AE241" i="20" s="1"/>
  <c r="AD248" i="20"/>
  <c r="AE248" i="20" s="1"/>
  <c r="AD19" i="20"/>
  <c r="AE19" i="20" s="1"/>
  <c r="AD189" i="20"/>
  <c r="AE189" i="20" s="1"/>
  <c r="AD219" i="20"/>
  <c r="AE219" i="20" s="1"/>
  <c r="AD221" i="20"/>
  <c r="AE221" i="20" s="1"/>
  <c r="AD180" i="20"/>
  <c r="AE180" i="20" s="1"/>
  <c r="AD200" i="20"/>
  <c r="AE200" i="20" s="1"/>
  <c r="AD222" i="20"/>
  <c r="AE222" i="20" s="1"/>
  <c r="AD234" i="20"/>
  <c r="AE234" i="20" s="1"/>
  <c r="AE124" i="20"/>
  <c r="AD149" i="20"/>
  <c r="AE149" i="20" s="1"/>
  <c r="AD155" i="20"/>
  <c r="AE155" i="20" s="1"/>
  <c r="AD163" i="20"/>
  <c r="AE163" i="20" s="1"/>
  <c r="AD192" i="20"/>
  <c r="AE192" i="20" s="1"/>
  <c r="AD205" i="20"/>
  <c r="AE205" i="20" s="1"/>
  <c r="AD225" i="20"/>
  <c r="AE225" i="20" s="1"/>
  <c r="AD195" i="20"/>
  <c r="AE195" i="20" s="1"/>
  <c r="AD21" i="20"/>
  <c r="AE21" i="20" s="1"/>
  <c r="AD20" i="20"/>
  <c r="AE20" i="20" s="1"/>
  <c r="AE286" i="20"/>
  <c r="AD258" i="23"/>
  <c r="AE258" i="23" s="1"/>
  <c r="AD223" i="23"/>
  <c r="AE223" i="23" s="1"/>
  <c r="AD245" i="23"/>
  <c r="AE245" i="23" s="1"/>
  <c r="AD290" i="23"/>
  <c r="AE290" i="23" s="1"/>
  <c r="AD269" i="23"/>
  <c r="AE269" i="23" s="1"/>
  <c r="AD242" i="23"/>
  <c r="AE242" i="23" s="1"/>
  <c r="AD231" i="23"/>
  <c r="AE231" i="23" s="1"/>
  <c r="AD241" i="23"/>
  <c r="AE241" i="23" s="1"/>
  <c r="AD260" i="23"/>
  <c r="AE260" i="23" s="1"/>
  <c r="AD228" i="23"/>
  <c r="AE228" i="23" s="1"/>
  <c r="AD215" i="23"/>
  <c r="AE215" i="23" s="1"/>
  <c r="AD272" i="23"/>
  <c r="AE272" i="23" s="1"/>
  <c r="AD291" i="23"/>
  <c r="AE291" i="23" s="1"/>
  <c r="AD273" i="23"/>
  <c r="AE273" i="23" s="1"/>
  <c r="AD205" i="23"/>
  <c r="AE205" i="23" s="1"/>
  <c r="AD80" i="23"/>
  <c r="AE80" i="23" s="1"/>
  <c r="AD240" i="23"/>
  <c r="AE240" i="23" s="1"/>
  <c r="AD170" i="23"/>
  <c r="AE170" i="23" s="1"/>
  <c r="AD218" i="23"/>
  <c r="AE218" i="23" s="1"/>
  <c r="AD252" i="23"/>
  <c r="AE252" i="23" s="1"/>
  <c r="AD152" i="23"/>
  <c r="AE152" i="23" s="1"/>
  <c r="AD203" i="23"/>
  <c r="AE203" i="23" s="1"/>
  <c r="AD224" i="23"/>
  <c r="AE224" i="23" s="1"/>
  <c r="AD234" i="23"/>
  <c r="AE234" i="23" s="1"/>
  <c r="AD243" i="23"/>
  <c r="AE243" i="23" s="1"/>
  <c r="AD253" i="23"/>
  <c r="AE253" i="23" s="1"/>
  <c r="AE256" i="23" s="1"/>
  <c r="AD159" i="23"/>
  <c r="AE159" i="23" s="1"/>
  <c r="AD207" i="23"/>
  <c r="AE207" i="23" s="1"/>
  <c r="AD233" i="23"/>
  <c r="AE233" i="23" s="1"/>
  <c r="AD254" i="23"/>
  <c r="AE254" i="23" s="1"/>
  <c r="AD217" i="23"/>
  <c r="AE217" i="23" s="1"/>
  <c r="AD265" i="23"/>
  <c r="AE265" i="23" s="1"/>
  <c r="AD275" i="23"/>
  <c r="AE275" i="23" s="1"/>
  <c r="AD284" i="23"/>
  <c r="AE284" i="23" s="1"/>
  <c r="AD281" i="23"/>
  <c r="AE281" i="23" s="1"/>
  <c r="AD278" i="23"/>
  <c r="AE278" i="23" s="1"/>
  <c r="AD216" i="23"/>
  <c r="AE216" i="23" s="1"/>
  <c r="AD191" i="23"/>
  <c r="AE191" i="23" s="1"/>
  <c r="AD209" i="23"/>
  <c r="AE209" i="23" s="1"/>
  <c r="AD271" i="23"/>
  <c r="AE271" i="23" s="1"/>
  <c r="AD288" i="23"/>
  <c r="AE288" i="23" s="1"/>
  <c r="AD230" i="23"/>
  <c r="AE230" i="23" s="1"/>
  <c r="AD222" i="23"/>
  <c r="AE222" i="23" s="1"/>
  <c r="AD249" i="23"/>
  <c r="AE249" i="23" s="1"/>
  <c r="AD276" i="23"/>
  <c r="AE276" i="23" s="1"/>
  <c r="AD36" i="23"/>
  <c r="AE36" i="23" s="1"/>
  <c r="AD247" i="23"/>
  <c r="AE247" i="23" s="1"/>
  <c r="AD114" i="23"/>
  <c r="AE114" i="23" s="1"/>
  <c r="AD139" i="23"/>
  <c r="AE139" i="23" s="1"/>
  <c r="AD225" i="23"/>
  <c r="AE225" i="23" s="1"/>
  <c r="AD261" i="23"/>
  <c r="AE261" i="23" s="1"/>
  <c r="AD211" i="23"/>
  <c r="AE211" i="23" s="1"/>
  <c r="AD227" i="23"/>
  <c r="AE227" i="23" s="1"/>
  <c r="AD236" i="23"/>
  <c r="AE236" i="23" s="1"/>
  <c r="AD246" i="23"/>
  <c r="AE246" i="23" s="1"/>
  <c r="AD255" i="23"/>
  <c r="AE255" i="23" s="1"/>
  <c r="AD210" i="23"/>
  <c r="AE210" i="23" s="1"/>
  <c r="AD237" i="23"/>
  <c r="AE237" i="23" s="1"/>
  <c r="AD259" i="23"/>
  <c r="AE259" i="23" s="1"/>
  <c r="AD206" i="23"/>
  <c r="AE206" i="23" s="1"/>
  <c r="AD267" i="23"/>
  <c r="AE267" i="23" s="1"/>
  <c r="AD277" i="23"/>
  <c r="AE277" i="23" s="1"/>
  <c r="AD287" i="23"/>
  <c r="AE287" i="23" s="1"/>
  <c r="AD266" i="23"/>
  <c r="AE266" i="23" s="1"/>
  <c r="AD285" i="23"/>
  <c r="AE285" i="23" s="1"/>
  <c r="AD264" i="23"/>
  <c r="AE264" i="23" s="1"/>
  <c r="AD283" i="23"/>
  <c r="AE283" i="23" s="1"/>
  <c r="AD213" i="23"/>
  <c r="AE213" i="23" s="1"/>
  <c r="AD65" i="23"/>
  <c r="AE65" i="23" s="1"/>
  <c r="AD45" i="23"/>
  <c r="AE45" i="23" s="1"/>
  <c r="AD144" i="23"/>
  <c r="AE144" i="23" s="1"/>
  <c r="AD119" i="23"/>
  <c r="AE119" i="23" s="1"/>
  <c r="AD126" i="23"/>
  <c r="AE126" i="23" s="1"/>
  <c r="AD165" i="23"/>
  <c r="AE165" i="23" s="1"/>
  <c r="AD176" i="23"/>
  <c r="AE176" i="23" s="1"/>
  <c r="AD24" i="23"/>
  <c r="AE24" i="23" s="1"/>
  <c r="AD72" i="23"/>
  <c r="AE72" i="23" s="1"/>
  <c r="AD71" i="23"/>
  <c r="AE71" i="23" s="1"/>
  <c r="AD79" i="23"/>
  <c r="AE79" i="23" s="1"/>
  <c r="AD25" i="23"/>
  <c r="AE25" i="23" s="1"/>
  <c r="AD67" i="23"/>
  <c r="AE67" i="23" s="1"/>
  <c r="AD134" i="23"/>
  <c r="AE134" i="23" s="1"/>
  <c r="AD11" i="23"/>
  <c r="AE11" i="23" s="1"/>
  <c r="AD27" i="23"/>
  <c r="AE27" i="23" s="1"/>
  <c r="AD59" i="23"/>
  <c r="AE59" i="23" s="1"/>
  <c r="AD91" i="23"/>
  <c r="AE91" i="23" s="1"/>
  <c r="AD122" i="23"/>
  <c r="AE122" i="23" s="1"/>
  <c r="AD162" i="23"/>
  <c r="AE162" i="23" s="1"/>
  <c r="AD195" i="23"/>
  <c r="AD35" i="23"/>
  <c r="AE35" i="23" s="1"/>
  <c r="AD51" i="23"/>
  <c r="AE51" i="23" s="1"/>
  <c r="AD96" i="23"/>
  <c r="AE96" i="23" s="1"/>
  <c r="AD115" i="23"/>
  <c r="AE115" i="23" s="1"/>
  <c r="AD146" i="23"/>
  <c r="AE146" i="23" s="1"/>
  <c r="AD171" i="23"/>
  <c r="AE171" i="23" s="1"/>
  <c r="AD39" i="23"/>
  <c r="AE39" i="23" s="1"/>
  <c r="AD66" i="23"/>
  <c r="AE66" i="23" s="1"/>
  <c r="AD113" i="23"/>
  <c r="AE113" i="23" s="1"/>
  <c r="AD140" i="23"/>
  <c r="AE140" i="23" s="1"/>
  <c r="AD175" i="23"/>
  <c r="AE175" i="23" s="1"/>
  <c r="AD38" i="23"/>
  <c r="AE38" i="23" s="1"/>
  <c r="AD133" i="23"/>
  <c r="AE133" i="23" s="1"/>
  <c r="AD141" i="23"/>
  <c r="AE141" i="23" s="1"/>
  <c r="AD93" i="23"/>
  <c r="AE93" i="23" s="1"/>
  <c r="AD135" i="23"/>
  <c r="AE135" i="23" s="1"/>
  <c r="AD153" i="23"/>
  <c r="AE153" i="23" s="1"/>
  <c r="AD200" i="23"/>
  <c r="AE200" i="23" s="1"/>
  <c r="AD198" i="23"/>
  <c r="AE198" i="23" s="1"/>
  <c r="AD201" i="23"/>
  <c r="AE201" i="23" s="1"/>
  <c r="AD199" i="23"/>
  <c r="AE199" i="23" s="1"/>
  <c r="AD197" i="23"/>
  <c r="AE197" i="23" s="1"/>
  <c r="AD149" i="23"/>
  <c r="AE149" i="23" s="1"/>
  <c r="AD116" i="23"/>
  <c r="AE116" i="23" s="1"/>
  <c r="AD137" i="23"/>
  <c r="AE137" i="23" s="1"/>
  <c r="AD23" i="23"/>
  <c r="AE23" i="23" s="1"/>
  <c r="AD109" i="23"/>
  <c r="AE109" i="23" s="1"/>
  <c r="AD14" i="23"/>
  <c r="AE14" i="23" s="1"/>
  <c r="AD86" i="23"/>
  <c r="AE86" i="23" s="1"/>
  <c r="AD75" i="23"/>
  <c r="AE75" i="23" s="1"/>
  <c r="AD143" i="23"/>
  <c r="AE143" i="23" s="1"/>
  <c r="AD13" i="23"/>
  <c r="AE13" i="23" s="1"/>
  <c r="AD42" i="23"/>
  <c r="AE42" i="23" s="1"/>
  <c r="AD61" i="23"/>
  <c r="AE61" i="23" s="1"/>
  <c r="AD99" i="23"/>
  <c r="AE99" i="23" s="1"/>
  <c r="AD131" i="23"/>
  <c r="AE131" i="23" s="1"/>
  <c r="AD37" i="23"/>
  <c r="AE37" i="23" s="1"/>
  <c r="AD73" i="23"/>
  <c r="AE73" i="23" s="1"/>
  <c r="AD98" i="23"/>
  <c r="AE98" i="23" s="1"/>
  <c r="AD123" i="23"/>
  <c r="AE123" i="23" s="1"/>
  <c r="AD186" i="23"/>
  <c r="AE186" i="23" s="1"/>
  <c r="AD47" i="23"/>
  <c r="AE47" i="23" s="1"/>
  <c r="AD85" i="23"/>
  <c r="AE85" i="23" s="1"/>
  <c r="AD125" i="23"/>
  <c r="AE125" i="23" s="1"/>
  <c r="AD150" i="23"/>
  <c r="AE150" i="23" s="1"/>
  <c r="AD177" i="23"/>
  <c r="AE177" i="23" s="1"/>
  <c r="AD57" i="23"/>
  <c r="AE57" i="23" s="1"/>
  <c r="AD167" i="23"/>
  <c r="AE167" i="23" s="1"/>
  <c r="AD41" i="23"/>
  <c r="AE41" i="23" s="1"/>
  <c r="AD111" i="23"/>
  <c r="AE111" i="23" s="1"/>
  <c r="AD151" i="23"/>
  <c r="AE151" i="23" s="1"/>
  <c r="AD108" i="23"/>
  <c r="AE108" i="23" s="1"/>
  <c r="AD158" i="23"/>
  <c r="AE158" i="23" s="1"/>
  <c r="AD145" i="23"/>
  <c r="AE145" i="23" s="1"/>
  <c r="AD168" i="23"/>
  <c r="AE168" i="23" s="1"/>
  <c r="AD128" i="23"/>
  <c r="AE128" i="23" s="1"/>
  <c r="AD185" i="23"/>
  <c r="AE185" i="23" s="1"/>
  <c r="AD63" i="23"/>
  <c r="AE63" i="23" s="1"/>
  <c r="AD21" i="23"/>
  <c r="AE21" i="23" s="1"/>
  <c r="AD54" i="23"/>
  <c r="AE54" i="23" s="1"/>
  <c r="AD110" i="23"/>
  <c r="AE110" i="23" s="1"/>
  <c r="AD193" i="23"/>
  <c r="AE193" i="23" s="1"/>
  <c r="AD105" i="23"/>
  <c r="AE105" i="23" s="1"/>
  <c r="AD30" i="23"/>
  <c r="AE30" i="23" s="1"/>
  <c r="AD32" i="23"/>
  <c r="AE32" i="23" s="1"/>
  <c r="AD56" i="23"/>
  <c r="AE56" i="23" s="1"/>
  <c r="AD78" i="23"/>
  <c r="AE78" i="23" s="1"/>
  <c r="AD31" i="23"/>
  <c r="AE31" i="23" s="1"/>
  <c r="AD18" i="23"/>
  <c r="AE18" i="23" s="1"/>
  <c r="AD12" i="23"/>
  <c r="AE12" i="23" s="1"/>
  <c r="AD60" i="23"/>
  <c r="AE60" i="23" s="1"/>
  <c r="AD84" i="23"/>
  <c r="AE84" i="23" s="1"/>
  <c r="AD87" i="23"/>
  <c r="AE87" i="23" s="1"/>
  <c r="AD17" i="23"/>
  <c r="AE17" i="23" s="1"/>
  <c r="AD33" i="23"/>
  <c r="AE33" i="23" s="1"/>
  <c r="AD89" i="23"/>
  <c r="AE89" i="23" s="1"/>
  <c r="AD174" i="23"/>
  <c r="AE174" i="23" s="1"/>
  <c r="AD19" i="23"/>
  <c r="AE19" i="23" s="1"/>
  <c r="AD50" i="23"/>
  <c r="AE50" i="23" s="1"/>
  <c r="AD69" i="23"/>
  <c r="AE69" i="23" s="1"/>
  <c r="AD179" i="23"/>
  <c r="AE179" i="23" s="1"/>
  <c r="AD43" i="23"/>
  <c r="AE43" i="23" s="1"/>
  <c r="AD81" i="23"/>
  <c r="AE81" i="23" s="1"/>
  <c r="AD104" i="23"/>
  <c r="AE104" i="23" s="1"/>
  <c r="AD138" i="23"/>
  <c r="AE138" i="23" s="1"/>
  <c r="AD155" i="23"/>
  <c r="AE155" i="23" s="1"/>
  <c r="AD157" i="23"/>
  <c r="AE157" i="23" s="1"/>
  <c r="AD192" i="23"/>
  <c r="AE192" i="23" s="1"/>
  <c r="AD182" i="23"/>
  <c r="AE182" i="23" s="1"/>
  <c r="AD49" i="23"/>
  <c r="AE49" i="23" s="1"/>
  <c r="AD101" i="23"/>
  <c r="AE101" i="23" s="1"/>
  <c r="AD127" i="23"/>
  <c r="AE127" i="23" s="1"/>
  <c r="AD156" i="23"/>
  <c r="AE156" i="23" s="1"/>
  <c r="AD188" i="23"/>
  <c r="AE188" i="23" s="1"/>
  <c r="AD189" i="23"/>
  <c r="AE189" i="23" s="1"/>
  <c r="AD77" i="23"/>
  <c r="AE77" i="23" s="1"/>
  <c r="AD181" i="23"/>
  <c r="AE181" i="23" s="1"/>
  <c r="AD55" i="23"/>
  <c r="AE55" i="23" s="1"/>
  <c r="AD121" i="23"/>
  <c r="AE121" i="23" s="1"/>
  <c r="AD169" i="23"/>
  <c r="AE169" i="23" s="1"/>
  <c r="AD117" i="23"/>
  <c r="AE117" i="23" s="1"/>
  <c r="AD161" i="23"/>
  <c r="AE161" i="23" s="1"/>
  <c r="AD180" i="23"/>
  <c r="AE180" i="23" s="1"/>
  <c r="AD92" i="23"/>
  <c r="AE92" i="23" s="1"/>
  <c r="AD164" i="23"/>
  <c r="AE164" i="23" s="1"/>
  <c r="AD103" i="23"/>
  <c r="AE103" i="23" s="1"/>
  <c r="AD97" i="23"/>
  <c r="AE97" i="23" s="1"/>
  <c r="M6" i="20"/>
  <c r="M7" i="20"/>
  <c r="M8" i="20"/>
  <c r="M9" i="20"/>
  <c r="M11" i="20"/>
  <c r="M12" i="20"/>
  <c r="M13" i="20"/>
  <c r="M14" i="20"/>
  <c r="M15" i="20"/>
  <c r="M17" i="20"/>
  <c r="M18" i="20"/>
  <c r="M19" i="20"/>
  <c r="M20" i="20"/>
  <c r="M21" i="20"/>
  <c r="M23" i="20"/>
  <c r="M24" i="20"/>
  <c r="M25" i="20"/>
  <c r="M26" i="20"/>
  <c r="M27" i="20"/>
  <c r="M29" i="20"/>
  <c r="M30" i="20"/>
  <c r="M31" i="20"/>
  <c r="M32" i="20"/>
  <c r="M33" i="20"/>
  <c r="M35" i="20"/>
  <c r="M36" i="20"/>
  <c r="M37" i="20"/>
  <c r="M38" i="20"/>
  <c r="M39" i="20"/>
  <c r="M40" i="20"/>
  <c r="M41" i="20"/>
  <c r="M42" i="20"/>
  <c r="M43" i="20"/>
  <c r="M44" i="20"/>
  <c r="M45" i="20"/>
  <c r="M47" i="20"/>
  <c r="M48" i="20"/>
  <c r="M49" i="20"/>
  <c r="M50" i="20"/>
  <c r="M51" i="20"/>
  <c r="M53" i="20"/>
  <c r="M54" i="20"/>
  <c r="M55" i="20"/>
  <c r="M56" i="20"/>
  <c r="M57" i="20"/>
  <c r="M58" i="20"/>
  <c r="M59" i="20"/>
  <c r="M60" i="20"/>
  <c r="M61" i="20"/>
  <c r="M62" i="20"/>
  <c r="M63" i="20"/>
  <c r="M65" i="20"/>
  <c r="M66" i="20"/>
  <c r="M67" i="20"/>
  <c r="M68" i="20"/>
  <c r="M69" i="20"/>
  <c r="M71" i="20"/>
  <c r="M72" i="20"/>
  <c r="M73" i="20"/>
  <c r="M74" i="20"/>
  <c r="M75" i="20"/>
  <c r="M77" i="20"/>
  <c r="M78" i="20"/>
  <c r="M79" i="20"/>
  <c r="M80" i="20"/>
  <c r="M81" i="20"/>
  <c r="M83" i="20"/>
  <c r="M84" i="20"/>
  <c r="M85" i="20"/>
  <c r="M86" i="20"/>
  <c r="M87" i="20"/>
  <c r="M89" i="20"/>
  <c r="M90" i="20"/>
  <c r="M91" i="20"/>
  <c r="M92" i="20"/>
  <c r="M93" i="20"/>
  <c r="M95" i="20"/>
  <c r="M96" i="20"/>
  <c r="M97" i="20"/>
  <c r="M98" i="20"/>
  <c r="M99" i="20"/>
  <c r="M101" i="20"/>
  <c r="M102" i="20"/>
  <c r="M103" i="20"/>
  <c r="M104" i="20"/>
  <c r="M105" i="20"/>
  <c r="M107" i="20"/>
  <c r="M108" i="20"/>
  <c r="M109" i="20"/>
  <c r="M110" i="20"/>
  <c r="M111" i="20"/>
  <c r="M113" i="20"/>
  <c r="M114" i="20"/>
  <c r="M115" i="20"/>
  <c r="M116" i="20"/>
  <c r="M117" i="20"/>
  <c r="M119" i="20"/>
  <c r="M120" i="20"/>
  <c r="M121" i="20"/>
  <c r="M122" i="20"/>
  <c r="M123" i="20"/>
  <c r="M125" i="20"/>
  <c r="M126" i="20"/>
  <c r="M127" i="20"/>
  <c r="M128" i="20"/>
  <c r="M129" i="20"/>
  <c r="M131" i="20"/>
  <c r="M132" i="20"/>
  <c r="M133" i="20"/>
  <c r="M134" i="20"/>
  <c r="M135" i="20"/>
  <c r="M137" i="20"/>
  <c r="M138" i="20"/>
  <c r="M139" i="20"/>
  <c r="M140" i="20"/>
  <c r="M141" i="20"/>
  <c r="M143" i="20"/>
  <c r="M144" i="20"/>
  <c r="M145" i="20"/>
  <c r="M146" i="20"/>
  <c r="M147" i="20"/>
  <c r="M149" i="20"/>
  <c r="M150" i="20"/>
  <c r="M151" i="20"/>
  <c r="M152" i="20"/>
  <c r="M153" i="20"/>
  <c r="M155" i="20"/>
  <c r="M156" i="20"/>
  <c r="M157" i="20"/>
  <c r="M158" i="20"/>
  <c r="M159" i="20"/>
  <c r="M161" i="20"/>
  <c r="M162" i="20"/>
  <c r="M163" i="20"/>
  <c r="M164" i="20"/>
  <c r="M165" i="20"/>
  <c r="M167" i="20"/>
  <c r="M168" i="20"/>
  <c r="M169" i="20"/>
  <c r="M170" i="20"/>
  <c r="M171" i="20"/>
  <c r="M173" i="20"/>
  <c r="M174" i="20"/>
  <c r="M175" i="20"/>
  <c r="M176" i="20"/>
  <c r="M177" i="20"/>
  <c r="M179" i="20"/>
  <c r="M180" i="20"/>
  <c r="M181" i="20"/>
  <c r="M182" i="20"/>
  <c r="M183" i="20"/>
  <c r="M185" i="20"/>
  <c r="M186" i="20"/>
  <c r="M187" i="20"/>
  <c r="M188" i="20"/>
  <c r="M189" i="20"/>
  <c r="M191" i="20"/>
  <c r="M192" i="20"/>
  <c r="M193" i="20"/>
  <c r="M194" i="20"/>
  <c r="M195" i="20"/>
  <c r="M197" i="20"/>
  <c r="M198" i="20"/>
  <c r="M199" i="20"/>
  <c r="M200" i="20"/>
  <c r="M201" i="20"/>
  <c r="M203" i="20"/>
  <c r="M204" i="20"/>
  <c r="M205" i="20"/>
  <c r="M206" i="20"/>
  <c r="M207" i="20"/>
  <c r="M209" i="20"/>
  <c r="M210" i="20"/>
  <c r="M211" i="20"/>
  <c r="M212" i="20"/>
  <c r="M213" i="20"/>
  <c r="M215" i="20"/>
  <c r="M216" i="20"/>
  <c r="M217" i="20"/>
  <c r="M218" i="20"/>
  <c r="M219" i="20"/>
  <c r="M221" i="20"/>
  <c r="M222" i="20"/>
  <c r="M223" i="20"/>
  <c r="M224" i="20"/>
  <c r="M225" i="20"/>
  <c r="M227" i="20"/>
  <c r="M228" i="20"/>
  <c r="M229" i="20"/>
  <c r="M230" i="20"/>
  <c r="M231" i="20"/>
  <c r="M233" i="20"/>
  <c r="M234" i="20"/>
  <c r="M235" i="20"/>
  <c r="M236" i="20"/>
  <c r="M237" i="20"/>
  <c r="M239" i="20"/>
  <c r="M240" i="20"/>
  <c r="M241" i="20"/>
  <c r="M242" i="20"/>
  <c r="M243" i="20"/>
  <c r="M245" i="20"/>
  <c r="M246" i="20"/>
  <c r="M247" i="20"/>
  <c r="M248" i="20"/>
  <c r="M249" i="20"/>
  <c r="M251" i="20"/>
  <c r="M252" i="20"/>
  <c r="M253" i="20"/>
  <c r="M254" i="20"/>
  <c r="M255" i="20"/>
  <c r="M257" i="20"/>
  <c r="M258" i="20"/>
  <c r="M259" i="20"/>
  <c r="M260" i="20"/>
  <c r="M261" i="20"/>
  <c r="M263" i="20"/>
  <c r="M264" i="20"/>
  <c r="M265" i="20"/>
  <c r="M266" i="20"/>
  <c r="M267" i="20"/>
  <c r="M269" i="20"/>
  <c r="M270" i="20"/>
  <c r="M271" i="20"/>
  <c r="M272" i="20"/>
  <c r="M273" i="20"/>
  <c r="M275" i="20"/>
  <c r="M276" i="20"/>
  <c r="M277" i="20"/>
  <c r="M278" i="20"/>
  <c r="M279" i="20"/>
  <c r="M281" i="20"/>
  <c r="M282" i="20"/>
  <c r="M283" i="20"/>
  <c r="M284" i="20"/>
  <c r="M285" i="20"/>
  <c r="M287" i="20"/>
  <c r="M288" i="20"/>
  <c r="M289" i="20"/>
  <c r="M290" i="20"/>
  <c r="M291" i="20"/>
  <c r="M5" i="20"/>
  <c r="N5" i="20" s="1"/>
  <c r="AH10" i="23"/>
  <c r="AH16" i="23"/>
  <c r="AH22" i="23"/>
  <c r="AH28" i="23"/>
  <c r="AH34" i="23"/>
  <c r="AH40" i="23"/>
  <c r="AH46" i="23"/>
  <c r="AH52" i="23"/>
  <c r="AH58" i="23"/>
  <c r="AH64" i="23"/>
  <c r="AH70" i="23"/>
  <c r="AH76" i="23"/>
  <c r="AH82" i="23"/>
  <c r="AH88" i="23"/>
  <c r="AH94" i="23"/>
  <c r="AH100" i="23"/>
  <c r="AH106" i="23"/>
  <c r="AH112" i="23"/>
  <c r="AH118" i="23"/>
  <c r="AH124" i="23"/>
  <c r="AH130" i="23"/>
  <c r="AH136" i="23"/>
  <c r="AH142" i="23"/>
  <c r="AH148" i="23"/>
  <c r="AH154" i="23"/>
  <c r="AH160" i="23"/>
  <c r="AH166" i="23"/>
  <c r="AH172" i="23"/>
  <c r="AH178" i="23"/>
  <c r="AH184" i="23"/>
  <c r="AH190" i="23"/>
  <c r="AH196" i="23"/>
  <c r="AH202" i="23"/>
  <c r="AH208" i="23"/>
  <c r="AH214" i="23"/>
  <c r="AH220" i="23"/>
  <c r="AH226" i="23"/>
  <c r="AH232" i="23"/>
  <c r="AH238" i="23"/>
  <c r="AH244" i="23"/>
  <c r="AH250" i="23"/>
  <c r="AH256" i="23"/>
  <c r="AH262" i="23"/>
  <c r="AH268" i="23"/>
  <c r="AH274" i="23"/>
  <c r="AH280" i="23"/>
  <c r="AH286" i="23"/>
  <c r="AH292" i="23"/>
  <c r="AH10" i="20"/>
  <c r="AH16" i="20"/>
  <c r="AH22" i="20"/>
  <c r="AH28" i="20"/>
  <c r="AH34" i="20"/>
  <c r="AH40" i="20"/>
  <c r="AH46" i="20"/>
  <c r="AH52" i="20"/>
  <c r="AH58" i="20"/>
  <c r="AH64" i="20"/>
  <c r="AH70" i="20"/>
  <c r="AH76" i="20"/>
  <c r="AH82" i="20"/>
  <c r="AH88" i="20"/>
  <c r="AH94" i="20"/>
  <c r="AH100" i="20"/>
  <c r="AH106" i="20"/>
  <c r="AH112" i="20"/>
  <c r="AH118" i="20"/>
  <c r="AH124" i="20"/>
  <c r="AH130" i="20"/>
  <c r="AH136" i="20"/>
  <c r="AH142" i="20"/>
  <c r="AH148" i="20"/>
  <c r="AH154" i="20"/>
  <c r="AH160" i="20"/>
  <c r="AH166" i="20"/>
  <c r="AH172" i="20"/>
  <c r="AH178" i="20"/>
  <c r="AH184" i="20"/>
  <c r="AH190" i="20"/>
  <c r="AH196" i="20"/>
  <c r="AH202" i="20"/>
  <c r="AH208" i="20"/>
  <c r="AH214" i="20"/>
  <c r="AH220" i="20"/>
  <c r="AH226" i="20"/>
  <c r="AH232" i="20"/>
  <c r="AH238" i="20"/>
  <c r="AH244" i="20"/>
  <c r="AH250" i="20"/>
  <c r="AH256" i="20"/>
  <c r="AH262" i="20"/>
  <c r="AH268" i="20"/>
  <c r="AH274" i="20"/>
  <c r="AH280" i="20"/>
  <c r="AH286" i="20"/>
  <c r="AH292" i="20"/>
  <c r="L5" i="23"/>
  <c r="S176" i="20"/>
  <c r="S5" i="20"/>
  <c r="L6" i="23"/>
  <c r="M6" i="23"/>
  <c r="L7" i="23"/>
  <c r="M7" i="23"/>
  <c r="L8" i="23"/>
  <c r="M8" i="23"/>
  <c r="L9" i="23"/>
  <c r="M9" i="23"/>
  <c r="L11" i="23"/>
  <c r="M11" i="23"/>
  <c r="L12" i="23"/>
  <c r="M12" i="23"/>
  <c r="L13" i="23"/>
  <c r="M13" i="23"/>
  <c r="L14" i="23"/>
  <c r="M14" i="23"/>
  <c r="L15" i="23"/>
  <c r="M15" i="23"/>
  <c r="L17" i="23"/>
  <c r="M17" i="23"/>
  <c r="L18" i="23"/>
  <c r="M18" i="23"/>
  <c r="L19" i="23"/>
  <c r="M19" i="23"/>
  <c r="L20" i="23"/>
  <c r="M20" i="23"/>
  <c r="L21" i="23"/>
  <c r="M21" i="23"/>
  <c r="L23" i="23"/>
  <c r="M23" i="23"/>
  <c r="L24" i="23"/>
  <c r="M24" i="23"/>
  <c r="L25" i="23"/>
  <c r="M25" i="23"/>
  <c r="L26" i="23"/>
  <c r="M26" i="23"/>
  <c r="L27" i="23"/>
  <c r="M27" i="23"/>
  <c r="L29" i="23"/>
  <c r="M29" i="23"/>
  <c r="L30" i="23"/>
  <c r="M30" i="23"/>
  <c r="L31" i="23"/>
  <c r="M31" i="23"/>
  <c r="L32" i="23"/>
  <c r="M32" i="23"/>
  <c r="L33" i="23"/>
  <c r="M33" i="23"/>
  <c r="L35" i="23"/>
  <c r="M35" i="23"/>
  <c r="L36" i="23"/>
  <c r="M36" i="23"/>
  <c r="L37" i="23"/>
  <c r="M37" i="23"/>
  <c r="L38" i="23"/>
  <c r="M38" i="23"/>
  <c r="L39" i="23"/>
  <c r="M39" i="23"/>
  <c r="L41" i="23"/>
  <c r="M41" i="23"/>
  <c r="L42" i="23"/>
  <c r="M42" i="23"/>
  <c r="L43" i="23"/>
  <c r="M43" i="23"/>
  <c r="L44" i="23"/>
  <c r="M44" i="23"/>
  <c r="L45" i="23"/>
  <c r="M45" i="23"/>
  <c r="L47" i="23"/>
  <c r="M47" i="23"/>
  <c r="L48" i="23"/>
  <c r="M48" i="23"/>
  <c r="L49" i="23"/>
  <c r="M49" i="23"/>
  <c r="L50" i="23"/>
  <c r="M50" i="23"/>
  <c r="L51" i="23"/>
  <c r="M51" i="23"/>
  <c r="L53" i="23"/>
  <c r="M53" i="23"/>
  <c r="L54" i="23"/>
  <c r="M54" i="23"/>
  <c r="L55" i="23"/>
  <c r="M55" i="23"/>
  <c r="L56" i="23"/>
  <c r="M56" i="23"/>
  <c r="L57" i="23"/>
  <c r="M57" i="23"/>
  <c r="L59" i="23"/>
  <c r="M59" i="23"/>
  <c r="L60" i="23"/>
  <c r="M60" i="23"/>
  <c r="L61" i="23"/>
  <c r="M61" i="23"/>
  <c r="L62" i="23"/>
  <c r="M62" i="23"/>
  <c r="L63" i="23"/>
  <c r="M63" i="23"/>
  <c r="L65" i="23"/>
  <c r="M65" i="23"/>
  <c r="L66" i="23"/>
  <c r="M66" i="23"/>
  <c r="L67" i="23"/>
  <c r="M67" i="23"/>
  <c r="L68" i="23"/>
  <c r="M68" i="23"/>
  <c r="L69" i="23"/>
  <c r="M69" i="23"/>
  <c r="L71" i="23"/>
  <c r="M71" i="23"/>
  <c r="L72" i="23"/>
  <c r="M72" i="23"/>
  <c r="L73" i="23"/>
  <c r="M73" i="23"/>
  <c r="L74" i="23"/>
  <c r="M74" i="23"/>
  <c r="L75" i="23"/>
  <c r="M75" i="23"/>
  <c r="L77" i="23"/>
  <c r="M77" i="23"/>
  <c r="L78" i="23"/>
  <c r="M78" i="23"/>
  <c r="L79" i="23"/>
  <c r="M79" i="23"/>
  <c r="L80" i="23"/>
  <c r="M80" i="23"/>
  <c r="L81" i="23"/>
  <c r="M81" i="23"/>
  <c r="L83" i="23"/>
  <c r="M83" i="23"/>
  <c r="L84" i="23"/>
  <c r="M84" i="23"/>
  <c r="L85" i="23"/>
  <c r="M85" i="23"/>
  <c r="L86" i="23"/>
  <c r="M86" i="23"/>
  <c r="L87" i="23"/>
  <c r="M87" i="23"/>
  <c r="L89" i="23"/>
  <c r="M89" i="23"/>
  <c r="L90" i="23"/>
  <c r="M90" i="23"/>
  <c r="L91" i="23"/>
  <c r="M91" i="23"/>
  <c r="L92" i="23"/>
  <c r="M92" i="23"/>
  <c r="L93" i="23"/>
  <c r="M93" i="23"/>
  <c r="L95" i="23"/>
  <c r="M95" i="23"/>
  <c r="L96" i="23"/>
  <c r="M96" i="23"/>
  <c r="L97" i="23"/>
  <c r="M97" i="23"/>
  <c r="L98" i="23"/>
  <c r="M98" i="23"/>
  <c r="L99" i="23"/>
  <c r="M99" i="23"/>
  <c r="L101" i="23"/>
  <c r="M101" i="23"/>
  <c r="L102" i="23"/>
  <c r="M102" i="23"/>
  <c r="L103" i="23"/>
  <c r="M103" i="23"/>
  <c r="L104" i="23"/>
  <c r="M104" i="23"/>
  <c r="L105" i="23"/>
  <c r="M105" i="23"/>
  <c r="L107" i="23"/>
  <c r="M107" i="23"/>
  <c r="L108" i="23"/>
  <c r="M108" i="23"/>
  <c r="L109" i="23"/>
  <c r="M109" i="23"/>
  <c r="L110" i="23"/>
  <c r="M110" i="23"/>
  <c r="L111" i="23"/>
  <c r="M111" i="23"/>
  <c r="L113" i="23"/>
  <c r="M113" i="23"/>
  <c r="L114" i="23"/>
  <c r="M114" i="23"/>
  <c r="L115" i="23"/>
  <c r="M115" i="23"/>
  <c r="L116" i="23"/>
  <c r="M116" i="23"/>
  <c r="L117" i="23"/>
  <c r="M117" i="23"/>
  <c r="L119" i="23"/>
  <c r="M119" i="23"/>
  <c r="L120" i="23"/>
  <c r="M120" i="23"/>
  <c r="L121" i="23"/>
  <c r="M121" i="23"/>
  <c r="L122" i="23"/>
  <c r="M122" i="23"/>
  <c r="L123" i="23"/>
  <c r="M123" i="23"/>
  <c r="L125" i="23"/>
  <c r="M125" i="23"/>
  <c r="L126" i="23"/>
  <c r="M126" i="23"/>
  <c r="L127" i="23"/>
  <c r="M127" i="23"/>
  <c r="L128" i="23"/>
  <c r="M128" i="23"/>
  <c r="L129" i="23"/>
  <c r="M129" i="23"/>
  <c r="L131" i="23"/>
  <c r="M131" i="23"/>
  <c r="L132" i="23"/>
  <c r="M132" i="23"/>
  <c r="L133" i="23"/>
  <c r="M133" i="23"/>
  <c r="L134" i="23"/>
  <c r="M134" i="23"/>
  <c r="L135" i="23"/>
  <c r="M135" i="23"/>
  <c r="L137" i="23"/>
  <c r="M137" i="23"/>
  <c r="L138" i="23"/>
  <c r="M138" i="23"/>
  <c r="L139" i="23"/>
  <c r="M139" i="23"/>
  <c r="L140" i="23"/>
  <c r="M140" i="23"/>
  <c r="L141" i="23"/>
  <c r="M141" i="23"/>
  <c r="L143" i="23"/>
  <c r="M143" i="23"/>
  <c r="L144" i="23"/>
  <c r="M144" i="23"/>
  <c r="L145" i="23"/>
  <c r="M145" i="23"/>
  <c r="L146" i="23"/>
  <c r="M146" i="23"/>
  <c r="L147" i="23"/>
  <c r="M147" i="23"/>
  <c r="L149" i="23"/>
  <c r="M149" i="23"/>
  <c r="L150" i="23"/>
  <c r="M150" i="23"/>
  <c r="L151" i="23"/>
  <c r="M151" i="23"/>
  <c r="L152" i="23"/>
  <c r="M152" i="23"/>
  <c r="L153" i="23"/>
  <c r="M153" i="23"/>
  <c r="L155" i="23"/>
  <c r="M155" i="23"/>
  <c r="L156" i="23"/>
  <c r="M156" i="23"/>
  <c r="L157" i="23"/>
  <c r="M157" i="23"/>
  <c r="L158" i="23"/>
  <c r="M158" i="23"/>
  <c r="L159" i="23"/>
  <c r="M159" i="23"/>
  <c r="L161" i="23"/>
  <c r="M161" i="23"/>
  <c r="L162" i="23"/>
  <c r="M162" i="23"/>
  <c r="L163" i="23"/>
  <c r="M163" i="23"/>
  <c r="L164" i="23"/>
  <c r="M164" i="23"/>
  <c r="L165" i="23"/>
  <c r="M165" i="23"/>
  <c r="L167" i="23"/>
  <c r="M167" i="23"/>
  <c r="L168" i="23"/>
  <c r="M168" i="23"/>
  <c r="L169" i="23"/>
  <c r="M169" i="23"/>
  <c r="L170" i="23"/>
  <c r="M170" i="23"/>
  <c r="L171" i="23"/>
  <c r="M171" i="23"/>
  <c r="L173" i="23"/>
  <c r="M173" i="23"/>
  <c r="L174" i="23"/>
  <c r="M174" i="23"/>
  <c r="L175" i="23"/>
  <c r="M175" i="23"/>
  <c r="L176" i="23"/>
  <c r="M176" i="23"/>
  <c r="L177" i="23"/>
  <c r="M177" i="23"/>
  <c r="L179" i="23"/>
  <c r="M179" i="23"/>
  <c r="L180" i="23"/>
  <c r="M180" i="23"/>
  <c r="L181" i="23"/>
  <c r="M181" i="23"/>
  <c r="L182" i="23"/>
  <c r="M182" i="23"/>
  <c r="L183" i="23"/>
  <c r="M183" i="23"/>
  <c r="L185" i="23"/>
  <c r="M185" i="23"/>
  <c r="L186" i="23"/>
  <c r="M186" i="23"/>
  <c r="L187" i="23"/>
  <c r="M187" i="23"/>
  <c r="L188" i="23"/>
  <c r="M188" i="23"/>
  <c r="L189" i="23"/>
  <c r="M189" i="23"/>
  <c r="L191" i="23"/>
  <c r="M191" i="23"/>
  <c r="L192" i="23"/>
  <c r="M192" i="23"/>
  <c r="L193" i="23"/>
  <c r="M193" i="23"/>
  <c r="L194" i="23"/>
  <c r="M194" i="23"/>
  <c r="L195" i="23"/>
  <c r="M195" i="23"/>
  <c r="L197" i="23"/>
  <c r="M197" i="23"/>
  <c r="L198" i="23"/>
  <c r="M198" i="23"/>
  <c r="L199" i="23"/>
  <c r="M199" i="23"/>
  <c r="L200" i="23"/>
  <c r="M200" i="23"/>
  <c r="L201" i="23"/>
  <c r="M201" i="23"/>
  <c r="L203" i="23"/>
  <c r="M203" i="23"/>
  <c r="L204" i="23"/>
  <c r="M204" i="23"/>
  <c r="L205" i="23"/>
  <c r="M205" i="23"/>
  <c r="L206" i="23"/>
  <c r="M206" i="23"/>
  <c r="L207" i="23"/>
  <c r="M207" i="23"/>
  <c r="L209" i="23"/>
  <c r="M209" i="23"/>
  <c r="L210" i="23"/>
  <c r="M210" i="23"/>
  <c r="L211" i="23"/>
  <c r="M211" i="23"/>
  <c r="L212" i="23"/>
  <c r="M212" i="23"/>
  <c r="L213" i="23"/>
  <c r="M213" i="23"/>
  <c r="L215" i="23"/>
  <c r="M215" i="23"/>
  <c r="L216" i="23"/>
  <c r="M216" i="23"/>
  <c r="L217" i="23"/>
  <c r="M217" i="23"/>
  <c r="L218" i="23"/>
  <c r="M218" i="23"/>
  <c r="L219" i="23"/>
  <c r="M219" i="23"/>
  <c r="L221" i="23"/>
  <c r="M221" i="23"/>
  <c r="L222" i="23"/>
  <c r="M222" i="23"/>
  <c r="L223" i="23"/>
  <c r="M223" i="23"/>
  <c r="L224" i="23"/>
  <c r="M224" i="23"/>
  <c r="L225" i="23"/>
  <c r="M225" i="23"/>
  <c r="L227" i="23"/>
  <c r="M227" i="23"/>
  <c r="L228" i="23"/>
  <c r="M228" i="23"/>
  <c r="L229" i="23"/>
  <c r="M229" i="23"/>
  <c r="L230" i="23"/>
  <c r="M230" i="23"/>
  <c r="L231" i="23"/>
  <c r="M231" i="23"/>
  <c r="L233" i="23"/>
  <c r="M233" i="23"/>
  <c r="L234" i="23"/>
  <c r="M234" i="23"/>
  <c r="L235" i="23"/>
  <c r="M235" i="23"/>
  <c r="L236" i="23"/>
  <c r="M236" i="23"/>
  <c r="L237" i="23"/>
  <c r="M237" i="23"/>
  <c r="L239" i="23"/>
  <c r="M239" i="23"/>
  <c r="L240" i="23"/>
  <c r="M240" i="23"/>
  <c r="L241" i="23"/>
  <c r="M241" i="23"/>
  <c r="L242" i="23"/>
  <c r="M242" i="23"/>
  <c r="L243" i="23"/>
  <c r="M243" i="23"/>
  <c r="L245" i="23"/>
  <c r="M245" i="23"/>
  <c r="L246" i="23"/>
  <c r="M246" i="23"/>
  <c r="L247" i="23"/>
  <c r="M247" i="23"/>
  <c r="L248" i="23"/>
  <c r="M248" i="23"/>
  <c r="L249" i="23"/>
  <c r="M249" i="23"/>
  <c r="L251" i="23"/>
  <c r="M251" i="23"/>
  <c r="L252" i="23"/>
  <c r="M252" i="23"/>
  <c r="L253" i="23"/>
  <c r="M253" i="23"/>
  <c r="L254" i="23"/>
  <c r="M254" i="23"/>
  <c r="L255" i="23"/>
  <c r="M255" i="23"/>
  <c r="L257" i="23"/>
  <c r="M257" i="23"/>
  <c r="L258" i="23"/>
  <c r="M258" i="23"/>
  <c r="L259" i="23"/>
  <c r="M259" i="23"/>
  <c r="L260" i="23"/>
  <c r="M260" i="23"/>
  <c r="L261" i="23"/>
  <c r="M261" i="23"/>
  <c r="L263" i="23"/>
  <c r="M263" i="23"/>
  <c r="L264" i="23"/>
  <c r="M264" i="23"/>
  <c r="L265" i="23"/>
  <c r="M265" i="23"/>
  <c r="L266" i="23"/>
  <c r="M266" i="23"/>
  <c r="L267" i="23"/>
  <c r="M267" i="23"/>
  <c r="L269" i="23"/>
  <c r="M269" i="23"/>
  <c r="L270" i="23"/>
  <c r="M270" i="23"/>
  <c r="L271" i="23"/>
  <c r="M271" i="23"/>
  <c r="L272" i="23"/>
  <c r="M272" i="23"/>
  <c r="L273" i="23"/>
  <c r="M273" i="23"/>
  <c r="L275" i="23"/>
  <c r="M275" i="23"/>
  <c r="L276" i="23"/>
  <c r="M276" i="23"/>
  <c r="L277" i="23"/>
  <c r="M277" i="23"/>
  <c r="L278" i="23"/>
  <c r="M278" i="23"/>
  <c r="L279" i="23"/>
  <c r="M279" i="23"/>
  <c r="L281" i="23"/>
  <c r="M281" i="23"/>
  <c r="L282" i="23"/>
  <c r="M282" i="23"/>
  <c r="L283" i="23"/>
  <c r="M283" i="23"/>
  <c r="L284" i="23"/>
  <c r="M284" i="23"/>
  <c r="L285" i="23"/>
  <c r="M285" i="23"/>
  <c r="L287" i="23"/>
  <c r="M287" i="23"/>
  <c r="L288" i="23"/>
  <c r="M288" i="23"/>
  <c r="L289" i="23"/>
  <c r="M289" i="23"/>
  <c r="L290" i="23"/>
  <c r="M290" i="23"/>
  <c r="L291" i="23"/>
  <c r="M291" i="23"/>
  <c r="M5" i="23"/>
  <c r="S6" i="23"/>
  <c r="T6" i="23"/>
  <c r="S7" i="23"/>
  <c r="T7" i="23"/>
  <c r="S8" i="23"/>
  <c r="T8" i="23"/>
  <c r="S9" i="23"/>
  <c r="T9" i="23"/>
  <c r="S10" i="23"/>
  <c r="T10" i="23"/>
  <c r="S11" i="23"/>
  <c r="T11" i="23"/>
  <c r="S12" i="23"/>
  <c r="T12" i="23"/>
  <c r="S13" i="23"/>
  <c r="T13" i="23"/>
  <c r="S14" i="23"/>
  <c r="T14" i="23"/>
  <c r="S15" i="23"/>
  <c r="T15" i="23"/>
  <c r="S16" i="23"/>
  <c r="T16" i="23"/>
  <c r="S17" i="23"/>
  <c r="T17" i="23"/>
  <c r="S18" i="23"/>
  <c r="T18" i="23"/>
  <c r="S19" i="23"/>
  <c r="T19" i="23"/>
  <c r="S20" i="23"/>
  <c r="T20" i="23"/>
  <c r="S21" i="23"/>
  <c r="T21" i="23"/>
  <c r="S22" i="23"/>
  <c r="T22" i="23"/>
  <c r="S23" i="23"/>
  <c r="T23" i="23"/>
  <c r="S24" i="23"/>
  <c r="T24" i="23"/>
  <c r="S25" i="23"/>
  <c r="T25" i="23"/>
  <c r="S26" i="23"/>
  <c r="T26" i="23"/>
  <c r="S27" i="23"/>
  <c r="T27" i="23"/>
  <c r="S28" i="23"/>
  <c r="T28" i="23"/>
  <c r="S29" i="23"/>
  <c r="T29" i="23"/>
  <c r="S30" i="23"/>
  <c r="T30" i="23"/>
  <c r="S31" i="23"/>
  <c r="T31" i="23"/>
  <c r="S32" i="23"/>
  <c r="T32" i="23"/>
  <c r="S33" i="23"/>
  <c r="T33" i="23"/>
  <c r="S34" i="23"/>
  <c r="T34" i="23"/>
  <c r="S35" i="23"/>
  <c r="T35" i="23"/>
  <c r="S36" i="23"/>
  <c r="T36" i="23"/>
  <c r="S37" i="23"/>
  <c r="T37" i="23"/>
  <c r="S38" i="23"/>
  <c r="T38" i="23"/>
  <c r="S39" i="23"/>
  <c r="T39" i="23"/>
  <c r="S40" i="23"/>
  <c r="T40" i="23"/>
  <c r="S41" i="23"/>
  <c r="T41" i="23"/>
  <c r="S42" i="23"/>
  <c r="T42" i="23"/>
  <c r="S43" i="23"/>
  <c r="T43" i="23"/>
  <c r="S44" i="23"/>
  <c r="T44" i="23"/>
  <c r="S45" i="23"/>
  <c r="T45" i="23"/>
  <c r="S46" i="23"/>
  <c r="T46" i="23"/>
  <c r="S47" i="23"/>
  <c r="T47" i="23"/>
  <c r="S48" i="23"/>
  <c r="T48" i="23"/>
  <c r="S49" i="23"/>
  <c r="T49" i="23"/>
  <c r="S50" i="23"/>
  <c r="T50" i="23"/>
  <c r="S51" i="23"/>
  <c r="T51" i="23"/>
  <c r="S52" i="23"/>
  <c r="T52" i="23"/>
  <c r="S53" i="23"/>
  <c r="T53" i="23"/>
  <c r="S54" i="23"/>
  <c r="T54" i="23"/>
  <c r="S55" i="23"/>
  <c r="T55" i="23"/>
  <c r="S56" i="23"/>
  <c r="T56" i="23"/>
  <c r="S57" i="23"/>
  <c r="T57" i="23"/>
  <c r="S58" i="23"/>
  <c r="T58" i="23"/>
  <c r="S59" i="23"/>
  <c r="T59" i="23"/>
  <c r="S60" i="23"/>
  <c r="T60" i="23"/>
  <c r="S61" i="23"/>
  <c r="T61" i="23"/>
  <c r="S62" i="23"/>
  <c r="T62" i="23"/>
  <c r="S63" i="23"/>
  <c r="T63" i="23"/>
  <c r="S64" i="23"/>
  <c r="T64" i="23"/>
  <c r="S65" i="23"/>
  <c r="T65" i="23"/>
  <c r="S66" i="23"/>
  <c r="T66" i="23"/>
  <c r="S67" i="23"/>
  <c r="T67" i="23"/>
  <c r="S68" i="23"/>
  <c r="T68" i="23"/>
  <c r="S69" i="23"/>
  <c r="T69" i="23"/>
  <c r="S70" i="23"/>
  <c r="T70" i="23"/>
  <c r="S71" i="23"/>
  <c r="T71" i="23"/>
  <c r="S72" i="23"/>
  <c r="T72" i="23"/>
  <c r="S73" i="23"/>
  <c r="T73" i="23"/>
  <c r="S74" i="23"/>
  <c r="T74" i="23"/>
  <c r="S75" i="23"/>
  <c r="T75" i="23"/>
  <c r="S76" i="23"/>
  <c r="T76" i="23"/>
  <c r="S77" i="23"/>
  <c r="T77" i="23"/>
  <c r="S78" i="23"/>
  <c r="T78" i="23"/>
  <c r="S79" i="23"/>
  <c r="T79" i="23"/>
  <c r="S80" i="23"/>
  <c r="T80" i="23"/>
  <c r="S81" i="23"/>
  <c r="T81" i="23"/>
  <c r="S82" i="23"/>
  <c r="T82" i="23"/>
  <c r="S83" i="23"/>
  <c r="T83" i="23"/>
  <c r="S84" i="23"/>
  <c r="T84" i="23"/>
  <c r="S85" i="23"/>
  <c r="T85" i="23"/>
  <c r="S86" i="23"/>
  <c r="T86" i="23"/>
  <c r="S87" i="23"/>
  <c r="T87" i="23"/>
  <c r="S88" i="23"/>
  <c r="T88" i="23"/>
  <c r="S89" i="23"/>
  <c r="T89" i="23"/>
  <c r="S90" i="23"/>
  <c r="T90" i="23"/>
  <c r="S91" i="23"/>
  <c r="T91" i="23"/>
  <c r="S92" i="23"/>
  <c r="T92" i="23"/>
  <c r="S93" i="23"/>
  <c r="T93" i="23"/>
  <c r="S94" i="23"/>
  <c r="T94" i="23"/>
  <c r="S95" i="23"/>
  <c r="T95" i="23"/>
  <c r="S96" i="23"/>
  <c r="T96" i="23"/>
  <c r="S97" i="23"/>
  <c r="T97" i="23"/>
  <c r="S98" i="23"/>
  <c r="T98" i="23"/>
  <c r="S99" i="23"/>
  <c r="T99" i="23"/>
  <c r="S100" i="23"/>
  <c r="T100" i="23"/>
  <c r="S101" i="23"/>
  <c r="T101" i="23"/>
  <c r="S102" i="23"/>
  <c r="T102" i="23"/>
  <c r="S103" i="23"/>
  <c r="T103" i="23"/>
  <c r="S104" i="23"/>
  <c r="T104" i="23"/>
  <c r="S105" i="23"/>
  <c r="T105" i="23"/>
  <c r="S106" i="23"/>
  <c r="T106" i="23"/>
  <c r="S107" i="23"/>
  <c r="T107" i="23"/>
  <c r="S108" i="23"/>
  <c r="T108" i="23"/>
  <c r="S109" i="23"/>
  <c r="T109" i="23"/>
  <c r="S110" i="23"/>
  <c r="T110" i="23"/>
  <c r="S111" i="23"/>
  <c r="T111" i="23"/>
  <c r="S112" i="23"/>
  <c r="T112" i="23"/>
  <c r="S113" i="23"/>
  <c r="T113" i="23"/>
  <c r="S114" i="23"/>
  <c r="T114" i="23"/>
  <c r="S115" i="23"/>
  <c r="T115" i="23"/>
  <c r="S116" i="23"/>
  <c r="T116" i="23"/>
  <c r="S117" i="23"/>
  <c r="T117" i="23"/>
  <c r="S118" i="23"/>
  <c r="T118" i="23"/>
  <c r="S119" i="23"/>
  <c r="T119" i="23"/>
  <c r="S120" i="23"/>
  <c r="T120" i="23"/>
  <c r="S121" i="23"/>
  <c r="T121" i="23"/>
  <c r="S122" i="23"/>
  <c r="T122" i="23"/>
  <c r="S123" i="23"/>
  <c r="T123" i="23"/>
  <c r="S124" i="23"/>
  <c r="T124" i="23"/>
  <c r="S125" i="23"/>
  <c r="T125" i="23"/>
  <c r="S126" i="23"/>
  <c r="T126" i="23"/>
  <c r="S127" i="23"/>
  <c r="T127" i="23"/>
  <c r="S128" i="23"/>
  <c r="T128" i="23"/>
  <c r="S129" i="23"/>
  <c r="T129" i="23"/>
  <c r="S130" i="23"/>
  <c r="T130" i="23"/>
  <c r="S131" i="23"/>
  <c r="T131" i="23"/>
  <c r="S132" i="23"/>
  <c r="T132" i="23"/>
  <c r="S133" i="23"/>
  <c r="T133" i="23"/>
  <c r="S134" i="23"/>
  <c r="T134" i="23"/>
  <c r="S135" i="23"/>
  <c r="T135" i="23"/>
  <c r="S136" i="23"/>
  <c r="T136" i="23"/>
  <c r="S137" i="23"/>
  <c r="T137" i="23"/>
  <c r="S138" i="23"/>
  <c r="T138" i="23"/>
  <c r="S139" i="23"/>
  <c r="T139" i="23"/>
  <c r="S140" i="23"/>
  <c r="T140" i="23"/>
  <c r="S141" i="23"/>
  <c r="T141" i="23"/>
  <c r="S142" i="23"/>
  <c r="T142" i="23"/>
  <c r="S143" i="23"/>
  <c r="T143" i="23"/>
  <c r="S144" i="23"/>
  <c r="T144" i="23"/>
  <c r="S145" i="23"/>
  <c r="T145" i="23"/>
  <c r="S146" i="23"/>
  <c r="T146" i="23"/>
  <c r="S147" i="23"/>
  <c r="T147" i="23"/>
  <c r="S148" i="23"/>
  <c r="T148" i="23"/>
  <c r="S149" i="23"/>
  <c r="T149" i="23"/>
  <c r="S150" i="23"/>
  <c r="T150" i="23"/>
  <c r="S151" i="23"/>
  <c r="T151" i="23"/>
  <c r="S152" i="23"/>
  <c r="T152" i="23"/>
  <c r="S153" i="23"/>
  <c r="T153" i="23"/>
  <c r="S154" i="23"/>
  <c r="T154" i="23"/>
  <c r="S155" i="23"/>
  <c r="T155" i="23"/>
  <c r="S156" i="23"/>
  <c r="T156" i="23"/>
  <c r="S157" i="23"/>
  <c r="T157" i="23"/>
  <c r="S158" i="23"/>
  <c r="T158" i="23"/>
  <c r="S159" i="23"/>
  <c r="T159" i="23"/>
  <c r="S160" i="23"/>
  <c r="T160" i="23"/>
  <c r="S161" i="23"/>
  <c r="T161" i="23"/>
  <c r="S162" i="23"/>
  <c r="T162" i="23"/>
  <c r="S163" i="23"/>
  <c r="T163" i="23"/>
  <c r="S164" i="23"/>
  <c r="T164" i="23"/>
  <c r="S165" i="23"/>
  <c r="T165" i="23"/>
  <c r="S166" i="23"/>
  <c r="T166" i="23"/>
  <c r="S167" i="23"/>
  <c r="T167" i="23"/>
  <c r="S168" i="23"/>
  <c r="T168" i="23"/>
  <c r="S169" i="23"/>
  <c r="T169" i="23"/>
  <c r="S170" i="23"/>
  <c r="T170" i="23"/>
  <c r="S171" i="23"/>
  <c r="T171" i="23"/>
  <c r="S172" i="23"/>
  <c r="T172" i="23"/>
  <c r="S173" i="23"/>
  <c r="T173" i="23"/>
  <c r="S174" i="23"/>
  <c r="T174" i="23"/>
  <c r="S175" i="23"/>
  <c r="T175" i="23"/>
  <c r="S176" i="23"/>
  <c r="T176" i="23"/>
  <c r="S177" i="23"/>
  <c r="T177" i="23"/>
  <c r="S178" i="23"/>
  <c r="T178" i="23"/>
  <c r="S179" i="23"/>
  <c r="T179" i="23"/>
  <c r="S180" i="23"/>
  <c r="T180" i="23"/>
  <c r="S181" i="23"/>
  <c r="T181" i="23"/>
  <c r="S182" i="23"/>
  <c r="T182" i="23"/>
  <c r="S183" i="23"/>
  <c r="T183" i="23"/>
  <c r="S184" i="23"/>
  <c r="T184" i="23"/>
  <c r="S185" i="23"/>
  <c r="T185" i="23"/>
  <c r="S186" i="23"/>
  <c r="T186" i="23"/>
  <c r="S187" i="23"/>
  <c r="T187" i="23"/>
  <c r="S188" i="23"/>
  <c r="T188" i="23"/>
  <c r="S189" i="23"/>
  <c r="T189" i="23"/>
  <c r="S190" i="23"/>
  <c r="T190" i="23"/>
  <c r="S191" i="23"/>
  <c r="T191" i="23"/>
  <c r="S192" i="23"/>
  <c r="T192" i="23"/>
  <c r="S193" i="23"/>
  <c r="T193" i="23"/>
  <c r="S194" i="23"/>
  <c r="T194" i="23"/>
  <c r="S195" i="23"/>
  <c r="T195" i="23"/>
  <c r="S196" i="23"/>
  <c r="T196" i="23"/>
  <c r="S197" i="23"/>
  <c r="T197" i="23"/>
  <c r="S198" i="23"/>
  <c r="T198" i="23"/>
  <c r="S199" i="23"/>
  <c r="T199" i="23"/>
  <c r="S200" i="23"/>
  <c r="T200" i="23"/>
  <c r="S201" i="23"/>
  <c r="T201" i="23"/>
  <c r="S202" i="23"/>
  <c r="T202" i="23"/>
  <c r="S203" i="23"/>
  <c r="T203" i="23"/>
  <c r="S204" i="23"/>
  <c r="T204" i="23"/>
  <c r="S205" i="23"/>
  <c r="T205" i="23"/>
  <c r="S206" i="23"/>
  <c r="T206" i="23"/>
  <c r="S207" i="23"/>
  <c r="T207" i="23"/>
  <c r="S208" i="23"/>
  <c r="T208" i="23"/>
  <c r="S209" i="23"/>
  <c r="T209" i="23"/>
  <c r="S210" i="23"/>
  <c r="T210" i="23"/>
  <c r="S211" i="23"/>
  <c r="T211" i="23"/>
  <c r="S212" i="23"/>
  <c r="T212" i="23"/>
  <c r="S213" i="23"/>
  <c r="T213" i="23"/>
  <c r="S214" i="23"/>
  <c r="T214" i="23"/>
  <c r="S215" i="23"/>
  <c r="T215" i="23"/>
  <c r="S216" i="23"/>
  <c r="T216" i="23"/>
  <c r="S217" i="23"/>
  <c r="T217" i="23"/>
  <c r="S218" i="23"/>
  <c r="T218" i="23"/>
  <c r="S219" i="23"/>
  <c r="T219" i="23"/>
  <c r="S220" i="23"/>
  <c r="T220" i="23"/>
  <c r="S221" i="23"/>
  <c r="T221" i="23"/>
  <c r="S222" i="23"/>
  <c r="T222" i="23"/>
  <c r="S223" i="23"/>
  <c r="T223" i="23"/>
  <c r="S224" i="23"/>
  <c r="T224" i="23"/>
  <c r="S225" i="23"/>
  <c r="T225" i="23"/>
  <c r="S226" i="23"/>
  <c r="T226" i="23"/>
  <c r="S227" i="23"/>
  <c r="T227" i="23"/>
  <c r="S228" i="23"/>
  <c r="T228" i="23"/>
  <c r="S229" i="23"/>
  <c r="T229" i="23"/>
  <c r="S230" i="23"/>
  <c r="T230" i="23"/>
  <c r="S231" i="23"/>
  <c r="T231" i="23"/>
  <c r="S232" i="23"/>
  <c r="T232" i="23"/>
  <c r="S233" i="23"/>
  <c r="T233" i="23"/>
  <c r="S234" i="23"/>
  <c r="T234" i="23"/>
  <c r="S235" i="23"/>
  <c r="T235" i="23"/>
  <c r="S236" i="23"/>
  <c r="T236" i="23"/>
  <c r="S237" i="23"/>
  <c r="T237" i="23"/>
  <c r="S238" i="23"/>
  <c r="T238" i="23"/>
  <c r="S239" i="23"/>
  <c r="T239" i="23"/>
  <c r="S240" i="23"/>
  <c r="T240" i="23"/>
  <c r="S241" i="23"/>
  <c r="T241" i="23"/>
  <c r="S242" i="23"/>
  <c r="T242" i="23"/>
  <c r="S243" i="23"/>
  <c r="T243" i="23"/>
  <c r="S244" i="23"/>
  <c r="T244" i="23"/>
  <c r="S245" i="23"/>
  <c r="T245" i="23"/>
  <c r="S246" i="23"/>
  <c r="T246" i="23"/>
  <c r="S247" i="23"/>
  <c r="T247" i="23"/>
  <c r="S248" i="23"/>
  <c r="T248" i="23"/>
  <c r="S249" i="23"/>
  <c r="T249" i="23"/>
  <c r="S250" i="23"/>
  <c r="T250" i="23"/>
  <c r="S251" i="23"/>
  <c r="T251" i="23"/>
  <c r="S252" i="23"/>
  <c r="T252" i="23"/>
  <c r="S253" i="23"/>
  <c r="T253" i="23"/>
  <c r="S254" i="23"/>
  <c r="T254" i="23"/>
  <c r="S255" i="23"/>
  <c r="T255" i="23"/>
  <c r="S256" i="23"/>
  <c r="T256" i="23"/>
  <c r="S257" i="23"/>
  <c r="T257" i="23"/>
  <c r="S258" i="23"/>
  <c r="T258" i="23"/>
  <c r="S259" i="23"/>
  <c r="T259" i="23"/>
  <c r="S260" i="23"/>
  <c r="T260" i="23"/>
  <c r="S261" i="23"/>
  <c r="T261" i="23"/>
  <c r="S262" i="23"/>
  <c r="T262" i="23"/>
  <c r="S263" i="23"/>
  <c r="T263" i="23"/>
  <c r="S264" i="23"/>
  <c r="T264" i="23"/>
  <c r="S265" i="23"/>
  <c r="T265" i="23"/>
  <c r="S266" i="23"/>
  <c r="T266" i="23"/>
  <c r="S267" i="23"/>
  <c r="T267" i="23"/>
  <c r="S268" i="23"/>
  <c r="T268" i="23"/>
  <c r="S269" i="23"/>
  <c r="T269" i="23"/>
  <c r="S270" i="23"/>
  <c r="T270" i="23"/>
  <c r="S271" i="23"/>
  <c r="T271" i="23"/>
  <c r="S272" i="23"/>
  <c r="T272" i="23"/>
  <c r="S273" i="23"/>
  <c r="T273" i="23"/>
  <c r="S274" i="23"/>
  <c r="T274" i="23"/>
  <c r="S275" i="23"/>
  <c r="T275" i="23"/>
  <c r="S276" i="23"/>
  <c r="T276" i="23"/>
  <c r="S277" i="23"/>
  <c r="T277" i="23"/>
  <c r="S278" i="23"/>
  <c r="T278" i="23"/>
  <c r="S279" i="23"/>
  <c r="T279" i="23"/>
  <c r="S280" i="23"/>
  <c r="T280" i="23"/>
  <c r="S281" i="23"/>
  <c r="T281" i="23"/>
  <c r="S282" i="23"/>
  <c r="T282" i="23"/>
  <c r="S283" i="23"/>
  <c r="T283" i="23"/>
  <c r="S284" i="23"/>
  <c r="T284" i="23"/>
  <c r="S285" i="23"/>
  <c r="T285" i="23"/>
  <c r="S286" i="23"/>
  <c r="T286" i="23"/>
  <c r="S287" i="23"/>
  <c r="T287" i="23"/>
  <c r="S288" i="23"/>
  <c r="T288" i="23"/>
  <c r="S289" i="23"/>
  <c r="T289" i="23"/>
  <c r="S290" i="23"/>
  <c r="T290" i="23"/>
  <c r="S291" i="23"/>
  <c r="T291" i="23"/>
  <c r="S292" i="23"/>
  <c r="T292" i="23"/>
  <c r="T5" i="23"/>
  <c r="S5" i="23"/>
  <c r="E6" i="23"/>
  <c r="F6" i="23"/>
  <c r="E7" i="23"/>
  <c r="F7" i="23"/>
  <c r="E8" i="23"/>
  <c r="F8" i="23"/>
  <c r="E9" i="23"/>
  <c r="F9" i="23"/>
  <c r="E11" i="23"/>
  <c r="F11" i="23"/>
  <c r="E12" i="23"/>
  <c r="F12" i="23"/>
  <c r="E13" i="23"/>
  <c r="F13" i="23"/>
  <c r="E14" i="23"/>
  <c r="F14" i="23"/>
  <c r="E15" i="23"/>
  <c r="F15" i="23"/>
  <c r="E17" i="23"/>
  <c r="F17" i="23"/>
  <c r="E18" i="23"/>
  <c r="F18" i="23"/>
  <c r="E19" i="23"/>
  <c r="F19" i="23"/>
  <c r="E20" i="23"/>
  <c r="F20" i="23"/>
  <c r="E21" i="23"/>
  <c r="F21" i="23"/>
  <c r="E23" i="23"/>
  <c r="F23" i="23"/>
  <c r="E24" i="23"/>
  <c r="F24" i="23"/>
  <c r="E25" i="23"/>
  <c r="F25" i="23"/>
  <c r="E26" i="23"/>
  <c r="F26" i="23"/>
  <c r="E27" i="23"/>
  <c r="F27" i="23"/>
  <c r="E29" i="23"/>
  <c r="F29" i="23"/>
  <c r="E30" i="23"/>
  <c r="F30" i="23"/>
  <c r="E31" i="23"/>
  <c r="F31" i="23"/>
  <c r="E32" i="23"/>
  <c r="F32" i="23"/>
  <c r="E33" i="23"/>
  <c r="F33" i="23"/>
  <c r="E35" i="23"/>
  <c r="F35" i="23"/>
  <c r="E36" i="23"/>
  <c r="F36" i="23"/>
  <c r="E37" i="23"/>
  <c r="F37" i="23"/>
  <c r="E38" i="23"/>
  <c r="F38" i="23"/>
  <c r="E39" i="23"/>
  <c r="F39" i="23"/>
  <c r="E41" i="23"/>
  <c r="F41" i="23"/>
  <c r="E42" i="23"/>
  <c r="F42" i="23"/>
  <c r="E43" i="23"/>
  <c r="F43" i="23"/>
  <c r="E44" i="23"/>
  <c r="F44" i="23"/>
  <c r="E45" i="23"/>
  <c r="F45" i="23"/>
  <c r="E47" i="23"/>
  <c r="F47" i="23"/>
  <c r="E48" i="23"/>
  <c r="F48" i="23"/>
  <c r="E49" i="23"/>
  <c r="F49" i="23"/>
  <c r="E50" i="23"/>
  <c r="F50" i="23"/>
  <c r="E51" i="23"/>
  <c r="F51" i="23"/>
  <c r="E53" i="23"/>
  <c r="F53" i="23"/>
  <c r="E54" i="23"/>
  <c r="F54" i="23"/>
  <c r="E55" i="23"/>
  <c r="F55" i="23"/>
  <c r="E56" i="23"/>
  <c r="F56" i="23"/>
  <c r="E57" i="23"/>
  <c r="F57" i="23"/>
  <c r="E59" i="23"/>
  <c r="F59" i="23"/>
  <c r="E60" i="23"/>
  <c r="F60" i="23"/>
  <c r="E61" i="23"/>
  <c r="F61" i="23"/>
  <c r="E62" i="23"/>
  <c r="F62" i="23"/>
  <c r="E63" i="23"/>
  <c r="F63" i="23"/>
  <c r="E65" i="23"/>
  <c r="F65" i="23"/>
  <c r="E66" i="23"/>
  <c r="F66" i="23"/>
  <c r="E67" i="23"/>
  <c r="F67" i="23"/>
  <c r="E68" i="23"/>
  <c r="F68" i="23"/>
  <c r="E69" i="23"/>
  <c r="F69" i="23"/>
  <c r="E71" i="23"/>
  <c r="F71" i="23"/>
  <c r="E72" i="23"/>
  <c r="F72" i="23"/>
  <c r="E73" i="23"/>
  <c r="F73" i="23"/>
  <c r="E74" i="23"/>
  <c r="F74" i="23"/>
  <c r="E75" i="23"/>
  <c r="F75" i="23"/>
  <c r="E77" i="23"/>
  <c r="F77" i="23"/>
  <c r="E78" i="23"/>
  <c r="F78" i="23"/>
  <c r="E79" i="23"/>
  <c r="F79" i="23"/>
  <c r="E80" i="23"/>
  <c r="F80" i="23"/>
  <c r="E81" i="23"/>
  <c r="F81" i="23"/>
  <c r="E83" i="23"/>
  <c r="F83" i="23"/>
  <c r="E84" i="23"/>
  <c r="F84" i="23"/>
  <c r="E85" i="23"/>
  <c r="F85" i="23"/>
  <c r="E86" i="23"/>
  <c r="F86" i="23"/>
  <c r="E87" i="23"/>
  <c r="F87" i="23"/>
  <c r="E89" i="23"/>
  <c r="F89" i="23"/>
  <c r="E90" i="23"/>
  <c r="F90" i="23"/>
  <c r="E91" i="23"/>
  <c r="F91" i="23"/>
  <c r="E92" i="23"/>
  <c r="F92" i="23"/>
  <c r="E93" i="23"/>
  <c r="F93" i="23"/>
  <c r="E95" i="23"/>
  <c r="F95" i="23"/>
  <c r="E96" i="23"/>
  <c r="F96" i="23"/>
  <c r="E97" i="23"/>
  <c r="F97" i="23"/>
  <c r="E98" i="23"/>
  <c r="F98" i="23"/>
  <c r="E99" i="23"/>
  <c r="F99" i="23"/>
  <c r="E101" i="23"/>
  <c r="F101" i="23"/>
  <c r="E102" i="23"/>
  <c r="F102" i="23"/>
  <c r="E103" i="23"/>
  <c r="F103" i="23"/>
  <c r="E104" i="23"/>
  <c r="F104" i="23"/>
  <c r="E105" i="23"/>
  <c r="F105" i="23"/>
  <c r="E107" i="23"/>
  <c r="F107" i="23"/>
  <c r="E108" i="23"/>
  <c r="F108" i="23"/>
  <c r="E109" i="23"/>
  <c r="F109" i="23"/>
  <c r="E110" i="23"/>
  <c r="F110" i="23"/>
  <c r="E111" i="23"/>
  <c r="F111" i="23"/>
  <c r="E113" i="23"/>
  <c r="F113" i="23"/>
  <c r="E114" i="23"/>
  <c r="F114" i="23"/>
  <c r="E115" i="23"/>
  <c r="F115" i="23"/>
  <c r="E116" i="23"/>
  <c r="F116" i="23"/>
  <c r="E117" i="23"/>
  <c r="F117" i="23"/>
  <c r="E119" i="23"/>
  <c r="F119" i="23"/>
  <c r="E120" i="23"/>
  <c r="F120" i="23"/>
  <c r="E121" i="23"/>
  <c r="F121" i="23"/>
  <c r="E122" i="23"/>
  <c r="F122" i="23"/>
  <c r="E123" i="23"/>
  <c r="F123" i="23"/>
  <c r="E125" i="23"/>
  <c r="F125" i="23"/>
  <c r="E126" i="23"/>
  <c r="F126" i="23"/>
  <c r="E127" i="23"/>
  <c r="F127" i="23"/>
  <c r="E128" i="23"/>
  <c r="F128" i="23"/>
  <c r="E129" i="23"/>
  <c r="F129" i="23"/>
  <c r="E131" i="23"/>
  <c r="F131" i="23"/>
  <c r="E132" i="23"/>
  <c r="F132" i="23"/>
  <c r="E133" i="23"/>
  <c r="F133" i="23"/>
  <c r="E134" i="23"/>
  <c r="F134" i="23"/>
  <c r="E135" i="23"/>
  <c r="F135" i="23"/>
  <c r="E137" i="23"/>
  <c r="F137" i="23"/>
  <c r="E138" i="23"/>
  <c r="F138" i="23"/>
  <c r="E139" i="23"/>
  <c r="F139" i="23"/>
  <c r="E140" i="23"/>
  <c r="F140" i="23"/>
  <c r="E141" i="23"/>
  <c r="F141" i="23"/>
  <c r="E143" i="23"/>
  <c r="F143" i="23"/>
  <c r="E144" i="23"/>
  <c r="F144" i="23"/>
  <c r="E145" i="23"/>
  <c r="F145" i="23"/>
  <c r="E146" i="23"/>
  <c r="F146" i="23"/>
  <c r="E147" i="23"/>
  <c r="F147" i="23"/>
  <c r="E149" i="23"/>
  <c r="F149" i="23"/>
  <c r="E150" i="23"/>
  <c r="F150" i="23"/>
  <c r="E151" i="23"/>
  <c r="F151" i="23"/>
  <c r="E152" i="23"/>
  <c r="F152" i="23"/>
  <c r="E153" i="23"/>
  <c r="F153" i="23"/>
  <c r="E155" i="23"/>
  <c r="F155" i="23"/>
  <c r="E156" i="23"/>
  <c r="F156" i="23"/>
  <c r="E157" i="23"/>
  <c r="F157" i="23"/>
  <c r="E158" i="23"/>
  <c r="F158" i="23"/>
  <c r="E159" i="23"/>
  <c r="F159" i="23"/>
  <c r="E161" i="23"/>
  <c r="F161" i="23"/>
  <c r="E162" i="23"/>
  <c r="F162" i="23"/>
  <c r="E163" i="23"/>
  <c r="F163" i="23"/>
  <c r="E164" i="23"/>
  <c r="F164" i="23"/>
  <c r="E165" i="23"/>
  <c r="F165" i="23"/>
  <c r="E167" i="23"/>
  <c r="F167" i="23"/>
  <c r="E168" i="23"/>
  <c r="F168" i="23"/>
  <c r="E169" i="23"/>
  <c r="F169" i="23"/>
  <c r="E170" i="23"/>
  <c r="F170" i="23"/>
  <c r="E171" i="23"/>
  <c r="F171" i="23"/>
  <c r="E173" i="23"/>
  <c r="F173" i="23"/>
  <c r="E174" i="23"/>
  <c r="F174" i="23"/>
  <c r="E175" i="23"/>
  <c r="F175" i="23"/>
  <c r="E176" i="23"/>
  <c r="F176" i="23"/>
  <c r="E177" i="23"/>
  <c r="F177" i="23"/>
  <c r="E179" i="23"/>
  <c r="F179" i="23"/>
  <c r="E180" i="23"/>
  <c r="F180" i="23"/>
  <c r="E181" i="23"/>
  <c r="F181" i="23"/>
  <c r="E182" i="23"/>
  <c r="F182" i="23"/>
  <c r="E183" i="23"/>
  <c r="F183" i="23"/>
  <c r="E185" i="23"/>
  <c r="F185" i="23"/>
  <c r="E186" i="23"/>
  <c r="F186" i="23"/>
  <c r="E187" i="23"/>
  <c r="F187" i="23"/>
  <c r="E188" i="23"/>
  <c r="F188" i="23"/>
  <c r="E189" i="23"/>
  <c r="F189" i="23"/>
  <c r="E191" i="23"/>
  <c r="F191" i="23"/>
  <c r="E192" i="23"/>
  <c r="F192" i="23"/>
  <c r="E193" i="23"/>
  <c r="F193" i="23"/>
  <c r="E194" i="23"/>
  <c r="F194" i="23"/>
  <c r="E195" i="23"/>
  <c r="F195" i="23"/>
  <c r="E197" i="23"/>
  <c r="F197" i="23"/>
  <c r="E198" i="23"/>
  <c r="F198" i="23"/>
  <c r="E199" i="23"/>
  <c r="F199" i="23"/>
  <c r="E200" i="23"/>
  <c r="F200" i="23"/>
  <c r="E201" i="23"/>
  <c r="F201" i="23"/>
  <c r="E203" i="23"/>
  <c r="F203" i="23"/>
  <c r="E204" i="23"/>
  <c r="F204" i="23"/>
  <c r="E205" i="23"/>
  <c r="F205" i="23"/>
  <c r="E206" i="23"/>
  <c r="F206" i="23"/>
  <c r="E207" i="23"/>
  <c r="F207" i="23"/>
  <c r="E209" i="23"/>
  <c r="F209" i="23"/>
  <c r="E210" i="23"/>
  <c r="F210" i="23"/>
  <c r="E211" i="23"/>
  <c r="F211" i="23"/>
  <c r="E212" i="23"/>
  <c r="F212" i="23"/>
  <c r="E213" i="23"/>
  <c r="F213" i="23"/>
  <c r="E215" i="23"/>
  <c r="F215" i="23"/>
  <c r="E216" i="23"/>
  <c r="F216" i="23"/>
  <c r="E217" i="23"/>
  <c r="F217" i="23"/>
  <c r="E218" i="23"/>
  <c r="F218" i="23"/>
  <c r="E219" i="23"/>
  <c r="F219" i="23"/>
  <c r="E221" i="23"/>
  <c r="F221" i="23"/>
  <c r="E222" i="23"/>
  <c r="F222" i="23"/>
  <c r="E223" i="23"/>
  <c r="F223" i="23"/>
  <c r="E224" i="23"/>
  <c r="F224" i="23"/>
  <c r="E225" i="23"/>
  <c r="F225" i="23"/>
  <c r="E227" i="23"/>
  <c r="F227" i="23"/>
  <c r="E228" i="23"/>
  <c r="F228" i="23"/>
  <c r="E229" i="23"/>
  <c r="F229" i="23"/>
  <c r="E230" i="23"/>
  <c r="F230" i="23"/>
  <c r="E231" i="23"/>
  <c r="F231" i="23"/>
  <c r="E233" i="23"/>
  <c r="F233" i="23"/>
  <c r="E234" i="23"/>
  <c r="F234" i="23"/>
  <c r="E235" i="23"/>
  <c r="F235" i="23"/>
  <c r="E236" i="23"/>
  <c r="F236" i="23"/>
  <c r="E237" i="23"/>
  <c r="F237" i="23"/>
  <c r="E239" i="23"/>
  <c r="F239" i="23"/>
  <c r="E240" i="23"/>
  <c r="F240" i="23"/>
  <c r="E241" i="23"/>
  <c r="F241" i="23"/>
  <c r="E242" i="23"/>
  <c r="F242" i="23"/>
  <c r="E243" i="23"/>
  <c r="F243" i="23"/>
  <c r="E245" i="23"/>
  <c r="F245" i="23"/>
  <c r="E246" i="23"/>
  <c r="F246" i="23"/>
  <c r="E247" i="23"/>
  <c r="F247" i="23"/>
  <c r="E248" i="23"/>
  <c r="F248" i="23"/>
  <c r="E249" i="23"/>
  <c r="F249" i="23"/>
  <c r="E251" i="23"/>
  <c r="F251" i="23"/>
  <c r="E252" i="23"/>
  <c r="F252" i="23"/>
  <c r="E253" i="23"/>
  <c r="F253" i="23"/>
  <c r="E254" i="23"/>
  <c r="F254" i="23"/>
  <c r="E255" i="23"/>
  <c r="F255" i="23"/>
  <c r="E257" i="23"/>
  <c r="F257" i="23"/>
  <c r="E258" i="23"/>
  <c r="F258" i="23"/>
  <c r="E259" i="23"/>
  <c r="F259" i="23"/>
  <c r="E260" i="23"/>
  <c r="F260" i="23"/>
  <c r="E261" i="23"/>
  <c r="F261" i="23"/>
  <c r="E263" i="23"/>
  <c r="F263" i="23"/>
  <c r="E264" i="23"/>
  <c r="F264" i="23"/>
  <c r="E265" i="23"/>
  <c r="F265" i="23"/>
  <c r="E266" i="23"/>
  <c r="F266" i="23"/>
  <c r="E267" i="23"/>
  <c r="F267" i="23"/>
  <c r="E269" i="23"/>
  <c r="F269" i="23"/>
  <c r="E270" i="23"/>
  <c r="F270" i="23"/>
  <c r="E271" i="23"/>
  <c r="F271" i="23"/>
  <c r="E272" i="23"/>
  <c r="F272" i="23"/>
  <c r="E273" i="23"/>
  <c r="F273" i="23"/>
  <c r="E275" i="23"/>
  <c r="F275" i="23"/>
  <c r="E276" i="23"/>
  <c r="F276" i="23"/>
  <c r="E277" i="23"/>
  <c r="F277" i="23"/>
  <c r="E278" i="23"/>
  <c r="F278" i="23"/>
  <c r="E279" i="23"/>
  <c r="F279" i="23"/>
  <c r="E281" i="23"/>
  <c r="F281" i="23"/>
  <c r="E282" i="23"/>
  <c r="F282" i="23"/>
  <c r="E283" i="23"/>
  <c r="F283" i="23"/>
  <c r="E284" i="23"/>
  <c r="F284" i="23"/>
  <c r="E285" i="23"/>
  <c r="F285" i="23"/>
  <c r="E287" i="23"/>
  <c r="F287" i="23"/>
  <c r="E288" i="23"/>
  <c r="F288" i="23"/>
  <c r="E289" i="23"/>
  <c r="F289" i="23"/>
  <c r="E290" i="23"/>
  <c r="F290" i="23"/>
  <c r="E291" i="23"/>
  <c r="F291" i="23"/>
  <c r="F5" i="23"/>
  <c r="E5" i="23"/>
  <c r="T291" i="20"/>
  <c r="S291" i="20"/>
  <c r="F291" i="20"/>
  <c r="E291" i="20"/>
  <c r="T290" i="20"/>
  <c r="S290" i="20"/>
  <c r="F290" i="20"/>
  <c r="E290" i="20"/>
  <c r="T289" i="20"/>
  <c r="S289" i="20"/>
  <c r="F289" i="20"/>
  <c r="E289" i="20"/>
  <c r="T288" i="20"/>
  <c r="S288" i="20"/>
  <c r="F288" i="20"/>
  <c r="E288" i="20"/>
  <c r="T287" i="20"/>
  <c r="S287" i="20"/>
  <c r="F287" i="20"/>
  <c r="E287" i="20"/>
  <c r="T285" i="20"/>
  <c r="S285" i="20"/>
  <c r="F285" i="20"/>
  <c r="E285" i="20"/>
  <c r="T284" i="20"/>
  <c r="S284" i="20"/>
  <c r="F284" i="20"/>
  <c r="E284" i="20"/>
  <c r="T283" i="20"/>
  <c r="S283" i="20"/>
  <c r="F283" i="20"/>
  <c r="E283" i="20"/>
  <c r="T282" i="20"/>
  <c r="S282" i="20"/>
  <c r="F282" i="20"/>
  <c r="E282" i="20"/>
  <c r="T281" i="20"/>
  <c r="S281" i="20"/>
  <c r="F281" i="20"/>
  <c r="E281" i="20"/>
  <c r="T279" i="20"/>
  <c r="S279" i="20"/>
  <c r="F279" i="20"/>
  <c r="E279" i="20"/>
  <c r="T278" i="20"/>
  <c r="S278" i="20"/>
  <c r="F278" i="20"/>
  <c r="E278" i="20"/>
  <c r="T277" i="20"/>
  <c r="S277" i="20"/>
  <c r="F277" i="20"/>
  <c r="E277" i="20"/>
  <c r="T276" i="20"/>
  <c r="S276" i="20"/>
  <c r="F276" i="20"/>
  <c r="E276" i="20"/>
  <c r="T275" i="20"/>
  <c r="S275" i="20"/>
  <c r="F275" i="20"/>
  <c r="E275" i="20"/>
  <c r="T273" i="20"/>
  <c r="S273" i="20"/>
  <c r="F273" i="20"/>
  <c r="E273" i="20"/>
  <c r="T272" i="20"/>
  <c r="S272" i="20"/>
  <c r="F272" i="20"/>
  <c r="E272" i="20"/>
  <c r="T271" i="20"/>
  <c r="S271" i="20"/>
  <c r="F271" i="20"/>
  <c r="E271" i="20"/>
  <c r="T270" i="20"/>
  <c r="S270" i="20"/>
  <c r="F270" i="20"/>
  <c r="E270" i="20"/>
  <c r="T269" i="20"/>
  <c r="S269" i="20"/>
  <c r="F269" i="20"/>
  <c r="E269" i="20"/>
  <c r="T267" i="20"/>
  <c r="S267" i="20"/>
  <c r="F267" i="20"/>
  <c r="E267" i="20"/>
  <c r="T266" i="20"/>
  <c r="S266" i="20"/>
  <c r="F266" i="20"/>
  <c r="E266" i="20"/>
  <c r="T265" i="20"/>
  <c r="S265" i="20"/>
  <c r="F265" i="20"/>
  <c r="E265" i="20"/>
  <c r="T264" i="20"/>
  <c r="S264" i="20"/>
  <c r="F264" i="20"/>
  <c r="E264" i="20"/>
  <c r="T263" i="20"/>
  <c r="S263" i="20"/>
  <c r="F263" i="20"/>
  <c r="E263" i="20"/>
  <c r="T261" i="20"/>
  <c r="S261" i="20"/>
  <c r="F261" i="20"/>
  <c r="E261" i="20"/>
  <c r="T260" i="20"/>
  <c r="S260" i="20"/>
  <c r="F260" i="20"/>
  <c r="E260" i="20"/>
  <c r="T259" i="20"/>
  <c r="S259" i="20"/>
  <c r="F259" i="20"/>
  <c r="E259" i="20"/>
  <c r="T258" i="20"/>
  <c r="S258" i="20"/>
  <c r="F258" i="20"/>
  <c r="E258" i="20"/>
  <c r="T257" i="20"/>
  <c r="S257" i="20"/>
  <c r="F257" i="20"/>
  <c r="E257" i="20"/>
  <c r="T255" i="20"/>
  <c r="S255" i="20"/>
  <c r="F255" i="20"/>
  <c r="E255" i="20"/>
  <c r="T254" i="20"/>
  <c r="S254" i="20"/>
  <c r="F254" i="20"/>
  <c r="E254" i="20"/>
  <c r="T253" i="20"/>
  <c r="S253" i="20"/>
  <c r="F253" i="20"/>
  <c r="E253" i="20"/>
  <c r="T252" i="20"/>
  <c r="S252" i="20"/>
  <c r="F252" i="20"/>
  <c r="E252" i="20"/>
  <c r="T251" i="20"/>
  <c r="S251" i="20"/>
  <c r="F251" i="20"/>
  <c r="E251" i="20"/>
  <c r="T249" i="20"/>
  <c r="S249" i="20"/>
  <c r="F249" i="20"/>
  <c r="E249" i="20"/>
  <c r="T248" i="20"/>
  <c r="S248" i="20"/>
  <c r="F248" i="20"/>
  <c r="E248" i="20"/>
  <c r="T247" i="20"/>
  <c r="S247" i="20"/>
  <c r="F247" i="20"/>
  <c r="E247" i="20"/>
  <c r="T246" i="20"/>
  <c r="S246" i="20"/>
  <c r="F246" i="20"/>
  <c r="E246" i="20"/>
  <c r="T245" i="20"/>
  <c r="S245" i="20"/>
  <c r="F245" i="20"/>
  <c r="E245" i="20"/>
  <c r="T243" i="20"/>
  <c r="S243" i="20"/>
  <c r="F243" i="20"/>
  <c r="E243" i="20"/>
  <c r="T242" i="20"/>
  <c r="S242" i="20"/>
  <c r="F242" i="20"/>
  <c r="E242" i="20"/>
  <c r="T241" i="20"/>
  <c r="S241" i="20"/>
  <c r="F241" i="20"/>
  <c r="E241" i="20"/>
  <c r="T240" i="20"/>
  <c r="S240" i="20"/>
  <c r="F240" i="20"/>
  <c r="E240" i="20"/>
  <c r="T239" i="20"/>
  <c r="S239" i="20"/>
  <c r="F239" i="20"/>
  <c r="E239" i="20"/>
  <c r="T237" i="20"/>
  <c r="S237" i="20"/>
  <c r="F237" i="20"/>
  <c r="E237" i="20"/>
  <c r="T236" i="20"/>
  <c r="S236" i="20"/>
  <c r="F236" i="20"/>
  <c r="E236" i="20"/>
  <c r="T235" i="20"/>
  <c r="S235" i="20"/>
  <c r="F235" i="20"/>
  <c r="E235" i="20"/>
  <c r="T234" i="20"/>
  <c r="S234" i="20"/>
  <c r="F234" i="20"/>
  <c r="E234" i="20"/>
  <c r="T233" i="20"/>
  <c r="S233" i="20"/>
  <c r="F233" i="20"/>
  <c r="E233" i="20"/>
  <c r="T231" i="20"/>
  <c r="S231" i="20"/>
  <c r="F231" i="20"/>
  <c r="E231" i="20"/>
  <c r="T230" i="20"/>
  <c r="S230" i="20"/>
  <c r="F230" i="20"/>
  <c r="E230" i="20"/>
  <c r="T229" i="20"/>
  <c r="S229" i="20"/>
  <c r="F229" i="20"/>
  <c r="E229" i="20"/>
  <c r="T228" i="20"/>
  <c r="S228" i="20"/>
  <c r="F228" i="20"/>
  <c r="E228" i="20"/>
  <c r="T227" i="20"/>
  <c r="S227" i="20"/>
  <c r="F227" i="20"/>
  <c r="E227" i="20"/>
  <c r="T225" i="20"/>
  <c r="S225" i="20"/>
  <c r="F225" i="20"/>
  <c r="E225" i="20"/>
  <c r="T224" i="20"/>
  <c r="S224" i="20"/>
  <c r="F224" i="20"/>
  <c r="E224" i="20"/>
  <c r="T223" i="20"/>
  <c r="S223" i="20"/>
  <c r="F223" i="20"/>
  <c r="E223" i="20"/>
  <c r="T222" i="20"/>
  <c r="S222" i="20"/>
  <c r="F222" i="20"/>
  <c r="E222" i="20"/>
  <c r="T221" i="20"/>
  <c r="S221" i="20"/>
  <c r="F221" i="20"/>
  <c r="E221" i="20"/>
  <c r="T219" i="20"/>
  <c r="S219" i="20"/>
  <c r="F219" i="20"/>
  <c r="E219" i="20"/>
  <c r="T218" i="20"/>
  <c r="S218" i="20"/>
  <c r="F218" i="20"/>
  <c r="E218" i="20"/>
  <c r="T217" i="20"/>
  <c r="S217" i="20"/>
  <c r="F217" i="20"/>
  <c r="E217" i="20"/>
  <c r="T216" i="20"/>
  <c r="S216" i="20"/>
  <c r="F216" i="20"/>
  <c r="E216" i="20"/>
  <c r="T215" i="20"/>
  <c r="S215" i="20"/>
  <c r="F215" i="20"/>
  <c r="E215" i="20"/>
  <c r="T213" i="20"/>
  <c r="S213" i="20"/>
  <c r="F213" i="20"/>
  <c r="E213" i="20"/>
  <c r="T212" i="20"/>
  <c r="S212" i="20"/>
  <c r="F212" i="20"/>
  <c r="E212" i="20"/>
  <c r="T211" i="20"/>
  <c r="S211" i="20"/>
  <c r="F211" i="20"/>
  <c r="E211" i="20"/>
  <c r="T210" i="20"/>
  <c r="S210" i="20"/>
  <c r="F210" i="20"/>
  <c r="E210" i="20"/>
  <c r="T209" i="20"/>
  <c r="S209" i="20"/>
  <c r="F209" i="20"/>
  <c r="E209" i="20"/>
  <c r="T207" i="20"/>
  <c r="S207" i="20"/>
  <c r="F207" i="20"/>
  <c r="E207" i="20"/>
  <c r="T206" i="20"/>
  <c r="S206" i="20"/>
  <c r="F206" i="20"/>
  <c r="E206" i="20"/>
  <c r="T205" i="20"/>
  <c r="S205" i="20"/>
  <c r="F205" i="20"/>
  <c r="E205" i="20"/>
  <c r="T204" i="20"/>
  <c r="S204" i="20"/>
  <c r="F204" i="20"/>
  <c r="E204" i="20"/>
  <c r="T203" i="20"/>
  <c r="S203" i="20"/>
  <c r="F203" i="20"/>
  <c r="E203" i="20"/>
  <c r="T201" i="20"/>
  <c r="S201" i="20"/>
  <c r="F201" i="20"/>
  <c r="E201" i="20"/>
  <c r="T200" i="20"/>
  <c r="S200" i="20"/>
  <c r="F200" i="20"/>
  <c r="E200" i="20"/>
  <c r="T199" i="20"/>
  <c r="S199" i="20"/>
  <c r="F199" i="20"/>
  <c r="E199" i="20"/>
  <c r="T198" i="20"/>
  <c r="S198" i="20"/>
  <c r="F198" i="20"/>
  <c r="E198" i="20"/>
  <c r="T197" i="20"/>
  <c r="S197" i="20"/>
  <c r="F197" i="20"/>
  <c r="E197" i="20"/>
  <c r="T195" i="20"/>
  <c r="S195" i="20"/>
  <c r="F195" i="20"/>
  <c r="E195" i="20"/>
  <c r="T194" i="20"/>
  <c r="S194" i="20"/>
  <c r="F194" i="20"/>
  <c r="E194" i="20"/>
  <c r="T193" i="20"/>
  <c r="S193" i="20"/>
  <c r="F193" i="20"/>
  <c r="E193" i="20"/>
  <c r="T192" i="20"/>
  <c r="S192" i="20"/>
  <c r="F192" i="20"/>
  <c r="E192" i="20"/>
  <c r="T191" i="20"/>
  <c r="S191" i="20"/>
  <c r="F191" i="20"/>
  <c r="E191" i="20"/>
  <c r="T189" i="20"/>
  <c r="S189" i="20"/>
  <c r="F189" i="20"/>
  <c r="E189" i="20"/>
  <c r="T188" i="20"/>
  <c r="S188" i="20"/>
  <c r="F188" i="20"/>
  <c r="E188" i="20"/>
  <c r="T187" i="20"/>
  <c r="S187" i="20"/>
  <c r="F187" i="20"/>
  <c r="E187" i="20"/>
  <c r="T186" i="20"/>
  <c r="S186" i="20"/>
  <c r="F186" i="20"/>
  <c r="E186" i="20"/>
  <c r="T185" i="20"/>
  <c r="S185" i="20"/>
  <c r="F185" i="20"/>
  <c r="E185" i="20"/>
  <c r="T183" i="20"/>
  <c r="S183" i="20"/>
  <c r="F183" i="20"/>
  <c r="E183" i="20"/>
  <c r="T182" i="20"/>
  <c r="S182" i="20"/>
  <c r="F182" i="20"/>
  <c r="E182" i="20"/>
  <c r="T181" i="20"/>
  <c r="S181" i="20"/>
  <c r="F181" i="20"/>
  <c r="E181" i="20"/>
  <c r="T180" i="20"/>
  <c r="S180" i="20"/>
  <c r="F180" i="20"/>
  <c r="E180" i="20"/>
  <c r="T179" i="20"/>
  <c r="S179" i="20"/>
  <c r="F179" i="20"/>
  <c r="E179" i="20"/>
  <c r="T177" i="20"/>
  <c r="S177" i="20"/>
  <c r="F177" i="20"/>
  <c r="E177" i="20"/>
  <c r="T176" i="20"/>
  <c r="F176" i="20"/>
  <c r="E176" i="20"/>
  <c r="T175" i="20"/>
  <c r="S175" i="20"/>
  <c r="F175" i="20"/>
  <c r="E175" i="20"/>
  <c r="T174" i="20"/>
  <c r="S174" i="20"/>
  <c r="F174" i="20"/>
  <c r="E174" i="20"/>
  <c r="T173" i="20"/>
  <c r="S173" i="20"/>
  <c r="F173" i="20"/>
  <c r="E173" i="20"/>
  <c r="T171" i="20"/>
  <c r="S171" i="20"/>
  <c r="F171" i="20"/>
  <c r="E171" i="20"/>
  <c r="T170" i="20"/>
  <c r="S170" i="20"/>
  <c r="F170" i="20"/>
  <c r="E170" i="20"/>
  <c r="T169" i="20"/>
  <c r="S169" i="20"/>
  <c r="F169" i="20"/>
  <c r="E169" i="20"/>
  <c r="T168" i="20"/>
  <c r="S168" i="20"/>
  <c r="F168" i="20"/>
  <c r="E168" i="20"/>
  <c r="T167" i="20"/>
  <c r="S167" i="20"/>
  <c r="F167" i="20"/>
  <c r="E167" i="20"/>
  <c r="T165" i="20"/>
  <c r="S165" i="20"/>
  <c r="F165" i="20"/>
  <c r="E165" i="20"/>
  <c r="T164" i="20"/>
  <c r="S164" i="20"/>
  <c r="F164" i="20"/>
  <c r="E164" i="20"/>
  <c r="T163" i="20"/>
  <c r="S163" i="20"/>
  <c r="F163" i="20"/>
  <c r="E163" i="20"/>
  <c r="T162" i="20"/>
  <c r="S162" i="20"/>
  <c r="F162" i="20"/>
  <c r="E162" i="20"/>
  <c r="T161" i="20"/>
  <c r="S161" i="20"/>
  <c r="F161" i="20"/>
  <c r="E161" i="20"/>
  <c r="T159" i="20"/>
  <c r="S159" i="20"/>
  <c r="F159" i="20"/>
  <c r="E159" i="20"/>
  <c r="T158" i="20"/>
  <c r="S158" i="20"/>
  <c r="F158" i="20"/>
  <c r="E158" i="20"/>
  <c r="T157" i="20"/>
  <c r="S157" i="20"/>
  <c r="F157" i="20"/>
  <c r="E157" i="20"/>
  <c r="T156" i="20"/>
  <c r="S156" i="20"/>
  <c r="F156" i="20"/>
  <c r="E156" i="20"/>
  <c r="T155" i="20"/>
  <c r="S155" i="20"/>
  <c r="F155" i="20"/>
  <c r="E155" i="20"/>
  <c r="T153" i="20"/>
  <c r="S153" i="20"/>
  <c r="F153" i="20"/>
  <c r="E153" i="20"/>
  <c r="T152" i="20"/>
  <c r="S152" i="20"/>
  <c r="F152" i="20"/>
  <c r="E152" i="20"/>
  <c r="T151" i="20"/>
  <c r="S151" i="20"/>
  <c r="F151" i="20"/>
  <c r="E151" i="20"/>
  <c r="T150" i="20"/>
  <c r="S150" i="20"/>
  <c r="F150" i="20"/>
  <c r="E150" i="20"/>
  <c r="T149" i="20"/>
  <c r="S149" i="20"/>
  <c r="F149" i="20"/>
  <c r="E149" i="20"/>
  <c r="T147" i="20"/>
  <c r="S147" i="20"/>
  <c r="F147" i="20"/>
  <c r="E147" i="20"/>
  <c r="T146" i="20"/>
  <c r="S146" i="20"/>
  <c r="F146" i="20"/>
  <c r="E146" i="20"/>
  <c r="T145" i="20"/>
  <c r="S145" i="20"/>
  <c r="F145" i="20"/>
  <c r="E145" i="20"/>
  <c r="T144" i="20"/>
  <c r="S144" i="20"/>
  <c r="F144" i="20"/>
  <c r="E144" i="20"/>
  <c r="T143" i="20"/>
  <c r="S143" i="20"/>
  <c r="F143" i="20"/>
  <c r="E143" i="20"/>
  <c r="T141" i="20"/>
  <c r="S141" i="20"/>
  <c r="F141" i="20"/>
  <c r="E141" i="20"/>
  <c r="T140" i="20"/>
  <c r="S140" i="20"/>
  <c r="F140" i="20"/>
  <c r="E140" i="20"/>
  <c r="T139" i="20"/>
  <c r="S139" i="20"/>
  <c r="F139" i="20"/>
  <c r="E139" i="20"/>
  <c r="T138" i="20"/>
  <c r="S138" i="20"/>
  <c r="F138" i="20"/>
  <c r="E138" i="20"/>
  <c r="T137" i="20"/>
  <c r="S137" i="20"/>
  <c r="F137" i="20"/>
  <c r="E137" i="20"/>
  <c r="T135" i="20"/>
  <c r="S135" i="20"/>
  <c r="F135" i="20"/>
  <c r="E135" i="20"/>
  <c r="T134" i="20"/>
  <c r="S134" i="20"/>
  <c r="F134" i="20"/>
  <c r="E134" i="20"/>
  <c r="T133" i="20"/>
  <c r="S133" i="20"/>
  <c r="F133" i="20"/>
  <c r="E133" i="20"/>
  <c r="T132" i="20"/>
  <c r="S132" i="20"/>
  <c r="F132" i="20"/>
  <c r="E132" i="20"/>
  <c r="T131" i="20"/>
  <c r="S131" i="20"/>
  <c r="F131" i="20"/>
  <c r="E131" i="20"/>
  <c r="T129" i="20"/>
  <c r="S129" i="20"/>
  <c r="F129" i="20"/>
  <c r="E129" i="20"/>
  <c r="T128" i="20"/>
  <c r="S128" i="20"/>
  <c r="F128" i="20"/>
  <c r="E128" i="20"/>
  <c r="T127" i="20"/>
  <c r="S127" i="20"/>
  <c r="F127" i="20"/>
  <c r="E127" i="20"/>
  <c r="T126" i="20"/>
  <c r="S126" i="20"/>
  <c r="F126" i="20"/>
  <c r="E126" i="20"/>
  <c r="T125" i="20"/>
  <c r="S125" i="20"/>
  <c r="F125" i="20"/>
  <c r="E125" i="20"/>
  <c r="T123" i="20"/>
  <c r="S123" i="20"/>
  <c r="F123" i="20"/>
  <c r="E123" i="20"/>
  <c r="T122" i="20"/>
  <c r="S122" i="20"/>
  <c r="F122" i="20"/>
  <c r="E122" i="20"/>
  <c r="T121" i="20"/>
  <c r="S121" i="20"/>
  <c r="F121" i="20"/>
  <c r="E121" i="20"/>
  <c r="T120" i="20"/>
  <c r="S120" i="20"/>
  <c r="F120" i="20"/>
  <c r="E120" i="20"/>
  <c r="T119" i="20"/>
  <c r="S119" i="20"/>
  <c r="F119" i="20"/>
  <c r="E119" i="20"/>
  <c r="T117" i="20"/>
  <c r="S117" i="20"/>
  <c r="F117" i="20"/>
  <c r="E117" i="20"/>
  <c r="T116" i="20"/>
  <c r="S116" i="20"/>
  <c r="F116" i="20"/>
  <c r="E116" i="20"/>
  <c r="T115" i="20"/>
  <c r="S115" i="20"/>
  <c r="F115" i="20"/>
  <c r="E115" i="20"/>
  <c r="T114" i="20"/>
  <c r="S114" i="20"/>
  <c r="F114" i="20"/>
  <c r="E114" i="20"/>
  <c r="T113" i="20"/>
  <c r="S113" i="20"/>
  <c r="F113" i="20"/>
  <c r="E113" i="20"/>
  <c r="T111" i="20"/>
  <c r="S111" i="20"/>
  <c r="F111" i="20"/>
  <c r="E111" i="20"/>
  <c r="T110" i="20"/>
  <c r="S110" i="20"/>
  <c r="F110" i="20"/>
  <c r="E110" i="20"/>
  <c r="T109" i="20"/>
  <c r="S109" i="20"/>
  <c r="F109" i="20"/>
  <c r="E109" i="20"/>
  <c r="T108" i="20"/>
  <c r="S108" i="20"/>
  <c r="F108" i="20"/>
  <c r="E108" i="20"/>
  <c r="T107" i="20"/>
  <c r="S107" i="20"/>
  <c r="F107" i="20"/>
  <c r="E107" i="20"/>
  <c r="T105" i="20"/>
  <c r="S105" i="20"/>
  <c r="F105" i="20"/>
  <c r="E105" i="20"/>
  <c r="T104" i="20"/>
  <c r="S104" i="20"/>
  <c r="F104" i="20"/>
  <c r="E104" i="20"/>
  <c r="T103" i="20"/>
  <c r="S103" i="20"/>
  <c r="F103" i="20"/>
  <c r="E103" i="20"/>
  <c r="T102" i="20"/>
  <c r="S102" i="20"/>
  <c r="F102" i="20"/>
  <c r="E102" i="20"/>
  <c r="T101" i="20"/>
  <c r="S101" i="20"/>
  <c r="F101" i="20"/>
  <c r="E101" i="20"/>
  <c r="T99" i="20"/>
  <c r="S99" i="20"/>
  <c r="F99" i="20"/>
  <c r="E99" i="20"/>
  <c r="T98" i="20"/>
  <c r="S98" i="20"/>
  <c r="F98" i="20"/>
  <c r="E98" i="20"/>
  <c r="T97" i="20"/>
  <c r="S97" i="20"/>
  <c r="F97" i="20"/>
  <c r="E97" i="20"/>
  <c r="T96" i="20"/>
  <c r="S96" i="20"/>
  <c r="F96" i="20"/>
  <c r="E96" i="20"/>
  <c r="T95" i="20"/>
  <c r="S95" i="20"/>
  <c r="F95" i="20"/>
  <c r="E95" i="20"/>
  <c r="T93" i="20"/>
  <c r="S93" i="20"/>
  <c r="F93" i="20"/>
  <c r="E93" i="20"/>
  <c r="T92" i="20"/>
  <c r="S92" i="20"/>
  <c r="F92" i="20"/>
  <c r="E92" i="20"/>
  <c r="T91" i="20"/>
  <c r="S91" i="20"/>
  <c r="F91" i="20"/>
  <c r="E91" i="20"/>
  <c r="T90" i="20"/>
  <c r="S90" i="20"/>
  <c r="F90" i="20"/>
  <c r="E90" i="20"/>
  <c r="T89" i="20"/>
  <c r="S89" i="20"/>
  <c r="F89" i="20"/>
  <c r="E89" i="20"/>
  <c r="T87" i="20"/>
  <c r="S87" i="20"/>
  <c r="F87" i="20"/>
  <c r="E87" i="20"/>
  <c r="T86" i="20"/>
  <c r="S86" i="20"/>
  <c r="F86" i="20"/>
  <c r="E86" i="20"/>
  <c r="T85" i="20"/>
  <c r="S85" i="20"/>
  <c r="F85" i="20"/>
  <c r="E85" i="20"/>
  <c r="T84" i="20"/>
  <c r="S84" i="20"/>
  <c r="F84" i="20"/>
  <c r="E84" i="20"/>
  <c r="T83" i="20"/>
  <c r="S83" i="20"/>
  <c r="F83" i="20"/>
  <c r="E83" i="20"/>
  <c r="T81" i="20"/>
  <c r="S81" i="20"/>
  <c r="F81" i="20"/>
  <c r="E81" i="20"/>
  <c r="T80" i="20"/>
  <c r="S80" i="20"/>
  <c r="F80" i="20"/>
  <c r="E80" i="20"/>
  <c r="T79" i="20"/>
  <c r="S79" i="20"/>
  <c r="F79" i="20"/>
  <c r="E79" i="20"/>
  <c r="T78" i="20"/>
  <c r="S78" i="20"/>
  <c r="F78" i="20"/>
  <c r="E78" i="20"/>
  <c r="T77" i="20"/>
  <c r="S77" i="20"/>
  <c r="F77" i="20"/>
  <c r="E77" i="20"/>
  <c r="T75" i="20"/>
  <c r="S75" i="20"/>
  <c r="F75" i="20"/>
  <c r="E75" i="20"/>
  <c r="T74" i="20"/>
  <c r="S74" i="20"/>
  <c r="F74" i="20"/>
  <c r="E74" i="20"/>
  <c r="T73" i="20"/>
  <c r="S73" i="20"/>
  <c r="F73" i="20"/>
  <c r="E73" i="20"/>
  <c r="T72" i="20"/>
  <c r="S72" i="20"/>
  <c r="F72" i="20"/>
  <c r="E72" i="20"/>
  <c r="T71" i="20"/>
  <c r="S71" i="20"/>
  <c r="F71" i="20"/>
  <c r="E71" i="20"/>
  <c r="T69" i="20"/>
  <c r="S69" i="20"/>
  <c r="F69" i="20"/>
  <c r="E69" i="20"/>
  <c r="T68" i="20"/>
  <c r="S68" i="20"/>
  <c r="F68" i="20"/>
  <c r="E68" i="20"/>
  <c r="T67" i="20"/>
  <c r="S67" i="20"/>
  <c r="F67" i="20"/>
  <c r="E67" i="20"/>
  <c r="T66" i="20"/>
  <c r="S66" i="20"/>
  <c r="F66" i="20"/>
  <c r="E66" i="20"/>
  <c r="T65" i="20"/>
  <c r="S65" i="20"/>
  <c r="F65" i="20"/>
  <c r="E65" i="20"/>
  <c r="T63" i="20"/>
  <c r="S63" i="20"/>
  <c r="F63" i="20"/>
  <c r="E63" i="20"/>
  <c r="T62" i="20"/>
  <c r="S62" i="20"/>
  <c r="F62" i="20"/>
  <c r="E62" i="20"/>
  <c r="T61" i="20"/>
  <c r="S61" i="20"/>
  <c r="F61" i="20"/>
  <c r="E61" i="20"/>
  <c r="T60" i="20"/>
  <c r="S60" i="20"/>
  <c r="F60" i="20"/>
  <c r="E60" i="20"/>
  <c r="T59" i="20"/>
  <c r="S59" i="20"/>
  <c r="F59" i="20"/>
  <c r="E59" i="20"/>
  <c r="T57" i="20"/>
  <c r="S57" i="20"/>
  <c r="F57" i="20"/>
  <c r="E57" i="20"/>
  <c r="T56" i="20"/>
  <c r="S56" i="20"/>
  <c r="F56" i="20"/>
  <c r="E56" i="20"/>
  <c r="T55" i="20"/>
  <c r="S55" i="20"/>
  <c r="F55" i="20"/>
  <c r="E55" i="20"/>
  <c r="T54" i="20"/>
  <c r="S54" i="20"/>
  <c r="F54" i="20"/>
  <c r="E54" i="20"/>
  <c r="T53" i="20"/>
  <c r="S53" i="20"/>
  <c r="F53" i="20"/>
  <c r="E53" i="20"/>
  <c r="T51" i="20"/>
  <c r="S51" i="20"/>
  <c r="F51" i="20"/>
  <c r="E51" i="20"/>
  <c r="T50" i="20"/>
  <c r="S50" i="20"/>
  <c r="F50" i="20"/>
  <c r="E50" i="20"/>
  <c r="T49" i="20"/>
  <c r="S49" i="20"/>
  <c r="F49" i="20"/>
  <c r="E49" i="20"/>
  <c r="T48" i="20"/>
  <c r="S48" i="20"/>
  <c r="F48" i="20"/>
  <c r="E48" i="20"/>
  <c r="T47" i="20"/>
  <c r="S47" i="20"/>
  <c r="F47" i="20"/>
  <c r="E47" i="20"/>
  <c r="T45" i="20"/>
  <c r="S45" i="20"/>
  <c r="F45" i="20"/>
  <c r="E45" i="20"/>
  <c r="T44" i="20"/>
  <c r="S44" i="20"/>
  <c r="F44" i="20"/>
  <c r="E44" i="20"/>
  <c r="T43" i="20"/>
  <c r="S43" i="20"/>
  <c r="F43" i="20"/>
  <c r="E43" i="20"/>
  <c r="T42" i="20"/>
  <c r="S42" i="20"/>
  <c r="F42" i="20"/>
  <c r="E42" i="20"/>
  <c r="T41" i="20"/>
  <c r="S41" i="20"/>
  <c r="F41" i="20"/>
  <c r="E41" i="20"/>
  <c r="T39" i="20"/>
  <c r="S39" i="20"/>
  <c r="F39" i="20"/>
  <c r="E39" i="20"/>
  <c r="T38" i="20"/>
  <c r="S38" i="20"/>
  <c r="F38" i="20"/>
  <c r="E38" i="20"/>
  <c r="T37" i="20"/>
  <c r="S37" i="20"/>
  <c r="F37" i="20"/>
  <c r="E37" i="20"/>
  <c r="T36" i="20"/>
  <c r="S36" i="20"/>
  <c r="F36" i="20"/>
  <c r="E36" i="20"/>
  <c r="T35" i="20"/>
  <c r="S35" i="20"/>
  <c r="F35" i="20"/>
  <c r="E35" i="20"/>
  <c r="T33" i="20"/>
  <c r="S33" i="20"/>
  <c r="F33" i="20"/>
  <c r="E33" i="20"/>
  <c r="T32" i="20"/>
  <c r="S32" i="20"/>
  <c r="F32" i="20"/>
  <c r="E32" i="20"/>
  <c r="T31" i="20"/>
  <c r="S31" i="20"/>
  <c r="F31" i="20"/>
  <c r="E31" i="20"/>
  <c r="T30" i="20"/>
  <c r="S30" i="20"/>
  <c r="F30" i="20"/>
  <c r="E30" i="20"/>
  <c r="T29" i="20"/>
  <c r="S29" i="20"/>
  <c r="F29" i="20"/>
  <c r="E29" i="20"/>
  <c r="T27" i="20"/>
  <c r="S27" i="20"/>
  <c r="F27" i="20"/>
  <c r="E27" i="20"/>
  <c r="T26" i="20"/>
  <c r="S26" i="20"/>
  <c r="F26" i="20"/>
  <c r="E26" i="20"/>
  <c r="T25" i="20"/>
  <c r="S25" i="20"/>
  <c r="F25" i="20"/>
  <c r="E25" i="20"/>
  <c r="T24" i="20"/>
  <c r="S24" i="20"/>
  <c r="F24" i="20"/>
  <c r="E24" i="20"/>
  <c r="T23" i="20"/>
  <c r="S23" i="20"/>
  <c r="F23" i="20"/>
  <c r="E23" i="20"/>
  <c r="T21" i="20"/>
  <c r="S21" i="20"/>
  <c r="F21" i="20"/>
  <c r="E21" i="20"/>
  <c r="T20" i="20"/>
  <c r="S20" i="20"/>
  <c r="F20" i="20"/>
  <c r="E20" i="20"/>
  <c r="T19" i="20"/>
  <c r="S19" i="20"/>
  <c r="F19" i="20"/>
  <c r="E19" i="20"/>
  <c r="T18" i="20"/>
  <c r="S18" i="20"/>
  <c r="F18" i="20"/>
  <c r="E18" i="20"/>
  <c r="T17" i="20"/>
  <c r="S17" i="20"/>
  <c r="F17" i="20"/>
  <c r="E17" i="20"/>
  <c r="T15" i="20"/>
  <c r="S15" i="20"/>
  <c r="F15" i="20"/>
  <c r="E15" i="20"/>
  <c r="T14" i="20"/>
  <c r="S14" i="20"/>
  <c r="F14" i="20"/>
  <c r="E14" i="20"/>
  <c r="T13" i="20"/>
  <c r="S13" i="20"/>
  <c r="F13" i="20"/>
  <c r="E13" i="20"/>
  <c r="T12" i="20"/>
  <c r="S12" i="20"/>
  <c r="F12" i="20"/>
  <c r="E12" i="20"/>
  <c r="T11" i="20"/>
  <c r="S11" i="20"/>
  <c r="F11" i="20"/>
  <c r="E11" i="20"/>
  <c r="T9" i="20"/>
  <c r="S9" i="20"/>
  <c r="F9" i="20"/>
  <c r="E9" i="20"/>
  <c r="T8" i="20"/>
  <c r="S8" i="20"/>
  <c r="F8" i="20"/>
  <c r="E8" i="20"/>
  <c r="T7" i="20"/>
  <c r="S7" i="20"/>
  <c r="F7" i="20"/>
  <c r="E7" i="20"/>
  <c r="T6" i="20"/>
  <c r="S6" i="20"/>
  <c r="F6" i="20"/>
  <c r="E6" i="20"/>
  <c r="T5" i="20"/>
  <c r="AE148" i="20" l="1"/>
  <c r="AE82" i="20"/>
  <c r="AE94" i="20"/>
  <c r="AE178" i="20"/>
  <c r="AE100" i="20"/>
  <c r="AE112" i="20"/>
  <c r="AE58" i="20"/>
  <c r="AE70" i="20"/>
  <c r="AE292" i="20"/>
  <c r="AE256" i="20"/>
  <c r="AE142" i="20"/>
  <c r="AE184" i="20"/>
  <c r="AE244" i="20"/>
  <c r="AE202" i="20"/>
  <c r="AE268" i="20"/>
  <c r="AE160" i="20"/>
  <c r="AE28" i="20"/>
  <c r="AE262" i="20"/>
  <c r="AE88" i="20"/>
  <c r="AE118" i="20"/>
  <c r="AE280" i="20"/>
  <c r="AE64" i="20"/>
  <c r="AE136" i="20"/>
  <c r="AE76" i="20"/>
  <c r="AE262" i="23"/>
  <c r="AE100" i="23"/>
  <c r="AE208" i="23"/>
  <c r="AE136" i="23"/>
  <c r="AE226" i="23"/>
  <c r="AE238" i="23"/>
  <c r="AE232" i="23"/>
  <c r="AE148" i="23"/>
  <c r="AE172" i="20"/>
  <c r="AE52" i="20"/>
  <c r="AE46" i="20"/>
  <c r="AE34" i="20"/>
  <c r="AE208" i="20"/>
  <c r="AE220" i="20"/>
  <c r="AE250" i="20"/>
  <c r="AE154" i="20"/>
  <c r="AE238" i="20"/>
  <c r="AE40" i="20"/>
  <c r="AE214" i="20"/>
  <c r="AE112" i="23"/>
  <c r="AE166" i="20"/>
  <c r="AE16" i="20"/>
  <c r="AE232" i="20"/>
  <c r="AE190" i="20"/>
  <c r="AE226" i="20"/>
  <c r="AE22" i="20"/>
  <c r="AE196" i="20"/>
  <c r="AE280" i="23"/>
  <c r="AE244" i="23"/>
  <c r="AE274" i="23"/>
  <c r="AE178" i="23"/>
  <c r="AE28" i="23"/>
  <c r="AE292" i="23"/>
  <c r="AE214" i="23"/>
  <c r="AE64" i="23"/>
  <c r="AE82" i="23"/>
  <c r="AE196" i="23"/>
  <c r="AE88" i="23"/>
  <c r="AE34" i="23"/>
  <c r="AE58" i="23"/>
  <c r="AE142" i="23"/>
  <c r="AE268" i="23"/>
  <c r="AE286" i="23"/>
  <c r="AE220" i="23"/>
  <c r="AE250" i="23"/>
  <c r="AE94" i="23"/>
  <c r="AE106" i="23"/>
  <c r="AE52" i="23"/>
  <c r="AE124" i="23"/>
  <c r="AE166" i="23"/>
  <c r="AE160" i="23"/>
  <c r="AE22" i="23"/>
  <c r="AE190" i="23"/>
  <c r="AE46" i="23"/>
  <c r="AE154" i="23"/>
  <c r="AE16" i="23"/>
  <c r="AE184" i="23"/>
  <c r="AE172" i="23"/>
  <c r="AE130" i="23"/>
  <c r="AE202" i="23"/>
  <c r="AE118" i="23"/>
  <c r="AE40" i="23"/>
  <c r="AE76" i="23"/>
  <c r="AE70" i="23"/>
  <c r="G285" i="23"/>
  <c r="H285" i="23" s="1"/>
  <c r="G252" i="23"/>
  <c r="H252" i="23" s="1"/>
  <c r="G235" i="23"/>
  <c r="H235" i="23" s="1"/>
  <c r="G225" i="23"/>
  <c r="H225" i="23" s="1"/>
  <c r="G175" i="23"/>
  <c r="H175" i="23" s="1"/>
  <c r="G283" i="23"/>
  <c r="H283" i="23" s="1"/>
  <c r="G273" i="23"/>
  <c r="H273" i="23" s="1"/>
  <c r="G266" i="23"/>
  <c r="H266" i="23" s="1"/>
  <c r="G173" i="23"/>
  <c r="H173" i="23" s="1"/>
  <c r="G144" i="23"/>
  <c r="H144" i="23" s="1"/>
  <c r="G69" i="23"/>
  <c r="H69" i="23" s="1"/>
  <c r="G17" i="23"/>
  <c r="H17" i="23" s="1"/>
  <c r="G281" i="23"/>
  <c r="H281" i="23" s="1"/>
  <c r="G264" i="23"/>
  <c r="H264" i="23" s="1"/>
  <c r="G245" i="23"/>
  <c r="H245" i="23" s="1"/>
  <c r="G237" i="23"/>
  <c r="H237" i="23" s="1"/>
  <c r="G177" i="23"/>
  <c r="H177" i="23" s="1"/>
  <c r="G151" i="23"/>
  <c r="H151" i="23" s="1"/>
  <c r="G86" i="23"/>
  <c r="H86" i="23" s="1"/>
  <c r="G81" i="23"/>
  <c r="H81" i="23" s="1"/>
  <c r="G67" i="23"/>
  <c r="H67" i="23" s="1"/>
  <c r="G137" i="23"/>
  <c r="H137" i="23" s="1"/>
  <c r="G233" i="23"/>
  <c r="H233" i="23" s="1"/>
  <c r="G161" i="23"/>
  <c r="H161" i="23" s="1"/>
  <c r="G57" i="23"/>
  <c r="H57" i="23" s="1"/>
  <c r="G55" i="23"/>
  <c r="H55" i="23" s="1"/>
  <c r="G53" i="23"/>
  <c r="H53" i="23" s="1"/>
  <c r="G182" i="23"/>
  <c r="H182" i="23" s="1"/>
  <c r="G180" i="23"/>
  <c r="H180" i="23" s="1"/>
  <c r="G199" i="23"/>
  <c r="H199" i="23" s="1"/>
  <c r="G98" i="23"/>
  <c r="H98" i="23" s="1"/>
  <c r="G261" i="23"/>
  <c r="H261" i="23" s="1"/>
  <c r="G259" i="23"/>
  <c r="H259" i="23" s="1"/>
  <c r="G257" i="23"/>
  <c r="H257" i="23" s="1"/>
  <c r="G89" i="23"/>
  <c r="H89" i="23" s="1"/>
  <c r="G117" i="23"/>
  <c r="H117" i="23" s="1"/>
  <c r="G115" i="23"/>
  <c r="H115" i="23" s="1"/>
  <c r="N290" i="20"/>
  <c r="O290" i="20" s="1"/>
  <c r="N278" i="20"/>
  <c r="O278" i="20" s="1"/>
  <c r="G267" i="20"/>
  <c r="H267" i="20" s="1"/>
  <c r="G282" i="20"/>
  <c r="H282" i="20" s="1"/>
  <c r="G38" i="23"/>
  <c r="H38" i="23" s="1"/>
  <c r="G165" i="23"/>
  <c r="H165" i="23" s="1"/>
  <c r="G84" i="23"/>
  <c r="H84" i="23" s="1"/>
  <c r="G207" i="20"/>
  <c r="H207" i="20" s="1"/>
  <c r="G269" i="20"/>
  <c r="H269" i="20" s="1"/>
  <c r="G271" i="23"/>
  <c r="H271" i="23" s="1"/>
  <c r="G269" i="23"/>
  <c r="H269" i="23" s="1"/>
  <c r="G134" i="23"/>
  <c r="H134" i="23" s="1"/>
  <c r="G132" i="23"/>
  <c r="H132" i="23" s="1"/>
  <c r="G129" i="23"/>
  <c r="H129" i="23" s="1"/>
  <c r="G127" i="23"/>
  <c r="H127" i="23" s="1"/>
  <c r="G125" i="23"/>
  <c r="H125" i="23" s="1"/>
  <c r="G96" i="23"/>
  <c r="H96" i="23" s="1"/>
  <c r="G206" i="23"/>
  <c r="H206" i="23" s="1"/>
  <c r="G204" i="23"/>
  <c r="H204" i="23" s="1"/>
  <c r="G45" i="23"/>
  <c r="H45" i="23" s="1"/>
  <c r="G43" i="23"/>
  <c r="H43" i="23" s="1"/>
  <c r="G41" i="23"/>
  <c r="H41" i="23" s="1"/>
  <c r="G62" i="23"/>
  <c r="H62" i="23" s="1"/>
  <c r="G60" i="23"/>
  <c r="H60" i="23" s="1"/>
  <c r="G213" i="23"/>
  <c r="H213" i="23" s="1"/>
  <c r="G211" i="23"/>
  <c r="H211" i="23" s="1"/>
  <c r="G209" i="23"/>
  <c r="H209" i="23" s="1"/>
  <c r="U279" i="20"/>
  <c r="V279" i="20" s="1"/>
  <c r="N276" i="23"/>
  <c r="O276" i="23" s="1"/>
  <c r="G278" i="23"/>
  <c r="H278" i="23" s="1"/>
  <c r="G276" i="23"/>
  <c r="H276" i="23" s="1"/>
  <c r="G158" i="23"/>
  <c r="H158" i="23" s="1"/>
  <c r="G156" i="23"/>
  <c r="H156" i="23" s="1"/>
  <c r="G290" i="23"/>
  <c r="H290" i="23" s="1"/>
  <c r="G288" i="23"/>
  <c r="H288" i="23" s="1"/>
  <c r="G168" i="23"/>
  <c r="H168" i="23" s="1"/>
  <c r="G223" i="23"/>
  <c r="H223" i="23" s="1"/>
  <c r="G221" i="23"/>
  <c r="H221" i="23" s="1"/>
  <c r="G218" i="23"/>
  <c r="H218" i="23" s="1"/>
  <c r="G216" i="23"/>
  <c r="H216" i="23" s="1"/>
  <c r="G93" i="23"/>
  <c r="H93" i="23" s="1"/>
  <c r="G91" i="23"/>
  <c r="H91" i="23" s="1"/>
  <c r="G201" i="23"/>
  <c r="H201" i="23" s="1"/>
  <c r="G146" i="23"/>
  <c r="H146" i="23" s="1"/>
  <c r="G110" i="23"/>
  <c r="H110" i="23" s="1"/>
  <c r="G108" i="23"/>
  <c r="H108" i="23" s="1"/>
  <c r="G249" i="23"/>
  <c r="H249" i="23" s="1"/>
  <c r="G247" i="23"/>
  <c r="H247" i="23" s="1"/>
  <c r="G105" i="23"/>
  <c r="H105" i="23" s="1"/>
  <c r="G103" i="23"/>
  <c r="H103" i="23" s="1"/>
  <c r="G101" i="23"/>
  <c r="H101" i="23" s="1"/>
  <c r="G122" i="23"/>
  <c r="H122" i="23" s="1"/>
  <c r="G120" i="23"/>
  <c r="H120" i="23" s="1"/>
  <c r="G79" i="23"/>
  <c r="H79" i="23" s="1"/>
  <c r="G77" i="23"/>
  <c r="H77" i="23" s="1"/>
  <c r="G189" i="23"/>
  <c r="H189" i="23" s="1"/>
  <c r="G187" i="23"/>
  <c r="H187" i="23" s="1"/>
  <c r="G185" i="23"/>
  <c r="H185" i="23" s="1"/>
  <c r="G74" i="23"/>
  <c r="H74" i="23" s="1"/>
  <c r="G72" i="23"/>
  <c r="H72" i="23" s="1"/>
  <c r="G230" i="23"/>
  <c r="H230" i="23" s="1"/>
  <c r="G228" i="23"/>
  <c r="H228" i="23" s="1"/>
  <c r="G141" i="23"/>
  <c r="H141" i="23" s="1"/>
  <c r="G139" i="23"/>
  <c r="H139" i="23" s="1"/>
  <c r="G239" i="20"/>
  <c r="H239" i="20" s="1"/>
  <c r="G242" i="23"/>
  <c r="H242" i="23" s="1"/>
  <c r="G240" i="23"/>
  <c r="H240" i="23" s="1"/>
  <c r="G194" i="23"/>
  <c r="H194" i="23" s="1"/>
  <c r="G192" i="23"/>
  <c r="H192" i="23" s="1"/>
  <c r="G153" i="23"/>
  <c r="H153" i="23" s="1"/>
  <c r="G149" i="23"/>
  <c r="H149" i="23" s="1"/>
  <c r="U180" i="23"/>
  <c r="V180" i="23" s="1"/>
  <c r="U259" i="23"/>
  <c r="V259" i="23" s="1"/>
  <c r="U11" i="23"/>
  <c r="V11" i="23" s="1"/>
  <c r="U257" i="20"/>
  <c r="V257" i="20" s="1"/>
  <c r="U169" i="23"/>
  <c r="V169" i="23" s="1"/>
  <c r="U151" i="23"/>
  <c r="V151" i="23" s="1"/>
  <c r="U103" i="23"/>
  <c r="V103" i="23" s="1"/>
  <c r="U49" i="23"/>
  <c r="V49" i="23" s="1"/>
  <c r="G48" i="23"/>
  <c r="H48" i="23" s="1"/>
  <c r="G36" i="23"/>
  <c r="H36" i="23" s="1"/>
  <c r="G33" i="23"/>
  <c r="H33" i="23" s="1"/>
  <c r="G31" i="23"/>
  <c r="H31" i="23" s="1"/>
  <c r="G29" i="23"/>
  <c r="H29" i="23" s="1"/>
  <c r="G26" i="23"/>
  <c r="H26" i="23" s="1"/>
  <c r="G24" i="23"/>
  <c r="H24" i="23" s="1"/>
  <c r="G21" i="23"/>
  <c r="H21" i="23" s="1"/>
  <c r="G14" i="23"/>
  <c r="H14" i="23" s="1"/>
  <c r="N260" i="20"/>
  <c r="O260" i="20" s="1"/>
  <c r="U261" i="20"/>
  <c r="V261" i="20" s="1"/>
  <c r="G264" i="20"/>
  <c r="H264" i="20" s="1"/>
  <c r="U264" i="20"/>
  <c r="V264" i="20" s="1"/>
  <c r="G275" i="20"/>
  <c r="H275" i="20" s="1"/>
  <c r="U275" i="20"/>
  <c r="V275" i="20" s="1"/>
  <c r="N284" i="20"/>
  <c r="O284" i="20" s="1"/>
  <c r="U285" i="20"/>
  <c r="V285" i="20" s="1"/>
  <c r="G287" i="20"/>
  <c r="H287" i="20" s="1"/>
  <c r="G288" i="20"/>
  <c r="H288" i="20" s="1"/>
  <c r="U288" i="20"/>
  <c r="V288" i="20" s="1"/>
  <c r="U246" i="20"/>
  <c r="V246" i="20" s="1"/>
  <c r="N259" i="20"/>
  <c r="O259" i="20" s="1"/>
  <c r="N283" i="20"/>
  <c r="O283" i="20" s="1"/>
  <c r="U140" i="20"/>
  <c r="V140" i="20" s="1"/>
  <c r="G197" i="20"/>
  <c r="H197" i="20" s="1"/>
  <c r="G249" i="20"/>
  <c r="H249" i="20" s="1"/>
  <c r="N265" i="20"/>
  <c r="O265" i="20" s="1"/>
  <c r="G246" i="20"/>
  <c r="H246" i="20" s="1"/>
  <c r="U266" i="20"/>
  <c r="V266" i="20" s="1"/>
  <c r="U270" i="20"/>
  <c r="V270" i="20" s="1"/>
  <c r="G291" i="20"/>
  <c r="H291" i="20" s="1"/>
  <c r="U212" i="20"/>
  <c r="V212" i="20" s="1"/>
  <c r="G258" i="20"/>
  <c r="H258" i="20" s="1"/>
  <c r="G259" i="20"/>
  <c r="H259" i="20" s="1"/>
  <c r="G261" i="20"/>
  <c r="H261" i="20" s="1"/>
  <c r="N264" i="20"/>
  <c r="O264" i="20" s="1"/>
  <c r="G273" i="20"/>
  <c r="H273" i="20" s="1"/>
  <c r="U273" i="20"/>
  <c r="V273" i="20" s="1"/>
  <c r="N289" i="20"/>
  <c r="O289" i="20" s="1"/>
  <c r="G135" i="20"/>
  <c r="H135" i="20" s="1"/>
  <c r="G245" i="20"/>
  <c r="H245" i="20" s="1"/>
  <c r="U263" i="20"/>
  <c r="V263" i="20" s="1"/>
  <c r="U269" i="20"/>
  <c r="V269" i="20" s="1"/>
  <c r="G251" i="20"/>
  <c r="H251" i="20" s="1"/>
  <c r="U251" i="20"/>
  <c r="V251" i="20" s="1"/>
  <c r="G252" i="20"/>
  <c r="H252" i="20" s="1"/>
  <c r="U252" i="20"/>
  <c r="V252" i="20" s="1"/>
  <c r="U255" i="20"/>
  <c r="V255" i="20" s="1"/>
  <c r="N266" i="20"/>
  <c r="O266" i="20" s="1"/>
  <c r="G281" i="20"/>
  <c r="H281" i="20" s="1"/>
  <c r="U281" i="20"/>
  <c r="V281" i="20" s="1"/>
  <c r="AB5" i="23"/>
  <c r="N240" i="23"/>
  <c r="O240" i="23" s="1"/>
  <c r="N194" i="23"/>
  <c r="O194" i="23" s="1"/>
  <c r="N174" i="23"/>
  <c r="O174" i="23" s="1"/>
  <c r="N156" i="23"/>
  <c r="O156" i="23" s="1"/>
  <c r="N128" i="23"/>
  <c r="O128" i="23" s="1"/>
  <c r="N74" i="23"/>
  <c r="O74" i="23" s="1"/>
  <c r="N56" i="23"/>
  <c r="O56" i="23" s="1"/>
  <c r="N26" i="23"/>
  <c r="O26" i="23" s="1"/>
  <c r="N20" i="23"/>
  <c r="O20" i="23" s="1"/>
  <c r="U291" i="23"/>
  <c r="V291" i="23" s="1"/>
  <c r="U283" i="23"/>
  <c r="V283" i="23" s="1"/>
  <c r="U281" i="23"/>
  <c r="V281" i="23" s="1"/>
  <c r="U279" i="23"/>
  <c r="V279" i="23" s="1"/>
  <c r="U277" i="23"/>
  <c r="V277" i="23" s="1"/>
  <c r="U275" i="23"/>
  <c r="V275" i="23" s="1"/>
  <c r="U273" i="23"/>
  <c r="V273" i="23" s="1"/>
  <c r="U271" i="23"/>
  <c r="V271" i="23" s="1"/>
  <c r="U267" i="23"/>
  <c r="V267" i="23" s="1"/>
  <c r="U253" i="23"/>
  <c r="V253" i="23" s="1"/>
  <c r="U251" i="23"/>
  <c r="V251" i="23" s="1"/>
  <c r="U249" i="23"/>
  <c r="V249" i="23" s="1"/>
  <c r="U245" i="23"/>
  <c r="V245" i="23" s="1"/>
  <c r="U235" i="23"/>
  <c r="V235" i="23" s="1"/>
  <c r="U231" i="23"/>
  <c r="V231" i="23" s="1"/>
  <c r="U229" i="23"/>
  <c r="V229" i="23" s="1"/>
  <c r="U227" i="23"/>
  <c r="V227" i="23" s="1"/>
  <c r="U225" i="23"/>
  <c r="V225" i="23" s="1"/>
  <c r="U217" i="23"/>
  <c r="V217" i="23" s="1"/>
  <c r="U215" i="23"/>
  <c r="V215" i="23" s="1"/>
  <c r="U213" i="23"/>
  <c r="V213" i="23" s="1"/>
  <c r="U211" i="23"/>
  <c r="V211" i="23" s="1"/>
  <c r="U207" i="23"/>
  <c r="V207" i="23" s="1"/>
  <c r="U201" i="23"/>
  <c r="V201" i="23" s="1"/>
  <c r="U199" i="23"/>
  <c r="V199" i="23" s="1"/>
  <c r="U197" i="23"/>
  <c r="V197" i="23" s="1"/>
  <c r="U193" i="23"/>
  <c r="V193" i="23" s="1"/>
  <c r="U191" i="23"/>
  <c r="V191" i="23" s="1"/>
  <c r="U189" i="23"/>
  <c r="V189" i="23" s="1"/>
  <c r="U187" i="23"/>
  <c r="V187" i="23" s="1"/>
  <c r="U185" i="23"/>
  <c r="V185" i="23" s="1"/>
  <c r="U183" i="23"/>
  <c r="V183" i="23" s="1"/>
  <c r="U181" i="23"/>
  <c r="V181" i="23" s="1"/>
  <c r="U177" i="23"/>
  <c r="V177" i="23" s="1"/>
  <c r="U175" i="23"/>
  <c r="V175" i="23" s="1"/>
  <c r="U173" i="23"/>
  <c r="V173" i="23" s="1"/>
  <c r="U171" i="23"/>
  <c r="V171" i="23" s="1"/>
  <c r="U167" i="23"/>
  <c r="V167" i="23" s="1"/>
  <c r="U165" i="23"/>
  <c r="V165" i="23" s="1"/>
  <c r="U161" i="23"/>
  <c r="V161" i="23" s="1"/>
  <c r="U157" i="23"/>
  <c r="V157" i="23" s="1"/>
  <c r="U155" i="23"/>
  <c r="V155" i="23" s="1"/>
  <c r="U149" i="23"/>
  <c r="V149" i="23" s="1"/>
  <c r="U147" i="23"/>
  <c r="V147" i="23" s="1"/>
  <c r="U143" i="23"/>
  <c r="V143" i="23" s="1"/>
  <c r="U141" i="23"/>
  <c r="V141" i="23" s="1"/>
  <c r="U139" i="23"/>
  <c r="V139" i="23" s="1"/>
  <c r="U137" i="23"/>
  <c r="V137" i="23" s="1"/>
  <c r="U133" i="23"/>
  <c r="V133" i="23" s="1"/>
  <c r="U125" i="23"/>
  <c r="V125" i="23" s="1"/>
  <c r="U123" i="23"/>
  <c r="V123" i="23" s="1"/>
  <c r="U119" i="23"/>
  <c r="V119" i="23" s="1"/>
  <c r="U117" i="23"/>
  <c r="V117" i="23" s="1"/>
  <c r="U115" i="23"/>
  <c r="V115" i="23" s="1"/>
  <c r="U109" i="23"/>
  <c r="V109" i="23" s="1"/>
  <c r="U105" i="23"/>
  <c r="V105" i="23" s="1"/>
  <c r="U101" i="23"/>
  <c r="V101" i="23" s="1"/>
  <c r="U95" i="23"/>
  <c r="V95" i="23" s="1"/>
  <c r="U93" i="23"/>
  <c r="V93" i="23" s="1"/>
  <c r="U85" i="23"/>
  <c r="V85" i="23" s="1"/>
  <c r="U83" i="23"/>
  <c r="V83" i="23" s="1"/>
  <c r="U77" i="23"/>
  <c r="V77" i="23" s="1"/>
  <c r="U75" i="23"/>
  <c r="V75" i="23" s="1"/>
  <c r="U71" i="23"/>
  <c r="V71" i="23" s="1"/>
  <c r="U69" i="23"/>
  <c r="V69" i="23" s="1"/>
  <c r="U61" i="23"/>
  <c r="V61" i="23" s="1"/>
  <c r="U59" i="23"/>
  <c r="V59" i="23" s="1"/>
  <c r="U53" i="23"/>
  <c r="V53" i="23" s="1"/>
  <c r="U51" i="23"/>
  <c r="V51" i="23" s="1"/>
  <c r="U43" i="23"/>
  <c r="V43" i="23" s="1"/>
  <c r="U39" i="23"/>
  <c r="V39" i="23" s="1"/>
  <c r="U37" i="23"/>
  <c r="V37" i="23" s="1"/>
  <c r="U33" i="23"/>
  <c r="V33" i="23" s="1"/>
  <c r="U25" i="23"/>
  <c r="V25" i="23" s="1"/>
  <c r="U23" i="23"/>
  <c r="V23" i="23" s="1"/>
  <c r="U21" i="23"/>
  <c r="V21" i="23" s="1"/>
  <c r="U17" i="23"/>
  <c r="V17" i="23" s="1"/>
  <c r="U15" i="23"/>
  <c r="V15" i="23" s="1"/>
  <c r="U13" i="23"/>
  <c r="V13" i="23" s="1"/>
  <c r="U7" i="23"/>
  <c r="V7" i="23" s="1"/>
  <c r="N291" i="23"/>
  <c r="O291" i="23" s="1"/>
  <c r="N287" i="23"/>
  <c r="O287" i="23" s="1"/>
  <c r="N285" i="23"/>
  <c r="O285" i="23" s="1"/>
  <c r="N281" i="23"/>
  <c r="O281" i="23" s="1"/>
  <c r="N279" i="23"/>
  <c r="O279" i="23" s="1"/>
  <c r="N277" i="23"/>
  <c r="O277" i="23" s="1"/>
  <c r="N271" i="23"/>
  <c r="O271" i="23" s="1"/>
  <c r="N267" i="23"/>
  <c r="O267" i="23" s="1"/>
  <c r="N265" i="23"/>
  <c r="O265" i="23" s="1"/>
  <c r="N263" i="23"/>
  <c r="O263" i="23" s="1"/>
  <c r="N261" i="23"/>
  <c r="O261" i="23" s="1"/>
  <c r="N257" i="23"/>
  <c r="O257" i="23" s="1"/>
  <c r="N253" i="23"/>
  <c r="O253" i="23" s="1"/>
  <c r="N247" i="23"/>
  <c r="O247" i="23" s="1"/>
  <c r="N245" i="23"/>
  <c r="O245" i="23" s="1"/>
  <c r="N239" i="23"/>
  <c r="O239" i="23" s="1"/>
  <c r="N237" i="23"/>
  <c r="O237" i="23" s="1"/>
  <c r="N231" i="23"/>
  <c r="O231" i="23" s="1"/>
  <c r="N229" i="23"/>
  <c r="O229" i="23" s="1"/>
  <c r="N225" i="23"/>
  <c r="O225" i="23" s="1"/>
  <c r="N219" i="23"/>
  <c r="O219" i="23" s="1"/>
  <c r="N217" i="23"/>
  <c r="O217" i="23" s="1"/>
  <c r="N213" i="23"/>
  <c r="O213" i="23" s="1"/>
  <c r="N211" i="23"/>
  <c r="O211" i="23" s="1"/>
  <c r="N207" i="23"/>
  <c r="O207" i="23" s="1"/>
  <c r="N203" i="23"/>
  <c r="O203" i="23" s="1"/>
  <c r="N201" i="23"/>
  <c r="O201" i="23" s="1"/>
  <c r="N197" i="23"/>
  <c r="O197" i="23" s="1"/>
  <c r="N195" i="23"/>
  <c r="O195" i="23" s="1"/>
  <c r="N193" i="23"/>
  <c r="O193" i="23" s="1"/>
  <c r="N191" i="23"/>
  <c r="O191" i="23" s="1"/>
  <c r="N189" i="23"/>
  <c r="O189" i="23" s="1"/>
  <c r="N187" i="23"/>
  <c r="O187" i="23" s="1"/>
  <c r="N185" i="23"/>
  <c r="O185" i="23" s="1"/>
  <c r="N181" i="23"/>
  <c r="O181" i="23" s="1"/>
  <c r="N179" i="23"/>
  <c r="O179" i="23" s="1"/>
  <c r="N177" i="23"/>
  <c r="O177" i="23" s="1"/>
  <c r="N175" i="23"/>
  <c r="O175" i="23" s="1"/>
  <c r="N173" i="23"/>
  <c r="O173" i="23" s="1"/>
  <c r="N171" i="23"/>
  <c r="O171" i="23" s="1"/>
  <c r="N169" i="23"/>
  <c r="O169" i="23" s="1"/>
  <c r="N167" i="23"/>
  <c r="O167" i="23" s="1"/>
  <c r="N163" i="23"/>
  <c r="O163" i="23" s="1"/>
  <c r="N161" i="23"/>
  <c r="O161" i="23" s="1"/>
  <c r="N155" i="23"/>
  <c r="O155" i="23" s="1"/>
  <c r="N153" i="23"/>
  <c r="O153" i="23" s="1"/>
  <c r="N151" i="23"/>
  <c r="O151" i="23" s="1"/>
  <c r="N145" i="23"/>
  <c r="O145" i="23" s="1"/>
  <c r="N143" i="23"/>
  <c r="O143" i="23" s="1"/>
  <c r="N141" i="23"/>
  <c r="O141" i="23" s="1"/>
  <c r="N139" i="23"/>
  <c r="O139" i="23" s="1"/>
  <c r="N137" i="23"/>
  <c r="O137" i="23" s="1"/>
  <c r="N131" i="23"/>
  <c r="O131" i="23" s="1"/>
  <c r="N121" i="23"/>
  <c r="N117" i="23"/>
  <c r="O117" i="23" s="1"/>
  <c r="N115" i="23"/>
  <c r="O115" i="23" s="1"/>
  <c r="N113" i="23"/>
  <c r="O113" i="23" s="1"/>
  <c r="N111" i="23"/>
  <c r="O111" i="23" s="1"/>
  <c r="N105" i="23"/>
  <c r="O105" i="23" s="1"/>
  <c r="N97" i="23"/>
  <c r="O97" i="23" s="1"/>
  <c r="N95" i="23"/>
  <c r="O95" i="23" s="1"/>
  <c r="N93" i="23"/>
  <c r="O93" i="23" s="1"/>
  <c r="N89" i="23"/>
  <c r="O89" i="23" s="1"/>
  <c r="N87" i="23"/>
  <c r="O87" i="23" s="1"/>
  <c r="N83" i="23"/>
  <c r="O83" i="23" s="1"/>
  <c r="N73" i="23"/>
  <c r="O73" i="23" s="1"/>
  <c r="N65" i="23"/>
  <c r="O65" i="23" s="1"/>
  <c r="N59" i="23"/>
  <c r="O59" i="23" s="1"/>
  <c r="N55" i="23"/>
  <c r="O55" i="23" s="1"/>
  <c r="N53" i="23"/>
  <c r="O53" i="23" s="1"/>
  <c r="N51" i="23"/>
  <c r="O51" i="23" s="1"/>
  <c r="N49" i="23"/>
  <c r="O49" i="23" s="1"/>
  <c r="N47" i="23"/>
  <c r="O47" i="23" s="1"/>
  <c r="N43" i="23"/>
  <c r="O43" i="23" s="1"/>
  <c r="N41" i="23"/>
  <c r="O41" i="23" s="1"/>
  <c r="N39" i="23"/>
  <c r="O39" i="23" s="1"/>
  <c r="N37" i="23"/>
  <c r="O37" i="23" s="1"/>
  <c r="N33" i="23"/>
  <c r="O33" i="23" s="1"/>
  <c r="N25" i="23"/>
  <c r="O25" i="23" s="1"/>
  <c r="N19" i="23"/>
  <c r="O19" i="23" s="1"/>
  <c r="N17" i="23"/>
  <c r="O17" i="23" s="1"/>
  <c r="N13" i="23"/>
  <c r="O13" i="23" s="1"/>
  <c r="N11" i="23"/>
  <c r="O11" i="23" s="1"/>
  <c r="U290" i="23"/>
  <c r="V290" i="23" s="1"/>
  <c r="U288" i="23"/>
  <c r="V288" i="23" s="1"/>
  <c r="U284" i="23"/>
  <c r="V284" i="23" s="1"/>
  <c r="U282" i="23"/>
  <c r="V282" i="23" s="1"/>
  <c r="U276" i="23"/>
  <c r="V276" i="23" s="1"/>
  <c r="U272" i="23"/>
  <c r="V272" i="23" s="1"/>
  <c r="U270" i="23"/>
  <c r="V270" i="23" s="1"/>
  <c r="U266" i="23"/>
  <c r="V266" i="23" s="1"/>
  <c r="U252" i="23"/>
  <c r="V252" i="23" s="1"/>
  <c r="U242" i="23"/>
  <c r="V242" i="23" s="1"/>
  <c r="U236" i="23"/>
  <c r="V236" i="23" s="1"/>
  <c r="U234" i="23"/>
  <c r="V234" i="23" s="1"/>
  <c r="U228" i="23"/>
  <c r="V228" i="23" s="1"/>
  <c r="U216" i="23"/>
  <c r="V216" i="23" s="1"/>
  <c r="U210" i="23"/>
  <c r="V210" i="23" s="1"/>
  <c r="U206" i="23"/>
  <c r="V206" i="23" s="1"/>
  <c r="U200" i="23"/>
  <c r="V200" i="23" s="1"/>
  <c r="U198" i="23"/>
  <c r="V198" i="23" s="1"/>
  <c r="U194" i="23"/>
  <c r="V194" i="23" s="1"/>
  <c r="U188" i="23"/>
  <c r="V188" i="23" s="1"/>
  <c r="U186" i="23"/>
  <c r="V186" i="23" s="1"/>
  <c r="U182" i="23"/>
  <c r="V182" i="23" s="1"/>
  <c r="U176" i="23"/>
  <c r="V176" i="23" s="1"/>
  <c r="U174" i="23"/>
  <c r="V174" i="23" s="1"/>
  <c r="U168" i="23"/>
  <c r="V168" i="23" s="1"/>
  <c r="U158" i="23"/>
  <c r="V158" i="23" s="1"/>
  <c r="U156" i="23"/>
  <c r="V156" i="23" s="1"/>
  <c r="U150" i="23"/>
  <c r="V150" i="23" s="1"/>
  <c r="U144" i="23"/>
  <c r="V144" i="23" s="1"/>
  <c r="U140" i="23"/>
  <c r="V140" i="23" s="1"/>
  <c r="U134" i="23"/>
  <c r="V134" i="23" s="1"/>
  <c r="U132" i="23"/>
  <c r="V132" i="23" s="1"/>
  <c r="U126" i="23"/>
  <c r="V126" i="23" s="1"/>
  <c r="U120" i="23"/>
  <c r="V120" i="23" s="1"/>
  <c r="U116" i="23"/>
  <c r="V116" i="23" s="1"/>
  <c r="U114" i="23"/>
  <c r="V114" i="23" s="1"/>
  <c r="U110" i="23"/>
  <c r="V110" i="23" s="1"/>
  <c r="U96" i="23"/>
  <c r="V96" i="23" s="1"/>
  <c r="U92" i="23"/>
  <c r="V92" i="23" s="1"/>
  <c r="U78" i="23"/>
  <c r="V78" i="23" s="1"/>
  <c r="U72" i="23"/>
  <c r="V72" i="23" s="1"/>
  <c r="U68" i="23"/>
  <c r="V68" i="23" s="1"/>
  <c r="U66" i="23"/>
  <c r="V66" i="23" s="1"/>
  <c r="U60" i="23"/>
  <c r="V60" i="23" s="1"/>
  <c r="U54" i="23"/>
  <c r="V54" i="23" s="1"/>
  <c r="U48" i="23"/>
  <c r="V48" i="23" s="1"/>
  <c r="U44" i="23"/>
  <c r="V44" i="23" s="1"/>
  <c r="U42" i="23"/>
  <c r="V42" i="23" s="1"/>
  <c r="U38" i="23"/>
  <c r="V38" i="23" s="1"/>
  <c r="U32" i="23"/>
  <c r="V32" i="23" s="1"/>
  <c r="U26" i="23"/>
  <c r="V26" i="23" s="1"/>
  <c r="U24" i="23"/>
  <c r="V24" i="23" s="1"/>
  <c r="U20" i="23"/>
  <c r="V20" i="23" s="1"/>
  <c r="U18" i="23"/>
  <c r="V18" i="23" s="1"/>
  <c r="U8" i="23"/>
  <c r="V8" i="23" s="1"/>
  <c r="G289" i="23"/>
  <c r="H289" i="23" s="1"/>
  <c r="G275" i="23"/>
  <c r="H275" i="23" s="1"/>
  <c r="G265" i="23"/>
  <c r="H265" i="23" s="1"/>
  <c r="G231" i="23"/>
  <c r="H231" i="23" s="1"/>
  <c r="G227" i="23"/>
  <c r="H227" i="23" s="1"/>
  <c r="G203" i="23"/>
  <c r="H203" i="23" s="1"/>
  <c r="G193" i="23"/>
  <c r="H193" i="23" s="1"/>
  <c r="G183" i="23"/>
  <c r="H183" i="23" s="1"/>
  <c r="G179" i="23"/>
  <c r="H179" i="23" s="1"/>
  <c r="G171" i="23"/>
  <c r="H171" i="23" s="1"/>
  <c r="G167" i="23"/>
  <c r="H167" i="23" s="1"/>
  <c r="G157" i="23"/>
  <c r="H157" i="23" s="1"/>
  <c r="G133" i="23"/>
  <c r="H133" i="23" s="1"/>
  <c r="G123" i="23"/>
  <c r="H123" i="23" s="1"/>
  <c r="G119" i="23"/>
  <c r="H119" i="23" s="1"/>
  <c r="G109" i="23"/>
  <c r="H109" i="23" s="1"/>
  <c r="G99" i="23"/>
  <c r="H99" i="23" s="1"/>
  <c r="G95" i="23"/>
  <c r="H95" i="23" s="1"/>
  <c r="G85" i="23"/>
  <c r="H85" i="23" s="1"/>
  <c r="G75" i="23"/>
  <c r="H75" i="23" s="1"/>
  <c r="G71" i="23"/>
  <c r="H71" i="23" s="1"/>
  <c r="G61" i="23"/>
  <c r="H61" i="23" s="1"/>
  <c r="G51" i="23"/>
  <c r="H51" i="23" s="1"/>
  <c r="G47" i="23"/>
  <c r="H47" i="23" s="1"/>
  <c r="G37" i="23"/>
  <c r="H37" i="23" s="1"/>
  <c r="G27" i="23"/>
  <c r="H27" i="23" s="1"/>
  <c r="G23" i="23"/>
  <c r="H23" i="23" s="1"/>
  <c r="G13" i="23"/>
  <c r="H13" i="23" s="1"/>
  <c r="G11" i="23"/>
  <c r="H11" i="23" s="1"/>
  <c r="G195" i="23"/>
  <c r="H195" i="23" s="1"/>
  <c r="G191" i="23"/>
  <c r="H191" i="23" s="1"/>
  <c r="AF191" i="23" s="1"/>
  <c r="G181" i="23"/>
  <c r="H181" i="23" s="1"/>
  <c r="G169" i="23"/>
  <c r="H169" i="23" s="1"/>
  <c r="G159" i="23"/>
  <c r="H159" i="23" s="1"/>
  <c r="G155" i="23"/>
  <c r="H155" i="23" s="1"/>
  <c r="G147" i="23"/>
  <c r="H147" i="23" s="1"/>
  <c r="G143" i="23"/>
  <c r="H143" i="23" s="1"/>
  <c r="G131" i="23"/>
  <c r="H131" i="23" s="1"/>
  <c r="G121" i="23"/>
  <c r="H121" i="23" s="1"/>
  <c r="G111" i="23"/>
  <c r="H111" i="23" s="1"/>
  <c r="G107" i="23"/>
  <c r="H107" i="23" s="1"/>
  <c r="G83" i="23"/>
  <c r="H83" i="23" s="1"/>
  <c r="G73" i="23"/>
  <c r="H73" i="23" s="1"/>
  <c r="G63" i="23"/>
  <c r="H63" i="23" s="1"/>
  <c r="G59" i="23"/>
  <c r="H59" i="23" s="1"/>
  <c r="G49" i="23"/>
  <c r="H49" i="23" s="1"/>
  <c r="G39" i="23"/>
  <c r="H39" i="23" s="1"/>
  <c r="G25" i="23"/>
  <c r="H25" i="23" s="1"/>
  <c r="G15" i="23"/>
  <c r="H15" i="23" s="1"/>
  <c r="G217" i="23"/>
  <c r="H217" i="23" s="1"/>
  <c r="N288" i="23"/>
  <c r="O288" i="23" s="1"/>
  <c r="N284" i="23"/>
  <c r="O284" i="23" s="1"/>
  <c r="N282" i="23"/>
  <c r="O282" i="23" s="1"/>
  <c r="N278" i="23"/>
  <c r="O278" i="23" s="1"/>
  <c r="N272" i="23"/>
  <c r="O272" i="23" s="1"/>
  <c r="N270" i="23"/>
  <c r="O270" i="23" s="1"/>
  <c r="N266" i="23"/>
  <c r="O266" i="23" s="1"/>
  <c r="N264" i="23"/>
  <c r="O264" i="23" s="1"/>
  <c r="N254" i="23"/>
  <c r="O254" i="23" s="1"/>
  <c r="N234" i="23"/>
  <c r="O234" i="23" s="1"/>
  <c r="N230" i="23"/>
  <c r="O230" i="23" s="1"/>
  <c r="N228" i="23"/>
  <c r="O228" i="23" s="1"/>
  <c r="N222" i="23"/>
  <c r="O222" i="23" s="1"/>
  <c r="N218" i="23"/>
  <c r="O218" i="23" s="1"/>
  <c r="N216" i="23"/>
  <c r="O216" i="23" s="1"/>
  <c r="N210" i="23"/>
  <c r="O210" i="23" s="1"/>
  <c r="N204" i="23"/>
  <c r="O204" i="23" s="1"/>
  <c r="N198" i="23"/>
  <c r="N188" i="23"/>
  <c r="O188" i="23" s="1"/>
  <c r="N180" i="23"/>
  <c r="O180" i="23" s="1"/>
  <c r="N176" i="23"/>
  <c r="O176" i="23" s="1"/>
  <c r="N170" i="23"/>
  <c r="O170" i="23" s="1"/>
  <c r="N158" i="23"/>
  <c r="O158" i="23" s="1"/>
  <c r="N9" i="23"/>
  <c r="O9" i="23" s="1"/>
  <c r="G7" i="23"/>
  <c r="H7" i="23" s="1"/>
  <c r="G253" i="23"/>
  <c r="H253" i="23" s="1"/>
  <c r="U6" i="23"/>
  <c r="V6" i="23" s="1"/>
  <c r="N5" i="23"/>
  <c r="O5" i="23" s="1"/>
  <c r="N152" i="23"/>
  <c r="O152" i="23" s="1"/>
  <c r="N144" i="23"/>
  <c r="O144" i="23" s="1"/>
  <c r="N140" i="23"/>
  <c r="O140" i="23" s="1"/>
  <c r="N138" i="23"/>
  <c r="O138" i="23" s="1"/>
  <c r="N134" i="23"/>
  <c r="O134" i="23" s="1"/>
  <c r="N132" i="23"/>
  <c r="O132" i="23" s="1"/>
  <c r="N122" i="23"/>
  <c r="O122" i="23" s="1"/>
  <c r="N114" i="23"/>
  <c r="O114" i="23" s="1"/>
  <c r="N110" i="23"/>
  <c r="O110" i="23" s="1"/>
  <c r="N108" i="23"/>
  <c r="O108" i="23" s="1"/>
  <c r="N90" i="23"/>
  <c r="O90" i="23" s="1"/>
  <c r="N86" i="23"/>
  <c r="O86" i="23" s="1"/>
  <c r="N80" i="23"/>
  <c r="O80" i="23" s="1"/>
  <c r="N66" i="23"/>
  <c r="O66" i="23" s="1"/>
  <c r="N60" i="23"/>
  <c r="O60" i="23" s="1"/>
  <c r="N50" i="23"/>
  <c r="O50" i="23" s="1"/>
  <c r="N44" i="23"/>
  <c r="O44" i="23" s="1"/>
  <c r="N42" i="23"/>
  <c r="O42" i="23" s="1"/>
  <c r="N36" i="23"/>
  <c r="O36" i="23" s="1"/>
  <c r="N32" i="23"/>
  <c r="O32" i="23" s="1"/>
  <c r="N14" i="23"/>
  <c r="O14" i="23" s="1"/>
  <c r="N6" i="23"/>
  <c r="O6" i="23" s="1"/>
  <c r="G279" i="23"/>
  <c r="H279" i="23" s="1"/>
  <c r="G260" i="23"/>
  <c r="H260" i="23" s="1"/>
  <c r="G229" i="23"/>
  <c r="H229" i="23" s="1"/>
  <c r="G212" i="23"/>
  <c r="H212" i="23" s="1"/>
  <c r="G186" i="23"/>
  <c r="H186" i="23" s="1"/>
  <c r="G114" i="23"/>
  <c r="H114" i="23" s="1"/>
  <c r="N12" i="23"/>
  <c r="O12" i="23" s="1"/>
  <c r="N27" i="23"/>
  <c r="O27" i="23" s="1"/>
  <c r="U41" i="23"/>
  <c r="V41" i="23" s="1"/>
  <c r="U86" i="23"/>
  <c r="V86" i="23" s="1"/>
  <c r="U14" i="23"/>
  <c r="V14" i="23" s="1"/>
  <c r="U31" i="23"/>
  <c r="V31" i="23" s="1"/>
  <c r="U55" i="23"/>
  <c r="V55" i="23" s="1"/>
  <c r="N63" i="23"/>
  <c r="O63" i="23" s="1"/>
  <c r="N67" i="23"/>
  <c r="O67" i="23" s="1"/>
  <c r="N81" i="23"/>
  <c r="O81" i="23" s="1"/>
  <c r="N129" i="23"/>
  <c r="O129" i="23" s="1"/>
  <c r="N135" i="23"/>
  <c r="O135" i="23" s="1"/>
  <c r="U45" i="23"/>
  <c r="V45" i="23" s="1"/>
  <c r="N30" i="23"/>
  <c r="O30" i="23" s="1"/>
  <c r="N35" i="23"/>
  <c r="O35" i="23" s="1"/>
  <c r="U47" i="23"/>
  <c r="V47" i="23" s="1"/>
  <c r="N84" i="23"/>
  <c r="O84" i="23" s="1"/>
  <c r="U99" i="23"/>
  <c r="V99" i="23" s="1"/>
  <c r="U102" i="23"/>
  <c r="V102" i="23" s="1"/>
  <c r="N104" i="23"/>
  <c r="O104" i="23" s="1"/>
  <c r="N107" i="23"/>
  <c r="O107" i="23" s="1"/>
  <c r="U5" i="23"/>
  <c r="V5" i="23" s="1"/>
  <c r="N8" i="23"/>
  <c r="O8" i="23" s="1"/>
  <c r="N15" i="23"/>
  <c r="O15" i="23" s="1"/>
  <c r="U29" i="23"/>
  <c r="V29" i="23" s="1"/>
  <c r="U36" i="23"/>
  <c r="V36" i="23" s="1"/>
  <c r="N72" i="23"/>
  <c r="O72" i="23" s="1"/>
  <c r="U74" i="23"/>
  <c r="V74" i="23" s="1"/>
  <c r="U131" i="23"/>
  <c r="V131" i="23" s="1"/>
  <c r="U163" i="23"/>
  <c r="V163" i="23" s="1"/>
  <c r="U221" i="23"/>
  <c r="V221" i="23" s="1"/>
  <c r="N236" i="23"/>
  <c r="O236" i="23" s="1"/>
  <c r="U237" i="23"/>
  <c r="V237" i="23" s="1"/>
  <c r="U258" i="23"/>
  <c r="V258" i="23" s="1"/>
  <c r="N259" i="23"/>
  <c r="O259" i="23" s="1"/>
  <c r="N260" i="23"/>
  <c r="O260" i="23" s="1"/>
  <c r="U265" i="23"/>
  <c r="V265" i="23" s="1"/>
  <c r="U289" i="23"/>
  <c r="V289" i="23" s="1"/>
  <c r="N290" i="23"/>
  <c r="O290" i="23" s="1"/>
  <c r="N18" i="23"/>
  <c r="O18" i="23" s="1"/>
  <c r="U27" i="23"/>
  <c r="V27" i="23" s="1"/>
  <c r="N29" i="23"/>
  <c r="O29" i="23" s="1"/>
  <c r="U30" i="23"/>
  <c r="V30" i="23" s="1"/>
  <c r="U57" i="23"/>
  <c r="V57" i="23" s="1"/>
  <c r="N61" i="23"/>
  <c r="O61" i="23" s="1"/>
  <c r="N62" i="23"/>
  <c r="O62" i="23" s="1"/>
  <c r="U67" i="23"/>
  <c r="V67" i="23" s="1"/>
  <c r="N69" i="23"/>
  <c r="O69" i="23" s="1"/>
  <c r="N71" i="23"/>
  <c r="U73" i="23"/>
  <c r="V73" i="23" s="1"/>
  <c r="U79" i="23"/>
  <c r="V79" i="23" s="1"/>
  <c r="U81" i="23"/>
  <c r="V81" i="23" s="1"/>
  <c r="U84" i="23"/>
  <c r="V84" i="23" s="1"/>
  <c r="U89" i="23"/>
  <c r="V89" i="23" s="1"/>
  <c r="U91" i="23"/>
  <c r="V91" i="23" s="1"/>
  <c r="N92" i="23"/>
  <c r="O92" i="23" s="1"/>
  <c r="U98" i="23"/>
  <c r="V98" i="23" s="1"/>
  <c r="N103" i="23"/>
  <c r="O103" i="23" s="1"/>
  <c r="U107" i="23"/>
  <c r="V107" i="23" s="1"/>
  <c r="U108" i="23"/>
  <c r="V108" i="23" s="1"/>
  <c r="U111" i="23"/>
  <c r="V111" i="23" s="1"/>
  <c r="U121" i="23"/>
  <c r="V121" i="23" s="1"/>
  <c r="N127" i="23"/>
  <c r="O127" i="23" s="1"/>
  <c r="U129" i="23"/>
  <c r="V129" i="23" s="1"/>
  <c r="N146" i="23"/>
  <c r="O146" i="23" s="1"/>
  <c r="N159" i="23"/>
  <c r="O159" i="23" s="1"/>
  <c r="N162" i="23"/>
  <c r="O162" i="23" s="1"/>
  <c r="U164" i="23"/>
  <c r="V164" i="23" s="1"/>
  <c r="U192" i="23"/>
  <c r="V192" i="23" s="1"/>
  <c r="U203" i="23"/>
  <c r="V203" i="23" s="1"/>
  <c r="U204" i="23"/>
  <c r="V204" i="23" s="1"/>
  <c r="U205" i="23"/>
  <c r="V205" i="23" s="1"/>
  <c r="N209" i="23"/>
  <c r="O209" i="23" s="1"/>
  <c r="U212" i="23"/>
  <c r="V212" i="23" s="1"/>
  <c r="U218" i="23"/>
  <c r="V218" i="23" s="1"/>
  <c r="N221" i="23"/>
  <c r="O221" i="23" s="1"/>
  <c r="U222" i="23"/>
  <c r="V222" i="23" s="1"/>
  <c r="U224" i="23"/>
  <c r="V224" i="23" s="1"/>
  <c r="U230" i="23"/>
  <c r="V230" i="23" s="1"/>
  <c r="U233" i="23"/>
  <c r="V233" i="23" s="1"/>
  <c r="U241" i="23"/>
  <c r="V241" i="23" s="1"/>
  <c r="N242" i="23"/>
  <c r="O242" i="23" s="1"/>
  <c r="U243" i="23"/>
  <c r="V243" i="23" s="1"/>
  <c r="N246" i="23"/>
  <c r="O246" i="23" s="1"/>
  <c r="U248" i="23"/>
  <c r="V248" i="23" s="1"/>
  <c r="N255" i="23"/>
  <c r="O255" i="23" s="1"/>
  <c r="U257" i="23"/>
  <c r="V257" i="23" s="1"/>
  <c r="N258" i="23"/>
  <c r="O258" i="23" s="1"/>
  <c r="U260" i="23"/>
  <c r="V260" i="23" s="1"/>
  <c r="U261" i="23"/>
  <c r="V261" i="23" s="1"/>
  <c r="U264" i="23"/>
  <c r="V264" i="23" s="1"/>
  <c r="U269" i="23"/>
  <c r="V269" i="23" s="1"/>
  <c r="N273" i="23"/>
  <c r="O273" i="23" s="1"/>
  <c r="U285" i="23"/>
  <c r="V285" i="23" s="1"/>
  <c r="N289" i="23"/>
  <c r="O289" i="23" s="1"/>
  <c r="N21" i="23"/>
  <c r="O21" i="23" s="1"/>
  <c r="N24" i="23"/>
  <c r="O24" i="23" s="1"/>
  <c r="U63" i="23"/>
  <c r="V63" i="23" s="1"/>
  <c r="N78" i="23"/>
  <c r="O78" i="23" s="1"/>
  <c r="N79" i="23"/>
  <c r="O79" i="23" s="1"/>
  <c r="N96" i="23"/>
  <c r="O96" i="23" s="1"/>
  <c r="N119" i="23"/>
  <c r="O119" i="23" s="1"/>
  <c r="N120" i="23"/>
  <c r="O120" i="23" s="1"/>
  <c r="U122" i="23"/>
  <c r="V122" i="23" s="1"/>
  <c r="U146" i="23"/>
  <c r="V146" i="23" s="1"/>
  <c r="U153" i="23"/>
  <c r="V153" i="23" s="1"/>
  <c r="N183" i="23"/>
  <c r="O183" i="23" s="1"/>
  <c r="N186" i="23"/>
  <c r="O186" i="23" s="1"/>
  <c r="N199" i="23"/>
  <c r="O199" i="23" s="1"/>
  <c r="N200" i="23"/>
  <c r="O200" i="23" s="1"/>
  <c r="U219" i="23"/>
  <c r="V219" i="23" s="1"/>
  <c r="U223" i="23"/>
  <c r="V223" i="23" s="1"/>
  <c r="U239" i="23"/>
  <c r="V239" i="23" s="1"/>
  <c r="U240" i="23"/>
  <c r="V240" i="23" s="1"/>
  <c r="N243" i="23"/>
  <c r="O243" i="23" s="1"/>
  <c r="N251" i="23"/>
  <c r="O251" i="23" s="1"/>
  <c r="U255" i="23"/>
  <c r="V255" i="23" s="1"/>
  <c r="N269" i="23"/>
  <c r="O269" i="23" s="1"/>
  <c r="U278" i="23"/>
  <c r="V278" i="23" s="1"/>
  <c r="U287" i="23"/>
  <c r="V287" i="23" s="1"/>
  <c r="N57" i="23"/>
  <c r="O57" i="23" s="1"/>
  <c r="U62" i="23"/>
  <c r="V62" i="23" s="1"/>
  <c r="N91" i="23"/>
  <c r="O91" i="23" s="1"/>
  <c r="N98" i="23"/>
  <c r="O98" i="23" s="1"/>
  <c r="U127" i="23"/>
  <c r="V127" i="23" s="1"/>
  <c r="U159" i="23"/>
  <c r="V159" i="23" s="1"/>
  <c r="U162" i="23"/>
  <c r="V162" i="23" s="1"/>
  <c r="N164" i="23"/>
  <c r="O164" i="23" s="1"/>
  <c r="N205" i="23"/>
  <c r="O205" i="23" s="1"/>
  <c r="U209" i="23"/>
  <c r="V209" i="23" s="1"/>
  <c r="N212" i="23"/>
  <c r="O212" i="23" s="1"/>
  <c r="N224" i="23"/>
  <c r="O224" i="23" s="1"/>
  <c r="N233" i="23"/>
  <c r="O233" i="23" s="1"/>
  <c r="N241" i="23"/>
  <c r="O241" i="23" s="1"/>
  <c r="U246" i="23"/>
  <c r="V246" i="23" s="1"/>
  <c r="N248" i="23"/>
  <c r="O248" i="23" s="1"/>
  <c r="G291" i="23"/>
  <c r="H291" i="23" s="1"/>
  <c r="AF291" i="23" s="1"/>
  <c r="G287" i="23"/>
  <c r="H287" i="23" s="1"/>
  <c r="G284" i="23"/>
  <c r="H284" i="23" s="1"/>
  <c r="G277" i="23"/>
  <c r="H277" i="23" s="1"/>
  <c r="G267" i="23"/>
  <c r="H267" i="23" s="1"/>
  <c r="AF267" i="23" s="1"/>
  <c r="G255" i="23"/>
  <c r="H255" i="23" s="1"/>
  <c r="G251" i="23"/>
  <c r="H251" i="23" s="1"/>
  <c r="G243" i="23"/>
  <c r="H243" i="23" s="1"/>
  <c r="G241" i="23"/>
  <c r="H241" i="23" s="1"/>
  <c r="G282" i="23"/>
  <c r="H282" i="23" s="1"/>
  <c r="G272" i="23"/>
  <c r="H272" i="23" s="1"/>
  <c r="G270" i="23"/>
  <c r="H270" i="23" s="1"/>
  <c r="G258" i="23"/>
  <c r="H258" i="23" s="1"/>
  <c r="G248" i="23"/>
  <c r="H248" i="23" s="1"/>
  <c r="G246" i="23"/>
  <c r="H246" i="23" s="1"/>
  <c r="G239" i="23"/>
  <c r="H239" i="23" s="1"/>
  <c r="G236" i="23"/>
  <c r="H236" i="23" s="1"/>
  <c r="G234" i="23"/>
  <c r="H234" i="23" s="1"/>
  <c r="G224" i="23"/>
  <c r="H224" i="23" s="1"/>
  <c r="G222" i="23"/>
  <c r="H222" i="23" s="1"/>
  <c r="G219" i="23"/>
  <c r="H219" i="23" s="1"/>
  <c r="G215" i="23"/>
  <c r="H215" i="23" s="1"/>
  <c r="G210" i="23"/>
  <c r="H210" i="23" s="1"/>
  <c r="G207" i="23"/>
  <c r="H207" i="23" s="1"/>
  <c r="G205" i="23"/>
  <c r="H205" i="23" s="1"/>
  <c r="G200" i="23"/>
  <c r="H200" i="23" s="1"/>
  <c r="G188" i="23"/>
  <c r="H188" i="23" s="1"/>
  <c r="AF188" i="23" s="1"/>
  <c r="G176" i="23"/>
  <c r="H176" i="23" s="1"/>
  <c r="G174" i="23"/>
  <c r="H174" i="23" s="1"/>
  <c r="G164" i="23"/>
  <c r="H164" i="23" s="1"/>
  <c r="G162" i="23"/>
  <c r="H162" i="23" s="1"/>
  <c r="AF162" i="23" s="1"/>
  <c r="G150" i="23"/>
  <c r="H150" i="23" s="1"/>
  <c r="G140" i="23"/>
  <c r="H140" i="23" s="1"/>
  <c r="G126" i="23"/>
  <c r="H126" i="23" s="1"/>
  <c r="G116" i="23"/>
  <c r="H116" i="23" s="1"/>
  <c r="G102" i="23"/>
  <c r="H102" i="23" s="1"/>
  <c r="G92" i="23"/>
  <c r="H92" i="23" s="1"/>
  <c r="G80" i="23"/>
  <c r="H80" i="23" s="1"/>
  <c r="G78" i="23"/>
  <c r="H78" i="23" s="1"/>
  <c r="AF78" i="23" s="1"/>
  <c r="G68" i="23"/>
  <c r="H68" i="23" s="1"/>
  <c r="G66" i="23"/>
  <c r="H66" i="23" s="1"/>
  <c r="G54" i="23"/>
  <c r="H54" i="23" s="1"/>
  <c r="G44" i="23"/>
  <c r="H44" i="23" s="1"/>
  <c r="G42" i="23"/>
  <c r="H42" i="23" s="1"/>
  <c r="G32" i="23"/>
  <c r="H32" i="23" s="1"/>
  <c r="G30" i="23"/>
  <c r="H30" i="23" s="1"/>
  <c r="G20" i="23"/>
  <c r="H20" i="23" s="1"/>
  <c r="G18" i="23"/>
  <c r="H18" i="23" s="1"/>
  <c r="G8" i="23"/>
  <c r="H8" i="23" s="1"/>
  <c r="G6" i="23"/>
  <c r="H6" i="23" s="1"/>
  <c r="G5" i="23"/>
  <c r="H5" i="23" s="1"/>
  <c r="N23" i="23"/>
  <c r="O23" i="23" s="1"/>
  <c r="N31" i="23"/>
  <c r="O31" i="23" s="1"/>
  <c r="N48" i="23"/>
  <c r="O48" i="23" s="1"/>
  <c r="N109" i="23"/>
  <c r="N7" i="23"/>
  <c r="O7" i="23" s="1"/>
  <c r="N101" i="23"/>
  <c r="O101" i="23" s="1"/>
  <c r="N45" i="23"/>
  <c r="O45" i="23" s="1"/>
  <c r="G50" i="23"/>
  <c r="H50" i="23" s="1"/>
  <c r="U50" i="23"/>
  <c r="V50" i="23" s="1"/>
  <c r="G9" i="23"/>
  <c r="H9" i="23" s="1"/>
  <c r="U9" i="23"/>
  <c r="V9" i="23" s="1"/>
  <c r="G12" i="23"/>
  <c r="H12" i="23" s="1"/>
  <c r="U12" i="23"/>
  <c r="V12" i="23" s="1"/>
  <c r="G19" i="23"/>
  <c r="H19" i="23" s="1"/>
  <c r="U19" i="23"/>
  <c r="V19" i="23" s="1"/>
  <c r="G35" i="23"/>
  <c r="H35" i="23" s="1"/>
  <c r="U35" i="23"/>
  <c r="V35" i="23" s="1"/>
  <c r="N38" i="23"/>
  <c r="O38" i="23" s="1"/>
  <c r="N75" i="23"/>
  <c r="O75" i="23" s="1"/>
  <c r="U80" i="23"/>
  <c r="V80" i="23" s="1"/>
  <c r="N123" i="23"/>
  <c r="O123" i="23" s="1"/>
  <c r="N126" i="23"/>
  <c r="O126" i="23" s="1"/>
  <c r="N149" i="23"/>
  <c r="O149" i="23" s="1"/>
  <c r="G163" i="23"/>
  <c r="H163" i="23" s="1"/>
  <c r="N206" i="23"/>
  <c r="O206" i="23" s="1"/>
  <c r="G65" i="23"/>
  <c r="H65" i="23" s="1"/>
  <c r="U65" i="23"/>
  <c r="V65" i="23" s="1"/>
  <c r="N68" i="23"/>
  <c r="O68" i="23" s="1"/>
  <c r="G87" i="23"/>
  <c r="H87" i="23" s="1"/>
  <c r="U87" i="23"/>
  <c r="V87" i="23" s="1"/>
  <c r="G90" i="23"/>
  <c r="H90" i="23" s="1"/>
  <c r="U90" i="23"/>
  <c r="V90" i="23" s="1"/>
  <c r="G97" i="23"/>
  <c r="H97" i="23" s="1"/>
  <c r="U97" i="23"/>
  <c r="V97" i="23" s="1"/>
  <c r="G113" i="23"/>
  <c r="H113" i="23" s="1"/>
  <c r="U113" i="23"/>
  <c r="V113" i="23" s="1"/>
  <c r="N116" i="23"/>
  <c r="O116" i="23" s="1"/>
  <c r="G135" i="23"/>
  <c r="H135" i="23" s="1"/>
  <c r="U135" i="23"/>
  <c r="V135" i="23" s="1"/>
  <c r="G138" i="23"/>
  <c r="H138" i="23" s="1"/>
  <c r="U138" i="23"/>
  <c r="V138" i="23" s="1"/>
  <c r="G145" i="23"/>
  <c r="H145" i="23" s="1"/>
  <c r="U145" i="23"/>
  <c r="V145" i="23" s="1"/>
  <c r="G197" i="23"/>
  <c r="H197" i="23" s="1"/>
  <c r="G128" i="23"/>
  <c r="H128" i="23" s="1"/>
  <c r="U128" i="23"/>
  <c r="V128" i="23" s="1"/>
  <c r="N157" i="23"/>
  <c r="O157" i="23" s="1"/>
  <c r="N182" i="23"/>
  <c r="O182" i="23" s="1"/>
  <c r="N54" i="23"/>
  <c r="O54" i="23" s="1"/>
  <c r="G56" i="23"/>
  <c r="H56" i="23" s="1"/>
  <c r="U56" i="23"/>
  <c r="V56" i="23" s="1"/>
  <c r="N77" i="23"/>
  <c r="O77" i="23" s="1"/>
  <c r="N85" i="23"/>
  <c r="O85" i="23" s="1"/>
  <c r="N99" i="23"/>
  <c r="O99" i="23" s="1"/>
  <c r="N102" i="23"/>
  <c r="O102" i="23" s="1"/>
  <c r="G104" i="23"/>
  <c r="H104" i="23" s="1"/>
  <c r="U104" i="23"/>
  <c r="V104" i="23" s="1"/>
  <c r="N125" i="23"/>
  <c r="O125" i="23" s="1"/>
  <c r="N133" i="23"/>
  <c r="O133" i="23" s="1"/>
  <c r="N147" i="23"/>
  <c r="O147" i="23" s="1"/>
  <c r="N150" i="23"/>
  <c r="O150" i="23" s="1"/>
  <c r="G152" i="23"/>
  <c r="H152" i="23" s="1"/>
  <c r="U152" i="23"/>
  <c r="V152" i="23" s="1"/>
  <c r="U179" i="23"/>
  <c r="V179" i="23" s="1"/>
  <c r="N192" i="23"/>
  <c r="O192" i="23" s="1"/>
  <c r="N165" i="23"/>
  <c r="O165" i="23" s="1"/>
  <c r="N168" i="23"/>
  <c r="O168" i="23" s="1"/>
  <c r="G170" i="23"/>
  <c r="H170" i="23" s="1"/>
  <c r="U170" i="23"/>
  <c r="V170" i="23" s="1"/>
  <c r="U263" i="23"/>
  <c r="V263" i="23" s="1"/>
  <c r="U195" i="23"/>
  <c r="V195" i="23" s="1"/>
  <c r="G198" i="23"/>
  <c r="H198" i="23" s="1"/>
  <c r="N215" i="23"/>
  <c r="O215" i="23" s="1"/>
  <c r="N223" i="23"/>
  <c r="O223" i="23" s="1"/>
  <c r="U247" i="23"/>
  <c r="V247" i="23" s="1"/>
  <c r="G263" i="23"/>
  <c r="H263" i="23" s="1"/>
  <c r="N227" i="23"/>
  <c r="O227" i="23" s="1"/>
  <c r="N235" i="23"/>
  <c r="O235" i="23" s="1"/>
  <c r="N249" i="23"/>
  <c r="O249" i="23" s="1"/>
  <c r="N252" i="23"/>
  <c r="O252" i="23" s="1"/>
  <c r="G254" i="23"/>
  <c r="H254" i="23" s="1"/>
  <c r="U254" i="23"/>
  <c r="V254" i="23" s="1"/>
  <c r="N275" i="23"/>
  <c r="O275" i="23" s="1"/>
  <c r="N283" i="23"/>
  <c r="O283" i="23" s="1"/>
  <c r="U245" i="20"/>
  <c r="V245" i="20" s="1"/>
  <c r="U271" i="20"/>
  <c r="V271" i="20" s="1"/>
  <c r="U282" i="20"/>
  <c r="V282" i="20" s="1"/>
  <c r="U290" i="20"/>
  <c r="V290" i="20" s="1"/>
  <c r="U240" i="20"/>
  <c r="V240" i="20" s="1"/>
  <c r="U249" i="20"/>
  <c r="V249" i="20" s="1"/>
  <c r="U267" i="20"/>
  <c r="V267" i="20" s="1"/>
  <c r="U287" i="20"/>
  <c r="V287" i="20" s="1"/>
  <c r="U291" i="20"/>
  <c r="V291" i="20" s="1"/>
  <c r="U247" i="20"/>
  <c r="V247" i="20" s="1"/>
  <c r="U258" i="20"/>
  <c r="V258" i="20" s="1"/>
  <c r="U276" i="20"/>
  <c r="V276" i="20" s="1"/>
  <c r="N247" i="20"/>
  <c r="O247" i="20" s="1"/>
  <c r="N254" i="20"/>
  <c r="O254" i="20" s="1"/>
  <c r="N271" i="20"/>
  <c r="O271" i="20" s="1"/>
  <c r="N275" i="20"/>
  <c r="O275" i="20" s="1"/>
  <c r="N253" i="20"/>
  <c r="O253" i="20" s="1"/>
  <c r="N255" i="20"/>
  <c r="O255" i="20" s="1"/>
  <c r="N288" i="20"/>
  <c r="O288" i="20" s="1"/>
  <c r="N131" i="20"/>
  <c r="O131" i="20" s="1"/>
  <c r="N248" i="20"/>
  <c r="O248" i="20" s="1"/>
  <c r="N251" i="20"/>
  <c r="O251" i="20" s="1"/>
  <c r="N272" i="20"/>
  <c r="O272" i="20" s="1"/>
  <c r="N277" i="20"/>
  <c r="O277" i="20" s="1"/>
  <c r="N279" i="20"/>
  <c r="O279" i="20" s="1"/>
  <c r="G257" i="20"/>
  <c r="H257" i="20" s="1"/>
  <c r="G263" i="20"/>
  <c r="H263" i="20" s="1"/>
  <c r="G283" i="20"/>
  <c r="H283" i="20" s="1"/>
  <c r="AF283" i="20" s="1"/>
  <c r="G285" i="20"/>
  <c r="H285" i="20" s="1"/>
  <c r="G270" i="20"/>
  <c r="H270" i="20" s="1"/>
  <c r="G276" i="20"/>
  <c r="H276" i="20" s="1"/>
  <c r="G279" i="20"/>
  <c r="H279" i="20" s="1"/>
  <c r="G284" i="20"/>
  <c r="H284" i="20" s="1"/>
  <c r="G255" i="20"/>
  <c r="H255" i="20" s="1"/>
  <c r="G260" i="20"/>
  <c r="H260" i="20" s="1"/>
  <c r="N158" i="20"/>
  <c r="O158" i="20" s="1"/>
  <c r="G159" i="20"/>
  <c r="H159" i="20" s="1"/>
  <c r="U159" i="20"/>
  <c r="V159" i="20" s="1"/>
  <c r="U174" i="20"/>
  <c r="V174" i="20" s="1"/>
  <c r="G137" i="20"/>
  <c r="H137" i="20" s="1"/>
  <c r="G141" i="20"/>
  <c r="H141" i="20" s="1"/>
  <c r="N176" i="20"/>
  <c r="O176" i="20" s="1"/>
  <c r="U192" i="20"/>
  <c r="V192" i="20" s="1"/>
  <c r="U200" i="20"/>
  <c r="V200" i="20" s="1"/>
  <c r="N203" i="20"/>
  <c r="O203" i="20" s="1"/>
  <c r="U222" i="20"/>
  <c r="V222" i="20" s="1"/>
  <c r="N239" i="20"/>
  <c r="O239" i="20" s="1"/>
  <c r="G241" i="20"/>
  <c r="H241" i="20" s="1"/>
  <c r="U241" i="20"/>
  <c r="V241" i="20" s="1"/>
  <c r="N243" i="20"/>
  <c r="O243" i="20" s="1"/>
  <c r="N245" i="20"/>
  <c r="O245" i="20" s="1"/>
  <c r="N249" i="20"/>
  <c r="O249" i="20" s="1"/>
  <c r="G253" i="20"/>
  <c r="H253" i="20" s="1"/>
  <c r="G254" i="20"/>
  <c r="H254" i="20" s="1"/>
  <c r="N258" i="20"/>
  <c r="O258" i="20" s="1"/>
  <c r="U260" i="20"/>
  <c r="V260" i="20" s="1"/>
  <c r="U265" i="20"/>
  <c r="V265" i="20" s="1"/>
  <c r="N269" i="20"/>
  <c r="O269" i="20" s="1"/>
  <c r="N273" i="20"/>
  <c r="O273" i="20" s="1"/>
  <c r="G277" i="20"/>
  <c r="H277" i="20" s="1"/>
  <c r="G278" i="20"/>
  <c r="H278" i="20" s="1"/>
  <c r="N282" i="20"/>
  <c r="O282" i="20" s="1"/>
  <c r="U284" i="20"/>
  <c r="V284" i="20" s="1"/>
  <c r="U289" i="20"/>
  <c r="V289" i="20" s="1"/>
  <c r="U151" i="20"/>
  <c r="V151" i="20" s="1"/>
  <c r="N155" i="20"/>
  <c r="O155" i="20" s="1"/>
  <c r="N157" i="20"/>
  <c r="O157" i="20" s="1"/>
  <c r="U162" i="20"/>
  <c r="V162" i="20" s="1"/>
  <c r="G204" i="20"/>
  <c r="H204" i="20" s="1"/>
  <c r="U239" i="20"/>
  <c r="V239" i="20" s="1"/>
  <c r="G240" i="20"/>
  <c r="H240" i="20" s="1"/>
  <c r="N246" i="20"/>
  <c r="O246" i="20" s="1"/>
  <c r="U248" i="20"/>
  <c r="V248" i="20" s="1"/>
  <c r="U253" i="20"/>
  <c r="V253" i="20" s="1"/>
  <c r="N257" i="20"/>
  <c r="O257" i="20" s="1"/>
  <c r="N261" i="20"/>
  <c r="O261" i="20" s="1"/>
  <c r="G265" i="20"/>
  <c r="H265" i="20" s="1"/>
  <c r="G266" i="20"/>
  <c r="H266" i="20" s="1"/>
  <c r="N270" i="20"/>
  <c r="O270" i="20" s="1"/>
  <c r="U272" i="20"/>
  <c r="V272" i="20" s="1"/>
  <c r="U277" i="20"/>
  <c r="V277" i="20" s="1"/>
  <c r="N281" i="20"/>
  <c r="O281" i="20" s="1"/>
  <c r="N285" i="20"/>
  <c r="O285" i="20" s="1"/>
  <c r="G289" i="20"/>
  <c r="H289" i="20" s="1"/>
  <c r="AF289" i="20" s="1"/>
  <c r="G290" i="20"/>
  <c r="H290" i="20" s="1"/>
  <c r="G132" i="20"/>
  <c r="H132" i="20" s="1"/>
  <c r="G209" i="20"/>
  <c r="H209" i="20" s="1"/>
  <c r="N241" i="20"/>
  <c r="O241" i="20" s="1"/>
  <c r="N242" i="20"/>
  <c r="O242" i="20" s="1"/>
  <c r="G243" i="20"/>
  <c r="H243" i="20" s="1"/>
  <c r="U243" i="20"/>
  <c r="V243" i="20" s="1"/>
  <c r="G247" i="20"/>
  <c r="H247" i="20" s="1"/>
  <c r="G248" i="20"/>
  <c r="H248" i="20" s="1"/>
  <c r="AF248" i="20" s="1"/>
  <c r="N252" i="20"/>
  <c r="O252" i="20" s="1"/>
  <c r="U254" i="20"/>
  <c r="V254" i="20" s="1"/>
  <c r="U259" i="20"/>
  <c r="V259" i="20" s="1"/>
  <c r="N263" i="20"/>
  <c r="O263" i="20" s="1"/>
  <c r="N267" i="20"/>
  <c r="O267" i="20" s="1"/>
  <c r="G271" i="20"/>
  <c r="H271" i="20" s="1"/>
  <c r="G272" i="20"/>
  <c r="H272" i="20" s="1"/>
  <c r="AF272" i="20" s="1"/>
  <c r="N276" i="20"/>
  <c r="O276" i="20" s="1"/>
  <c r="U278" i="20"/>
  <c r="V278" i="20" s="1"/>
  <c r="U283" i="20"/>
  <c r="V283" i="20" s="1"/>
  <c r="N287" i="20"/>
  <c r="O287" i="20" s="1"/>
  <c r="N291" i="20"/>
  <c r="O291" i="20" s="1"/>
  <c r="G144" i="20"/>
  <c r="H144" i="20" s="1"/>
  <c r="G129" i="20"/>
  <c r="H129" i="20" s="1"/>
  <c r="N217" i="20"/>
  <c r="O217" i="20" s="1"/>
  <c r="U242" i="20"/>
  <c r="V242" i="20" s="1"/>
  <c r="N133" i="20"/>
  <c r="O133" i="20" s="1"/>
  <c r="G165" i="20"/>
  <c r="H165" i="20" s="1"/>
  <c r="N181" i="20"/>
  <c r="O181" i="20" s="1"/>
  <c r="G183" i="20"/>
  <c r="H183" i="20" s="1"/>
  <c r="N191" i="20"/>
  <c r="O191" i="20" s="1"/>
  <c r="G201" i="20"/>
  <c r="H201" i="20" s="1"/>
  <c r="U201" i="20"/>
  <c r="V201" i="20" s="1"/>
  <c r="N205" i="20"/>
  <c r="O205" i="20" s="1"/>
  <c r="N206" i="20"/>
  <c r="O206" i="20" s="1"/>
  <c r="G242" i="20"/>
  <c r="H242" i="20" s="1"/>
  <c r="N116" i="20"/>
  <c r="O116" i="20" s="1"/>
  <c r="N175" i="20"/>
  <c r="O175" i="20" s="1"/>
  <c r="U219" i="20"/>
  <c r="V219" i="20" s="1"/>
  <c r="N223" i="20"/>
  <c r="O223" i="20" s="1"/>
  <c r="G225" i="20"/>
  <c r="H225" i="20" s="1"/>
  <c r="N240" i="20"/>
  <c r="O240" i="20" s="1"/>
  <c r="G213" i="20"/>
  <c r="H213" i="20" s="1"/>
  <c r="U215" i="20"/>
  <c r="V215" i="20" s="1"/>
  <c r="N163" i="20"/>
  <c r="O163" i="20" s="1"/>
  <c r="G192" i="20"/>
  <c r="H192" i="20" s="1"/>
  <c r="U197" i="20"/>
  <c r="G198" i="20"/>
  <c r="H198" i="20" s="1"/>
  <c r="N216" i="20"/>
  <c r="O216" i="20" s="1"/>
  <c r="N145" i="20"/>
  <c r="O145" i="20" s="1"/>
  <c r="N146" i="20"/>
  <c r="O146" i="20" s="1"/>
  <c r="G156" i="20"/>
  <c r="H156" i="20" s="1"/>
  <c r="U156" i="20"/>
  <c r="V156" i="20" s="1"/>
  <c r="N168" i="20"/>
  <c r="O168" i="20" s="1"/>
  <c r="G171" i="20"/>
  <c r="H171" i="20" s="1"/>
  <c r="U171" i="20"/>
  <c r="V171" i="20" s="1"/>
  <c r="N185" i="20"/>
  <c r="O185" i="20" s="1"/>
  <c r="N187" i="20"/>
  <c r="O187" i="20" s="1"/>
  <c r="N188" i="20"/>
  <c r="O188" i="20" s="1"/>
  <c r="G189" i="20"/>
  <c r="H189" i="20" s="1"/>
  <c r="U189" i="20"/>
  <c r="V189" i="20" s="1"/>
  <c r="N193" i="20"/>
  <c r="O193" i="20" s="1"/>
  <c r="N199" i="20"/>
  <c r="O199" i="20" s="1"/>
  <c r="U204" i="20"/>
  <c r="V204" i="20" s="1"/>
  <c r="U217" i="20"/>
  <c r="V217" i="20" s="1"/>
  <c r="G218" i="20"/>
  <c r="H218" i="20" s="1"/>
  <c r="U231" i="20"/>
  <c r="V231" i="20" s="1"/>
  <c r="U233" i="20"/>
  <c r="V233" i="20" s="1"/>
  <c r="N173" i="20"/>
  <c r="O173" i="20" s="1"/>
  <c r="U191" i="20"/>
  <c r="V191" i="20" s="1"/>
  <c r="N192" i="20"/>
  <c r="O192" i="20" s="1"/>
  <c r="U206" i="20"/>
  <c r="V206" i="20" s="1"/>
  <c r="U209" i="20"/>
  <c r="V209" i="20" s="1"/>
  <c r="U210" i="20"/>
  <c r="V210" i="20" s="1"/>
  <c r="N212" i="20"/>
  <c r="O212" i="20" s="1"/>
  <c r="N213" i="20"/>
  <c r="O213" i="20" s="1"/>
  <c r="N215" i="20"/>
  <c r="O215" i="20" s="1"/>
  <c r="G217" i="20"/>
  <c r="H217" i="20" s="1"/>
  <c r="G219" i="20"/>
  <c r="H219" i="20" s="1"/>
  <c r="U225" i="20"/>
  <c r="V225" i="20" s="1"/>
  <c r="G227" i="20"/>
  <c r="H227" i="20" s="1"/>
  <c r="G228" i="20"/>
  <c r="H228" i="20" s="1"/>
  <c r="U228" i="20"/>
  <c r="V228" i="20" s="1"/>
  <c r="G229" i="20"/>
  <c r="H229" i="20" s="1"/>
  <c r="N230" i="20"/>
  <c r="O230" i="20" s="1"/>
  <c r="G231" i="20"/>
  <c r="H231" i="20" s="1"/>
  <c r="N235" i="20"/>
  <c r="O235" i="20" s="1"/>
  <c r="U237" i="20"/>
  <c r="V237" i="20" s="1"/>
  <c r="U132" i="20"/>
  <c r="V132" i="20" s="1"/>
  <c r="N143" i="20"/>
  <c r="O143" i="20" s="1"/>
  <c r="G146" i="20"/>
  <c r="H146" i="20" s="1"/>
  <c r="U155" i="20"/>
  <c r="V155" i="20" s="1"/>
  <c r="N156" i="20"/>
  <c r="O156" i="20" s="1"/>
  <c r="U165" i="20"/>
  <c r="V165" i="20" s="1"/>
  <c r="G167" i="20"/>
  <c r="H167" i="20" s="1"/>
  <c r="G170" i="20"/>
  <c r="H170" i="20" s="1"/>
  <c r="U170" i="20"/>
  <c r="V170" i="20" s="1"/>
  <c r="G174" i="20"/>
  <c r="H174" i="20" s="1"/>
  <c r="G177" i="20"/>
  <c r="H177" i="20" s="1"/>
  <c r="U177" i="20"/>
  <c r="V177" i="20" s="1"/>
  <c r="G179" i="20"/>
  <c r="H179" i="20" s="1"/>
  <c r="U182" i="20"/>
  <c r="V182" i="20" s="1"/>
  <c r="G186" i="20"/>
  <c r="H186" i="20" s="1"/>
  <c r="G187" i="20"/>
  <c r="H187" i="20" s="1"/>
  <c r="N194" i="20"/>
  <c r="O194" i="20" s="1"/>
  <c r="G195" i="20"/>
  <c r="H195" i="20" s="1"/>
  <c r="U195" i="20"/>
  <c r="V195" i="20" s="1"/>
  <c r="N197" i="20"/>
  <c r="O197" i="20" s="1"/>
  <c r="N198" i="20"/>
  <c r="O198" i="20" s="1"/>
  <c r="G199" i="20"/>
  <c r="H199" i="20" s="1"/>
  <c r="G200" i="20"/>
  <c r="H200" i="20" s="1"/>
  <c r="U205" i="20"/>
  <c r="V205" i="20" s="1"/>
  <c r="U207" i="20"/>
  <c r="V207" i="20" s="1"/>
  <c r="N211" i="20"/>
  <c r="O211" i="20" s="1"/>
  <c r="G216" i="20"/>
  <c r="H216" i="20" s="1"/>
  <c r="N221" i="20"/>
  <c r="O221" i="20" s="1"/>
  <c r="U223" i="20"/>
  <c r="V223" i="20" s="1"/>
  <c r="G102" i="20"/>
  <c r="H102" i="20" s="1"/>
  <c r="U102" i="20"/>
  <c r="V102" i="20" s="1"/>
  <c r="G122" i="20"/>
  <c r="H122" i="20" s="1"/>
  <c r="N153" i="20"/>
  <c r="O153" i="20" s="1"/>
  <c r="G107" i="20"/>
  <c r="H107" i="20" s="1"/>
  <c r="N121" i="20"/>
  <c r="O121" i="20" s="1"/>
  <c r="U126" i="20"/>
  <c r="V126" i="20" s="1"/>
  <c r="N134" i="20"/>
  <c r="O134" i="20" s="1"/>
  <c r="U147" i="20"/>
  <c r="V147" i="20" s="1"/>
  <c r="N201" i="20"/>
  <c r="O201" i="20" s="1"/>
  <c r="U203" i="20"/>
  <c r="V203" i="20" s="1"/>
  <c r="N204" i="20"/>
  <c r="O204" i="20" s="1"/>
  <c r="N210" i="20"/>
  <c r="O210" i="20" s="1"/>
  <c r="G212" i="20"/>
  <c r="H212" i="20" s="1"/>
  <c r="U213" i="20"/>
  <c r="V213" i="20" s="1"/>
  <c r="G215" i="20"/>
  <c r="H215" i="20" s="1"/>
  <c r="U218" i="20"/>
  <c r="V218" i="20" s="1"/>
  <c r="G222" i="20"/>
  <c r="H222" i="20" s="1"/>
  <c r="N224" i="20"/>
  <c r="O224" i="20" s="1"/>
  <c r="N225" i="20"/>
  <c r="O225" i="20" s="1"/>
  <c r="N227" i="20"/>
  <c r="O227" i="20" s="1"/>
  <c r="N229" i="20"/>
  <c r="O229" i="20" s="1"/>
  <c r="G230" i="20"/>
  <c r="H230" i="20" s="1"/>
  <c r="N231" i="20"/>
  <c r="O231" i="20" s="1"/>
  <c r="G235" i="20"/>
  <c r="H235" i="20" s="1"/>
  <c r="N234" i="20"/>
  <c r="O234" i="20" s="1"/>
  <c r="G236" i="20"/>
  <c r="H236" i="20" s="1"/>
  <c r="U236" i="20"/>
  <c r="V236" i="20" s="1"/>
  <c r="N233" i="20"/>
  <c r="O233" i="20" s="1"/>
  <c r="G237" i="20"/>
  <c r="H237" i="20" s="1"/>
  <c r="G233" i="20"/>
  <c r="H233" i="20" s="1"/>
  <c r="G234" i="20"/>
  <c r="H234" i="20" s="1"/>
  <c r="N97" i="20"/>
  <c r="O97" i="20" s="1"/>
  <c r="N98" i="20"/>
  <c r="O98" i="20" s="1"/>
  <c r="U99" i="20"/>
  <c r="V99" i="20" s="1"/>
  <c r="N103" i="20"/>
  <c r="O103" i="20" s="1"/>
  <c r="U138" i="20"/>
  <c r="V138" i="20" s="1"/>
  <c r="N140" i="20"/>
  <c r="O140" i="20" s="1"/>
  <c r="U144" i="20"/>
  <c r="V144" i="20" s="1"/>
  <c r="G145" i="20"/>
  <c r="H145" i="20" s="1"/>
  <c r="G147" i="20"/>
  <c r="H147" i="20" s="1"/>
  <c r="N150" i="20"/>
  <c r="O150" i="20" s="1"/>
  <c r="U152" i="20"/>
  <c r="V152" i="20" s="1"/>
  <c r="N171" i="20"/>
  <c r="O171" i="20" s="1"/>
  <c r="G182" i="20"/>
  <c r="H182" i="20" s="1"/>
  <c r="G203" i="20"/>
  <c r="H203" i="20" s="1"/>
  <c r="G206" i="20"/>
  <c r="H206" i="20" s="1"/>
  <c r="U211" i="20"/>
  <c r="V211" i="20" s="1"/>
  <c r="N89" i="20"/>
  <c r="O89" i="20" s="1"/>
  <c r="N91" i="20"/>
  <c r="O91" i="20" s="1"/>
  <c r="U93" i="20"/>
  <c r="V93" i="20" s="1"/>
  <c r="N101" i="20"/>
  <c r="O101" i="20" s="1"/>
  <c r="G110" i="20"/>
  <c r="H110" i="20" s="1"/>
  <c r="U110" i="20"/>
  <c r="V110" i="20" s="1"/>
  <c r="N113" i="20"/>
  <c r="O113" i="20" s="1"/>
  <c r="U131" i="20"/>
  <c r="V131" i="20" s="1"/>
  <c r="N132" i="20"/>
  <c r="O132" i="20" s="1"/>
  <c r="N138" i="20"/>
  <c r="O138" i="20" s="1"/>
  <c r="G140" i="20"/>
  <c r="H140" i="20" s="1"/>
  <c r="U141" i="20"/>
  <c r="V141" i="20" s="1"/>
  <c r="G143" i="20"/>
  <c r="H143" i="20" s="1"/>
  <c r="G149" i="20"/>
  <c r="H149" i="20" s="1"/>
  <c r="U149" i="20"/>
  <c r="V149" i="20" s="1"/>
  <c r="G151" i="20"/>
  <c r="H151" i="20" s="1"/>
  <c r="U176" i="20"/>
  <c r="V176" i="20" s="1"/>
  <c r="U179" i="20"/>
  <c r="V179" i="20" s="1"/>
  <c r="U180" i="20"/>
  <c r="V180" i="20" s="1"/>
  <c r="N182" i="20"/>
  <c r="O182" i="20" s="1"/>
  <c r="U186" i="20"/>
  <c r="V186" i="20" s="1"/>
  <c r="U235" i="20"/>
  <c r="V235" i="20" s="1"/>
  <c r="N95" i="20"/>
  <c r="O95" i="20" s="1"/>
  <c r="G114" i="20"/>
  <c r="H114" i="20" s="1"/>
  <c r="U134" i="20"/>
  <c r="V134" i="20" s="1"/>
  <c r="U137" i="20"/>
  <c r="V137" i="20" s="1"/>
  <c r="G152" i="20"/>
  <c r="H152" i="20" s="1"/>
  <c r="N161" i="20"/>
  <c r="O161" i="20" s="1"/>
  <c r="U163" i="20"/>
  <c r="V163" i="20" s="1"/>
  <c r="U173" i="20"/>
  <c r="V173" i="20" s="1"/>
  <c r="N174" i="20"/>
  <c r="O174" i="20" s="1"/>
  <c r="N180" i="20"/>
  <c r="O180" i="20" s="1"/>
  <c r="U183" i="20"/>
  <c r="V183" i="20" s="1"/>
  <c r="G185" i="20"/>
  <c r="H185" i="20" s="1"/>
  <c r="U198" i="20"/>
  <c r="V198" i="20" s="1"/>
  <c r="N200" i="20"/>
  <c r="O200" i="20" s="1"/>
  <c r="G205" i="20"/>
  <c r="H205" i="20" s="1"/>
  <c r="N219" i="20"/>
  <c r="O219" i="20" s="1"/>
  <c r="U221" i="20"/>
  <c r="V221" i="20" s="1"/>
  <c r="N222" i="20"/>
  <c r="O222" i="20" s="1"/>
  <c r="U224" i="20"/>
  <c r="V224" i="20" s="1"/>
  <c r="U229" i="20"/>
  <c r="V229" i="20" s="1"/>
  <c r="N237" i="20"/>
  <c r="O237" i="20" s="1"/>
  <c r="N108" i="20"/>
  <c r="O108" i="20" s="1"/>
  <c r="N109" i="20"/>
  <c r="O109" i="20" s="1"/>
  <c r="U117" i="20"/>
  <c r="V117" i="20" s="1"/>
  <c r="G119" i="20"/>
  <c r="H119" i="20" s="1"/>
  <c r="U119" i="20"/>
  <c r="V119" i="20" s="1"/>
  <c r="N127" i="20"/>
  <c r="O127" i="20" s="1"/>
  <c r="U135" i="20"/>
  <c r="V135" i="20" s="1"/>
  <c r="N139" i="20"/>
  <c r="O139" i="20" s="1"/>
  <c r="U158" i="20"/>
  <c r="V158" i="20" s="1"/>
  <c r="G162" i="20"/>
  <c r="H162" i="20" s="1"/>
  <c r="N164" i="20"/>
  <c r="O164" i="20" s="1"/>
  <c r="U167" i="20"/>
  <c r="V167" i="20" s="1"/>
  <c r="N169" i="20"/>
  <c r="O169" i="20" s="1"/>
  <c r="G188" i="20"/>
  <c r="H188" i="20" s="1"/>
  <c r="U194" i="20"/>
  <c r="V194" i="20" s="1"/>
  <c r="U199" i="20"/>
  <c r="V199" i="20" s="1"/>
  <c r="N207" i="20"/>
  <c r="O207" i="20" s="1"/>
  <c r="N209" i="20"/>
  <c r="O209" i="20" s="1"/>
  <c r="G210" i="20"/>
  <c r="H210" i="20" s="1"/>
  <c r="G211" i="20"/>
  <c r="H211" i="20" s="1"/>
  <c r="U216" i="20"/>
  <c r="V216" i="20" s="1"/>
  <c r="N218" i="20"/>
  <c r="O218" i="20" s="1"/>
  <c r="G221" i="20"/>
  <c r="H221" i="20" s="1"/>
  <c r="G223" i="20"/>
  <c r="H223" i="20" s="1"/>
  <c r="G224" i="20"/>
  <c r="H224" i="20" s="1"/>
  <c r="U227" i="20"/>
  <c r="V227" i="20" s="1"/>
  <c r="N228" i="20"/>
  <c r="O228" i="20" s="1"/>
  <c r="U230" i="20"/>
  <c r="V230" i="20" s="1"/>
  <c r="U234" i="20"/>
  <c r="N236" i="20"/>
  <c r="O236" i="20" s="1"/>
  <c r="G126" i="20"/>
  <c r="H126" i="20" s="1"/>
  <c r="N128" i="20"/>
  <c r="O128" i="20" s="1"/>
  <c r="U133" i="20"/>
  <c r="V133" i="20" s="1"/>
  <c r="N141" i="20"/>
  <c r="O141" i="20" s="1"/>
  <c r="U143" i="20"/>
  <c r="V143" i="20" s="1"/>
  <c r="N144" i="20"/>
  <c r="O144" i="20" s="1"/>
  <c r="U146" i="20"/>
  <c r="V146" i="20" s="1"/>
  <c r="G150" i="20"/>
  <c r="H150" i="20" s="1"/>
  <c r="U153" i="20"/>
  <c r="V153" i="20" s="1"/>
  <c r="U157" i="20"/>
  <c r="V157" i="20" s="1"/>
  <c r="N165" i="20"/>
  <c r="O165" i="20" s="1"/>
  <c r="N167" i="20"/>
  <c r="O167" i="20" s="1"/>
  <c r="G168" i="20"/>
  <c r="H168" i="20" s="1"/>
  <c r="G169" i="20"/>
  <c r="H169" i="20" s="1"/>
  <c r="U175" i="20"/>
  <c r="V175" i="20" s="1"/>
  <c r="N183" i="20"/>
  <c r="O183" i="20" s="1"/>
  <c r="U185" i="20"/>
  <c r="V185" i="20" s="1"/>
  <c r="N186" i="20"/>
  <c r="O186" i="20" s="1"/>
  <c r="U188" i="20"/>
  <c r="V188" i="20" s="1"/>
  <c r="U193" i="20"/>
  <c r="V193" i="20" s="1"/>
  <c r="U101" i="20"/>
  <c r="V101" i="20" s="1"/>
  <c r="N102" i="20"/>
  <c r="O102" i="20" s="1"/>
  <c r="U129" i="20"/>
  <c r="V129" i="20" s="1"/>
  <c r="G131" i="20"/>
  <c r="H131" i="20" s="1"/>
  <c r="G133" i="20"/>
  <c r="H133" i="20" s="1"/>
  <c r="G134" i="20"/>
  <c r="H134" i="20" s="1"/>
  <c r="U139" i="20"/>
  <c r="V139" i="20" s="1"/>
  <c r="N147" i="20"/>
  <c r="O147" i="20" s="1"/>
  <c r="N151" i="20"/>
  <c r="O151" i="20" s="1"/>
  <c r="G153" i="20"/>
  <c r="H153" i="20" s="1"/>
  <c r="G155" i="20"/>
  <c r="H155" i="20" s="1"/>
  <c r="G157" i="20"/>
  <c r="H157" i="20" s="1"/>
  <c r="G158" i="20"/>
  <c r="H158" i="20" s="1"/>
  <c r="U161" i="20"/>
  <c r="V161" i="20" s="1"/>
  <c r="N162" i="20"/>
  <c r="O162" i="20" s="1"/>
  <c r="U164" i="20"/>
  <c r="V164" i="20" s="1"/>
  <c r="U168" i="20"/>
  <c r="V168" i="20" s="1"/>
  <c r="N170" i="20"/>
  <c r="O170" i="20" s="1"/>
  <c r="G173" i="20"/>
  <c r="H173" i="20" s="1"/>
  <c r="G175" i="20"/>
  <c r="H175" i="20" s="1"/>
  <c r="G176" i="20"/>
  <c r="H176" i="20" s="1"/>
  <c r="U181" i="20"/>
  <c r="V181" i="20" s="1"/>
  <c r="N189" i="20"/>
  <c r="O189" i="20" s="1"/>
  <c r="G191" i="20"/>
  <c r="H191" i="20" s="1"/>
  <c r="G193" i="20"/>
  <c r="H193" i="20" s="1"/>
  <c r="G194" i="20"/>
  <c r="H194" i="20" s="1"/>
  <c r="N93" i="20"/>
  <c r="O93" i="20" s="1"/>
  <c r="G96" i="20"/>
  <c r="H96" i="20" s="1"/>
  <c r="N104" i="20"/>
  <c r="O104" i="20" s="1"/>
  <c r="G105" i="20"/>
  <c r="H105" i="20" s="1"/>
  <c r="U105" i="20"/>
  <c r="V105" i="20" s="1"/>
  <c r="G111" i="20"/>
  <c r="H111" i="20" s="1"/>
  <c r="U111" i="20"/>
  <c r="V111" i="20" s="1"/>
  <c r="G113" i="20"/>
  <c r="H113" i="20" s="1"/>
  <c r="N115" i="20"/>
  <c r="O115" i="20" s="1"/>
  <c r="N120" i="20"/>
  <c r="O120" i="20" s="1"/>
  <c r="U122" i="20"/>
  <c r="V122" i="20" s="1"/>
  <c r="N125" i="20"/>
  <c r="O125" i="20" s="1"/>
  <c r="U127" i="20"/>
  <c r="V127" i="20" s="1"/>
  <c r="N135" i="20"/>
  <c r="O135" i="20" s="1"/>
  <c r="N137" i="20"/>
  <c r="O137" i="20" s="1"/>
  <c r="G138" i="20"/>
  <c r="H138" i="20" s="1"/>
  <c r="G139" i="20"/>
  <c r="H139" i="20" s="1"/>
  <c r="U145" i="20"/>
  <c r="V145" i="20" s="1"/>
  <c r="N149" i="20"/>
  <c r="O149" i="20" s="1"/>
  <c r="U150" i="20"/>
  <c r="V150" i="20" s="1"/>
  <c r="N152" i="20"/>
  <c r="O152" i="20" s="1"/>
  <c r="N159" i="20"/>
  <c r="O159" i="20" s="1"/>
  <c r="G161" i="20"/>
  <c r="H161" i="20" s="1"/>
  <c r="G163" i="20"/>
  <c r="H163" i="20" s="1"/>
  <c r="G164" i="20"/>
  <c r="H164" i="20" s="1"/>
  <c r="U169" i="20"/>
  <c r="V169" i="20" s="1"/>
  <c r="N177" i="20"/>
  <c r="O177" i="20" s="1"/>
  <c r="N179" i="20"/>
  <c r="O179" i="20" s="1"/>
  <c r="G180" i="20"/>
  <c r="H180" i="20" s="1"/>
  <c r="G181" i="20"/>
  <c r="H181" i="20" s="1"/>
  <c r="U187" i="20"/>
  <c r="V187" i="20" s="1"/>
  <c r="N195" i="20"/>
  <c r="O195" i="20" s="1"/>
  <c r="G95" i="20"/>
  <c r="H95" i="20" s="1"/>
  <c r="G116" i="20"/>
  <c r="H116" i="20" s="1"/>
  <c r="U125" i="20"/>
  <c r="V125" i="20" s="1"/>
  <c r="N126" i="20"/>
  <c r="O126" i="20" s="1"/>
  <c r="U128" i="20"/>
  <c r="V128" i="20" s="1"/>
  <c r="G90" i="20"/>
  <c r="H90" i="20" s="1"/>
  <c r="U90" i="20"/>
  <c r="V90" i="20" s="1"/>
  <c r="N92" i="20"/>
  <c r="O92" i="20" s="1"/>
  <c r="G93" i="20"/>
  <c r="H93" i="20" s="1"/>
  <c r="G98" i="20"/>
  <c r="H98" i="20" s="1"/>
  <c r="U104" i="20"/>
  <c r="V104" i="20" s="1"/>
  <c r="U107" i="20"/>
  <c r="V107" i="20" s="1"/>
  <c r="U108" i="20"/>
  <c r="V108" i="20" s="1"/>
  <c r="N110" i="20"/>
  <c r="O110" i="20" s="1"/>
  <c r="U114" i="20"/>
  <c r="V114" i="20" s="1"/>
  <c r="G115" i="20"/>
  <c r="H115" i="20" s="1"/>
  <c r="G117" i="20"/>
  <c r="H117" i="20" s="1"/>
  <c r="N122" i="20"/>
  <c r="O122" i="20" s="1"/>
  <c r="G123" i="20"/>
  <c r="H123" i="20" s="1"/>
  <c r="U123" i="20"/>
  <c r="V123" i="20" s="1"/>
  <c r="G125" i="20"/>
  <c r="H125" i="20" s="1"/>
  <c r="G127" i="20"/>
  <c r="H127" i="20" s="1"/>
  <c r="G128" i="20"/>
  <c r="H128" i="20" s="1"/>
  <c r="G81" i="20"/>
  <c r="H81" i="20" s="1"/>
  <c r="U84" i="20"/>
  <c r="V84" i="20" s="1"/>
  <c r="U96" i="20"/>
  <c r="V96" i="20" s="1"/>
  <c r="G97" i="20"/>
  <c r="H97" i="20" s="1"/>
  <c r="G99" i="20"/>
  <c r="H99" i="20" s="1"/>
  <c r="U121" i="20"/>
  <c r="V121" i="20" s="1"/>
  <c r="N129" i="20"/>
  <c r="O129" i="20" s="1"/>
  <c r="N99" i="20"/>
  <c r="O99" i="20" s="1"/>
  <c r="G103" i="20"/>
  <c r="H103" i="20" s="1"/>
  <c r="U109" i="20"/>
  <c r="V109" i="20" s="1"/>
  <c r="N117" i="20"/>
  <c r="O117" i="20" s="1"/>
  <c r="N119" i="20"/>
  <c r="O119" i="20" s="1"/>
  <c r="U89" i="20"/>
  <c r="V89" i="20" s="1"/>
  <c r="N90" i="20"/>
  <c r="O90" i="20" s="1"/>
  <c r="U92" i="20"/>
  <c r="V92" i="20" s="1"/>
  <c r="U97" i="20"/>
  <c r="V97" i="20" s="1"/>
  <c r="N105" i="20"/>
  <c r="O105" i="20" s="1"/>
  <c r="N107" i="20"/>
  <c r="O107" i="20" s="1"/>
  <c r="G108" i="20"/>
  <c r="H108" i="20" s="1"/>
  <c r="G109" i="20"/>
  <c r="H109" i="20" s="1"/>
  <c r="U115" i="20"/>
  <c r="V115" i="20" s="1"/>
  <c r="N123" i="20"/>
  <c r="O123" i="20" s="1"/>
  <c r="U91" i="20"/>
  <c r="V91" i="20" s="1"/>
  <c r="G101" i="20"/>
  <c r="H101" i="20" s="1"/>
  <c r="G104" i="20"/>
  <c r="H104" i="20" s="1"/>
  <c r="G120" i="20"/>
  <c r="H120" i="20" s="1"/>
  <c r="G121" i="20"/>
  <c r="H121" i="20" s="1"/>
  <c r="N26" i="20"/>
  <c r="O26" i="20" s="1"/>
  <c r="N83" i="20"/>
  <c r="O83" i="20" s="1"/>
  <c r="U87" i="20"/>
  <c r="V87" i="20" s="1"/>
  <c r="G89" i="20"/>
  <c r="H89" i="20" s="1"/>
  <c r="G91" i="20"/>
  <c r="H91" i="20" s="1"/>
  <c r="AF91" i="20" s="1"/>
  <c r="G92" i="20"/>
  <c r="H92" i="20" s="1"/>
  <c r="U95" i="20"/>
  <c r="V95" i="20" s="1"/>
  <c r="N96" i="20"/>
  <c r="O96" i="20" s="1"/>
  <c r="U98" i="20"/>
  <c r="V98" i="20" s="1"/>
  <c r="U103" i="20"/>
  <c r="V103" i="20" s="1"/>
  <c r="N111" i="20"/>
  <c r="O111" i="20" s="1"/>
  <c r="U113" i="20"/>
  <c r="V113" i="20" s="1"/>
  <c r="N114" i="20"/>
  <c r="O114" i="20" s="1"/>
  <c r="U116" i="20"/>
  <c r="V116" i="20" s="1"/>
  <c r="U120" i="20"/>
  <c r="V120" i="20" s="1"/>
  <c r="N80" i="20"/>
  <c r="O80" i="20" s="1"/>
  <c r="U85" i="20"/>
  <c r="V85" i="20" s="1"/>
  <c r="G87" i="20"/>
  <c r="H87" i="20" s="1"/>
  <c r="U27" i="20"/>
  <c r="V27" i="20" s="1"/>
  <c r="G84" i="20"/>
  <c r="H84" i="20" s="1"/>
  <c r="N86" i="20"/>
  <c r="O86" i="20" s="1"/>
  <c r="U33" i="20"/>
  <c r="V33" i="20" s="1"/>
  <c r="G38" i="20"/>
  <c r="H38" i="20" s="1"/>
  <c r="U45" i="20"/>
  <c r="V45" i="20" s="1"/>
  <c r="N85" i="20"/>
  <c r="O85" i="20" s="1"/>
  <c r="N47" i="20"/>
  <c r="O47" i="20" s="1"/>
  <c r="U86" i="20"/>
  <c r="V86" i="20" s="1"/>
  <c r="U51" i="20"/>
  <c r="V51" i="20" s="1"/>
  <c r="U83" i="20"/>
  <c r="V83" i="20" s="1"/>
  <c r="N84" i="20"/>
  <c r="O84" i="20" s="1"/>
  <c r="G83" i="20"/>
  <c r="H83" i="20" s="1"/>
  <c r="G85" i="20"/>
  <c r="H85" i="20" s="1"/>
  <c r="G86" i="20"/>
  <c r="H86" i="20" s="1"/>
  <c r="N32" i="20"/>
  <c r="O32" i="20" s="1"/>
  <c r="N53" i="20"/>
  <c r="O53" i="20" s="1"/>
  <c r="N55" i="20"/>
  <c r="O55" i="20" s="1"/>
  <c r="N56" i="20"/>
  <c r="O56" i="20" s="1"/>
  <c r="G57" i="20"/>
  <c r="H57" i="20" s="1"/>
  <c r="U61" i="20"/>
  <c r="V61" i="20" s="1"/>
  <c r="G63" i="20"/>
  <c r="H63" i="20" s="1"/>
  <c r="U80" i="20"/>
  <c r="V80" i="20" s="1"/>
  <c r="N87" i="20"/>
  <c r="O87" i="20" s="1"/>
  <c r="G24" i="20"/>
  <c r="H24" i="20" s="1"/>
  <c r="N36" i="20"/>
  <c r="O36" i="20" s="1"/>
  <c r="G44" i="20"/>
  <c r="H44" i="20" s="1"/>
  <c r="N45" i="20"/>
  <c r="O45" i="20" s="1"/>
  <c r="N73" i="20"/>
  <c r="O73" i="20" s="1"/>
  <c r="G75" i="20"/>
  <c r="H75" i="20" s="1"/>
  <c r="U75" i="20"/>
  <c r="V75" i="20" s="1"/>
  <c r="U78" i="20"/>
  <c r="V78" i="20" s="1"/>
  <c r="G26" i="20"/>
  <c r="H26" i="20" s="1"/>
  <c r="G78" i="20"/>
  <c r="H78" i="20" s="1"/>
  <c r="U79" i="20"/>
  <c r="V79" i="20" s="1"/>
  <c r="G30" i="20"/>
  <c r="H30" i="20" s="1"/>
  <c r="G32" i="20"/>
  <c r="H32" i="20" s="1"/>
  <c r="G48" i="20"/>
  <c r="H48" i="20" s="1"/>
  <c r="U53" i="20"/>
  <c r="V53" i="20" s="1"/>
  <c r="G54" i="20"/>
  <c r="H54" i="20" s="1"/>
  <c r="N68" i="20"/>
  <c r="O68" i="20" s="1"/>
  <c r="G69" i="20"/>
  <c r="H69" i="20" s="1"/>
  <c r="U69" i="20"/>
  <c r="V69" i="20" s="1"/>
  <c r="U72" i="20"/>
  <c r="V72" i="20" s="1"/>
  <c r="G73" i="20"/>
  <c r="H73" i="20" s="1"/>
  <c r="G23" i="20"/>
  <c r="H23" i="20" s="1"/>
  <c r="G35" i="20"/>
  <c r="H35" i="20" s="1"/>
  <c r="U35" i="20"/>
  <c r="V35" i="20" s="1"/>
  <c r="U38" i="20"/>
  <c r="V38" i="20" s="1"/>
  <c r="N54" i="20"/>
  <c r="O54" i="20" s="1"/>
  <c r="U63" i="20"/>
  <c r="V63" i="20" s="1"/>
  <c r="G65" i="20"/>
  <c r="H65" i="20" s="1"/>
  <c r="U81" i="20"/>
  <c r="V81" i="20" s="1"/>
  <c r="N17" i="20"/>
  <c r="O17" i="20" s="1"/>
  <c r="N18" i="20"/>
  <c r="O18" i="20" s="1"/>
  <c r="N23" i="20"/>
  <c r="O23" i="20" s="1"/>
  <c r="N25" i="20"/>
  <c r="O25" i="20" s="1"/>
  <c r="N29" i="20"/>
  <c r="O29" i="20" s="1"/>
  <c r="N31" i="20"/>
  <c r="O31" i="20" s="1"/>
  <c r="N37" i="20"/>
  <c r="O37" i="20" s="1"/>
  <c r="N49" i="20"/>
  <c r="O49" i="20" s="1"/>
  <c r="N50" i="20"/>
  <c r="O50" i="20" s="1"/>
  <c r="U54" i="20"/>
  <c r="V54" i="20" s="1"/>
  <c r="N59" i="20"/>
  <c r="O59" i="20" s="1"/>
  <c r="G72" i="20"/>
  <c r="H72" i="20" s="1"/>
  <c r="G74" i="20"/>
  <c r="H74" i="20" s="1"/>
  <c r="N77" i="20"/>
  <c r="O77" i="20" s="1"/>
  <c r="N79" i="20"/>
  <c r="O79" i="20" s="1"/>
  <c r="G29" i="20"/>
  <c r="H29" i="20" s="1"/>
  <c r="N41" i="20"/>
  <c r="O41" i="20" s="1"/>
  <c r="N43" i="20"/>
  <c r="O43" i="20" s="1"/>
  <c r="G47" i="20"/>
  <c r="H47" i="20" s="1"/>
  <c r="G66" i="20"/>
  <c r="H66" i="20" s="1"/>
  <c r="U66" i="20"/>
  <c r="V66" i="20" s="1"/>
  <c r="N71" i="20"/>
  <c r="O71" i="20" s="1"/>
  <c r="U60" i="20"/>
  <c r="V60" i="20" s="1"/>
  <c r="N74" i="20"/>
  <c r="O74" i="20" s="1"/>
  <c r="U24" i="20"/>
  <c r="V24" i="20" s="1"/>
  <c r="G25" i="20"/>
  <c r="H25" i="20" s="1"/>
  <c r="G27" i="20"/>
  <c r="H27" i="20" s="1"/>
  <c r="U30" i="20"/>
  <c r="V30" i="20" s="1"/>
  <c r="G31" i="20"/>
  <c r="H31" i="20" s="1"/>
  <c r="G33" i="20"/>
  <c r="H33" i="20" s="1"/>
  <c r="N38" i="20"/>
  <c r="O38" i="20" s="1"/>
  <c r="G39" i="20"/>
  <c r="H39" i="20" s="1"/>
  <c r="U39" i="20"/>
  <c r="V39" i="20" s="1"/>
  <c r="G42" i="20"/>
  <c r="H42" i="20" s="1"/>
  <c r="U42" i="20"/>
  <c r="V42" i="20" s="1"/>
  <c r="N44" i="20"/>
  <c r="O44" i="20" s="1"/>
  <c r="G45" i="20"/>
  <c r="H45" i="20" s="1"/>
  <c r="G50" i="20"/>
  <c r="H50" i="20" s="1"/>
  <c r="U56" i="20"/>
  <c r="V56" i="20" s="1"/>
  <c r="G60" i="20"/>
  <c r="H60" i="20" s="1"/>
  <c r="N62" i="20"/>
  <c r="O62" i="20" s="1"/>
  <c r="N63" i="20"/>
  <c r="O63" i="20" s="1"/>
  <c r="N65" i="20"/>
  <c r="O65" i="20" s="1"/>
  <c r="N67" i="20"/>
  <c r="O67" i="20" s="1"/>
  <c r="G68" i="20"/>
  <c r="H68" i="20" s="1"/>
  <c r="N69" i="20"/>
  <c r="O69" i="20" s="1"/>
  <c r="U77" i="20"/>
  <c r="V77" i="20" s="1"/>
  <c r="N78" i="20"/>
  <c r="O78" i="20" s="1"/>
  <c r="U18" i="20"/>
  <c r="V18" i="20" s="1"/>
  <c r="G19" i="20"/>
  <c r="H19" i="20" s="1"/>
  <c r="U19" i="20"/>
  <c r="V19" i="20" s="1"/>
  <c r="U37" i="20"/>
  <c r="V37" i="20" s="1"/>
  <c r="U48" i="20"/>
  <c r="V48" i="20" s="1"/>
  <c r="G49" i="20"/>
  <c r="H49" i="20" s="1"/>
  <c r="G51" i="20"/>
  <c r="H51" i="20" s="1"/>
  <c r="U55" i="20"/>
  <c r="V55" i="20" s="1"/>
  <c r="U57" i="20"/>
  <c r="V57" i="20" s="1"/>
  <c r="N61" i="20"/>
  <c r="O61" i="20" s="1"/>
  <c r="G71" i="20"/>
  <c r="H71" i="20" s="1"/>
  <c r="N72" i="20"/>
  <c r="O72" i="20" s="1"/>
  <c r="G18" i="20"/>
  <c r="H18" i="20" s="1"/>
  <c r="N20" i="20"/>
  <c r="O20" i="20" s="1"/>
  <c r="N27" i="20"/>
  <c r="O27" i="20" s="1"/>
  <c r="N33" i="20"/>
  <c r="O33" i="20" s="1"/>
  <c r="N35" i="20"/>
  <c r="O35" i="20" s="1"/>
  <c r="G36" i="20"/>
  <c r="H36" i="20" s="1"/>
  <c r="G37" i="20"/>
  <c r="H37" i="20" s="1"/>
  <c r="U43" i="20"/>
  <c r="V43" i="20" s="1"/>
  <c r="N51" i="20"/>
  <c r="O51" i="20" s="1"/>
  <c r="G53" i="20"/>
  <c r="H53" i="20" s="1"/>
  <c r="G55" i="20"/>
  <c r="H55" i="20" s="1"/>
  <c r="G56" i="20"/>
  <c r="H56" i="20" s="1"/>
  <c r="U59" i="20"/>
  <c r="V59" i="20" s="1"/>
  <c r="N60" i="20"/>
  <c r="O60" i="20" s="1"/>
  <c r="U62" i="20"/>
  <c r="V62" i="20" s="1"/>
  <c r="U67" i="20"/>
  <c r="V67" i="20" s="1"/>
  <c r="N75" i="20"/>
  <c r="O75" i="20" s="1"/>
  <c r="G77" i="20"/>
  <c r="H77" i="20" s="1"/>
  <c r="G79" i="20"/>
  <c r="H79" i="20" s="1"/>
  <c r="G80" i="20"/>
  <c r="H80" i="20" s="1"/>
  <c r="N14" i="20"/>
  <c r="O14" i="20" s="1"/>
  <c r="G15" i="20"/>
  <c r="H15" i="20" s="1"/>
  <c r="U15" i="20"/>
  <c r="V15" i="20" s="1"/>
  <c r="G17" i="20"/>
  <c r="H17" i="20" s="1"/>
  <c r="U25" i="20"/>
  <c r="V25" i="20" s="1"/>
  <c r="U31" i="20"/>
  <c r="V31" i="20" s="1"/>
  <c r="N39" i="20"/>
  <c r="O39" i="20" s="1"/>
  <c r="U41" i="20"/>
  <c r="V41" i="20" s="1"/>
  <c r="N42" i="20"/>
  <c r="O42" i="20" s="1"/>
  <c r="U44" i="20"/>
  <c r="V44" i="20" s="1"/>
  <c r="U49" i="20"/>
  <c r="V49" i="20" s="1"/>
  <c r="N57" i="20"/>
  <c r="O57" i="20" s="1"/>
  <c r="G59" i="20"/>
  <c r="H59" i="20" s="1"/>
  <c r="G61" i="20"/>
  <c r="H61" i="20" s="1"/>
  <c r="G62" i="20"/>
  <c r="H62" i="20" s="1"/>
  <c r="U65" i="20"/>
  <c r="V65" i="20" s="1"/>
  <c r="N66" i="20"/>
  <c r="O66" i="20" s="1"/>
  <c r="U68" i="20"/>
  <c r="V68" i="20" s="1"/>
  <c r="U73" i="20"/>
  <c r="V73" i="20" s="1"/>
  <c r="N81" i="20"/>
  <c r="O81" i="20" s="1"/>
  <c r="U20" i="20"/>
  <c r="V20" i="20" s="1"/>
  <c r="N21" i="20"/>
  <c r="O21" i="20" s="1"/>
  <c r="U23" i="20"/>
  <c r="V23" i="20" s="1"/>
  <c r="N24" i="20"/>
  <c r="O24" i="20" s="1"/>
  <c r="U26" i="20"/>
  <c r="V26" i="20" s="1"/>
  <c r="U29" i="20"/>
  <c r="V29" i="20" s="1"/>
  <c r="N30" i="20"/>
  <c r="O30" i="20" s="1"/>
  <c r="U32" i="20"/>
  <c r="V32" i="20" s="1"/>
  <c r="U36" i="20"/>
  <c r="V36" i="20" s="1"/>
  <c r="G41" i="20"/>
  <c r="H41" i="20" s="1"/>
  <c r="G43" i="20"/>
  <c r="H43" i="20" s="1"/>
  <c r="U47" i="20"/>
  <c r="V47" i="20" s="1"/>
  <c r="N48" i="20"/>
  <c r="O48" i="20" s="1"/>
  <c r="U50" i="20"/>
  <c r="V50" i="20" s="1"/>
  <c r="G67" i="20"/>
  <c r="H67" i="20" s="1"/>
  <c r="U71" i="20"/>
  <c r="V71" i="20" s="1"/>
  <c r="U74" i="20"/>
  <c r="V74" i="20" s="1"/>
  <c r="G8" i="20"/>
  <c r="H8" i="20" s="1"/>
  <c r="N6" i="20"/>
  <c r="O6" i="20" s="1"/>
  <c r="U5" i="20"/>
  <c r="V5" i="20" s="1"/>
  <c r="G7" i="20"/>
  <c r="H7" i="20" s="1"/>
  <c r="U8" i="20"/>
  <c r="V8" i="20" s="1"/>
  <c r="N9" i="20"/>
  <c r="O9" i="20" s="1"/>
  <c r="O5" i="20"/>
  <c r="U7" i="20"/>
  <c r="V7" i="20" s="1"/>
  <c r="U14" i="20"/>
  <c r="V14" i="20" s="1"/>
  <c r="U17" i="20"/>
  <c r="V17" i="20" s="1"/>
  <c r="G20" i="20"/>
  <c r="H20" i="20" s="1"/>
  <c r="G21" i="20"/>
  <c r="H21" i="20" s="1"/>
  <c r="N19" i="20"/>
  <c r="O19" i="20" s="1"/>
  <c r="U21" i="20"/>
  <c r="V21" i="20" s="1"/>
  <c r="G5" i="20"/>
  <c r="H5" i="20" s="1"/>
  <c r="N8" i="20"/>
  <c r="O8" i="20" s="1"/>
  <c r="U12" i="20"/>
  <c r="V12" i="20" s="1"/>
  <c r="U13" i="20"/>
  <c r="V13" i="20" s="1"/>
  <c r="N13" i="20"/>
  <c r="O13" i="20" s="1"/>
  <c r="N12" i="20"/>
  <c r="O12" i="20" s="1"/>
  <c r="G12" i="20"/>
  <c r="H12" i="20" s="1"/>
  <c r="G11" i="20"/>
  <c r="H11" i="20" s="1"/>
  <c r="U11" i="20"/>
  <c r="V11" i="20" s="1"/>
  <c r="G13" i="20"/>
  <c r="H13" i="20" s="1"/>
  <c r="G14" i="20"/>
  <c r="H14" i="20" s="1"/>
  <c r="N11" i="20"/>
  <c r="O11" i="20" s="1"/>
  <c r="AB5" i="20"/>
  <c r="AC5" i="20" s="1"/>
  <c r="N15" i="20"/>
  <c r="O15" i="20" s="1"/>
  <c r="G6" i="20"/>
  <c r="H6" i="20" s="1"/>
  <c r="U6" i="20"/>
  <c r="V6" i="20" s="1"/>
  <c r="N7" i="20"/>
  <c r="O7" i="20" s="1"/>
  <c r="G9" i="20"/>
  <c r="H9" i="20" s="1"/>
  <c r="U9" i="20"/>
  <c r="V9" i="20" s="1"/>
  <c r="AF93" i="20" l="1"/>
  <c r="AF176" i="20"/>
  <c r="AF287" i="23"/>
  <c r="AF180" i="20"/>
  <c r="AF7" i="23"/>
  <c r="AF73" i="20"/>
  <c r="AF200" i="23"/>
  <c r="P165" i="20"/>
  <c r="AF243" i="20"/>
  <c r="AF254" i="20"/>
  <c r="AG254" i="20" s="1"/>
  <c r="AF89" i="20"/>
  <c r="AF205" i="20"/>
  <c r="AG205" i="20" s="1"/>
  <c r="AF227" i="20"/>
  <c r="AF145" i="20"/>
  <c r="AG145" i="20" s="1"/>
  <c r="AF193" i="20"/>
  <c r="AG193" i="20" s="1"/>
  <c r="AF266" i="20"/>
  <c r="AG266" i="20" s="1"/>
  <c r="AF114" i="23"/>
  <c r="AF282" i="23"/>
  <c r="AG282" i="23" s="1"/>
  <c r="AF231" i="23"/>
  <c r="AG231" i="23" s="1"/>
  <c r="AF266" i="23"/>
  <c r="AF183" i="23"/>
  <c r="AG183" i="23" s="1"/>
  <c r="AF23" i="23"/>
  <c r="AG23" i="23" s="1"/>
  <c r="AF25" i="23"/>
  <c r="AG25" i="23" s="1"/>
  <c r="AF205" i="23"/>
  <c r="AG205" i="23" s="1"/>
  <c r="AF41" i="23"/>
  <c r="AG41" i="23" s="1"/>
  <c r="AF234" i="23"/>
  <c r="AG234" i="23" s="1"/>
  <c r="AF230" i="23"/>
  <c r="AG230" i="23" s="1"/>
  <c r="AF229" i="23"/>
  <c r="AG229" i="23" s="1"/>
  <c r="AF91" i="23"/>
  <c r="AG91" i="23" s="1"/>
  <c r="AF90" i="23"/>
  <c r="AF6" i="23"/>
  <c r="AG6" i="23" s="1"/>
  <c r="AF30" i="23"/>
  <c r="AG30" i="23" s="1"/>
  <c r="AF32" i="23"/>
  <c r="AG32" i="23" s="1"/>
  <c r="AF219" i="23"/>
  <c r="AG219" i="23" s="1"/>
  <c r="AF147" i="23"/>
  <c r="AG147" i="23" s="1"/>
  <c r="AF39" i="23"/>
  <c r="AG39" i="23" s="1"/>
  <c r="AF203" i="20"/>
  <c r="AG203" i="20" s="1"/>
  <c r="AF224" i="20"/>
  <c r="AG224" i="20" s="1"/>
  <c r="AF215" i="20"/>
  <c r="AG215" i="20" s="1"/>
  <c r="AF66" i="20"/>
  <c r="AG66" i="20" s="1"/>
  <c r="AF277" i="20"/>
  <c r="AF279" i="20"/>
  <c r="AG279" i="20" s="1"/>
  <c r="AF77" i="20"/>
  <c r="AG77" i="20" s="1"/>
  <c r="AF17" i="20"/>
  <c r="AG17" i="20" s="1"/>
  <c r="AF39" i="20"/>
  <c r="AG39" i="20" s="1"/>
  <c r="AF140" i="23"/>
  <c r="AF109" i="23"/>
  <c r="AG109" i="23" s="1"/>
  <c r="AF51" i="23"/>
  <c r="AG51" i="23" s="1"/>
  <c r="AF86" i="23"/>
  <c r="AG86" i="23" s="1"/>
  <c r="AF85" i="23"/>
  <c r="AG85" i="23" s="1"/>
  <c r="AF164" i="23"/>
  <c r="AG164" i="23" s="1"/>
  <c r="AF13" i="23"/>
  <c r="AG13" i="23" s="1"/>
  <c r="AF139" i="20"/>
  <c r="AF21" i="20"/>
  <c r="AG21" i="20" s="1"/>
  <c r="AF18" i="20"/>
  <c r="AG18" i="20" s="1"/>
  <c r="AF85" i="20"/>
  <c r="AG85" i="20" s="1"/>
  <c r="AF191" i="20"/>
  <c r="AG191" i="20" s="1"/>
  <c r="AF150" i="20"/>
  <c r="AG150" i="20" s="1"/>
  <c r="AF199" i="20"/>
  <c r="AG199" i="20" s="1"/>
  <c r="AF228" i="20"/>
  <c r="AG228" i="20" s="1"/>
  <c r="AF192" i="20"/>
  <c r="AG192" i="20" s="1"/>
  <c r="AF29" i="20"/>
  <c r="AG29" i="20" s="1"/>
  <c r="AF83" i="20"/>
  <c r="AG83" i="20" s="1"/>
  <c r="AF125" i="20"/>
  <c r="AG125" i="20" s="1"/>
  <c r="AF151" i="20"/>
  <c r="AG151" i="20" s="1"/>
  <c r="AF20" i="20"/>
  <c r="AG20" i="20" s="1"/>
  <c r="AF80" i="20"/>
  <c r="AG80" i="20" s="1"/>
  <c r="AF56" i="20"/>
  <c r="AG56" i="20" s="1"/>
  <c r="AF60" i="20"/>
  <c r="AF26" i="20"/>
  <c r="AG26" i="20" s="1"/>
  <c r="AF117" i="20"/>
  <c r="AG117" i="20" s="1"/>
  <c r="AF164" i="20"/>
  <c r="AG164" i="20" s="1"/>
  <c r="AF173" i="20"/>
  <c r="AG173" i="20" s="1"/>
  <c r="AF155" i="20"/>
  <c r="AG155" i="20" s="1"/>
  <c r="AF114" i="20"/>
  <c r="AG114" i="20" s="1"/>
  <c r="AF179" i="20"/>
  <c r="AG179" i="20" s="1"/>
  <c r="AF247" i="20"/>
  <c r="AG247" i="20" s="1"/>
  <c r="AF137" i="20"/>
  <c r="AG137" i="20" s="1"/>
  <c r="AF251" i="20"/>
  <c r="AG251" i="20" s="1"/>
  <c r="AF135" i="20"/>
  <c r="AG135" i="20" s="1"/>
  <c r="AF282" i="20"/>
  <c r="AG282" i="20" s="1"/>
  <c r="AF62" i="20"/>
  <c r="AG62" i="20" s="1"/>
  <c r="AF99" i="20"/>
  <c r="AG99" i="20" s="1"/>
  <c r="AF206" i="20"/>
  <c r="AG206" i="20" s="1"/>
  <c r="AF233" i="20"/>
  <c r="AG233" i="20" s="1"/>
  <c r="AF263" i="20"/>
  <c r="AG263" i="20" s="1"/>
  <c r="AF38" i="20"/>
  <c r="AG38" i="20" s="1"/>
  <c r="AF95" i="20"/>
  <c r="AG95" i="20" s="1"/>
  <c r="AF43" i="20"/>
  <c r="AG43" i="20" s="1"/>
  <c r="AF79" i="20"/>
  <c r="AG79" i="20" s="1"/>
  <c r="AF55" i="20"/>
  <c r="AG55" i="20" s="1"/>
  <c r="AF37" i="20"/>
  <c r="AG37" i="20" s="1"/>
  <c r="AF71" i="20"/>
  <c r="AG71" i="20" s="1"/>
  <c r="AF51" i="20"/>
  <c r="AG51" i="20" s="1"/>
  <c r="AF47" i="20"/>
  <c r="AG47" i="20" s="1"/>
  <c r="AF54" i="20"/>
  <c r="AG54" i="20" s="1"/>
  <c r="AF92" i="20"/>
  <c r="AG92" i="20" s="1"/>
  <c r="AF104" i="20"/>
  <c r="AG104" i="20" s="1"/>
  <c r="AF138" i="20"/>
  <c r="AG138" i="20" s="1"/>
  <c r="AF113" i="20"/>
  <c r="AG113" i="20" s="1"/>
  <c r="AF223" i="20"/>
  <c r="AF211" i="20"/>
  <c r="AG211" i="20" s="1"/>
  <c r="AF119" i="20"/>
  <c r="AG119" i="20" s="1"/>
  <c r="AF140" i="20"/>
  <c r="AG140" i="20" s="1"/>
  <c r="AF236" i="20"/>
  <c r="AG236" i="20" s="1"/>
  <c r="AF122" i="20"/>
  <c r="AG122" i="20" s="1"/>
  <c r="AF187" i="20"/>
  <c r="AG187" i="20" s="1"/>
  <c r="AF229" i="20"/>
  <c r="AG229" i="20" s="1"/>
  <c r="AF242" i="20"/>
  <c r="AG242" i="20" s="1"/>
  <c r="AF201" i="20"/>
  <c r="AG201" i="20" s="1"/>
  <c r="AF129" i="20"/>
  <c r="AG129" i="20" s="1"/>
  <c r="AF271" i="20"/>
  <c r="AG271" i="20" s="1"/>
  <c r="AF209" i="20"/>
  <c r="AG209" i="20" s="1"/>
  <c r="AF240" i="20"/>
  <c r="AG240" i="20" s="1"/>
  <c r="AF260" i="20"/>
  <c r="AG260" i="20" s="1"/>
  <c r="AF276" i="20"/>
  <c r="AG276" i="20" s="1"/>
  <c r="AF291" i="20"/>
  <c r="AF267" i="20"/>
  <c r="AG267" i="20" s="1"/>
  <c r="AF120" i="20"/>
  <c r="AG120" i="20" s="1"/>
  <c r="AF61" i="20"/>
  <c r="AG61" i="20" s="1"/>
  <c r="AF86" i="20"/>
  <c r="AG86" i="20" s="1"/>
  <c r="AF133" i="20"/>
  <c r="AG133" i="20" s="1"/>
  <c r="AF168" i="20"/>
  <c r="AG168" i="20" s="1"/>
  <c r="AF212" i="20"/>
  <c r="AG212" i="20" s="1"/>
  <c r="AF146" i="20"/>
  <c r="AG146" i="20" s="1"/>
  <c r="AF255" i="20"/>
  <c r="AG255" i="20" s="1"/>
  <c r="AF259" i="20"/>
  <c r="AG259" i="20" s="1"/>
  <c r="AF32" i="20"/>
  <c r="AG32" i="20" s="1"/>
  <c r="AF31" i="20"/>
  <c r="AG31" i="20" s="1"/>
  <c r="AF69" i="20"/>
  <c r="AG69" i="20" s="1"/>
  <c r="AF63" i="20"/>
  <c r="AG63" i="20" s="1"/>
  <c r="AF121" i="20"/>
  <c r="AG121" i="20" s="1"/>
  <c r="AF127" i="20"/>
  <c r="AG127" i="20" s="1"/>
  <c r="AF98" i="20"/>
  <c r="AG98" i="20" s="1"/>
  <c r="AF175" i="20"/>
  <c r="AF188" i="20"/>
  <c r="AG188" i="20" s="1"/>
  <c r="AF143" i="20"/>
  <c r="AG143" i="20" s="1"/>
  <c r="AF235" i="20"/>
  <c r="AG235" i="20" s="1"/>
  <c r="AF253" i="20"/>
  <c r="AG253" i="20" s="1"/>
  <c r="AF24" i="20"/>
  <c r="AG24" i="20" s="1"/>
  <c r="AF225" i="20"/>
  <c r="AG225" i="20" s="1"/>
  <c r="AF246" i="20"/>
  <c r="AG246" i="20" s="1"/>
  <c r="AF11" i="20"/>
  <c r="AG11" i="20" s="1"/>
  <c r="AF27" i="20"/>
  <c r="AG27" i="20" s="1"/>
  <c r="AF65" i="20"/>
  <c r="AF30" i="20"/>
  <c r="AG30" i="20" s="1"/>
  <c r="AF115" i="20"/>
  <c r="AG115" i="20" s="1"/>
  <c r="AF163" i="20"/>
  <c r="AG163" i="20" s="1"/>
  <c r="AF105" i="20"/>
  <c r="AF153" i="20"/>
  <c r="AG153" i="20" s="1"/>
  <c r="AF134" i="20"/>
  <c r="AG134" i="20" s="1"/>
  <c r="AF152" i="20"/>
  <c r="AG152" i="20" s="1"/>
  <c r="AF170" i="20"/>
  <c r="AF189" i="20"/>
  <c r="AG189" i="20" s="1"/>
  <c r="AF156" i="20"/>
  <c r="AG156" i="20" s="1"/>
  <c r="AF198" i="20"/>
  <c r="AG198" i="20" s="1"/>
  <c r="AF165" i="20"/>
  <c r="AG165" i="20" s="1"/>
  <c r="AF261" i="20"/>
  <c r="AG261" i="20" s="1"/>
  <c r="AF288" i="20"/>
  <c r="AG288" i="20" s="1"/>
  <c r="AF6" i="20"/>
  <c r="AG6" i="20" s="1"/>
  <c r="AF14" i="20"/>
  <c r="AG14" i="20" s="1"/>
  <c r="AF12" i="20"/>
  <c r="AG12" i="20" s="1"/>
  <c r="AF8" i="20"/>
  <c r="AG8" i="20" s="1"/>
  <c r="AF41" i="20"/>
  <c r="AG41" i="20" s="1"/>
  <c r="AF15" i="20"/>
  <c r="AG15" i="20" s="1"/>
  <c r="AF53" i="20"/>
  <c r="AG53" i="20" s="1"/>
  <c r="AF36" i="20"/>
  <c r="AG36" i="20" s="1"/>
  <c r="AF49" i="20"/>
  <c r="AG49" i="20" s="1"/>
  <c r="AF19" i="20"/>
  <c r="AG19" i="20" s="1"/>
  <c r="AF50" i="20"/>
  <c r="AG50" i="20" s="1"/>
  <c r="AF42" i="20"/>
  <c r="AG42" i="20" s="1"/>
  <c r="AF33" i="20"/>
  <c r="AG33" i="20" s="1"/>
  <c r="AF25" i="20"/>
  <c r="AG25" i="20" s="1"/>
  <c r="AF35" i="20"/>
  <c r="AG35" i="20" s="1"/>
  <c r="AF44" i="20"/>
  <c r="AG44" i="20" s="1"/>
  <c r="AF101" i="20"/>
  <c r="AG101" i="20" s="1"/>
  <c r="AF109" i="20"/>
  <c r="AG109" i="20" s="1"/>
  <c r="AF97" i="20"/>
  <c r="AG97" i="20" s="1"/>
  <c r="AF128" i="20"/>
  <c r="AG128" i="20" s="1"/>
  <c r="AF123" i="20"/>
  <c r="AG123" i="20" s="1"/>
  <c r="AF161" i="20"/>
  <c r="AG161" i="20" s="1"/>
  <c r="AF158" i="20"/>
  <c r="AG158" i="20" s="1"/>
  <c r="AF126" i="20"/>
  <c r="AG126" i="20" s="1"/>
  <c r="AF221" i="20"/>
  <c r="AG221" i="20" s="1"/>
  <c r="AF210" i="20"/>
  <c r="AF185" i="20"/>
  <c r="AG185" i="20" s="1"/>
  <c r="AF149" i="20"/>
  <c r="AG149" i="20" s="1"/>
  <c r="AF237" i="20"/>
  <c r="AG237" i="20" s="1"/>
  <c r="AF222" i="20"/>
  <c r="AF216" i="20"/>
  <c r="AG216" i="20" s="1"/>
  <c r="AF200" i="20"/>
  <c r="AG200" i="20" s="1"/>
  <c r="AF186" i="20"/>
  <c r="AG186" i="20" s="1"/>
  <c r="AF177" i="20"/>
  <c r="AG177" i="20" s="1"/>
  <c r="AF167" i="20"/>
  <c r="AG167" i="20" s="1"/>
  <c r="AF219" i="20"/>
  <c r="AG219" i="20" s="1"/>
  <c r="AF171" i="20"/>
  <c r="AG171" i="20" s="1"/>
  <c r="AF213" i="20"/>
  <c r="AG213" i="20" s="1"/>
  <c r="AF144" i="20"/>
  <c r="AG144" i="20" s="1"/>
  <c r="AF132" i="20"/>
  <c r="AG132" i="20" s="1"/>
  <c r="AF270" i="20"/>
  <c r="AG270" i="20" s="1"/>
  <c r="AF257" i="20"/>
  <c r="AF281" i="20"/>
  <c r="AF252" i="20"/>
  <c r="AG252" i="20" s="1"/>
  <c r="AF249" i="20"/>
  <c r="AG249" i="20" s="1"/>
  <c r="AF287" i="20"/>
  <c r="AG287" i="20" s="1"/>
  <c r="AF275" i="20"/>
  <c r="AG275" i="20" s="1"/>
  <c r="AF239" i="20"/>
  <c r="AG239" i="20" s="1"/>
  <c r="AF269" i="20"/>
  <c r="AG269" i="20" s="1"/>
  <c r="AF72" i="20"/>
  <c r="AG72" i="20" s="1"/>
  <c r="AF241" i="20"/>
  <c r="AG241" i="20" s="1"/>
  <c r="AF264" i="20"/>
  <c r="AG264" i="20" s="1"/>
  <c r="AF67" i="20"/>
  <c r="AG67" i="20" s="1"/>
  <c r="AF57" i="20"/>
  <c r="AF87" i="20"/>
  <c r="AG87" i="20" s="1"/>
  <c r="AF103" i="20"/>
  <c r="AG103" i="20" s="1"/>
  <c r="AF81" i="20"/>
  <c r="AG81" i="20" s="1"/>
  <c r="AF194" i="20"/>
  <c r="AG194" i="20" s="1"/>
  <c r="AF169" i="20"/>
  <c r="AG169" i="20" s="1"/>
  <c r="AF230" i="20"/>
  <c r="AG230" i="20" s="1"/>
  <c r="AF9" i="20"/>
  <c r="AG9" i="20" s="1"/>
  <c r="AF13" i="20"/>
  <c r="AF7" i="20"/>
  <c r="AG7" i="20" s="1"/>
  <c r="AF59" i="20"/>
  <c r="AG59" i="20" s="1"/>
  <c r="AF68" i="20"/>
  <c r="AG68" i="20" s="1"/>
  <c r="AF45" i="20"/>
  <c r="AF74" i="20"/>
  <c r="AG74" i="20" s="1"/>
  <c r="AF23" i="20"/>
  <c r="AG23" i="20" s="1"/>
  <c r="AF48" i="20"/>
  <c r="AG48" i="20" s="1"/>
  <c r="AF78" i="20"/>
  <c r="AG78" i="20" s="1"/>
  <c r="AF75" i="20"/>
  <c r="AG75" i="20" s="1"/>
  <c r="AF84" i="20"/>
  <c r="AG84" i="20" s="1"/>
  <c r="AF108" i="20"/>
  <c r="AG108" i="20" s="1"/>
  <c r="AF90" i="20"/>
  <c r="AG90" i="20" s="1"/>
  <c r="AF116" i="20"/>
  <c r="AG116" i="20" s="1"/>
  <c r="AF181" i="20"/>
  <c r="AG181" i="20" s="1"/>
  <c r="AF111" i="20"/>
  <c r="AG111" i="20" s="1"/>
  <c r="AF96" i="20"/>
  <c r="AG96" i="20" s="1"/>
  <c r="AF157" i="20"/>
  <c r="AG157" i="20" s="1"/>
  <c r="AF131" i="20"/>
  <c r="AG131" i="20" s="1"/>
  <c r="AF162" i="20"/>
  <c r="AG162" i="20" s="1"/>
  <c r="AF110" i="20"/>
  <c r="AF182" i="20"/>
  <c r="AG182" i="20" s="1"/>
  <c r="AF147" i="20"/>
  <c r="AG147" i="20" s="1"/>
  <c r="AF107" i="20"/>
  <c r="AG107" i="20" s="1"/>
  <c r="AF102" i="20"/>
  <c r="AF195" i="20"/>
  <c r="AG195" i="20" s="1"/>
  <c r="AF174" i="20"/>
  <c r="AG174" i="20" s="1"/>
  <c r="AF231" i="20"/>
  <c r="AG231" i="20" s="1"/>
  <c r="AF217" i="20"/>
  <c r="AG217" i="20" s="1"/>
  <c r="AF218" i="20"/>
  <c r="AG218" i="20" s="1"/>
  <c r="AF183" i="20"/>
  <c r="AG183" i="20" s="1"/>
  <c r="AF290" i="20"/>
  <c r="AG290" i="20" s="1"/>
  <c r="AF265" i="20"/>
  <c r="AF204" i="20"/>
  <c r="AG204" i="20" s="1"/>
  <c r="AF278" i="20"/>
  <c r="AG278" i="20" s="1"/>
  <c r="AF141" i="20"/>
  <c r="AG141" i="20" s="1"/>
  <c r="AF159" i="20"/>
  <c r="AG159" i="20" s="1"/>
  <c r="AF284" i="20"/>
  <c r="AG284" i="20" s="1"/>
  <c r="AF285" i="20"/>
  <c r="AG285" i="20" s="1"/>
  <c r="AF245" i="20"/>
  <c r="AG245" i="20" s="1"/>
  <c r="AF273" i="20"/>
  <c r="AF258" i="20"/>
  <c r="AG258" i="20" s="1"/>
  <c r="AF197" i="20"/>
  <c r="AG197" i="20" s="1"/>
  <c r="AF207" i="20"/>
  <c r="AG207" i="20" s="1"/>
  <c r="AD8" i="20"/>
  <c r="AE8" i="20" s="1"/>
  <c r="AF5" i="20"/>
  <c r="AG5" i="20" s="1"/>
  <c r="AD7" i="20"/>
  <c r="AE7" i="20" s="1"/>
  <c r="AD9" i="20"/>
  <c r="AE9" i="20" s="1"/>
  <c r="AD5" i="20"/>
  <c r="AE5" i="20" s="1"/>
  <c r="AD6" i="20"/>
  <c r="AE6" i="20" s="1"/>
  <c r="AG243" i="20"/>
  <c r="AG283" i="20"/>
  <c r="AG291" i="20"/>
  <c r="I281" i="20"/>
  <c r="J281" i="20" s="1"/>
  <c r="AF104" i="23"/>
  <c r="AG104" i="23" s="1"/>
  <c r="AF138" i="23"/>
  <c r="AG138" i="23" s="1"/>
  <c r="AF35" i="23"/>
  <c r="AG35" i="23" s="1"/>
  <c r="AF50" i="23"/>
  <c r="AG50" i="23" s="1"/>
  <c r="AF20" i="23"/>
  <c r="AG20" i="23" s="1"/>
  <c r="AF246" i="23"/>
  <c r="AG246" i="23" s="1"/>
  <c r="AF251" i="23"/>
  <c r="AF59" i="23"/>
  <c r="AG59" i="23" s="1"/>
  <c r="AF113" i="23"/>
  <c r="AG113" i="23" s="1"/>
  <c r="AF54" i="23"/>
  <c r="AG54" i="23" s="1"/>
  <c r="AF80" i="23"/>
  <c r="AG80" i="23" s="1"/>
  <c r="AF126" i="23"/>
  <c r="AG126" i="23" s="1"/>
  <c r="AF215" i="23"/>
  <c r="AG215" i="23" s="1"/>
  <c r="AF248" i="23"/>
  <c r="AG248" i="23" s="1"/>
  <c r="AF255" i="23"/>
  <c r="AG255" i="23" s="1"/>
  <c r="AF253" i="23"/>
  <c r="AG253" i="23" s="1"/>
  <c r="AF111" i="23"/>
  <c r="AG111" i="23" s="1"/>
  <c r="AF181" i="23"/>
  <c r="AG181" i="23" s="1"/>
  <c r="AF47" i="23"/>
  <c r="AG47" i="23" s="1"/>
  <c r="AF24" i="23"/>
  <c r="AG24" i="23" s="1"/>
  <c r="AF228" i="23"/>
  <c r="AG228" i="23" s="1"/>
  <c r="AF79" i="23"/>
  <c r="AF221" i="23"/>
  <c r="AG221" i="23" s="1"/>
  <c r="AF290" i="23"/>
  <c r="AG290" i="23" s="1"/>
  <c r="AF278" i="23"/>
  <c r="AG278" i="23" s="1"/>
  <c r="AF206" i="23"/>
  <c r="AG206" i="23" s="1"/>
  <c r="AF129" i="23"/>
  <c r="AF271" i="23"/>
  <c r="AG271" i="23" s="1"/>
  <c r="AF165" i="23"/>
  <c r="AG165" i="23" s="1"/>
  <c r="AF38" i="23"/>
  <c r="AG38" i="23" s="1"/>
  <c r="AF117" i="23"/>
  <c r="AG117" i="23" s="1"/>
  <c r="AF182" i="23"/>
  <c r="AG182" i="23" s="1"/>
  <c r="AF161" i="23"/>
  <c r="AG161" i="23" s="1"/>
  <c r="AF237" i="23"/>
  <c r="AG237" i="23" s="1"/>
  <c r="AF17" i="23"/>
  <c r="AG17" i="23" s="1"/>
  <c r="AC5" i="23"/>
  <c r="AF5" i="23" s="1"/>
  <c r="AF152" i="23"/>
  <c r="AG152" i="23" s="1"/>
  <c r="AF135" i="23"/>
  <c r="AG135" i="23" s="1"/>
  <c r="AF8" i="23"/>
  <c r="AG8" i="23" s="1"/>
  <c r="AF92" i="23"/>
  <c r="AG92" i="23" s="1"/>
  <c r="AF155" i="23"/>
  <c r="AG155" i="23" s="1"/>
  <c r="AF192" i="23"/>
  <c r="AG192" i="23" s="1"/>
  <c r="AF120" i="23"/>
  <c r="AG120" i="23" s="1"/>
  <c r="AF98" i="23"/>
  <c r="AG98" i="23" s="1"/>
  <c r="AF245" i="23"/>
  <c r="AG245" i="23" s="1"/>
  <c r="AF69" i="23"/>
  <c r="AG69" i="23" s="1"/>
  <c r="AF128" i="23"/>
  <c r="AG128" i="23" s="1"/>
  <c r="AF97" i="23"/>
  <c r="AG97" i="23" s="1"/>
  <c r="AF87" i="23"/>
  <c r="AG87" i="23" s="1"/>
  <c r="AF18" i="23"/>
  <c r="AG18" i="23" s="1"/>
  <c r="AF239" i="23"/>
  <c r="AG239" i="23" s="1"/>
  <c r="AF171" i="23"/>
  <c r="AG171" i="23" s="1"/>
  <c r="AF212" i="23"/>
  <c r="AG212" i="23" s="1"/>
  <c r="AF63" i="23"/>
  <c r="AG63" i="23" s="1"/>
  <c r="AF211" i="23"/>
  <c r="AG211" i="23" s="1"/>
  <c r="AF261" i="23"/>
  <c r="AG261" i="23" s="1"/>
  <c r="AF225" i="23"/>
  <c r="AG225" i="23" s="1"/>
  <c r="AF145" i="23"/>
  <c r="AG145" i="23" s="1"/>
  <c r="AF65" i="23"/>
  <c r="AG65" i="23" s="1"/>
  <c r="AF19" i="23"/>
  <c r="AG19" i="23" s="1"/>
  <c r="AF9" i="23"/>
  <c r="AG9" i="23" s="1"/>
  <c r="AF236" i="23"/>
  <c r="AG236" i="23" s="1"/>
  <c r="AF258" i="23"/>
  <c r="AG258" i="23" s="1"/>
  <c r="AF265" i="23"/>
  <c r="AG265" i="23" s="1"/>
  <c r="AF26" i="23"/>
  <c r="AG26" i="23" s="1"/>
  <c r="AF36" i="23"/>
  <c r="AG36" i="23" s="1"/>
  <c r="AF156" i="23"/>
  <c r="AG156" i="23" s="1"/>
  <c r="AF213" i="23"/>
  <c r="AG213" i="23" s="1"/>
  <c r="AF89" i="23"/>
  <c r="AG89" i="23" s="1"/>
  <c r="AF197" i="23"/>
  <c r="AF163" i="23"/>
  <c r="AG163" i="23" s="1"/>
  <c r="AF116" i="23"/>
  <c r="AG116" i="23" s="1"/>
  <c r="AF210" i="23"/>
  <c r="AG210" i="23" s="1"/>
  <c r="AF224" i="23"/>
  <c r="AG224" i="23" s="1"/>
  <c r="AF11" i="23"/>
  <c r="AG11" i="23" s="1"/>
  <c r="AF179" i="23"/>
  <c r="AG179" i="23" s="1"/>
  <c r="AF75" i="23"/>
  <c r="AG75" i="23" s="1"/>
  <c r="AF157" i="23"/>
  <c r="AG157" i="23" s="1"/>
  <c r="AF33" i="23"/>
  <c r="AG33" i="23" s="1"/>
  <c r="AF108" i="23"/>
  <c r="AG108" i="23" s="1"/>
  <c r="AF81" i="23"/>
  <c r="AG81" i="23" s="1"/>
  <c r="AF174" i="23"/>
  <c r="AG174" i="23" s="1"/>
  <c r="AF167" i="23"/>
  <c r="AG167" i="23" s="1"/>
  <c r="AF193" i="23"/>
  <c r="AG193" i="23" s="1"/>
  <c r="AF110" i="23"/>
  <c r="AG110" i="23" s="1"/>
  <c r="AF93" i="23"/>
  <c r="AG93" i="23" s="1"/>
  <c r="AF223" i="23"/>
  <c r="AG223" i="23" s="1"/>
  <c r="AF43" i="23"/>
  <c r="AG43" i="23" s="1"/>
  <c r="AF96" i="23"/>
  <c r="AG96" i="23" s="1"/>
  <c r="AF132" i="23"/>
  <c r="AG132" i="23" s="1"/>
  <c r="AF53" i="23"/>
  <c r="AG53" i="23" s="1"/>
  <c r="AF233" i="23"/>
  <c r="AG233" i="23" s="1"/>
  <c r="AF235" i="23"/>
  <c r="AG235" i="23" s="1"/>
  <c r="AF254" i="23"/>
  <c r="AG254" i="23" s="1"/>
  <c r="AF42" i="23"/>
  <c r="AG42" i="23" s="1"/>
  <c r="AF68" i="23"/>
  <c r="AG68" i="23" s="1"/>
  <c r="AF102" i="23"/>
  <c r="AG102" i="23" s="1"/>
  <c r="AF150" i="23"/>
  <c r="AG150" i="23" s="1"/>
  <c r="AF176" i="23"/>
  <c r="AG176" i="23" s="1"/>
  <c r="AF207" i="23"/>
  <c r="AG207" i="23" s="1"/>
  <c r="AF222" i="23"/>
  <c r="AG222" i="23" s="1"/>
  <c r="AF270" i="23"/>
  <c r="AG270" i="23" s="1"/>
  <c r="AF243" i="23"/>
  <c r="AG243" i="23" s="1"/>
  <c r="AF277" i="23"/>
  <c r="AG277" i="23" s="1"/>
  <c r="AF260" i="23"/>
  <c r="AG260" i="23" s="1"/>
  <c r="AF83" i="23"/>
  <c r="AG83" i="23" s="1"/>
  <c r="AF131" i="23"/>
  <c r="AG131" i="23" s="1"/>
  <c r="AF159" i="23"/>
  <c r="AG159" i="23" s="1"/>
  <c r="AF195" i="23"/>
  <c r="AG195" i="23" s="1"/>
  <c r="AF27" i="23"/>
  <c r="AG27" i="23" s="1"/>
  <c r="AF61" i="23"/>
  <c r="AG61" i="23" s="1"/>
  <c r="AF95" i="23"/>
  <c r="AG95" i="23" s="1"/>
  <c r="AF123" i="23"/>
  <c r="AG123" i="23" s="1"/>
  <c r="AF203" i="23"/>
  <c r="AG203" i="23" s="1"/>
  <c r="AF275" i="23"/>
  <c r="AG275" i="23" s="1"/>
  <c r="AF14" i="23"/>
  <c r="AG14" i="23" s="1"/>
  <c r="AF29" i="23"/>
  <c r="AG29" i="23" s="1"/>
  <c r="AF48" i="23"/>
  <c r="AG48" i="23" s="1"/>
  <c r="AF194" i="23"/>
  <c r="AG194" i="23" s="1"/>
  <c r="AF139" i="23"/>
  <c r="AG139" i="23" s="1"/>
  <c r="AF72" i="23"/>
  <c r="AG72" i="23" s="1"/>
  <c r="AF189" i="23"/>
  <c r="AG189" i="23" s="1"/>
  <c r="AF122" i="23"/>
  <c r="AG122" i="23" s="1"/>
  <c r="AF247" i="23"/>
  <c r="AG247" i="23" s="1"/>
  <c r="AF146" i="23"/>
  <c r="AG146" i="23" s="1"/>
  <c r="AF216" i="23"/>
  <c r="AG216" i="23" s="1"/>
  <c r="AF168" i="23"/>
  <c r="AG168" i="23" s="1"/>
  <c r="AF158" i="23"/>
  <c r="AG158" i="23" s="1"/>
  <c r="AF60" i="23"/>
  <c r="AG60" i="23" s="1"/>
  <c r="AF45" i="23"/>
  <c r="AG45" i="23" s="1"/>
  <c r="AF125" i="23"/>
  <c r="AG125" i="23" s="1"/>
  <c r="AF134" i="23"/>
  <c r="AG134" i="23" s="1"/>
  <c r="AF257" i="23"/>
  <c r="AG257" i="23" s="1"/>
  <c r="AF199" i="23"/>
  <c r="AG199" i="23" s="1"/>
  <c r="AF55" i="23"/>
  <c r="AG55" i="23" s="1"/>
  <c r="AF137" i="23"/>
  <c r="AG137" i="23" s="1"/>
  <c r="AF151" i="23"/>
  <c r="AG151" i="23" s="1"/>
  <c r="AF264" i="23"/>
  <c r="AG264" i="23" s="1"/>
  <c r="AF144" i="23"/>
  <c r="AG144" i="23" s="1"/>
  <c r="AF283" i="23"/>
  <c r="AG283" i="23" s="1"/>
  <c r="AF252" i="23"/>
  <c r="AG252" i="23" s="1"/>
  <c r="AF153" i="23"/>
  <c r="AG153" i="23" s="1"/>
  <c r="AF242" i="23"/>
  <c r="AG242" i="23" s="1"/>
  <c r="AF185" i="23"/>
  <c r="AG185" i="23" s="1"/>
  <c r="AF103" i="23"/>
  <c r="AG103" i="23" s="1"/>
  <c r="AF56" i="23"/>
  <c r="AG56" i="23" s="1"/>
  <c r="AF66" i="23"/>
  <c r="AG66" i="23" s="1"/>
  <c r="AF241" i="23"/>
  <c r="AG241" i="23" s="1"/>
  <c r="AF73" i="23"/>
  <c r="AG73" i="23" s="1"/>
  <c r="AF121" i="23"/>
  <c r="AG121" i="23" s="1"/>
  <c r="AF119" i="23"/>
  <c r="AG119" i="23" s="1"/>
  <c r="AF187" i="23"/>
  <c r="AG187" i="23" s="1"/>
  <c r="AF273" i="23"/>
  <c r="AG273" i="23" s="1"/>
  <c r="AF263" i="23"/>
  <c r="AG263" i="23" s="1"/>
  <c r="AF198" i="23"/>
  <c r="AG198" i="23" s="1"/>
  <c r="AF170" i="23"/>
  <c r="AG170" i="23" s="1"/>
  <c r="AF12" i="23"/>
  <c r="AG12" i="23" s="1"/>
  <c r="AF44" i="23"/>
  <c r="AG44" i="23" s="1"/>
  <c r="AF272" i="23"/>
  <c r="AG272" i="23" s="1"/>
  <c r="AF284" i="23"/>
  <c r="AG284" i="23" s="1"/>
  <c r="AF186" i="23"/>
  <c r="AG186" i="23" s="1"/>
  <c r="AF279" i="23"/>
  <c r="AG279" i="23" s="1"/>
  <c r="AF15" i="23"/>
  <c r="AG15" i="23" s="1"/>
  <c r="AF107" i="23"/>
  <c r="AG107" i="23" s="1"/>
  <c r="AF143" i="23"/>
  <c r="AG143" i="23" s="1"/>
  <c r="AF169" i="23"/>
  <c r="AG169" i="23" s="1"/>
  <c r="AF37" i="23"/>
  <c r="AG37" i="23" s="1"/>
  <c r="AF71" i="23"/>
  <c r="AG71" i="23" s="1"/>
  <c r="AF99" i="23"/>
  <c r="AG99" i="23" s="1"/>
  <c r="AF133" i="23"/>
  <c r="AG133" i="23" s="1"/>
  <c r="AF227" i="23"/>
  <c r="AG227" i="23" s="1"/>
  <c r="AF289" i="23"/>
  <c r="AG289" i="23" s="1"/>
  <c r="AF21" i="23"/>
  <c r="AG21" i="23" s="1"/>
  <c r="AF31" i="23"/>
  <c r="AG31" i="23" s="1"/>
  <c r="AF149" i="23"/>
  <c r="AG149" i="23" s="1"/>
  <c r="AF240" i="23"/>
  <c r="AG240" i="23" s="1"/>
  <c r="AF141" i="23"/>
  <c r="AG141" i="23" s="1"/>
  <c r="AF74" i="23"/>
  <c r="AG74" i="23" s="1"/>
  <c r="AF77" i="23"/>
  <c r="AF101" i="23"/>
  <c r="AG101" i="23" s="1"/>
  <c r="AF249" i="23"/>
  <c r="AG249" i="23" s="1"/>
  <c r="AF201" i="23"/>
  <c r="AG201" i="23" s="1"/>
  <c r="AF218" i="23"/>
  <c r="AG218" i="23" s="1"/>
  <c r="AF288" i="23"/>
  <c r="AG288" i="23" s="1"/>
  <c r="AF276" i="23"/>
  <c r="AG276" i="23" s="1"/>
  <c r="AF209" i="23"/>
  <c r="AG209" i="23" s="1"/>
  <c r="AF62" i="23"/>
  <c r="AG62" i="23" s="1"/>
  <c r="AF204" i="23"/>
  <c r="AG204" i="23" s="1"/>
  <c r="AF127" i="23"/>
  <c r="AG127" i="23" s="1"/>
  <c r="AF269" i="23"/>
  <c r="AG269" i="23" s="1"/>
  <c r="AF84" i="23"/>
  <c r="AG84" i="23" s="1"/>
  <c r="AF115" i="23"/>
  <c r="AG115" i="23" s="1"/>
  <c r="AF259" i="23"/>
  <c r="AG259" i="23" s="1"/>
  <c r="AF180" i="23"/>
  <c r="AG180" i="23" s="1"/>
  <c r="AF57" i="23"/>
  <c r="AG57" i="23" s="1"/>
  <c r="AF67" i="23"/>
  <c r="AG67" i="23" s="1"/>
  <c r="AF177" i="23"/>
  <c r="AG177" i="23" s="1"/>
  <c r="AF281" i="23"/>
  <c r="AG281" i="23" s="1"/>
  <c r="AF173" i="23"/>
  <c r="AG173" i="23" s="1"/>
  <c r="AF175" i="23"/>
  <c r="AG175" i="23" s="1"/>
  <c r="AF285" i="23"/>
  <c r="AG285" i="23" s="1"/>
  <c r="AF105" i="23"/>
  <c r="AG105" i="23" s="1"/>
  <c r="AF217" i="23"/>
  <c r="AG217" i="23" s="1"/>
  <c r="AF49" i="23"/>
  <c r="AG49" i="23" s="1"/>
  <c r="I267" i="20"/>
  <c r="J267" i="20" s="1"/>
  <c r="P227" i="23"/>
  <c r="Q227" i="23" s="1"/>
  <c r="I73" i="23"/>
  <c r="J73" i="23" s="1"/>
  <c r="I183" i="23"/>
  <c r="J183" i="23" s="1"/>
  <c r="P253" i="20"/>
  <c r="Q253" i="20" s="1"/>
  <c r="I284" i="20"/>
  <c r="J284" i="20" s="1"/>
  <c r="I272" i="20"/>
  <c r="J272" i="20" s="1"/>
  <c r="W259" i="20"/>
  <c r="X259" i="20" s="1"/>
  <c r="I289" i="20"/>
  <c r="J289" i="20" s="1"/>
  <c r="P283" i="20"/>
  <c r="Q283" i="20" s="1"/>
  <c r="I278" i="20"/>
  <c r="J278" i="20" s="1"/>
  <c r="P248" i="20"/>
  <c r="Q248" i="20" s="1"/>
  <c r="W248" i="20"/>
  <c r="X248" i="20" s="1"/>
  <c r="W284" i="20"/>
  <c r="X284" i="20" s="1"/>
  <c r="I253" i="20"/>
  <c r="J253" i="20" s="1"/>
  <c r="W281" i="20"/>
  <c r="X281" i="20" s="1"/>
  <c r="W264" i="20"/>
  <c r="X264" i="20" s="1"/>
  <c r="P266" i="20"/>
  <c r="Q266" i="20" s="1"/>
  <c r="I266" i="20"/>
  <c r="J266" i="20" s="1"/>
  <c r="AG257" i="20"/>
  <c r="P240" i="20"/>
  <c r="Q240" i="20" s="1"/>
  <c r="P270" i="20"/>
  <c r="Q270" i="20" s="1"/>
  <c r="I277" i="20"/>
  <c r="J277" i="20" s="1"/>
  <c r="W263" i="20"/>
  <c r="X263" i="20" s="1"/>
  <c r="P249" i="20"/>
  <c r="Q249" i="20" s="1"/>
  <c r="I282" i="20"/>
  <c r="J282" i="20" s="1"/>
  <c r="W288" i="20"/>
  <c r="X288" i="20" s="1"/>
  <c r="AG281" i="20"/>
  <c r="W255" i="20"/>
  <c r="X255" i="20" s="1"/>
  <c r="I258" i="20"/>
  <c r="J258" i="20" s="1"/>
  <c r="I201" i="20"/>
  <c r="J201" i="20" s="1"/>
  <c r="W279" i="20"/>
  <c r="X279" i="20" s="1"/>
  <c r="W254" i="20"/>
  <c r="X254" i="20" s="1"/>
  <c r="AG265" i="20"/>
  <c r="W276" i="20"/>
  <c r="X276" i="20" s="1"/>
  <c r="I283" i="20"/>
  <c r="J283" i="20" s="1"/>
  <c r="I243" i="20"/>
  <c r="J243" i="20" s="1"/>
  <c r="I285" i="20"/>
  <c r="J285" i="20" s="1"/>
  <c r="I241" i="20"/>
  <c r="J241" i="20" s="1"/>
  <c r="I242" i="20"/>
  <c r="J242" i="20" s="1"/>
  <c r="I246" i="20"/>
  <c r="J246" i="20" s="1"/>
  <c r="P275" i="20"/>
  <c r="Q275" i="20" s="1"/>
  <c r="P264" i="20"/>
  <c r="Q264" i="20" s="1"/>
  <c r="W252" i="20"/>
  <c r="X252" i="20" s="1"/>
  <c r="W289" i="20"/>
  <c r="X289" i="20" s="1"/>
  <c r="P251" i="20"/>
  <c r="Q251" i="20" s="1"/>
  <c r="W247" i="20"/>
  <c r="X247" i="20" s="1"/>
  <c r="W249" i="20"/>
  <c r="X249" i="20" s="1"/>
  <c r="W269" i="20"/>
  <c r="X269" i="20" s="1"/>
  <c r="W243" i="20"/>
  <c r="X243" i="20" s="1"/>
  <c r="W271" i="20"/>
  <c r="X271" i="20" s="1"/>
  <c r="I275" i="20"/>
  <c r="J275" i="20" s="1"/>
  <c r="P276" i="20"/>
  <c r="Q276" i="20" s="1"/>
  <c r="I257" i="20"/>
  <c r="J257" i="20" s="1"/>
  <c r="I276" i="20"/>
  <c r="J276" i="20" s="1"/>
  <c r="I264" i="20"/>
  <c r="J264" i="20" s="1"/>
  <c r="W257" i="20"/>
  <c r="X257" i="20" s="1"/>
  <c r="W266" i="20"/>
  <c r="X266" i="20" s="1"/>
  <c r="I191" i="23"/>
  <c r="J191" i="23" s="1"/>
  <c r="I86" i="23"/>
  <c r="J86" i="23" s="1"/>
  <c r="I156" i="23"/>
  <c r="J156" i="23" s="1"/>
  <c r="P265" i="23"/>
  <c r="Q265" i="23" s="1"/>
  <c r="AG267" i="23"/>
  <c r="I60" i="23"/>
  <c r="J60" i="23" s="1"/>
  <c r="I108" i="23"/>
  <c r="J108" i="23" s="1"/>
  <c r="AG7" i="23"/>
  <c r="AG266" i="23"/>
  <c r="I122" i="23"/>
  <c r="J122" i="23" s="1"/>
  <c r="W158" i="23"/>
  <c r="X158" i="23" s="1"/>
  <c r="W198" i="23"/>
  <c r="X198" i="23" s="1"/>
  <c r="W272" i="23"/>
  <c r="X272" i="23" s="1"/>
  <c r="W177" i="23"/>
  <c r="X177" i="23" s="1"/>
  <c r="W186" i="23"/>
  <c r="X186" i="23" s="1"/>
  <c r="P174" i="23"/>
  <c r="Q174" i="23" s="1"/>
  <c r="W173" i="23"/>
  <c r="X173" i="23" s="1"/>
  <c r="I75" i="23"/>
  <c r="I157" i="23"/>
  <c r="J157" i="23" s="1"/>
  <c r="W199" i="23"/>
  <c r="X199" i="23" s="1"/>
  <c r="I181" i="23"/>
  <c r="J181" i="23" s="1"/>
  <c r="I233" i="23"/>
  <c r="J233" i="23" s="1"/>
  <c r="W187" i="23"/>
  <c r="X187" i="23" s="1"/>
  <c r="I180" i="23"/>
  <c r="J180" i="23" s="1"/>
  <c r="W185" i="23"/>
  <c r="X185" i="23" s="1"/>
  <c r="W197" i="23"/>
  <c r="X197" i="23" s="1"/>
  <c r="AG191" i="23"/>
  <c r="W275" i="23"/>
  <c r="X275" i="23" s="1"/>
  <c r="W230" i="23"/>
  <c r="X230" i="23" s="1"/>
  <c r="W189" i="23"/>
  <c r="X189" i="23" s="1"/>
  <c r="I71" i="23"/>
  <c r="J71" i="23" s="1"/>
  <c r="P189" i="23"/>
  <c r="Q189" i="23" s="1"/>
  <c r="W174" i="23"/>
  <c r="X174" i="23" s="1"/>
  <c r="W200" i="23"/>
  <c r="X200" i="23" s="1"/>
  <c r="I182" i="23"/>
  <c r="J182" i="23" s="1"/>
  <c r="P185" i="23"/>
  <c r="Q185" i="23" s="1"/>
  <c r="I26" i="23"/>
  <c r="J26" i="23" s="1"/>
  <c r="W170" i="23"/>
  <c r="X170" i="23" s="1"/>
  <c r="W201" i="23"/>
  <c r="X201" i="23" s="1"/>
  <c r="P157" i="23"/>
  <c r="Q157" i="23" s="1"/>
  <c r="I123" i="23"/>
  <c r="J123" i="23" s="1"/>
  <c r="I48" i="23"/>
  <c r="J48" i="23" s="1"/>
  <c r="I155" i="23"/>
  <c r="J155" i="23" s="1"/>
  <c r="I192" i="23"/>
  <c r="J192" i="23" s="1"/>
  <c r="W175" i="23"/>
  <c r="X175" i="23" s="1"/>
  <c r="I132" i="23"/>
  <c r="J132" i="23" s="1"/>
  <c r="I72" i="23"/>
  <c r="J72" i="23" s="1"/>
  <c r="W188" i="23"/>
  <c r="X188" i="23" s="1"/>
  <c r="W19" i="23"/>
  <c r="X19" i="23" s="1"/>
  <c r="I74" i="23"/>
  <c r="J74" i="23" s="1"/>
  <c r="I179" i="23"/>
  <c r="J179" i="23" s="1"/>
  <c r="I229" i="23"/>
  <c r="J229" i="23" s="1"/>
  <c r="P176" i="23"/>
  <c r="Q176" i="23" s="1"/>
  <c r="I62" i="23"/>
  <c r="J62" i="23" s="1"/>
  <c r="I107" i="23"/>
  <c r="J107" i="23" s="1"/>
  <c r="I27" i="23"/>
  <c r="J27" i="23" s="1"/>
  <c r="I61" i="23"/>
  <c r="J61" i="23" s="1"/>
  <c r="P215" i="23"/>
  <c r="Q215" i="23" s="1"/>
  <c r="W176" i="23"/>
  <c r="X176" i="23" s="1"/>
  <c r="I194" i="23"/>
  <c r="J194" i="23" s="1"/>
  <c r="W138" i="23"/>
  <c r="X138" i="23" s="1"/>
  <c r="I195" i="23"/>
  <c r="W270" i="23"/>
  <c r="X270" i="23" s="1"/>
  <c r="P264" i="23"/>
  <c r="Q264" i="23" s="1"/>
  <c r="W278" i="23"/>
  <c r="X278" i="23" s="1"/>
  <c r="W267" i="23"/>
  <c r="X267" i="23" s="1"/>
  <c r="P194" i="23"/>
  <c r="Q194" i="23" s="1"/>
  <c r="W117" i="23"/>
  <c r="X117" i="23" s="1"/>
  <c r="I38" i="23"/>
  <c r="J38" i="23" s="1"/>
  <c r="I259" i="23"/>
  <c r="J259" i="23" s="1"/>
  <c r="AG291" i="23"/>
  <c r="P241" i="23"/>
  <c r="Q241" i="23" s="1"/>
  <c r="W281" i="23"/>
  <c r="X281" i="23" s="1"/>
  <c r="W45" i="23"/>
  <c r="X45" i="23" s="1"/>
  <c r="I158" i="23"/>
  <c r="J158" i="23" s="1"/>
  <c r="I23" i="23"/>
  <c r="J23" i="23" s="1"/>
  <c r="I121" i="23"/>
  <c r="J121" i="23" s="1"/>
  <c r="I98" i="23"/>
  <c r="J98" i="23" s="1"/>
  <c r="W66" i="23"/>
  <c r="X66" i="23" s="1"/>
  <c r="I25" i="23"/>
  <c r="J25" i="23" s="1"/>
  <c r="P138" i="23"/>
  <c r="Q138" i="23" s="1"/>
  <c r="I171" i="23"/>
  <c r="J171" i="23" s="1"/>
  <c r="P161" i="23"/>
  <c r="Q161" i="23" s="1"/>
  <c r="P173" i="23"/>
  <c r="Q173" i="23" s="1"/>
  <c r="P177" i="23"/>
  <c r="Q177" i="23" s="1"/>
  <c r="I193" i="23"/>
  <c r="J193" i="23" s="1"/>
  <c r="I159" i="23"/>
  <c r="J159" i="23" s="1"/>
  <c r="I110" i="23"/>
  <c r="J110" i="23" s="1"/>
  <c r="I111" i="23"/>
  <c r="J111" i="23" s="1"/>
  <c r="P175" i="23"/>
  <c r="Q175" i="23" s="1"/>
  <c r="I119" i="23"/>
  <c r="J119" i="23" s="1"/>
  <c r="I59" i="23"/>
  <c r="J59" i="23" s="1"/>
  <c r="W239" i="23"/>
  <c r="X239" i="23" s="1"/>
  <c r="W29" i="23"/>
  <c r="X29" i="23" s="1"/>
  <c r="P267" i="23"/>
  <c r="Q267" i="23" s="1"/>
  <c r="I146" i="23"/>
  <c r="J146" i="23" s="1"/>
  <c r="I24" i="23"/>
  <c r="J24" i="23" s="1"/>
  <c r="I63" i="23"/>
  <c r="J63" i="23" s="1"/>
  <c r="I228" i="23"/>
  <c r="J228" i="23" s="1"/>
  <c r="I120" i="23"/>
  <c r="J120" i="23" s="1"/>
  <c r="I109" i="23"/>
  <c r="J109" i="23" s="1"/>
  <c r="I13" i="23"/>
  <c r="J13" i="23" s="1"/>
  <c r="P141" i="23"/>
  <c r="Q141" i="23" s="1"/>
  <c r="W209" i="23"/>
  <c r="X209" i="23" s="1"/>
  <c r="W164" i="23"/>
  <c r="X164" i="23" s="1"/>
  <c r="W75" i="23"/>
  <c r="X75" i="23" s="1"/>
  <c r="W271" i="23"/>
  <c r="X271" i="23" s="1"/>
  <c r="W254" i="23"/>
  <c r="X254" i="23" s="1"/>
  <c r="P263" i="23"/>
  <c r="Q263" i="23" s="1"/>
  <c r="P266" i="23"/>
  <c r="Q266" i="23" s="1"/>
  <c r="P45" i="23"/>
  <c r="Q45" i="23" s="1"/>
  <c r="P283" i="23"/>
  <c r="Q283" i="23" s="1"/>
  <c r="W277" i="23"/>
  <c r="X277" i="23" s="1"/>
  <c r="W71" i="23"/>
  <c r="X71" i="23" s="1"/>
  <c r="P60" i="23"/>
  <c r="Q60" i="23" s="1"/>
  <c r="AG114" i="23"/>
  <c r="W276" i="23"/>
  <c r="X276" i="23" s="1"/>
  <c r="I260" i="23"/>
  <c r="J260" i="23" s="1"/>
  <c r="W152" i="23"/>
  <c r="X152" i="23" s="1"/>
  <c r="P54" i="23"/>
  <c r="Q54" i="23" s="1"/>
  <c r="W135" i="23"/>
  <c r="X135" i="23" s="1"/>
  <c r="P116" i="23"/>
  <c r="Q116" i="23" s="1"/>
  <c r="P49" i="23"/>
  <c r="Q49" i="23" s="1"/>
  <c r="I32" i="23"/>
  <c r="J32" i="23" s="1"/>
  <c r="AG200" i="23"/>
  <c r="I216" i="23"/>
  <c r="J216" i="23" s="1"/>
  <c r="I235" i="23"/>
  <c r="J235" i="23" s="1"/>
  <c r="I284" i="23"/>
  <c r="J284" i="23" s="1"/>
  <c r="W237" i="23"/>
  <c r="X237" i="23" s="1"/>
  <c r="P12" i="23"/>
  <c r="Q12" i="23" s="1"/>
  <c r="I92" i="23"/>
  <c r="J92" i="23" s="1"/>
  <c r="P137" i="23"/>
  <c r="Q137" i="23" s="1"/>
  <c r="I189" i="23"/>
  <c r="J189" i="23" s="1"/>
  <c r="I277" i="23"/>
  <c r="J277" i="23" s="1"/>
  <c r="W210" i="23"/>
  <c r="X210" i="23" s="1"/>
  <c r="P201" i="23"/>
  <c r="Q201" i="23" s="1"/>
  <c r="W60" i="23"/>
  <c r="X60" i="23" s="1"/>
  <c r="W14" i="23"/>
  <c r="X14" i="23" s="1"/>
  <c r="P140" i="23"/>
  <c r="Q140" i="23" s="1"/>
  <c r="I282" i="23"/>
  <c r="J282" i="23" s="1"/>
  <c r="I227" i="23"/>
  <c r="J227" i="23" s="1"/>
  <c r="I279" i="23"/>
  <c r="J279" i="23" s="1"/>
  <c r="I257" i="23"/>
  <c r="J257" i="23" s="1"/>
  <c r="W195" i="23"/>
  <c r="W211" i="23"/>
  <c r="X211" i="23" s="1"/>
  <c r="I33" i="23"/>
  <c r="J33" i="23" s="1"/>
  <c r="I81" i="23"/>
  <c r="J81" i="23" s="1"/>
  <c r="W273" i="23"/>
  <c r="X273" i="23" s="1"/>
  <c r="W227" i="23"/>
  <c r="X227" i="23" s="1"/>
  <c r="I283" i="23"/>
  <c r="J283" i="23" s="1"/>
  <c r="W269" i="23"/>
  <c r="X269" i="23" s="1"/>
  <c r="I230" i="23"/>
  <c r="J230" i="23" s="1"/>
  <c r="W234" i="23"/>
  <c r="X234" i="23" s="1"/>
  <c r="I276" i="23"/>
  <c r="J276" i="23" s="1"/>
  <c r="W236" i="23"/>
  <c r="X236" i="23" s="1"/>
  <c r="P181" i="23"/>
  <c r="Q181" i="23" s="1"/>
  <c r="P197" i="23"/>
  <c r="Q197" i="23" s="1"/>
  <c r="I30" i="23"/>
  <c r="J30" i="23" s="1"/>
  <c r="W25" i="23"/>
  <c r="X25" i="23" s="1"/>
  <c r="W18" i="23"/>
  <c r="X18" i="23" s="1"/>
  <c r="P15" i="23"/>
  <c r="Q15" i="23" s="1"/>
  <c r="W27" i="23"/>
  <c r="X27" i="23" s="1"/>
  <c r="W23" i="23"/>
  <c r="X23" i="23" s="1"/>
  <c r="I261" i="23"/>
  <c r="J261" i="23" s="1"/>
  <c r="I173" i="23"/>
  <c r="J173" i="23" s="1"/>
  <c r="I203" i="23"/>
  <c r="J203" i="23" s="1"/>
  <c r="I231" i="23"/>
  <c r="J231" i="23" s="1"/>
  <c r="P221" i="23"/>
  <c r="Q221" i="23" s="1"/>
  <c r="P122" i="23"/>
  <c r="Q122" i="23" s="1"/>
  <c r="P257" i="23"/>
  <c r="Q257" i="23" s="1"/>
  <c r="P96" i="23"/>
  <c r="Q96" i="23" s="1"/>
  <c r="P139" i="23"/>
  <c r="Q139" i="23" s="1"/>
  <c r="W33" i="23"/>
  <c r="X33" i="23" s="1"/>
  <c r="P252" i="23"/>
  <c r="Q252" i="23" s="1"/>
  <c r="I278" i="23"/>
  <c r="J278" i="23" s="1"/>
  <c r="I275" i="23"/>
  <c r="J275" i="23" s="1"/>
  <c r="W228" i="23"/>
  <c r="X228" i="23" s="1"/>
  <c r="W229" i="23"/>
  <c r="X229" i="23" s="1"/>
  <c r="I57" i="23"/>
  <c r="J57" i="23" s="1"/>
  <c r="W213" i="23"/>
  <c r="X213" i="23" s="1"/>
  <c r="W62" i="23"/>
  <c r="X62" i="23" s="1"/>
  <c r="AG140" i="23"/>
  <c r="W24" i="23"/>
  <c r="X24" i="23" s="1"/>
  <c r="W26" i="23"/>
  <c r="X26" i="23" s="1"/>
  <c r="AG251" i="23"/>
  <c r="W249" i="23"/>
  <c r="X249" i="23" s="1"/>
  <c r="P89" i="23"/>
  <c r="Q89" i="23" s="1"/>
  <c r="W290" i="23"/>
  <c r="X290" i="23" s="1"/>
  <c r="W260" i="23"/>
  <c r="X260" i="23" s="1"/>
  <c r="W224" i="23"/>
  <c r="X224" i="23" s="1"/>
  <c r="W215" i="23"/>
  <c r="X215" i="23" s="1"/>
  <c r="W204" i="23"/>
  <c r="X204" i="23" s="1"/>
  <c r="P17" i="23"/>
  <c r="Q17" i="23" s="1"/>
  <c r="P8" i="23"/>
  <c r="Q8" i="23" s="1"/>
  <c r="AG129" i="23"/>
  <c r="W155" i="23"/>
  <c r="X155" i="23" s="1"/>
  <c r="W282" i="23"/>
  <c r="X282" i="23" s="1"/>
  <c r="W120" i="23"/>
  <c r="X120" i="23" s="1"/>
  <c r="W193" i="23"/>
  <c r="X193" i="23" s="1"/>
  <c r="W50" i="23"/>
  <c r="X50" i="23" s="1"/>
  <c r="W143" i="23"/>
  <c r="X143" i="23" s="1"/>
  <c r="W217" i="23"/>
  <c r="X217" i="23" s="1"/>
  <c r="W123" i="23"/>
  <c r="X123" i="23" s="1"/>
  <c r="W97" i="23"/>
  <c r="X97" i="23" s="1"/>
  <c r="W87" i="23"/>
  <c r="X87" i="23" s="1"/>
  <c r="W203" i="23"/>
  <c r="X203" i="23" s="1"/>
  <c r="W157" i="23"/>
  <c r="X157" i="23" s="1"/>
  <c r="W12" i="23"/>
  <c r="X12" i="23" s="1"/>
  <c r="W218" i="23"/>
  <c r="X218" i="23" s="1"/>
  <c r="W32" i="23"/>
  <c r="X32" i="23" s="1"/>
  <c r="W30" i="23"/>
  <c r="X30" i="23" s="1"/>
  <c r="W122" i="23"/>
  <c r="X122" i="23" s="1"/>
  <c r="W59" i="23"/>
  <c r="X59" i="23" s="1"/>
  <c r="W242" i="23"/>
  <c r="X242" i="23" s="1"/>
  <c r="W261" i="23"/>
  <c r="X261" i="23" s="1"/>
  <c r="W233" i="23"/>
  <c r="X233" i="23" s="1"/>
  <c r="W222" i="23"/>
  <c r="X222" i="23" s="1"/>
  <c r="W107" i="23"/>
  <c r="X107" i="23" s="1"/>
  <c r="W91" i="23"/>
  <c r="W68" i="23"/>
  <c r="X68" i="23" s="1"/>
  <c r="W221" i="23"/>
  <c r="X221" i="23" s="1"/>
  <c r="W74" i="23"/>
  <c r="X74" i="23" s="1"/>
  <c r="W36" i="23"/>
  <c r="X36" i="23" s="1"/>
  <c r="W5" i="23"/>
  <c r="X5" i="23" s="1"/>
  <c r="W279" i="23"/>
  <c r="W245" i="23"/>
  <c r="X245" i="23" s="1"/>
  <c r="W219" i="23"/>
  <c r="X219" i="23" s="1"/>
  <c r="W285" i="23"/>
  <c r="X285" i="23" s="1"/>
  <c r="W206" i="23"/>
  <c r="X206" i="23" s="1"/>
  <c r="W168" i="23"/>
  <c r="X168" i="23" s="1"/>
  <c r="W108" i="23"/>
  <c r="X108" i="23" s="1"/>
  <c r="W121" i="23"/>
  <c r="X121" i="23" s="1"/>
  <c r="W119" i="23"/>
  <c r="X119" i="23" s="1"/>
  <c r="W289" i="23"/>
  <c r="X289" i="23" s="1"/>
  <c r="W165" i="23"/>
  <c r="W216" i="23"/>
  <c r="X216" i="23" s="1"/>
  <c r="P188" i="23"/>
  <c r="Q188" i="23" s="1"/>
  <c r="P205" i="23"/>
  <c r="Q205" i="23" s="1"/>
  <c r="P272" i="23"/>
  <c r="Q272" i="23" s="1"/>
  <c r="P207" i="23"/>
  <c r="Q207" i="23" s="1"/>
  <c r="P187" i="23"/>
  <c r="Q187" i="23" s="1"/>
  <c r="P18" i="23"/>
  <c r="Q18" i="23" s="1"/>
  <c r="AG162" i="23"/>
  <c r="P62" i="23"/>
  <c r="Q62" i="23" s="1"/>
  <c r="P33" i="23"/>
  <c r="Q33" i="23" s="1"/>
  <c r="P27" i="23"/>
  <c r="P249" i="23"/>
  <c r="Q249" i="23" s="1"/>
  <c r="P186" i="23"/>
  <c r="Q186" i="23" s="1"/>
  <c r="P195" i="23"/>
  <c r="P125" i="23"/>
  <c r="Q125" i="23" s="1"/>
  <c r="P123" i="23"/>
  <c r="Q123" i="23" s="1"/>
  <c r="P38" i="23"/>
  <c r="Q38" i="23" s="1"/>
  <c r="P5" i="23"/>
  <c r="Q5" i="23" s="1"/>
  <c r="P21" i="23"/>
  <c r="Q21" i="23" s="1"/>
  <c r="P289" i="23"/>
  <c r="Q289" i="23" s="1"/>
  <c r="P239" i="23"/>
  <c r="Q239" i="23" s="1"/>
  <c r="P222" i="23"/>
  <c r="Q222" i="23" s="1"/>
  <c r="P13" i="23"/>
  <c r="Q13" i="23" s="1"/>
  <c r="P147" i="23"/>
  <c r="Q147" i="23" s="1"/>
  <c r="P77" i="23"/>
  <c r="Q77" i="23" s="1"/>
  <c r="P14" i="23"/>
  <c r="Q14" i="23" s="1"/>
  <c r="P242" i="23"/>
  <c r="Q242" i="23" s="1"/>
  <c r="P261" i="23"/>
  <c r="Q261" i="23" s="1"/>
  <c r="P73" i="23"/>
  <c r="Q73" i="23" s="1"/>
  <c r="P269" i="23"/>
  <c r="Q269" i="23" s="1"/>
  <c r="P259" i="23"/>
  <c r="Q259" i="23" s="1"/>
  <c r="P270" i="23"/>
  <c r="Q270" i="23" s="1"/>
  <c r="P180" i="23"/>
  <c r="Q180" i="23" s="1"/>
  <c r="P68" i="23"/>
  <c r="Q68" i="23" s="1"/>
  <c r="P59" i="23"/>
  <c r="Q59" i="23" s="1"/>
  <c r="P63" i="23"/>
  <c r="Q63" i="23" s="1"/>
  <c r="P109" i="23"/>
  <c r="Q109" i="23" s="1"/>
  <c r="P53" i="23"/>
  <c r="Q53" i="23" s="1"/>
  <c r="P200" i="23"/>
  <c r="Q200" i="23" s="1"/>
  <c r="P121" i="23"/>
  <c r="Q121" i="23" s="1"/>
  <c r="P245" i="23"/>
  <c r="Q245" i="23" s="1"/>
  <c r="P209" i="23"/>
  <c r="Q209" i="23" s="1"/>
  <c r="AG79" i="23"/>
  <c r="P287" i="23"/>
  <c r="Q287" i="23" s="1"/>
  <c r="P61" i="23"/>
  <c r="Q61" i="23" s="1"/>
  <c r="P164" i="23"/>
  <c r="P56" i="23"/>
  <c r="Q56" i="23" s="1"/>
  <c r="P19" i="23"/>
  <c r="Q19" i="23" s="1"/>
  <c r="P163" i="23"/>
  <c r="Q163" i="23" s="1"/>
  <c r="P92" i="23"/>
  <c r="Q92" i="23" s="1"/>
  <c r="P20" i="23"/>
  <c r="Q20" i="23" s="1"/>
  <c r="P6" i="23"/>
  <c r="Q6" i="23" s="1"/>
  <c r="P11" i="23"/>
  <c r="Q11" i="23" s="1"/>
  <c r="I245" i="23"/>
  <c r="J245" i="23" s="1"/>
  <c r="I290" i="23"/>
  <c r="J290" i="23" s="1"/>
  <c r="I248" i="23"/>
  <c r="J248" i="23" s="1"/>
  <c r="I211" i="23"/>
  <c r="J211" i="23" s="1"/>
  <c r="I215" i="23"/>
  <c r="J215" i="23" s="1"/>
  <c r="I236" i="23"/>
  <c r="J236" i="23" s="1"/>
  <c r="I281" i="23"/>
  <c r="J281" i="23" s="1"/>
  <c r="I206" i="23"/>
  <c r="J206" i="23" s="1"/>
  <c r="I249" i="23"/>
  <c r="J249" i="23" s="1"/>
  <c r="I273" i="23"/>
  <c r="J273" i="23" s="1"/>
  <c r="I291" i="23"/>
  <c r="J291" i="23" s="1"/>
  <c r="I258" i="23"/>
  <c r="J258" i="23" s="1"/>
  <c r="I243" i="23"/>
  <c r="J243" i="23" s="1"/>
  <c r="I234" i="23"/>
  <c r="J234" i="23" s="1"/>
  <c r="I285" i="23"/>
  <c r="J285" i="23" s="1"/>
  <c r="I218" i="23"/>
  <c r="I207" i="23"/>
  <c r="J207" i="23" s="1"/>
  <c r="I223" i="23"/>
  <c r="J223" i="23" s="1"/>
  <c r="I153" i="23"/>
  <c r="J153" i="23" s="1"/>
  <c r="I253" i="23"/>
  <c r="J253" i="23" s="1"/>
  <c r="I217" i="23"/>
  <c r="J217" i="23" s="1"/>
  <c r="I219" i="23"/>
  <c r="J219" i="23" s="1"/>
  <c r="I139" i="23"/>
  <c r="J139" i="23" s="1"/>
  <c r="I237" i="23"/>
  <c r="I17" i="23"/>
  <c r="J17" i="23" s="1"/>
  <c r="I31" i="23"/>
  <c r="J31" i="23" s="1"/>
  <c r="W149" i="23"/>
  <c r="X149" i="23" s="1"/>
  <c r="W99" i="23"/>
  <c r="X99" i="23" s="1"/>
  <c r="W96" i="23"/>
  <c r="X96" i="23" s="1"/>
  <c r="P273" i="23"/>
  <c r="Q273" i="23" s="1"/>
  <c r="W251" i="23"/>
  <c r="X251" i="23" s="1"/>
  <c r="W259" i="23"/>
  <c r="X259" i="23" s="1"/>
  <c r="P150" i="23"/>
  <c r="Q150" i="23" s="1"/>
  <c r="W56" i="23"/>
  <c r="X56" i="23" s="1"/>
  <c r="W128" i="23"/>
  <c r="X128" i="23" s="1"/>
  <c r="I272" i="23"/>
  <c r="J272" i="23" s="1"/>
  <c r="I288" i="23"/>
  <c r="J288" i="23" s="1"/>
  <c r="P79" i="23"/>
  <c r="Q79" i="23" s="1"/>
  <c r="W47" i="23"/>
  <c r="X47" i="23" s="1"/>
  <c r="I222" i="23"/>
  <c r="J222" i="23" s="1"/>
  <c r="I269" i="23"/>
  <c r="J269" i="23" s="1"/>
  <c r="W257" i="23"/>
  <c r="X257" i="23" s="1"/>
  <c r="P240" i="23"/>
  <c r="Q240" i="23" s="1"/>
  <c r="P291" i="23"/>
  <c r="Q291" i="23" s="1"/>
  <c r="W252" i="23"/>
  <c r="X252" i="23" s="1"/>
  <c r="P223" i="23"/>
  <c r="Q223" i="23" s="1"/>
  <c r="W291" i="23"/>
  <c r="X291" i="23" s="1"/>
  <c r="P282" i="23"/>
  <c r="Q282" i="23" s="1"/>
  <c r="P243" i="23"/>
  <c r="Q243" i="23" s="1"/>
  <c r="W240" i="23"/>
  <c r="X240" i="23" s="1"/>
  <c r="W284" i="23"/>
  <c r="X284" i="23" s="1"/>
  <c r="W255" i="23"/>
  <c r="X255" i="23" s="1"/>
  <c r="P213" i="23"/>
  <c r="P228" i="23"/>
  <c r="Q228" i="23" s="1"/>
  <c r="P210" i="23"/>
  <c r="Q210" i="23" s="1"/>
  <c r="W194" i="23"/>
  <c r="X194" i="23" s="1"/>
  <c r="I151" i="23"/>
  <c r="J151" i="23" s="1"/>
  <c r="P102" i="23"/>
  <c r="P288" i="23"/>
  <c r="Q288" i="23" s="1"/>
  <c r="I187" i="23"/>
  <c r="J187" i="23" s="1"/>
  <c r="W145" i="23"/>
  <c r="X145" i="23" s="1"/>
  <c r="P128" i="23"/>
  <c r="Q128" i="23" s="1"/>
  <c r="I117" i="23"/>
  <c r="J117" i="23" s="1"/>
  <c r="W65" i="23"/>
  <c r="X65" i="23" s="1"/>
  <c r="P290" i="23"/>
  <c r="Q290" i="23" s="1"/>
  <c r="I240" i="23"/>
  <c r="J240" i="23" s="1"/>
  <c r="W223" i="23"/>
  <c r="X223" i="23" s="1"/>
  <c r="I174" i="23"/>
  <c r="J174" i="23" s="1"/>
  <c r="W156" i="23"/>
  <c r="X156" i="23" s="1"/>
  <c r="P113" i="23"/>
  <c r="Q113" i="23" s="1"/>
  <c r="P93" i="23"/>
  <c r="Q93" i="23" s="1"/>
  <c r="P75" i="23"/>
  <c r="Q75" i="23" s="1"/>
  <c r="P26" i="23"/>
  <c r="Q26" i="23" s="1"/>
  <c r="P211" i="23"/>
  <c r="Q211" i="23" s="1"/>
  <c r="W146" i="23"/>
  <c r="X146" i="23" s="1"/>
  <c r="W111" i="23"/>
  <c r="X111" i="23" s="1"/>
  <c r="W163" i="23"/>
  <c r="X163" i="23" s="1"/>
  <c r="W139" i="23"/>
  <c r="X139" i="23" s="1"/>
  <c r="W44" i="23"/>
  <c r="X44" i="23" s="1"/>
  <c r="W49" i="23"/>
  <c r="X49" i="23" s="1"/>
  <c r="W6" i="23"/>
  <c r="X6" i="23" s="1"/>
  <c r="W53" i="23"/>
  <c r="X53" i="23" s="1"/>
  <c r="W84" i="23"/>
  <c r="X84" i="23" s="1"/>
  <c r="W17" i="23"/>
  <c r="X17" i="23" s="1"/>
  <c r="I29" i="23"/>
  <c r="J29" i="23" s="1"/>
  <c r="P212" i="23"/>
  <c r="Q212" i="23" s="1"/>
  <c r="W212" i="23"/>
  <c r="X212" i="23" s="1"/>
  <c r="W205" i="23"/>
  <c r="X205" i="23" s="1"/>
  <c r="W283" i="23"/>
  <c r="X283" i="23" s="1"/>
  <c r="W231" i="23"/>
  <c r="W31" i="23"/>
  <c r="X31" i="23" s="1"/>
  <c r="W110" i="23"/>
  <c r="X110" i="23" s="1"/>
  <c r="P247" i="23"/>
  <c r="Q247" i="23" s="1"/>
  <c r="P129" i="23"/>
  <c r="Q129" i="23" s="1"/>
  <c r="W116" i="23"/>
  <c r="X116" i="23" s="1"/>
  <c r="W98" i="23"/>
  <c r="X98" i="23" s="1"/>
  <c r="W63" i="23"/>
  <c r="X63" i="23" s="1"/>
  <c r="AG287" i="23"/>
  <c r="W225" i="23"/>
  <c r="X225" i="23" s="1"/>
  <c r="P271" i="23"/>
  <c r="Q271" i="23" s="1"/>
  <c r="I289" i="23"/>
  <c r="J289" i="23" s="1"/>
  <c r="W161" i="23"/>
  <c r="X161" i="23" s="1"/>
  <c r="P260" i="23"/>
  <c r="Q260" i="23" s="1"/>
  <c r="P159" i="23"/>
  <c r="Q159" i="23" s="1"/>
  <c r="W241" i="23"/>
  <c r="X241" i="23" s="1"/>
  <c r="P191" i="23"/>
  <c r="Q191" i="23" s="1"/>
  <c r="P155" i="23"/>
  <c r="Q155" i="23" s="1"/>
  <c r="W90" i="23"/>
  <c r="X90" i="23" s="1"/>
  <c r="W78" i="23"/>
  <c r="X78" i="23" s="1"/>
  <c r="W61" i="23"/>
  <c r="X61" i="23" s="1"/>
  <c r="I185" i="23"/>
  <c r="J185" i="23" s="1"/>
  <c r="W9" i="23"/>
  <c r="X9" i="23" s="1"/>
  <c r="P120" i="23"/>
  <c r="Q120" i="23" s="1"/>
  <c r="W55" i="23"/>
  <c r="X55" i="23" s="1"/>
  <c r="W20" i="23"/>
  <c r="X20" i="23" s="1"/>
  <c r="P235" i="23"/>
  <c r="Q235" i="23" s="1"/>
  <c r="W287" i="23"/>
  <c r="X287" i="23" s="1"/>
  <c r="W235" i="23"/>
  <c r="X235" i="23" s="1"/>
  <c r="W288" i="23"/>
  <c r="X288" i="23" s="1"/>
  <c r="W258" i="23"/>
  <c r="X258" i="23" s="1"/>
  <c r="W243" i="23"/>
  <c r="X243" i="23" s="1"/>
  <c r="I205" i="23"/>
  <c r="J205" i="23" s="1"/>
  <c r="W207" i="23"/>
  <c r="X207" i="23" s="1"/>
  <c r="P199" i="23"/>
  <c r="Q199" i="23" s="1"/>
  <c r="W104" i="23"/>
  <c r="X104" i="23" s="1"/>
  <c r="P85" i="23"/>
  <c r="Q85" i="23" s="1"/>
  <c r="W140" i="23"/>
  <c r="X140" i="23" s="1"/>
  <c r="P284" i="23"/>
  <c r="Q284" i="23" s="1"/>
  <c r="W191" i="23"/>
  <c r="X191" i="23" s="1"/>
  <c r="W159" i="23"/>
  <c r="X159" i="23" s="1"/>
  <c r="W109" i="23"/>
  <c r="X109" i="23" s="1"/>
  <c r="W95" i="23"/>
  <c r="X95" i="23" s="1"/>
  <c r="W72" i="23"/>
  <c r="X72" i="23" s="1"/>
  <c r="I176" i="23"/>
  <c r="J176" i="23" s="1"/>
  <c r="I287" i="23"/>
  <c r="J287" i="23" s="1"/>
  <c r="P144" i="23"/>
  <c r="Q144" i="23" s="1"/>
  <c r="W80" i="23"/>
  <c r="X80" i="23" s="1"/>
  <c r="W73" i="23"/>
  <c r="X73" i="23" s="1"/>
  <c r="P230" i="23"/>
  <c r="P78" i="23"/>
  <c r="Q78" i="23" s="1"/>
  <c r="P156" i="23"/>
  <c r="Q156" i="23" s="1"/>
  <c r="P198" i="23"/>
  <c r="Q198" i="23" s="1"/>
  <c r="W144" i="23"/>
  <c r="X144" i="23" s="1"/>
  <c r="P90" i="23"/>
  <c r="Q90" i="23" s="1"/>
  <c r="P7" i="23"/>
  <c r="Q7" i="23" s="1"/>
  <c r="W153" i="23"/>
  <c r="X153" i="23" s="1"/>
  <c r="P115" i="23"/>
  <c r="Q115" i="23" s="1"/>
  <c r="P91" i="23"/>
  <c r="Q91" i="23" s="1"/>
  <c r="P31" i="23"/>
  <c r="Q31" i="23" s="1"/>
  <c r="W89" i="23"/>
  <c r="X89" i="23" s="1"/>
  <c r="W41" i="23"/>
  <c r="X41" i="23" s="1"/>
  <c r="P143" i="23"/>
  <c r="Q143" i="23" s="1"/>
  <c r="W43" i="23"/>
  <c r="X43" i="23" s="1"/>
  <c r="W42" i="23"/>
  <c r="X42" i="23" s="1"/>
  <c r="P117" i="23"/>
  <c r="Q117" i="23" s="1"/>
  <c r="W162" i="23"/>
  <c r="X162" i="23" s="1"/>
  <c r="P258" i="23"/>
  <c r="Q258" i="23" s="1"/>
  <c r="I247" i="23"/>
  <c r="J247" i="23" s="1"/>
  <c r="I213" i="23"/>
  <c r="J213" i="23" s="1"/>
  <c r="I44" i="23"/>
  <c r="J44" i="23" s="1"/>
  <c r="I246" i="23"/>
  <c r="J246" i="23" s="1"/>
  <c r="I225" i="23"/>
  <c r="J225" i="23" s="1"/>
  <c r="I224" i="23"/>
  <c r="J224" i="23" s="1"/>
  <c r="I210" i="23"/>
  <c r="J210" i="23" s="1"/>
  <c r="I242" i="23"/>
  <c r="J242" i="23" s="1"/>
  <c r="I212" i="23"/>
  <c r="J212" i="23" s="1"/>
  <c r="I161" i="23"/>
  <c r="J161" i="23" s="1"/>
  <c r="I105" i="23"/>
  <c r="J105" i="23" s="1"/>
  <c r="AG78" i="23"/>
  <c r="I241" i="23"/>
  <c r="J241" i="23" s="1"/>
  <c r="I186" i="23"/>
  <c r="J186" i="23" s="1"/>
  <c r="I68" i="23"/>
  <c r="J68" i="23" s="1"/>
  <c r="I239" i="23"/>
  <c r="J239" i="23" s="1"/>
  <c r="I221" i="23"/>
  <c r="J221" i="23" s="1"/>
  <c r="I209" i="23"/>
  <c r="J209" i="23" s="1"/>
  <c r="I204" i="23"/>
  <c r="J204" i="23" s="1"/>
  <c r="I188" i="23"/>
  <c r="J188" i="23" s="1"/>
  <c r="I175" i="23"/>
  <c r="J175" i="23" s="1"/>
  <c r="I77" i="23"/>
  <c r="J77" i="23" s="1"/>
  <c r="I79" i="23"/>
  <c r="J79" i="23" s="1"/>
  <c r="I42" i="23"/>
  <c r="J42" i="23" s="1"/>
  <c r="I55" i="23"/>
  <c r="J55" i="23" s="1"/>
  <c r="I78" i="23"/>
  <c r="J78" i="23" s="1"/>
  <c r="AG188" i="23"/>
  <c r="I18" i="23"/>
  <c r="J18" i="23" s="1"/>
  <c r="I41" i="23"/>
  <c r="J41" i="23" s="1"/>
  <c r="I80" i="23"/>
  <c r="J80" i="23" s="1"/>
  <c r="I271" i="23"/>
  <c r="J271" i="23" s="1"/>
  <c r="I177" i="23"/>
  <c r="J177" i="23" s="1"/>
  <c r="I43" i="23"/>
  <c r="J43" i="23" s="1"/>
  <c r="I270" i="23"/>
  <c r="J270" i="23" s="1"/>
  <c r="I45" i="23"/>
  <c r="J45" i="23" s="1"/>
  <c r="I9" i="23"/>
  <c r="J9" i="23" s="1"/>
  <c r="I255" i="23"/>
  <c r="J255" i="23" s="1"/>
  <c r="I101" i="23"/>
  <c r="J101" i="23" s="1"/>
  <c r="I95" i="23"/>
  <c r="J95" i="23" s="1"/>
  <c r="I91" i="23"/>
  <c r="J91" i="23" s="1"/>
  <c r="I96" i="23"/>
  <c r="J96" i="23" s="1"/>
  <c r="I47" i="23"/>
  <c r="J47" i="23" s="1"/>
  <c r="I93" i="23"/>
  <c r="J93" i="23" s="1"/>
  <c r="I69" i="23"/>
  <c r="J69" i="23" s="1"/>
  <c r="I134" i="23"/>
  <c r="J134" i="23" s="1"/>
  <c r="P277" i="23"/>
  <c r="Q277" i="23" s="1"/>
  <c r="P275" i="23"/>
  <c r="Q275" i="23" s="1"/>
  <c r="I198" i="23"/>
  <c r="J198" i="23" s="1"/>
  <c r="W263" i="23"/>
  <c r="X263" i="23" s="1"/>
  <c r="W264" i="23"/>
  <c r="X264" i="23" s="1"/>
  <c r="P168" i="23"/>
  <c r="Q168" i="23" s="1"/>
  <c r="I128" i="23"/>
  <c r="J128" i="23" s="1"/>
  <c r="I163" i="23"/>
  <c r="J163" i="23" s="1"/>
  <c r="W179" i="23"/>
  <c r="X179" i="23" s="1"/>
  <c r="W180" i="23"/>
  <c r="X180" i="23" s="1"/>
  <c r="P182" i="23"/>
  <c r="Q182" i="23" s="1"/>
  <c r="I113" i="23"/>
  <c r="J113" i="23" s="1"/>
  <c r="I115" i="23"/>
  <c r="J115" i="23" s="1"/>
  <c r="P206" i="23"/>
  <c r="Q206" i="23" s="1"/>
  <c r="I35" i="23"/>
  <c r="J35" i="23" s="1"/>
  <c r="I37" i="23"/>
  <c r="J37" i="23" s="1"/>
  <c r="P101" i="23"/>
  <c r="Q101" i="23" s="1"/>
  <c r="P103" i="23"/>
  <c r="I254" i="23"/>
  <c r="J254" i="23" s="1"/>
  <c r="I170" i="23"/>
  <c r="J170" i="23" s="1"/>
  <c r="P165" i="23"/>
  <c r="Q165" i="23" s="1"/>
  <c r="P192" i="23"/>
  <c r="Q192" i="23" s="1"/>
  <c r="I152" i="23"/>
  <c r="J152" i="23" s="1"/>
  <c r="P133" i="23"/>
  <c r="Q133" i="23" s="1"/>
  <c r="P134" i="23"/>
  <c r="Q134" i="23" s="1"/>
  <c r="P99" i="23"/>
  <c r="Q99" i="23" s="1"/>
  <c r="P95" i="23"/>
  <c r="Q95" i="23" s="1"/>
  <c r="W115" i="23"/>
  <c r="X115" i="23" s="1"/>
  <c r="W113" i="23"/>
  <c r="X113" i="23" s="1"/>
  <c r="I97" i="23"/>
  <c r="J97" i="23" s="1"/>
  <c r="AG90" i="23"/>
  <c r="I90" i="23"/>
  <c r="J90" i="23" s="1"/>
  <c r="I65" i="23"/>
  <c r="J65" i="23" s="1"/>
  <c r="W35" i="23"/>
  <c r="X35" i="23" s="1"/>
  <c r="W37" i="23"/>
  <c r="X37" i="23" s="1"/>
  <c r="I19" i="23"/>
  <c r="J19" i="23" s="1"/>
  <c r="P254" i="23"/>
  <c r="Q254" i="23" s="1"/>
  <c r="W132" i="23"/>
  <c r="X132" i="23" s="1"/>
  <c r="I129" i="23"/>
  <c r="J129" i="23" s="1"/>
  <c r="P153" i="23"/>
  <c r="Q153" i="23" s="1"/>
  <c r="P35" i="23"/>
  <c r="Q35" i="23" s="1"/>
  <c r="P83" i="23"/>
  <c r="Q83" i="23" s="1"/>
  <c r="W266" i="23"/>
  <c r="X266" i="23" s="1"/>
  <c r="P216" i="23"/>
  <c r="Q216" i="23" s="1"/>
  <c r="P276" i="23"/>
  <c r="Q276" i="23" s="1"/>
  <c r="P170" i="23"/>
  <c r="Q170" i="23" s="1"/>
  <c r="P278" i="23"/>
  <c r="Q278" i="23" s="1"/>
  <c r="W183" i="23"/>
  <c r="X183" i="23" s="1"/>
  <c r="P145" i="23"/>
  <c r="Q145" i="23" s="1"/>
  <c r="P69" i="23"/>
  <c r="Q69" i="23" s="1"/>
  <c r="P36" i="23"/>
  <c r="Q36" i="23" s="1"/>
  <c r="P111" i="23"/>
  <c r="Q111" i="23" s="1"/>
  <c r="I141" i="23"/>
  <c r="J141" i="23" s="1"/>
  <c r="W181" i="23"/>
  <c r="X181" i="23" s="1"/>
  <c r="P87" i="23"/>
  <c r="Q87" i="23" s="1"/>
  <c r="W85" i="23"/>
  <c r="X85" i="23" s="1"/>
  <c r="P108" i="23"/>
  <c r="Q108" i="23" s="1"/>
  <c r="P65" i="23"/>
  <c r="Q65" i="23" s="1"/>
  <c r="P30" i="23"/>
  <c r="Q30" i="23" s="1"/>
  <c r="I147" i="23"/>
  <c r="J147" i="23" s="1"/>
  <c r="P50" i="23"/>
  <c r="Q50" i="23" s="1"/>
  <c r="P86" i="23"/>
  <c r="Q86" i="23" s="1"/>
  <c r="W265" i="23"/>
  <c r="X265" i="23" s="1"/>
  <c r="P255" i="23"/>
  <c r="Q255" i="23" s="1"/>
  <c r="W246" i="23"/>
  <c r="X246" i="23" s="1"/>
  <c r="P231" i="23"/>
  <c r="I251" i="23"/>
  <c r="J251" i="23" s="1"/>
  <c r="P234" i="23"/>
  <c r="Q234" i="23" s="1"/>
  <c r="P218" i="23"/>
  <c r="Q218" i="23" s="1"/>
  <c r="I252" i="23"/>
  <c r="J252" i="23" s="1"/>
  <c r="P246" i="23"/>
  <c r="Q246" i="23" s="1"/>
  <c r="W171" i="23"/>
  <c r="X171" i="23" s="1"/>
  <c r="P162" i="23"/>
  <c r="Q162" i="23" s="1"/>
  <c r="P281" i="23"/>
  <c r="Q281" i="23" s="1"/>
  <c r="W182" i="23"/>
  <c r="X182" i="23" s="1"/>
  <c r="W167" i="23"/>
  <c r="X167" i="23" s="1"/>
  <c r="W151" i="23"/>
  <c r="X151" i="23" s="1"/>
  <c r="I140" i="23"/>
  <c r="J140" i="23" s="1"/>
  <c r="P285" i="23"/>
  <c r="Q285" i="23" s="1"/>
  <c r="P224" i="23"/>
  <c r="Q224" i="23" s="1"/>
  <c r="P193" i="23"/>
  <c r="Q193" i="23" s="1"/>
  <c r="I165" i="23"/>
  <c r="J165" i="23" s="1"/>
  <c r="P132" i="23"/>
  <c r="Q132" i="23" s="1"/>
  <c r="I126" i="23"/>
  <c r="J126" i="23" s="1"/>
  <c r="P107" i="23"/>
  <c r="Q107" i="23" s="1"/>
  <c r="P81" i="23"/>
  <c r="Q81" i="23" s="1"/>
  <c r="W69" i="23"/>
  <c r="X69" i="23" s="1"/>
  <c r="I169" i="23"/>
  <c r="J169" i="23" s="1"/>
  <c r="I164" i="23"/>
  <c r="J164" i="23" s="1"/>
  <c r="W147" i="23"/>
  <c r="X147" i="23" s="1"/>
  <c r="W125" i="23"/>
  <c r="X125" i="23" s="1"/>
  <c r="P104" i="23"/>
  <c r="P97" i="23"/>
  <c r="Q97" i="23" s="1"/>
  <c r="AG77" i="23"/>
  <c r="P66" i="23"/>
  <c r="Q66" i="23" s="1"/>
  <c r="W129" i="23"/>
  <c r="X129" i="23" s="1"/>
  <c r="P72" i="23"/>
  <c r="Q72" i="23" s="1"/>
  <c r="P44" i="23"/>
  <c r="Q44" i="23" s="1"/>
  <c r="W8" i="23"/>
  <c r="X8" i="23" s="1"/>
  <c r="W169" i="23"/>
  <c r="X169" i="23" s="1"/>
  <c r="P127" i="23"/>
  <c r="Q127" i="23" s="1"/>
  <c r="W15" i="23"/>
  <c r="X15" i="23" s="1"/>
  <c r="I137" i="23"/>
  <c r="J137" i="23" s="1"/>
  <c r="I114" i="23"/>
  <c r="J114" i="23" s="1"/>
  <c r="P158" i="23"/>
  <c r="Q158" i="23" s="1"/>
  <c r="I131" i="23"/>
  <c r="J131" i="23" s="1"/>
  <c r="I66" i="23"/>
  <c r="J66" i="23" s="1"/>
  <c r="W150" i="23"/>
  <c r="X150" i="23" s="1"/>
  <c r="W131" i="23"/>
  <c r="X131" i="23" s="1"/>
  <c r="I103" i="23"/>
  <c r="J103" i="23" s="1"/>
  <c r="W79" i="23"/>
  <c r="X79" i="23" s="1"/>
  <c r="P67" i="23"/>
  <c r="Q67" i="23" s="1"/>
  <c r="I53" i="23"/>
  <c r="J53" i="23" s="1"/>
  <c r="P171" i="23"/>
  <c r="P119" i="23"/>
  <c r="Q119" i="23" s="1"/>
  <c r="W105" i="23"/>
  <c r="X105" i="23" s="1"/>
  <c r="I54" i="23"/>
  <c r="J54" i="23" s="1"/>
  <c r="P37" i="23"/>
  <c r="Q37" i="23" s="1"/>
  <c r="P146" i="23"/>
  <c r="Q146" i="23" s="1"/>
  <c r="P114" i="23"/>
  <c r="Q114" i="23" s="1"/>
  <c r="P98" i="23"/>
  <c r="Q98" i="23" s="1"/>
  <c r="W54" i="23"/>
  <c r="X54" i="23" s="1"/>
  <c r="I21" i="23"/>
  <c r="J21" i="23" s="1"/>
  <c r="W7" i="23"/>
  <c r="X7" i="23" s="1"/>
  <c r="I89" i="23"/>
  <c r="J89" i="23" s="1"/>
  <c r="W38" i="23"/>
  <c r="X38" i="23" s="1"/>
  <c r="P9" i="23"/>
  <c r="Q9" i="23" s="1"/>
  <c r="I49" i="23"/>
  <c r="J49" i="23" s="1"/>
  <c r="I20" i="23"/>
  <c r="J20" i="23" s="1"/>
  <c r="P57" i="23"/>
  <c r="Q57" i="23" s="1"/>
  <c r="W39" i="23"/>
  <c r="X39" i="23" s="1"/>
  <c r="P32" i="23"/>
  <c r="Q32" i="23" s="1"/>
  <c r="W51" i="23"/>
  <c r="X51" i="23" s="1"/>
  <c r="W11" i="23"/>
  <c r="X11" i="23" s="1"/>
  <c r="I39" i="23"/>
  <c r="J39" i="23" s="1"/>
  <c r="I263" i="23"/>
  <c r="J263" i="23" s="1"/>
  <c r="I264" i="23"/>
  <c r="J264" i="23" s="1"/>
  <c r="I87" i="23"/>
  <c r="J87" i="23" s="1"/>
  <c r="I84" i="23"/>
  <c r="J84" i="23" s="1"/>
  <c r="I12" i="23"/>
  <c r="J12" i="23" s="1"/>
  <c r="I56" i="23"/>
  <c r="J56" i="23" s="1"/>
  <c r="I145" i="23"/>
  <c r="J145" i="23" s="1"/>
  <c r="I138" i="23"/>
  <c r="J138" i="23" s="1"/>
  <c r="I50" i="23"/>
  <c r="P48" i="23"/>
  <c r="Q48" i="23" s="1"/>
  <c r="P47" i="23"/>
  <c r="Q47" i="23" s="1"/>
  <c r="W247" i="23"/>
  <c r="X247" i="23" s="1"/>
  <c r="W248" i="23"/>
  <c r="X248" i="23" s="1"/>
  <c r="I104" i="23"/>
  <c r="J104" i="23" s="1"/>
  <c r="AG197" i="23"/>
  <c r="I197" i="23"/>
  <c r="J197" i="23" s="1"/>
  <c r="I199" i="23"/>
  <c r="J199" i="23" s="1"/>
  <c r="I135" i="23"/>
  <c r="J135" i="23" s="1"/>
  <c r="P149" i="23"/>
  <c r="Q149" i="23" s="1"/>
  <c r="P151" i="23"/>
  <c r="Q151" i="23" s="1"/>
  <c r="P25" i="23"/>
  <c r="Q25" i="23" s="1"/>
  <c r="P23" i="23"/>
  <c r="Q23" i="23" s="1"/>
  <c r="P24" i="23"/>
  <c r="Q24" i="23" s="1"/>
  <c r="P279" i="23"/>
  <c r="Q279" i="23" s="1"/>
  <c r="P169" i="23"/>
  <c r="Q169" i="23" s="1"/>
  <c r="P237" i="23"/>
  <c r="Q237" i="23" s="1"/>
  <c r="W102" i="23"/>
  <c r="X102" i="23" s="1"/>
  <c r="I200" i="23"/>
  <c r="J200" i="23" s="1"/>
  <c r="I83" i="23"/>
  <c r="J83" i="23" s="1"/>
  <c r="I201" i="23"/>
  <c r="J201" i="23" s="1"/>
  <c r="P236" i="23"/>
  <c r="Q236" i="23" s="1"/>
  <c r="P233" i="23"/>
  <c r="Q233" i="23" s="1"/>
  <c r="W101" i="23"/>
  <c r="X101" i="23" s="1"/>
  <c r="P80" i="23"/>
  <c r="Q80" i="23" s="1"/>
  <c r="W134" i="23"/>
  <c r="X134" i="23" s="1"/>
  <c r="W133" i="23"/>
  <c r="X133" i="23" s="1"/>
  <c r="W127" i="23"/>
  <c r="X127" i="23" s="1"/>
  <c r="P110" i="23"/>
  <c r="I125" i="23"/>
  <c r="J125" i="23" s="1"/>
  <c r="P39" i="23"/>
  <c r="Q39" i="23" s="1"/>
  <c r="I267" i="23"/>
  <c r="J267" i="23" s="1"/>
  <c r="P219" i="23"/>
  <c r="Q219" i="23" s="1"/>
  <c r="I266" i="23"/>
  <c r="J266" i="23" s="1"/>
  <c r="W253" i="23"/>
  <c r="X253" i="23" s="1"/>
  <c r="I265" i="23"/>
  <c r="J265" i="23" s="1"/>
  <c r="P248" i="23"/>
  <c r="Q248" i="23" s="1"/>
  <c r="P204" i="23"/>
  <c r="Q204" i="23" s="1"/>
  <c r="W192" i="23"/>
  <c r="X192" i="23" s="1"/>
  <c r="P167" i="23"/>
  <c r="Q167" i="23" s="1"/>
  <c r="P251" i="23"/>
  <c r="Q251" i="23" s="1"/>
  <c r="P253" i="23"/>
  <c r="Q253" i="23" s="1"/>
  <c r="P225" i="23"/>
  <c r="Q225" i="23" s="1"/>
  <c r="P217" i="23"/>
  <c r="Q217" i="23" s="1"/>
  <c r="I168" i="23"/>
  <c r="J168" i="23" s="1"/>
  <c r="I149" i="23"/>
  <c r="J149" i="23" s="1"/>
  <c r="I143" i="23"/>
  <c r="J143" i="23" s="1"/>
  <c r="W126" i="23"/>
  <c r="X126" i="23" s="1"/>
  <c r="P84" i="23"/>
  <c r="Q84" i="23" s="1"/>
  <c r="P126" i="23"/>
  <c r="Q126" i="23" s="1"/>
  <c r="W141" i="23"/>
  <c r="X141" i="23" s="1"/>
  <c r="P131" i="23"/>
  <c r="Q131" i="23" s="1"/>
  <c r="I102" i="23"/>
  <c r="J102" i="23" s="1"/>
  <c r="W86" i="23"/>
  <c r="X86" i="23" s="1"/>
  <c r="I67" i="23"/>
  <c r="J67" i="23" s="1"/>
  <c r="I36" i="23"/>
  <c r="J36" i="23" s="1"/>
  <c r="I11" i="23"/>
  <c r="J11" i="23" s="1"/>
  <c r="P203" i="23"/>
  <c r="Q203" i="23" s="1"/>
  <c r="I85" i="23"/>
  <c r="J85" i="23" s="1"/>
  <c r="I14" i="23"/>
  <c r="J14" i="23" s="1"/>
  <c r="P179" i="23"/>
  <c r="Q179" i="23" s="1"/>
  <c r="W137" i="23"/>
  <c r="X137" i="23" s="1"/>
  <c r="P105" i="23"/>
  <c r="P74" i="23"/>
  <c r="Q74" i="23" s="1"/>
  <c r="I150" i="23"/>
  <c r="J150" i="23" s="1"/>
  <c r="I133" i="23"/>
  <c r="J133" i="23" s="1"/>
  <c r="I127" i="23"/>
  <c r="J127" i="23" s="1"/>
  <c r="W114" i="23"/>
  <c r="X114" i="23" s="1"/>
  <c r="W103" i="23"/>
  <c r="X103" i="23" s="1"/>
  <c r="P71" i="23"/>
  <c r="Q71" i="23" s="1"/>
  <c r="W57" i="23"/>
  <c r="X57" i="23" s="1"/>
  <c r="P183" i="23"/>
  <c r="Q183" i="23" s="1"/>
  <c r="P152" i="23"/>
  <c r="Q152" i="23" s="1"/>
  <c r="P135" i="23"/>
  <c r="Q135" i="23" s="1"/>
  <c r="W92" i="23"/>
  <c r="X92" i="23" s="1"/>
  <c r="W77" i="23"/>
  <c r="X77" i="23" s="1"/>
  <c r="P43" i="23"/>
  <c r="Q43" i="23" s="1"/>
  <c r="I99" i="23"/>
  <c r="J99" i="23" s="1"/>
  <c r="W83" i="23"/>
  <c r="X83" i="23" s="1"/>
  <c r="P55" i="23"/>
  <c r="Q55" i="23" s="1"/>
  <c r="W21" i="23"/>
  <c r="X21" i="23" s="1"/>
  <c r="I15" i="23"/>
  <c r="J15" i="23" s="1"/>
  <c r="I167" i="23"/>
  <c r="J167" i="23" s="1"/>
  <c r="I162" i="23"/>
  <c r="J162" i="23" s="1"/>
  <c r="I144" i="23"/>
  <c r="J144" i="23" s="1"/>
  <c r="I116" i="23"/>
  <c r="J116" i="23" s="1"/>
  <c r="P229" i="23"/>
  <c r="W48" i="23"/>
  <c r="X48" i="23" s="1"/>
  <c r="P42" i="23"/>
  <c r="Q42" i="23" s="1"/>
  <c r="P51" i="23"/>
  <c r="Q51" i="23" s="1"/>
  <c r="W93" i="23"/>
  <c r="X93" i="23" s="1"/>
  <c r="P29" i="23"/>
  <c r="Q29" i="23" s="1"/>
  <c r="I51" i="23"/>
  <c r="J51" i="23" s="1"/>
  <c r="P41" i="23"/>
  <c r="Q41" i="23" s="1"/>
  <c r="W67" i="23"/>
  <c r="X67" i="23" s="1"/>
  <c r="W81" i="23"/>
  <c r="W13" i="23"/>
  <c r="X13" i="23" s="1"/>
  <c r="W260" i="20"/>
  <c r="X260" i="20" s="1"/>
  <c r="AG272" i="20"/>
  <c r="W291" i="20"/>
  <c r="X291" i="20" s="1"/>
  <c r="W188" i="20"/>
  <c r="X188" i="20" s="1"/>
  <c r="W245" i="20"/>
  <c r="X245" i="20" s="1"/>
  <c r="W246" i="20"/>
  <c r="X246" i="20" s="1"/>
  <c r="W267" i="20"/>
  <c r="X267" i="20" s="1"/>
  <c r="AG289" i="20"/>
  <c r="W239" i="20"/>
  <c r="X239" i="20" s="1"/>
  <c r="AG248" i="20"/>
  <c r="W242" i="20"/>
  <c r="X242" i="20" s="1"/>
  <c r="W251" i="20"/>
  <c r="X251" i="20" s="1"/>
  <c r="W272" i="20"/>
  <c r="X272" i="20" s="1"/>
  <c r="W282" i="20"/>
  <c r="X282" i="20" s="1"/>
  <c r="W265" i="20"/>
  <c r="X265" i="20" s="1"/>
  <c r="P263" i="20"/>
  <c r="Q263" i="20" s="1"/>
  <c r="P265" i="20"/>
  <c r="Q265" i="20" s="1"/>
  <c r="P279" i="20"/>
  <c r="Q279" i="20" s="1"/>
  <c r="P277" i="20"/>
  <c r="Q277" i="20" s="1"/>
  <c r="P259" i="20"/>
  <c r="Q259" i="20" s="1"/>
  <c r="P223" i="20"/>
  <c r="Q223" i="20" s="1"/>
  <c r="P278" i="20"/>
  <c r="Q278" i="20" s="1"/>
  <c r="P291" i="20"/>
  <c r="P252" i="20"/>
  <c r="Q252" i="20" s="1"/>
  <c r="P282" i="20"/>
  <c r="Q282" i="20" s="1"/>
  <c r="P273" i="20"/>
  <c r="Q273" i="20" s="1"/>
  <c r="P159" i="20"/>
  <c r="P267" i="20"/>
  <c r="Q267" i="20" s="1"/>
  <c r="P247" i="20"/>
  <c r="I260" i="20"/>
  <c r="J260" i="20" s="1"/>
  <c r="I263" i="20"/>
  <c r="J263" i="20" s="1"/>
  <c r="I259" i="20"/>
  <c r="J259" i="20" s="1"/>
  <c r="I248" i="20"/>
  <c r="J248" i="20" s="1"/>
  <c r="I239" i="20"/>
  <c r="J239" i="20" s="1"/>
  <c r="I240" i="20"/>
  <c r="J240" i="20" s="1"/>
  <c r="I265" i="20"/>
  <c r="J265" i="20" s="1"/>
  <c r="I273" i="20"/>
  <c r="J273" i="20" s="1"/>
  <c r="I279" i="20"/>
  <c r="J279" i="20" s="1"/>
  <c r="I251" i="20"/>
  <c r="J251" i="20" s="1"/>
  <c r="I261" i="20"/>
  <c r="J261" i="20" s="1"/>
  <c r="I270" i="20"/>
  <c r="J270" i="20" s="1"/>
  <c r="I287" i="20"/>
  <c r="J287" i="20" s="1"/>
  <c r="W277" i="20"/>
  <c r="X277" i="20" s="1"/>
  <c r="W240" i="20"/>
  <c r="X240" i="20" s="1"/>
  <c r="I249" i="20"/>
  <c r="J249" i="20" s="1"/>
  <c r="I254" i="20"/>
  <c r="J254" i="20" s="1"/>
  <c r="P261" i="20"/>
  <c r="P260" i="20"/>
  <c r="Q260" i="20" s="1"/>
  <c r="P285" i="20"/>
  <c r="Q285" i="20" s="1"/>
  <c r="P284" i="20"/>
  <c r="Q284" i="20" s="1"/>
  <c r="P289" i="20"/>
  <c r="Q289" i="20" s="1"/>
  <c r="I288" i="20"/>
  <c r="J288" i="20" s="1"/>
  <c r="P288" i="20"/>
  <c r="Q288" i="20" s="1"/>
  <c r="AG180" i="20"/>
  <c r="AG227" i="20"/>
  <c r="I200" i="20"/>
  <c r="J200" i="20" s="1"/>
  <c r="P239" i="20"/>
  <c r="Q239" i="20" s="1"/>
  <c r="W241" i="20"/>
  <c r="X241" i="20" s="1"/>
  <c r="I247" i="20"/>
  <c r="J247" i="20" s="1"/>
  <c r="I245" i="20"/>
  <c r="J245" i="20" s="1"/>
  <c r="I252" i="20"/>
  <c r="J252" i="20" s="1"/>
  <c r="W261" i="20"/>
  <c r="W258" i="20"/>
  <c r="X258" i="20" s="1"/>
  <c r="AG273" i="20"/>
  <c r="W273" i="20"/>
  <c r="X273" i="20" s="1"/>
  <c r="W270" i="20"/>
  <c r="X270" i="20" s="1"/>
  <c r="I271" i="20"/>
  <c r="J271" i="20" s="1"/>
  <c r="I269" i="20"/>
  <c r="J269" i="20" s="1"/>
  <c r="W275" i="20"/>
  <c r="X275" i="20" s="1"/>
  <c r="W278" i="20"/>
  <c r="X278" i="20" s="1"/>
  <c r="W285" i="20"/>
  <c r="X285" i="20" s="1"/>
  <c r="W287" i="20"/>
  <c r="X287" i="20" s="1"/>
  <c r="W290" i="20"/>
  <c r="X290" i="20" s="1"/>
  <c r="W253" i="20"/>
  <c r="X253" i="20" s="1"/>
  <c r="P246" i="20"/>
  <c r="Q246" i="20" s="1"/>
  <c r="P258" i="20"/>
  <c r="Q258" i="20" s="1"/>
  <c r="P241" i="20"/>
  <c r="Q241" i="20" s="1"/>
  <c r="P175" i="20"/>
  <c r="Q175" i="20" s="1"/>
  <c r="P272" i="20"/>
  <c r="Q272" i="20" s="1"/>
  <c r="P287" i="20"/>
  <c r="Q287" i="20" s="1"/>
  <c r="I290" i="20"/>
  <c r="J290" i="20" s="1"/>
  <c r="P200" i="20"/>
  <c r="Q200" i="20" s="1"/>
  <c r="W215" i="20"/>
  <c r="X215" i="20" s="1"/>
  <c r="P245" i="20"/>
  <c r="Q245" i="20" s="1"/>
  <c r="P255" i="20"/>
  <c r="Q255" i="20" s="1"/>
  <c r="P254" i="20"/>
  <c r="Q254" i="20" s="1"/>
  <c r="I255" i="20"/>
  <c r="J255" i="20" s="1"/>
  <c r="P257" i="20"/>
  <c r="Q257" i="20" s="1"/>
  <c r="P269" i="20"/>
  <c r="Q269" i="20" s="1"/>
  <c r="P271" i="20"/>
  <c r="Q271" i="20" s="1"/>
  <c r="AG277" i="20"/>
  <c r="P281" i="20"/>
  <c r="Q281" i="20" s="1"/>
  <c r="P290" i="20"/>
  <c r="Q290" i="20" s="1"/>
  <c r="I291" i="20"/>
  <c r="J291" i="20" s="1"/>
  <c r="W283" i="20"/>
  <c r="X283" i="20" s="1"/>
  <c r="W193" i="20"/>
  <c r="X193" i="20" s="1"/>
  <c r="P189" i="20"/>
  <c r="I198" i="20"/>
  <c r="J198" i="20" s="1"/>
  <c r="I222" i="20"/>
  <c r="J222" i="20" s="1"/>
  <c r="W218" i="20"/>
  <c r="X218" i="20" s="1"/>
  <c r="I211" i="20"/>
  <c r="J211" i="20" s="1"/>
  <c r="P225" i="20"/>
  <c r="I131" i="20"/>
  <c r="J131" i="20" s="1"/>
  <c r="I169" i="20"/>
  <c r="J169" i="20" s="1"/>
  <c r="I199" i="20"/>
  <c r="J199" i="20" s="1"/>
  <c r="W228" i="20"/>
  <c r="X228" i="20" s="1"/>
  <c r="P215" i="20"/>
  <c r="Q215" i="20" s="1"/>
  <c r="I204" i="20"/>
  <c r="J204" i="20" s="1"/>
  <c r="I189" i="20"/>
  <c r="W185" i="20"/>
  <c r="X185" i="20" s="1"/>
  <c r="I145" i="20"/>
  <c r="J145" i="20" s="1"/>
  <c r="I215" i="20"/>
  <c r="J215" i="20" s="1"/>
  <c r="W222" i="20"/>
  <c r="X222" i="20" s="1"/>
  <c r="P194" i="20"/>
  <c r="Q194" i="20" s="1"/>
  <c r="I179" i="20"/>
  <c r="J179" i="20" s="1"/>
  <c r="P155" i="20"/>
  <c r="Q155" i="20" s="1"/>
  <c r="I231" i="20"/>
  <c r="J231" i="20" s="1"/>
  <c r="W205" i="20"/>
  <c r="X205" i="20" s="1"/>
  <c r="P243" i="20"/>
  <c r="AG210" i="20"/>
  <c r="W227" i="20"/>
  <c r="X227" i="20" s="1"/>
  <c r="I147" i="20"/>
  <c r="J147" i="20" s="1"/>
  <c r="AG102" i="20"/>
  <c r="W207" i="20"/>
  <c r="X207" i="20" s="1"/>
  <c r="W210" i="20"/>
  <c r="X210" i="20" s="1"/>
  <c r="I197" i="20"/>
  <c r="J197" i="20" s="1"/>
  <c r="P242" i="20"/>
  <c r="Q242" i="20" s="1"/>
  <c r="I163" i="20"/>
  <c r="J163" i="20" s="1"/>
  <c r="W149" i="20"/>
  <c r="X149" i="20" s="1"/>
  <c r="I174" i="20"/>
  <c r="J174" i="20" s="1"/>
  <c r="P162" i="20"/>
  <c r="Q162" i="20" s="1"/>
  <c r="W223" i="20"/>
  <c r="X223" i="20" s="1"/>
  <c r="I146" i="20"/>
  <c r="J146" i="20" s="1"/>
  <c r="I203" i="20"/>
  <c r="J203" i="20" s="1"/>
  <c r="P116" i="20"/>
  <c r="Q116" i="20" s="1"/>
  <c r="I107" i="20"/>
  <c r="J107" i="20" s="1"/>
  <c r="AG93" i="20"/>
  <c r="W191" i="20"/>
  <c r="X191" i="20" s="1"/>
  <c r="W164" i="20"/>
  <c r="X164" i="20" s="1"/>
  <c r="W157" i="20"/>
  <c r="X157" i="20" s="1"/>
  <c r="I149" i="20"/>
  <c r="J149" i="20" s="1"/>
  <c r="P129" i="20"/>
  <c r="Q129" i="20" s="1"/>
  <c r="P203" i="20"/>
  <c r="Q203" i="20" s="1"/>
  <c r="W216" i="20"/>
  <c r="X216" i="20" s="1"/>
  <c r="P228" i="20"/>
  <c r="Q228" i="20" s="1"/>
  <c r="W219" i="20"/>
  <c r="X219" i="20" s="1"/>
  <c r="P158" i="20"/>
  <c r="Q158" i="20" s="1"/>
  <c r="P134" i="20"/>
  <c r="Q134" i="20" s="1"/>
  <c r="P104" i="20"/>
  <c r="Q104" i="20" s="1"/>
  <c r="W168" i="20"/>
  <c r="X168" i="20" s="1"/>
  <c r="P145" i="20"/>
  <c r="Q145" i="20" s="1"/>
  <c r="W203" i="20"/>
  <c r="X203" i="20" s="1"/>
  <c r="W217" i="20"/>
  <c r="X217" i="20" s="1"/>
  <c r="I227" i="20"/>
  <c r="J227" i="20" s="1"/>
  <c r="W197" i="20"/>
  <c r="X197" i="20" s="1"/>
  <c r="P89" i="20"/>
  <c r="Q89" i="20" s="1"/>
  <c r="P198" i="20"/>
  <c r="Q198" i="20" s="1"/>
  <c r="I229" i="20"/>
  <c r="J229" i="20" s="1"/>
  <c r="AG222" i="20"/>
  <c r="P221" i="20"/>
  <c r="Q221" i="20" s="1"/>
  <c r="P211" i="20"/>
  <c r="Q211" i="20" s="1"/>
  <c r="P199" i="20"/>
  <c r="Q199" i="20" s="1"/>
  <c r="I187" i="20"/>
  <c r="J187" i="20" s="1"/>
  <c r="W177" i="20"/>
  <c r="X177" i="20" s="1"/>
  <c r="I170" i="20"/>
  <c r="J170" i="20" s="1"/>
  <c r="I218" i="20"/>
  <c r="J218" i="20" s="1"/>
  <c r="P212" i="20"/>
  <c r="P192" i="20"/>
  <c r="Q192" i="20" s="1"/>
  <c r="W182" i="20"/>
  <c r="X182" i="20" s="1"/>
  <c r="P179" i="20"/>
  <c r="Q179" i="20" s="1"/>
  <c r="I183" i="20"/>
  <c r="J183" i="20" s="1"/>
  <c r="I182" i="20"/>
  <c r="J182" i="20" s="1"/>
  <c r="I180" i="20"/>
  <c r="J180" i="20" s="1"/>
  <c r="I95" i="20"/>
  <c r="J95" i="20" s="1"/>
  <c r="P96" i="20"/>
  <c r="Q96" i="20" s="1"/>
  <c r="P117" i="20"/>
  <c r="Q117" i="20" s="1"/>
  <c r="W176" i="20"/>
  <c r="X176" i="20" s="1"/>
  <c r="I217" i="20"/>
  <c r="J217" i="20" s="1"/>
  <c r="W230" i="20"/>
  <c r="X230" i="20" s="1"/>
  <c r="I225" i="20"/>
  <c r="J225" i="20" s="1"/>
  <c r="P204" i="20"/>
  <c r="Q204" i="20" s="1"/>
  <c r="P217" i="20"/>
  <c r="Q217" i="20" s="1"/>
  <c r="P161" i="20"/>
  <c r="Q161" i="20" s="1"/>
  <c r="I207" i="20"/>
  <c r="J207" i="20" s="1"/>
  <c r="I91" i="20"/>
  <c r="J91" i="20" s="1"/>
  <c r="P157" i="20"/>
  <c r="Q157" i="20" s="1"/>
  <c r="P193" i="20"/>
  <c r="Q193" i="20" s="1"/>
  <c r="P156" i="20"/>
  <c r="Q156" i="20" s="1"/>
  <c r="W198" i="20"/>
  <c r="X198" i="20" s="1"/>
  <c r="W204" i="20"/>
  <c r="X204" i="20" s="1"/>
  <c r="I212" i="20"/>
  <c r="J212" i="20" s="1"/>
  <c r="P213" i="20"/>
  <c r="Q213" i="20" s="1"/>
  <c r="I219" i="20"/>
  <c r="J219" i="20" s="1"/>
  <c r="I216" i="20"/>
  <c r="J216" i="20" s="1"/>
  <c r="P224" i="20"/>
  <c r="Q224" i="20" s="1"/>
  <c r="I224" i="20"/>
  <c r="J224" i="20" s="1"/>
  <c r="P231" i="20"/>
  <c r="Q231" i="20" s="1"/>
  <c r="I230" i="20"/>
  <c r="J230" i="20" s="1"/>
  <c r="I228" i="20"/>
  <c r="J228" i="20" s="1"/>
  <c r="I223" i="20"/>
  <c r="J223" i="20" s="1"/>
  <c r="P209" i="20"/>
  <c r="Q209" i="20" s="1"/>
  <c r="W135" i="20"/>
  <c r="X135" i="20" s="1"/>
  <c r="W224" i="20"/>
  <c r="X224" i="20" s="1"/>
  <c r="W199" i="20"/>
  <c r="X199" i="20" s="1"/>
  <c r="P180" i="20"/>
  <c r="Q180" i="20" s="1"/>
  <c r="P197" i="20"/>
  <c r="I206" i="20"/>
  <c r="J206" i="20" s="1"/>
  <c r="I144" i="20"/>
  <c r="J144" i="20" s="1"/>
  <c r="P195" i="20"/>
  <c r="AG170" i="20"/>
  <c r="P146" i="20"/>
  <c r="Q146" i="20" s="1"/>
  <c r="P201" i="20"/>
  <c r="Q201" i="20" s="1"/>
  <c r="W158" i="20"/>
  <c r="X158" i="20" s="1"/>
  <c r="I156" i="20"/>
  <c r="J156" i="20" s="1"/>
  <c r="I185" i="20"/>
  <c r="J185" i="20" s="1"/>
  <c r="P191" i="20"/>
  <c r="Q191" i="20" s="1"/>
  <c r="P174" i="20"/>
  <c r="Q174" i="20" s="1"/>
  <c r="I137" i="20"/>
  <c r="J137" i="20" s="1"/>
  <c r="W175" i="20"/>
  <c r="X175" i="20" s="1"/>
  <c r="W206" i="20"/>
  <c r="X206" i="20" s="1"/>
  <c r="I205" i="20"/>
  <c r="J205" i="20" s="1"/>
  <c r="I210" i="20"/>
  <c r="J210" i="20" s="1"/>
  <c r="P222" i="20"/>
  <c r="Q222" i="20" s="1"/>
  <c r="W180" i="20"/>
  <c r="X180" i="20" s="1"/>
  <c r="I138" i="20"/>
  <c r="J138" i="20" s="1"/>
  <c r="W211" i="20"/>
  <c r="X211" i="20" s="1"/>
  <c r="W99" i="20"/>
  <c r="X99" i="20" s="1"/>
  <c r="W200" i="20"/>
  <c r="X200" i="20" s="1"/>
  <c r="V234" i="20"/>
  <c r="W236" i="20" s="1"/>
  <c r="X236" i="20" s="1"/>
  <c r="I235" i="20"/>
  <c r="J235" i="20" s="1"/>
  <c r="P237" i="20"/>
  <c r="Q237" i="20" s="1"/>
  <c r="P234" i="20"/>
  <c r="Q234" i="20" s="1"/>
  <c r="P233" i="20"/>
  <c r="Q233" i="20" s="1"/>
  <c r="I237" i="20"/>
  <c r="J237" i="20" s="1"/>
  <c r="I234" i="20"/>
  <c r="J234" i="20" s="1"/>
  <c r="I236" i="20"/>
  <c r="J236" i="20" s="1"/>
  <c r="I233" i="20"/>
  <c r="J233" i="20" s="1"/>
  <c r="P97" i="20"/>
  <c r="Q97" i="20" s="1"/>
  <c r="W108" i="20"/>
  <c r="X108" i="20" s="1"/>
  <c r="P133" i="20"/>
  <c r="Q133" i="20" s="1"/>
  <c r="I132" i="20"/>
  <c r="J132" i="20" s="1"/>
  <c r="P147" i="20"/>
  <c r="Q147" i="20" s="1"/>
  <c r="W155" i="20"/>
  <c r="X155" i="20" s="1"/>
  <c r="I176" i="20"/>
  <c r="J176" i="20" s="1"/>
  <c r="W122" i="20"/>
  <c r="X122" i="20" s="1"/>
  <c r="AG105" i="20"/>
  <c r="W181" i="20"/>
  <c r="X181" i="20" s="1"/>
  <c r="P103" i="20"/>
  <c r="Q103" i="20" s="1"/>
  <c r="P206" i="20"/>
  <c r="Q206" i="20" s="1"/>
  <c r="P218" i="20"/>
  <c r="W229" i="20"/>
  <c r="X229" i="20" s="1"/>
  <c r="W201" i="20"/>
  <c r="X201" i="20" s="1"/>
  <c r="P210" i="20"/>
  <c r="Q210" i="20" s="1"/>
  <c r="I102" i="20"/>
  <c r="J102" i="20" s="1"/>
  <c r="AG110" i="20"/>
  <c r="I98" i="20"/>
  <c r="J98" i="20" s="1"/>
  <c r="P127" i="20"/>
  <c r="P143" i="20"/>
  <c r="Q143" i="20" s="1"/>
  <c r="I143" i="20"/>
  <c r="J143" i="20" s="1"/>
  <c r="W159" i="20"/>
  <c r="X159" i="20" s="1"/>
  <c r="AG176" i="20"/>
  <c r="I181" i="20"/>
  <c r="J181" i="20" s="1"/>
  <c r="I188" i="20"/>
  <c r="J188" i="20" s="1"/>
  <c r="I186" i="20"/>
  <c r="J186" i="20" s="1"/>
  <c r="P186" i="20"/>
  <c r="Q186" i="20" s="1"/>
  <c r="W153" i="20"/>
  <c r="X153" i="20" s="1"/>
  <c r="W146" i="20"/>
  <c r="X146" i="20" s="1"/>
  <c r="W133" i="20"/>
  <c r="X133" i="20" s="1"/>
  <c r="P205" i="20"/>
  <c r="Q205" i="20" s="1"/>
  <c r="I209" i="20"/>
  <c r="J209" i="20" s="1"/>
  <c r="I213" i="20"/>
  <c r="J213" i="20" s="1"/>
  <c r="P216" i="20"/>
  <c r="Q216" i="20" s="1"/>
  <c r="W225" i="20"/>
  <c r="X225" i="20" s="1"/>
  <c r="AG223" i="20"/>
  <c r="P230" i="20"/>
  <c r="Q230" i="20" s="1"/>
  <c r="P236" i="20"/>
  <c r="Q236" i="20" s="1"/>
  <c r="P235" i="20"/>
  <c r="Q235" i="20" s="1"/>
  <c r="W209" i="20"/>
  <c r="X209" i="20" s="1"/>
  <c r="P101" i="20"/>
  <c r="Q101" i="20" s="1"/>
  <c r="I141" i="20"/>
  <c r="J141" i="20" s="1"/>
  <c r="W167" i="20"/>
  <c r="X167" i="20" s="1"/>
  <c r="I164" i="20"/>
  <c r="J164" i="20" s="1"/>
  <c r="I157" i="20"/>
  <c r="J157" i="20" s="1"/>
  <c r="I133" i="20"/>
  <c r="J133" i="20" s="1"/>
  <c r="W213" i="20"/>
  <c r="X213" i="20" s="1"/>
  <c r="P227" i="20"/>
  <c r="Q227" i="20" s="1"/>
  <c r="W119" i="20"/>
  <c r="X119" i="20" s="1"/>
  <c r="P114" i="20"/>
  <c r="Q114" i="20" s="1"/>
  <c r="AG89" i="20"/>
  <c r="P135" i="20"/>
  <c r="I134" i="20"/>
  <c r="J134" i="20" s="1"/>
  <c r="W150" i="20"/>
  <c r="X150" i="20" s="1"/>
  <c r="I158" i="20"/>
  <c r="J158" i="20" s="1"/>
  <c r="W170" i="20"/>
  <c r="X170" i="20" s="1"/>
  <c r="I168" i="20"/>
  <c r="J168" i="20" s="1"/>
  <c r="I162" i="20"/>
  <c r="J162" i="20" s="1"/>
  <c r="P150" i="20"/>
  <c r="Q150" i="20" s="1"/>
  <c r="I139" i="20"/>
  <c r="J139" i="20" s="1"/>
  <c r="I96" i="20"/>
  <c r="J96" i="20" s="1"/>
  <c r="I195" i="20"/>
  <c r="J195" i="20" s="1"/>
  <c r="I173" i="20"/>
  <c r="J173" i="20" s="1"/>
  <c r="W165" i="20"/>
  <c r="X165" i="20" s="1"/>
  <c r="I150" i="20"/>
  <c r="J150" i="20" s="1"/>
  <c r="W139" i="20"/>
  <c r="X139" i="20" s="1"/>
  <c r="W129" i="20"/>
  <c r="W186" i="20"/>
  <c r="X186" i="20" s="1"/>
  <c r="I171" i="20"/>
  <c r="J171" i="20" s="1"/>
  <c r="P141" i="20"/>
  <c r="P207" i="20"/>
  <c r="Q207" i="20" s="1"/>
  <c r="W212" i="20"/>
  <c r="X212" i="20" s="1"/>
  <c r="P219" i="20"/>
  <c r="Q219" i="20" s="1"/>
  <c r="W221" i="20"/>
  <c r="X221" i="20" s="1"/>
  <c r="I221" i="20"/>
  <c r="J221" i="20" s="1"/>
  <c r="W231" i="20"/>
  <c r="X231" i="20" s="1"/>
  <c r="P229" i="20"/>
  <c r="Q229" i="20" s="1"/>
  <c r="W163" i="20"/>
  <c r="X163" i="20" s="1"/>
  <c r="I140" i="20"/>
  <c r="J140" i="20" s="1"/>
  <c r="W109" i="20"/>
  <c r="X109" i="20" s="1"/>
  <c r="I115" i="20"/>
  <c r="J115" i="20" s="1"/>
  <c r="I109" i="20"/>
  <c r="J109" i="20" s="1"/>
  <c r="W110" i="20"/>
  <c r="X110" i="20" s="1"/>
  <c r="W121" i="20"/>
  <c r="X121" i="20" s="1"/>
  <c r="W134" i="20"/>
  <c r="X134" i="20" s="1"/>
  <c r="W140" i="20"/>
  <c r="X140" i="20" s="1"/>
  <c r="W144" i="20"/>
  <c r="X144" i="20" s="1"/>
  <c r="I153" i="20"/>
  <c r="J153" i="20" s="1"/>
  <c r="I151" i="20"/>
  <c r="J151" i="20" s="1"/>
  <c r="W151" i="20"/>
  <c r="X151" i="20" s="1"/>
  <c r="W161" i="20"/>
  <c r="X161" i="20" s="1"/>
  <c r="P171" i="20"/>
  <c r="Q171" i="20" s="1"/>
  <c r="P167" i="20"/>
  <c r="Q167" i="20" s="1"/>
  <c r="P177" i="20"/>
  <c r="Q177" i="20" s="1"/>
  <c r="P185" i="20"/>
  <c r="Q185" i="20" s="1"/>
  <c r="W192" i="20"/>
  <c r="X192" i="20" s="1"/>
  <c r="I193" i="20"/>
  <c r="J193" i="20" s="1"/>
  <c r="I191" i="20"/>
  <c r="J191" i="20" s="1"/>
  <c r="P132" i="20"/>
  <c r="Q132" i="20" s="1"/>
  <c r="I177" i="20"/>
  <c r="J177" i="20" s="1"/>
  <c r="I159" i="20"/>
  <c r="J159" i="20" s="1"/>
  <c r="I135" i="20"/>
  <c r="J135" i="20" s="1"/>
  <c r="P105" i="20"/>
  <c r="Q105" i="20" s="1"/>
  <c r="P115" i="20"/>
  <c r="Q115" i="20" s="1"/>
  <c r="P128" i="20"/>
  <c r="Q128" i="20" s="1"/>
  <c r="I127" i="20"/>
  <c r="J127" i="20" s="1"/>
  <c r="P123" i="20"/>
  <c r="Q123" i="20" s="1"/>
  <c r="W114" i="20"/>
  <c r="X114" i="20" s="1"/>
  <c r="W104" i="20"/>
  <c r="X104" i="20" s="1"/>
  <c r="P91" i="20"/>
  <c r="Q91" i="20" s="1"/>
  <c r="W126" i="20"/>
  <c r="X126" i="20" s="1"/>
  <c r="P131" i="20"/>
  <c r="Q131" i="20" s="1"/>
  <c r="W131" i="20"/>
  <c r="X131" i="20" s="1"/>
  <c r="W138" i="20"/>
  <c r="X138" i="20" s="1"/>
  <c r="AG139" i="20"/>
  <c r="W147" i="20"/>
  <c r="X147" i="20" s="1"/>
  <c r="P153" i="20"/>
  <c r="Q153" i="20" s="1"/>
  <c r="P152" i="20"/>
  <c r="Q152" i="20" s="1"/>
  <c r="P149" i="20"/>
  <c r="Q149" i="20" s="1"/>
  <c r="I155" i="20"/>
  <c r="J155" i="20" s="1"/>
  <c r="P164" i="20"/>
  <c r="Q164" i="20" s="1"/>
  <c r="W162" i="20"/>
  <c r="X162" i="20" s="1"/>
  <c r="I161" i="20"/>
  <c r="J161" i="20" s="1"/>
  <c r="W171" i="20"/>
  <c r="X171" i="20" s="1"/>
  <c r="P169" i="20"/>
  <c r="Q169" i="20" s="1"/>
  <c r="P168" i="20"/>
  <c r="Q168" i="20" s="1"/>
  <c r="P173" i="20"/>
  <c r="Q173" i="20" s="1"/>
  <c r="W173" i="20"/>
  <c r="X173" i="20" s="1"/>
  <c r="AG175" i="20"/>
  <c r="P183" i="20"/>
  <c r="Q183" i="20" s="1"/>
  <c r="P188" i="20"/>
  <c r="Q188" i="20" s="1"/>
  <c r="W195" i="20"/>
  <c r="I194" i="20"/>
  <c r="J194" i="20" s="1"/>
  <c r="I192" i="20"/>
  <c r="J192" i="20" s="1"/>
  <c r="W187" i="20"/>
  <c r="X187" i="20" s="1"/>
  <c r="P137" i="20"/>
  <c r="Q137" i="20" s="1"/>
  <c r="P170" i="20"/>
  <c r="Q170" i="20" s="1"/>
  <c r="I165" i="20"/>
  <c r="J165" i="20" s="1"/>
  <c r="W143" i="20"/>
  <c r="X143" i="20" s="1"/>
  <c r="W179" i="20"/>
  <c r="X179" i="20" s="1"/>
  <c r="W137" i="20"/>
  <c r="X137" i="20" s="1"/>
  <c r="I108" i="20"/>
  <c r="J108" i="20" s="1"/>
  <c r="P113" i="20"/>
  <c r="Q113" i="20" s="1"/>
  <c r="W96" i="20"/>
  <c r="X96" i="20" s="1"/>
  <c r="AG91" i="20"/>
  <c r="I122" i="20"/>
  <c r="J122" i="20" s="1"/>
  <c r="P102" i="20"/>
  <c r="Q102" i="20" s="1"/>
  <c r="I123" i="20"/>
  <c r="J123" i="20" s="1"/>
  <c r="I114" i="20"/>
  <c r="J114" i="20" s="1"/>
  <c r="W111" i="20"/>
  <c r="X111" i="20" s="1"/>
  <c r="I116" i="20"/>
  <c r="J116" i="20" s="1"/>
  <c r="W132" i="20"/>
  <c r="X132" i="20" s="1"/>
  <c r="P140" i="20"/>
  <c r="Q140" i="20" s="1"/>
  <c r="W141" i="20"/>
  <c r="P139" i="20"/>
  <c r="Q139" i="20" s="1"/>
  <c r="W145" i="20"/>
  <c r="X145" i="20" s="1"/>
  <c r="P151" i="20"/>
  <c r="Q151" i="20" s="1"/>
  <c r="W152" i="20"/>
  <c r="X152" i="20" s="1"/>
  <c r="I152" i="20"/>
  <c r="J152" i="20" s="1"/>
  <c r="W156" i="20"/>
  <c r="X156" i="20" s="1"/>
  <c r="P163" i="20"/>
  <c r="Q163" i="20" s="1"/>
  <c r="I167" i="20"/>
  <c r="J167" i="20" s="1"/>
  <c r="W169" i="20"/>
  <c r="X169" i="20" s="1"/>
  <c r="P176" i="20"/>
  <c r="Q176" i="20" s="1"/>
  <c r="W174" i="20"/>
  <c r="X174" i="20" s="1"/>
  <c r="I175" i="20"/>
  <c r="J175" i="20" s="1"/>
  <c r="P182" i="20"/>
  <c r="Q182" i="20" s="1"/>
  <c r="W183" i="20"/>
  <c r="X183" i="20" s="1"/>
  <c r="P181" i="20"/>
  <c r="Q181" i="20" s="1"/>
  <c r="W189" i="20"/>
  <c r="X189" i="20" s="1"/>
  <c r="P187" i="20"/>
  <c r="Q187" i="20" s="1"/>
  <c r="W194" i="20"/>
  <c r="X194" i="20" s="1"/>
  <c r="P144" i="20"/>
  <c r="Q144" i="20" s="1"/>
  <c r="P138" i="20"/>
  <c r="Q138" i="20" s="1"/>
  <c r="P107" i="20"/>
  <c r="Q107" i="20" s="1"/>
  <c r="I129" i="20"/>
  <c r="J129" i="20" s="1"/>
  <c r="P92" i="20"/>
  <c r="Q92" i="20" s="1"/>
  <c r="W120" i="20"/>
  <c r="X120" i="20" s="1"/>
  <c r="I121" i="20"/>
  <c r="J121" i="20" s="1"/>
  <c r="W93" i="20"/>
  <c r="X93" i="20" s="1"/>
  <c r="W90" i="20"/>
  <c r="X90" i="20" s="1"/>
  <c r="I110" i="20"/>
  <c r="J110" i="20" s="1"/>
  <c r="I113" i="20"/>
  <c r="J113" i="20" s="1"/>
  <c r="P122" i="20"/>
  <c r="Q122" i="20" s="1"/>
  <c r="W123" i="20"/>
  <c r="X123" i="20" s="1"/>
  <c r="P121" i="20"/>
  <c r="Q121" i="20" s="1"/>
  <c r="P120" i="20"/>
  <c r="Q120" i="20" s="1"/>
  <c r="P90" i="20"/>
  <c r="Q90" i="20" s="1"/>
  <c r="P125" i="20"/>
  <c r="Q125" i="20" s="1"/>
  <c r="I125" i="20"/>
  <c r="J125" i="20" s="1"/>
  <c r="W125" i="20"/>
  <c r="X125" i="20" s="1"/>
  <c r="W127" i="20"/>
  <c r="X127" i="20" s="1"/>
  <c r="I117" i="20"/>
  <c r="J117" i="20" s="1"/>
  <c r="W89" i="20"/>
  <c r="X89" i="20" s="1"/>
  <c r="I128" i="20"/>
  <c r="J128" i="20" s="1"/>
  <c r="I126" i="20"/>
  <c r="J126" i="20" s="1"/>
  <c r="W128" i="20"/>
  <c r="X128" i="20" s="1"/>
  <c r="P93" i="20"/>
  <c r="Q93" i="20" s="1"/>
  <c r="W98" i="20"/>
  <c r="X98" i="20" s="1"/>
  <c r="I97" i="20"/>
  <c r="J97" i="20" s="1"/>
  <c r="P111" i="20"/>
  <c r="Q111" i="20" s="1"/>
  <c r="P109" i="20"/>
  <c r="Q109" i="20" s="1"/>
  <c r="I119" i="20"/>
  <c r="J119" i="20" s="1"/>
  <c r="I120" i="20"/>
  <c r="J120" i="20" s="1"/>
  <c r="W117" i="20"/>
  <c r="X117" i="20" s="1"/>
  <c r="W103" i="20"/>
  <c r="X103" i="20" s="1"/>
  <c r="I89" i="20"/>
  <c r="J89" i="20" s="1"/>
  <c r="I104" i="20"/>
  <c r="J104" i="20" s="1"/>
  <c r="I99" i="20"/>
  <c r="J99" i="20" s="1"/>
  <c r="P126" i="20"/>
  <c r="Q126" i="20" s="1"/>
  <c r="P99" i="20"/>
  <c r="Q99" i="20" s="1"/>
  <c r="W115" i="20"/>
  <c r="X115" i="20" s="1"/>
  <c r="P87" i="20"/>
  <c r="P81" i="20"/>
  <c r="Q81" i="20" s="1"/>
  <c r="W91" i="20"/>
  <c r="X91" i="20" s="1"/>
  <c r="W92" i="20"/>
  <c r="X92" i="20" s="1"/>
  <c r="I92" i="20"/>
  <c r="J92" i="20" s="1"/>
  <c r="I90" i="20"/>
  <c r="J90" i="20" s="1"/>
  <c r="P95" i="20"/>
  <c r="Q95" i="20" s="1"/>
  <c r="W95" i="20"/>
  <c r="X95" i="20" s="1"/>
  <c r="W102" i="20"/>
  <c r="X102" i="20" s="1"/>
  <c r="I103" i="20"/>
  <c r="J103" i="20" s="1"/>
  <c r="P110" i="20"/>
  <c r="Q110" i="20" s="1"/>
  <c r="I111" i="20"/>
  <c r="J111" i="20" s="1"/>
  <c r="W107" i="20"/>
  <c r="X107" i="20" s="1"/>
  <c r="W116" i="20"/>
  <c r="X116" i="20" s="1"/>
  <c r="W97" i="20"/>
  <c r="X97" i="20" s="1"/>
  <c r="W86" i="20"/>
  <c r="X86" i="20" s="1"/>
  <c r="W101" i="20"/>
  <c r="X101" i="20" s="1"/>
  <c r="I101" i="20"/>
  <c r="J101" i="20" s="1"/>
  <c r="I105" i="20"/>
  <c r="J105" i="20" s="1"/>
  <c r="W85" i="20"/>
  <c r="X85" i="20" s="1"/>
  <c r="I93" i="20"/>
  <c r="J93" i="20" s="1"/>
  <c r="P98" i="20"/>
  <c r="Q98" i="20" s="1"/>
  <c r="W105" i="20"/>
  <c r="X105" i="20" s="1"/>
  <c r="P108" i="20"/>
  <c r="Q108" i="20" s="1"/>
  <c r="W113" i="20"/>
  <c r="X113" i="20" s="1"/>
  <c r="P119" i="20"/>
  <c r="Q119" i="20" s="1"/>
  <c r="W83" i="20"/>
  <c r="X83" i="20" s="1"/>
  <c r="I44" i="20"/>
  <c r="P62" i="20"/>
  <c r="Q62" i="20" s="1"/>
  <c r="W39" i="20"/>
  <c r="X39" i="20" s="1"/>
  <c r="W79" i="20"/>
  <c r="X79" i="20" s="1"/>
  <c r="P56" i="20"/>
  <c r="Q56" i="20" s="1"/>
  <c r="W84" i="20"/>
  <c r="X84" i="20" s="1"/>
  <c r="I86" i="20"/>
  <c r="J86" i="20" s="1"/>
  <c r="W87" i="20"/>
  <c r="X87" i="20" s="1"/>
  <c r="I87" i="20"/>
  <c r="J87" i="20" s="1"/>
  <c r="P85" i="20"/>
  <c r="Q85" i="20" s="1"/>
  <c r="W53" i="20"/>
  <c r="X53" i="20" s="1"/>
  <c r="I53" i="20"/>
  <c r="J53" i="20" s="1"/>
  <c r="AG73" i="20"/>
  <c r="I37" i="20"/>
  <c r="J37" i="20" s="1"/>
  <c r="I29" i="20"/>
  <c r="J29" i="20" s="1"/>
  <c r="AG60" i="20"/>
  <c r="I65" i="20"/>
  <c r="J65" i="20" s="1"/>
  <c r="I84" i="20"/>
  <c r="J84" i="20" s="1"/>
  <c r="P84" i="20"/>
  <c r="Q84" i="20" s="1"/>
  <c r="P83" i="20"/>
  <c r="Q83" i="20" s="1"/>
  <c r="I74" i="20"/>
  <c r="J74" i="20" s="1"/>
  <c r="W48" i="20"/>
  <c r="X48" i="20" s="1"/>
  <c r="I32" i="20"/>
  <c r="J32" i="20" s="1"/>
  <c r="W80" i="20"/>
  <c r="X80" i="20" s="1"/>
  <c r="I23" i="20"/>
  <c r="J23" i="20" s="1"/>
  <c r="P86" i="20"/>
  <c r="Q86" i="20" s="1"/>
  <c r="I85" i="20"/>
  <c r="J85" i="20" s="1"/>
  <c r="I83" i="20"/>
  <c r="J83" i="20" s="1"/>
  <c r="P43" i="20"/>
  <c r="Q43" i="20" s="1"/>
  <c r="I73" i="20"/>
  <c r="J73" i="20" s="1"/>
  <c r="W77" i="20"/>
  <c r="X77" i="20" s="1"/>
  <c r="W36" i="20"/>
  <c r="X36" i="20" s="1"/>
  <c r="I55" i="20"/>
  <c r="J55" i="20" s="1"/>
  <c r="I72" i="20"/>
  <c r="J72" i="20" s="1"/>
  <c r="P17" i="20"/>
  <c r="Q17" i="20" s="1"/>
  <c r="I67" i="20"/>
  <c r="J67" i="20" s="1"/>
  <c r="I41" i="20"/>
  <c r="J41" i="20" s="1"/>
  <c r="W66" i="20"/>
  <c r="X66" i="20" s="1"/>
  <c r="P54" i="20"/>
  <c r="Q54" i="20" s="1"/>
  <c r="W42" i="20"/>
  <c r="X42" i="20" s="1"/>
  <c r="W29" i="20"/>
  <c r="X29" i="20" s="1"/>
  <c r="I80" i="20"/>
  <c r="J80" i="20" s="1"/>
  <c r="P77" i="20"/>
  <c r="Q77" i="20" s="1"/>
  <c r="I68" i="20"/>
  <c r="J68" i="20" s="1"/>
  <c r="W45" i="20"/>
  <c r="X45" i="20" s="1"/>
  <c r="P79" i="20"/>
  <c r="Q79" i="20" s="1"/>
  <c r="P31" i="20"/>
  <c r="Q31" i="20" s="1"/>
  <c r="I24" i="20"/>
  <c r="J24" i="20" s="1"/>
  <c r="P61" i="20"/>
  <c r="Q61" i="20" s="1"/>
  <c r="I66" i="20"/>
  <c r="J66" i="20" s="1"/>
  <c r="P37" i="20"/>
  <c r="Q37" i="20" s="1"/>
  <c r="P74" i="20"/>
  <c r="Q74" i="20" s="1"/>
  <c r="W57" i="20"/>
  <c r="X57" i="20" s="1"/>
  <c r="I48" i="20"/>
  <c r="J48" i="20" s="1"/>
  <c r="AG65" i="20"/>
  <c r="P44" i="20"/>
  <c r="Q44" i="20" s="1"/>
  <c r="I25" i="20"/>
  <c r="J25" i="20" s="1"/>
  <c r="P32" i="20"/>
  <c r="Q32" i="20" s="1"/>
  <c r="W44" i="20"/>
  <c r="X44" i="20" s="1"/>
  <c r="W75" i="20"/>
  <c r="X75" i="20" s="1"/>
  <c r="I71" i="20"/>
  <c r="J71" i="20" s="1"/>
  <c r="P80" i="20"/>
  <c r="Q80" i="20" s="1"/>
  <c r="W78" i="20"/>
  <c r="X78" i="20" s="1"/>
  <c r="I43" i="20"/>
  <c r="J43" i="20" s="1"/>
  <c r="P78" i="20"/>
  <c r="Q78" i="20" s="1"/>
  <c r="W61" i="20"/>
  <c r="X61" i="20" s="1"/>
  <c r="P51" i="20"/>
  <c r="I36" i="20"/>
  <c r="J36" i="20" s="1"/>
  <c r="P25" i="20"/>
  <c r="Q25" i="20" s="1"/>
  <c r="I45" i="20"/>
  <c r="W38" i="20"/>
  <c r="X38" i="20" s="1"/>
  <c r="I75" i="20"/>
  <c r="J75" i="20" s="1"/>
  <c r="P53" i="20"/>
  <c r="Q53" i="20" s="1"/>
  <c r="W68" i="20"/>
  <c r="X68" i="20" s="1"/>
  <c r="P21" i="20"/>
  <c r="Q21" i="20" s="1"/>
  <c r="W23" i="20"/>
  <c r="X23" i="20" s="1"/>
  <c r="I30" i="20"/>
  <c r="J30" i="20" s="1"/>
  <c r="P39" i="20"/>
  <c r="I42" i="20"/>
  <c r="J42" i="20" s="1"/>
  <c r="AG57" i="20"/>
  <c r="W81" i="20"/>
  <c r="X81" i="20" s="1"/>
  <c r="I69" i="20"/>
  <c r="J69" i="20" s="1"/>
  <c r="P42" i="20"/>
  <c r="Q42" i="20" s="1"/>
  <c r="P60" i="20"/>
  <c r="Q60" i="20" s="1"/>
  <c r="I57" i="20"/>
  <c r="J57" i="20" s="1"/>
  <c r="P29" i="20"/>
  <c r="Q29" i="20" s="1"/>
  <c r="W20" i="20"/>
  <c r="X20" i="20" s="1"/>
  <c r="P50" i="20"/>
  <c r="Q50" i="20" s="1"/>
  <c r="I49" i="20"/>
  <c r="J49" i="20" s="1"/>
  <c r="I47" i="20"/>
  <c r="J47" i="20" s="1"/>
  <c r="W54" i="20"/>
  <c r="X54" i="20" s="1"/>
  <c r="P73" i="20"/>
  <c r="Q73" i="20" s="1"/>
  <c r="P72" i="20"/>
  <c r="Q72" i="20" s="1"/>
  <c r="I51" i="20"/>
  <c r="J51" i="20" s="1"/>
  <c r="W9" i="20"/>
  <c r="X9" i="20" s="1"/>
  <c r="W15" i="20"/>
  <c r="X15" i="20" s="1"/>
  <c r="I26" i="20"/>
  <c r="J26" i="20" s="1"/>
  <c r="P33" i="20"/>
  <c r="Q33" i="20" s="1"/>
  <c r="AG45" i="20"/>
  <c r="P41" i="20"/>
  <c r="W41" i="20"/>
  <c r="X41" i="20" s="1"/>
  <c r="I50" i="20"/>
  <c r="J50" i="20" s="1"/>
  <c r="P55" i="20"/>
  <c r="Q55" i="20" s="1"/>
  <c r="I56" i="20"/>
  <c r="J56" i="20" s="1"/>
  <c r="I54" i="20"/>
  <c r="J54" i="20" s="1"/>
  <c r="P63" i="20"/>
  <c r="Q63" i="20" s="1"/>
  <c r="W69" i="20"/>
  <c r="X69" i="20" s="1"/>
  <c r="W65" i="20"/>
  <c r="X65" i="20" s="1"/>
  <c r="P71" i="20"/>
  <c r="I78" i="20"/>
  <c r="J78" i="20" s="1"/>
  <c r="W55" i="20"/>
  <c r="X55" i="20" s="1"/>
  <c r="W50" i="20"/>
  <c r="X50" i="20" s="1"/>
  <c r="W32" i="20"/>
  <c r="X32" i="20" s="1"/>
  <c r="P66" i="20"/>
  <c r="Q66" i="20" s="1"/>
  <c r="I27" i="20"/>
  <c r="J27" i="20" s="1"/>
  <c r="P20" i="20"/>
  <c r="W19" i="20"/>
  <c r="X19" i="20" s="1"/>
  <c r="P45" i="20"/>
  <c r="Q45" i="20" s="1"/>
  <c r="P65" i="20"/>
  <c r="Q65" i="20" s="1"/>
  <c r="P75" i="20"/>
  <c r="Q75" i="20" s="1"/>
  <c r="I33" i="20"/>
  <c r="J33" i="20" s="1"/>
  <c r="I31" i="20"/>
  <c r="J31" i="20" s="1"/>
  <c r="P57" i="20"/>
  <c r="W56" i="20"/>
  <c r="X56" i="20" s="1"/>
  <c r="P59" i="20"/>
  <c r="Q59" i="20" s="1"/>
  <c r="W35" i="20"/>
  <c r="X35" i="20" s="1"/>
  <c r="P30" i="20"/>
  <c r="Q30" i="20" s="1"/>
  <c r="W27" i="20"/>
  <c r="X27" i="20" s="1"/>
  <c r="W26" i="20"/>
  <c r="X26" i="20" s="1"/>
  <c r="I38" i="20"/>
  <c r="J38" i="20" s="1"/>
  <c r="P47" i="20"/>
  <c r="Q47" i="20" s="1"/>
  <c r="W47" i="20"/>
  <c r="X47" i="20" s="1"/>
  <c r="I62" i="20"/>
  <c r="J62" i="20" s="1"/>
  <c r="I60" i="20"/>
  <c r="J60" i="20" s="1"/>
  <c r="P69" i="20"/>
  <c r="Q69" i="20" s="1"/>
  <c r="W72" i="20"/>
  <c r="X72" i="20" s="1"/>
  <c r="I79" i="20"/>
  <c r="J79" i="20" s="1"/>
  <c r="I77" i="20"/>
  <c r="J77" i="20" s="1"/>
  <c r="W31" i="20"/>
  <c r="X31" i="20" s="1"/>
  <c r="W43" i="20"/>
  <c r="X43" i="20" s="1"/>
  <c r="W37" i="20"/>
  <c r="X37" i="20" s="1"/>
  <c r="W73" i="20"/>
  <c r="X73" i="20" s="1"/>
  <c r="I81" i="20"/>
  <c r="J81" i="20" s="1"/>
  <c r="W14" i="20"/>
  <c r="X14" i="20" s="1"/>
  <c r="P23" i="20"/>
  <c r="Q23" i="20" s="1"/>
  <c r="W24" i="20"/>
  <c r="X24" i="20" s="1"/>
  <c r="W33" i="20"/>
  <c r="X33" i="20" s="1"/>
  <c r="W30" i="20"/>
  <c r="X30" i="20" s="1"/>
  <c r="P38" i="20"/>
  <c r="Q38" i="20" s="1"/>
  <c r="W51" i="20"/>
  <c r="X51" i="20" s="1"/>
  <c r="P49" i="20"/>
  <c r="Q49" i="20" s="1"/>
  <c r="W63" i="20"/>
  <c r="X63" i="20" s="1"/>
  <c r="W60" i="20"/>
  <c r="X60" i="20" s="1"/>
  <c r="I59" i="20"/>
  <c r="J59" i="20" s="1"/>
  <c r="P68" i="20"/>
  <c r="Q68" i="20" s="1"/>
  <c r="W71" i="20"/>
  <c r="X71" i="20" s="1"/>
  <c r="W74" i="20"/>
  <c r="X74" i="20" s="1"/>
  <c r="P48" i="20"/>
  <c r="Q48" i="20" s="1"/>
  <c r="P24" i="20"/>
  <c r="Q24" i="20" s="1"/>
  <c r="W25" i="20"/>
  <c r="X25" i="20" s="1"/>
  <c r="I63" i="20"/>
  <c r="J63" i="20" s="1"/>
  <c r="W67" i="20"/>
  <c r="X67" i="20" s="1"/>
  <c r="W21" i="20"/>
  <c r="X21" i="20" s="1"/>
  <c r="I8" i="20"/>
  <c r="J8" i="20" s="1"/>
  <c r="I19" i="20"/>
  <c r="J19" i="20" s="1"/>
  <c r="P27" i="20"/>
  <c r="P26" i="20"/>
  <c r="Q26" i="20" s="1"/>
  <c r="I35" i="20"/>
  <c r="J35" i="20" s="1"/>
  <c r="I39" i="20"/>
  <c r="J39" i="20" s="1"/>
  <c r="W59" i="20"/>
  <c r="X59" i="20" s="1"/>
  <c r="W62" i="20"/>
  <c r="X62" i="20" s="1"/>
  <c r="I61" i="20"/>
  <c r="J61" i="20" s="1"/>
  <c r="P67" i="20"/>
  <c r="Q67" i="20" s="1"/>
  <c r="W49" i="20"/>
  <c r="X49" i="20" s="1"/>
  <c r="P35" i="20"/>
  <c r="Q35" i="20" s="1"/>
  <c r="P36" i="20"/>
  <c r="Q36" i="20" s="1"/>
  <c r="I6" i="20"/>
  <c r="J6" i="20" s="1"/>
  <c r="P9" i="20"/>
  <c r="Q9" i="20" s="1"/>
  <c r="P5" i="20"/>
  <c r="W18" i="20"/>
  <c r="X18" i="20" s="1"/>
  <c r="I21" i="20"/>
  <c r="J21" i="20" s="1"/>
  <c r="P19" i="20"/>
  <c r="Q19" i="20" s="1"/>
  <c r="W17" i="20"/>
  <c r="X17" i="20" s="1"/>
  <c r="I17" i="20"/>
  <c r="J17" i="20" s="1"/>
  <c r="I20" i="20"/>
  <c r="J20" i="20" s="1"/>
  <c r="I18" i="20"/>
  <c r="J18" i="20" s="1"/>
  <c r="W12" i="20"/>
  <c r="X12" i="20" s="1"/>
  <c r="P18" i="20"/>
  <c r="Q18" i="20" s="1"/>
  <c r="AG13" i="20"/>
  <c r="P14" i="20"/>
  <c r="Q14" i="20" s="1"/>
  <c r="P12" i="20"/>
  <c r="Q12" i="20" s="1"/>
  <c r="I12" i="20"/>
  <c r="J12" i="20" s="1"/>
  <c r="I15" i="20"/>
  <c r="J15" i="20" s="1"/>
  <c r="P15" i="20"/>
  <c r="I11" i="20"/>
  <c r="J11" i="20" s="1"/>
  <c r="P13" i="20"/>
  <c r="Q13" i="20" s="1"/>
  <c r="W13" i="20"/>
  <c r="X13" i="20" s="1"/>
  <c r="W11" i="20"/>
  <c r="X11" i="20" s="1"/>
  <c r="I13" i="20"/>
  <c r="J13" i="20" s="1"/>
  <c r="I14" i="20"/>
  <c r="J14" i="20" s="1"/>
  <c r="W6" i="20"/>
  <c r="X6" i="20" s="1"/>
  <c r="P7" i="20"/>
  <c r="Q7" i="20" s="1"/>
  <c r="W7" i="20"/>
  <c r="X7" i="20" s="1"/>
  <c r="P6" i="20"/>
  <c r="Q6" i="20" s="1"/>
  <c r="W8" i="20"/>
  <c r="X8" i="20" s="1"/>
  <c r="P8" i="20"/>
  <c r="Q8" i="20" s="1"/>
  <c r="P11" i="20"/>
  <c r="Q11" i="20" s="1"/>
  <c r="I9" i="20"/>
  <c r="J9" i="20" s="1"/>
  <c r="I7" i="20"/>
  <c r="J7" i="20" s="1"/>
  <c r="W5" i="20"/>
  <c r="X5" i="20" s="1"/>
  <c r="I5" i="20"/>
  <c r="J5" i="20" s="1"/>
  <c r="AI257" i="23" l="1"/>
  <c r="AJ257" i="23" s="1"/>
  <c r="D28" i="29" s="1"/>
  <c r="AI167" i="23"/>
  <c r="AI143" i="23"/>
  <c r="AI287" i="23"/>
  <c r="AJ287" i="23" s="1"/>
  <c r="D33" i="29" s="1"/>
  <c r="AI185" i="23"/>
  <c r="AJ185" i="23" s="1"/>
  <c r="D20" i="29" s="1"/>
  <c r="AI59" i="23"/>
  <c r="AJ59" i="23" s="1"/>
  <c r="D13" i="30" s="1"/>
  <c r="AI191" i="23"/>
  <c r="AJ191" i="23" s="1"/>
  <c r="D21" i="29" s="1"/>
  <c r="AI89" i="23"/>
  <c r="AI35" i="23"/>
  <c r="AI113" i="23"/>
  <c r="AI47" i="23"/>
  <c r="AI101" i="23"/>
  <c r="AI209" i="23"/>
  <c r="AJ209" i="23" s="1"/>
  <c r="D22" i="29" s="1"/>
  <c r="AI161" i="23"/>
  <c r="AJ161" i="23" s="1"/>
  <c r="D17" i="29" s="1"/>
  <c r="AI269" i="23"/>
  <c r="AJ269" i="23" s="1"/>
  <c r="D30" i="29" s="1"/>
  <c r="AI107" i="23"/>
  <c r="AI149" i="23"/>
  <c r="AI125" i="23"/>
  <c r="AI83" i="23"/>
  <c r="AI137" i="23"/>
  <c r="AI41" i="23"/>
  <c r="AJ41" i="23" s="1"/>
  <c r="D8" i="29" s="1"/>
  <c r="AI221" i="23"/>
  <c r="AJ221" i="23" s="1"/>
  <c r="D23" i="29" s="1"/>
  <c r="AI17" i="23"/>
  <c r="AJ17" i="23" s="1"/>
  <c r="D9" i="30" s="1"/>
  <c r="AI215" i="23"/>
  <c r="AI245" i="23"/>
  <c r="AJ245" i="23" s="1"/>
  <c r="D27" i="30" s="1"/>
  <c r="AI275" i="23"/>
  <c r="AJ275" i="23" s="1"/>
  <c r="D31" i="29" s="1"/>
  <c r="AI173" i="23"/>
  <c r="AJ173" i="23" s="1"/>
  <c r="D19" i="29" s="1"/>
  <c r="AI227" i="23"/>
  <c r="AJ227" i="23" s="1"/>
  <c r="D24" i="29" s="1"/>
  <c r="AI155" i="23"/>
  <c r="AJ155" i="23" s="1"/>
  <c r="D22" i="30" s="1"/>
  <c r="AI71" i="23"/>
  <c r="AI53" i="23"/>
  <c r="AI95" i="23"/>
  <c r="AJ95" i="23" s="1"/>
  <c r="D17" i="30" s="1"/>
  <c r="AI281" i="23"/>
  <c r="AI263" i="23"/>
  <c r="AI65" i="23"/>
  <c r="AI11" i="23"/>
  <c r="AI197" i="23"/>
  <c r="AI251" i="23"/>
  <c r="AI29" i="23"/>
  <c r="AJ29" i="23" s="1"/>
  <c r="D10" i="30" s="1"/>
  <c r="AI119" i="23"/>
  <c r="AI23" i="23"/>
  <c r="AJ23" i="23" s="1"/>
  <c r="D7" i="29" s="1"/>
  <c r="AI233" i="23"/>
  <c r="AI179" i="23"/>
  <c r="AJ179" i="23" s="1"/>
  <c r="D23" i="30" s="1"/>
  <c r="AI203" i="23"/>
  <c r="AJ203" i="23" s="1"/>
  <c r="D25" i="30" s="1"/>
  <c r="AI131" i="23"/>
  <c r="AI239" i="23"/>
  <c r="AJ239" i="23" s="1"/>
  <c r="D26" i="29" s="1"/>
  <c r="AI77" i="23"/>
  <c r="AJ77" i="23" s="1"/>
  <c r="D11" i="29" s="1"/>
  <c r="AF234" i="20"/>
  <c r="AG234" i="20" s="1"/>
  <c r="AI251" i="20"/>
  <c r="AI59" i="20"/>
  <c r="AJ59" i="20" s="1"/>
  <c r="I13" i="30" s="1"/>
  <c r="W234" i="20"/>
  <c r="X234" i="20" s="1"/>
  <c r="AI203" i="20"/>
  <c r="AJ203" i="20" s="1"/>
  <c r="I25" i="30" s="1"/>
  <c r="AI23" i="20"/>
  <c r="AJ23" i="20" s="1"/>
  <c r="I7" i="29" s="1"/>
  <c r="AI221" i="20"/>
  <c r="AJ221" i="20" s="1"/>
  <c r="I23" i="29" s="1"/>
  <c r="AI143" i="20"/>
  <c r="AI245" i="20"/>
  <c r="AJ245" i="20" s="1"/>
  <c r="I27" i="30" s="1"/>
  <c r="AI263" i="20"/>
  <c r="AJ263" i="20" s="1"/>
  <c r="I29" i="29" s="1"/>
  <c r="AI173" i="20"/>
  <c r="AJ173" i="20" s="1"/>
  <c r="I19" i="29" s="1"/>
  <c r="AI71" i="20"/>
  <c r="AJ71" i="20" s="1"/>
  <c r="I14" i="30" s="1"/>
  <c r="AI65" i="20"/>
  <c r="AJ65" i="20" s="1"/>
  <c r="I10" i="29" s="1"/>
  <c r="AI119" i="20"/>
  <c r="AJ119" i="20" s="1"/>
  <c r="I19" i="30" s="1"/>
  <c r="AI167" i="20"/>
  <c r="AJ167" i="20" s="1"/>
  <c r="I18" i="29" s="1"/>
  <c r="AI227" i="20"/>
  <c r="AJ227" i="20" s="1"/>
  <c r="I24" i="29" s="1"/>
  <c r="AI35" i="20"/>
  <c r="AJ35" i="20" s="1"/>
  <c r="I11" i="30" s="1"/>
  <c r="AI77" i="20"/>
  <c r="AJ77" i="20" s="1"/>
  <c r="I11" i="29" s="1"/>
  <c r="AI47" i="20"/>
  <c r="AJ47" i="20" s="1"/>
  <c r="I12" i="30" s="1"/>
  <c r="AI101" i="20"/>
  <c r="AJ101" i="20" s="1"/>
  <c r="I12" i="29" s="1"/>
  <c r="AI125" i="20"/>
  <c r="AJ125" i="20" s="1"/>
  <c r="I20" i="30" s="1"/>
  <c r="AI155" i="20"/>
  <c r="AJ155" i="20" s="1"/>
  <c r="I22" i="30" s="1"/>
  <c r="AI191" i="20"/>
  <c r="AJ191" i="20" s="1"/>
  <c r="I21" i="29" s="1"/>
  <c r="AI185" i="20"/>
  <c r="AJ185" i="20" s="1"/>
  <c r="I20" i="29" s="1"/>
  <c r="AI95" i="20"/>
  <c r="AJ95" i="20" s="1"/>
  <c r="I17" i="30" s="1"/>
  <c r="AI149" i="20"/>
  <c r="AJ149" i="20" s="1"/>
  <c r="I16" i="29" s="1"/>
  <c r="AI107" i="20"/>
  <c r="AJ107" i="20" s="1"/>
  <c r="I13" i="29" s="1"/>
  <c r="AI197" i="20"/>
  <c r="AJ197" i="20" s="1"/>
  <c r="I24" i="30" s="1"/>
  <c r="AI179" i="20"/>
  <c r="AJ179" i="20" s="1"/>
  <c r="I23" i="30" s="1"/>
  <c r="AI287" i="20"/>
  <c r="AJ287" i="20" s="1"/>
  <c r="I33" i="29" s="1"/>
  <c r="AI257" i="20"/>
  <c r="AJ257" i="20" s="1"/>
  <c r="I28" i="29" s="1"/>
  <c r="AI11" i="20"/>
  <c r="AJ11" i="20" s="1"/>
  <c r="I8" i="30" s="1"/>
  <c r="AI281" i="20"/>
  <c r="AJ281" i="20" s="1"/>
  <c r="I32" i="29" s="1"/>
  <c r="AI83" i="20"/>
  <c r="AJ83" i="20" s="1"/>
  <c r="I15" i="30" s="1"/>
  <c r="AI89" i="20"/>
  <c r="AJ89" i="20" s="1"/>
  <c r="I16" i="30" s="1"/>
  <c r="AI215" i="20"/>
  <c r="AJ215" i="20" s="1"/>
  <c r="I26" i="30" s="1"/>
  <c r="AI275" i="20"/>
  <c r="AJ275" i="20" s="1"/>
  <c r="I31" i="29" s="1"/>
  <c r="AI17" i="20"/>
  <c r="AJ17" i="20" s="1"/>
  <c r="I9" i="30" s="1"/>
  <c r="AI41" i="20"/>
  <c r="AJ41" i="20" s="1"/>
  <c r="I8" i="29" s="1"/>
  <c r="AI29" i="20"/>
  <c r="AJ29" i="20" s="1"/>
  <c r="I10" i="30" s="1"/>
  <c r="AI53" i="20"/>
  <c r="AJ53" i="20" s="1"/>
  <c r="I9" i="29" s="1"/>
  <c r="AI113" i="20"/>
  <c r="AJ113" i="20" s="1"/>
  <c r="I18" i="30" s="1"/>
  <c r="AI161" i="20"/>
  <c r="AJ161" i="20" s="1"/>
  <c r="I17" i="29" s="1"/>
  <c r="AI209" i="20"/>
  <c r="AJ209" i="20" s="1"/>
  <c r="I22" i="29" s="1"/>
  <c r="AI137" i="20"/>
  <c r="AJ137" i="20" s="1"/>
  <c r="I15" i="29" s="1"/>
  <c r="AI131" i="20"/>
  <c r="AJ131" i="20" s="1"/>
  <c r="I14" i="29" s="1"/>
  <c r="AI269" i="20"/>
  <c r="AJ269" i="20" s="1"/>
  <c r="I30" i="29" s="1"/>
  <c r="AI239" i="20"/>
  <c r="AJ239" i="20" s="1"/>
  <c r="I26" i="29" s="1"/>
  <c r="AI5" i="20"/>
  <c r="AE10" i="20"/>
  <c r="AD9" i="23"/>
  <c r="AE9" i="23" s="1"/>
  <c r="AD7" i="23"/>
  <c r="AE7" i="23" s="1"/>
  <c r="AD5" i="23"/>
  <c r="AE5" i="23" s="1"/>
  <c r="AD8" i="23"/>
  <c r="AE8" i="23" s="1"/>
  <c r="AD6" i="23"/>
  <c r="AE6" i="23" s="1"/>
  <c r="J160" i="23"/>
  <c r="J286" i="20"/>
  <c r="J244" i="20"/>
  <c r="J262" i="20"/>
  <c r="Q268" i="20"/>
  <c r="X286" i="20"/>
  <c r="X274" i="20"/>
  <c r="X256" i="20"/>
  <c r="Q280" i="20"/>
  <c r="X292" i="20"/>
  <c r="Q250" i="20"/>
  <c r="X244" i="20"/>
  <c r="Q256" i="20"/>
  <c r="Q244" i="20"/>
  <c r="J280" i="20"/>
  <c r="X202" i="20"/>
  <c r="X280" i="20"/>
  <c r="Q292" i="20"/>
  <c r="X262" i="20"/>
  <c r="J268" i="20"/>
  <c r="X268" i="20"/>
  <c r="X250" i="20"/>
  <c r="J184" i="23"/>
  <c r="J64" i="23"/>
  <c r="J76" i="23"/>
  <c r="X202" i="23"/>
  <c r="X178" i="23"/>
  <c r="X190" i="23"/>
  <c r="Q268" i="23"/>
  <c r="Q178" i="23"/>
  <c r="J124" i="23"/>
  <c r="J112" i="23"/>
  <c r="J28" i="23"/>
  <c r="J196" i="23"/>
  <c r="Q16" i="23"/>
  <c r="X274" i="23"/>
  <c r="J220" i="23"/>
  <c r="X232" i="23"/>
  <c r="X28" i="23"/>
  <c r="Q142" i="23"/>
  <c r="X280" i="23"/>
  <c r="X112" i="23"/>
  <c r="X262" i="23"/>
  <c r="J34" i="23"/>
  <c r="I7" i="23"/>
  <c r="J7" i="23" s="1"/>
  <c r="Q202" i="23"/>
  <c r="X64" i="23"/>
  <c r="Q64" i="23"/>
  <c r="Q190" i="23"/>
  <c r="X220" i="23"/>
  <c r="J232" i="23"/>
  <c r="J286" i="23"/>
  <c r="J262" i="23"/>
  <c r="J280" i="23"/>
  <c r="X22" i="23"/>
  <c r="X70" i="23"/>
  <c r="Q130" i="23"/>
  <c r="X214" i="23"/>
  <c r="X34" i="23"/>
  <c r="X160" i="23"/>
  <c r="J82" i="23"/>
  <c r="J292" i="23"/>
  <c r="J238" i="23"/>
  <c r="Q22" i="23"/>
  <c r="Q274" i="23"/>
  <c r="X208" i="23"/>
  <c r="X124" i="23"/>
  <c r="X100" i="23"/>
  <c r="X106" i="23"/>
  <c r="X46" i="23"/>
  <c r="X76" i="23"/>
  <c r="X238" i="23"/>
  <c r="X244" i="23"/>
  <c r="X82" i="23"/>
  <c r="X286" i="23"/>
  <c r="X226" i="23"/>
  <c r="Q124" i="23"/>
  <c r="Q250" i="23"/>
  <c r="Q160" i="23"/>
  <c r="Q214" i="23"/>
  <c r="Q292" i="23"/>
  <c r="Q148" i="23"/>
  <c r="Q58" i="23"/>
  <c r="Q166" i="23"/>
  <c r="Q118" i="23"/>
  <c r="Q244" i="23"/>
  <c r="Q10" i="23"/>
  <c r="J274" i="23"/>
  <c r="J190" i="23"/>
  <c r="J244" i="23"/>
  <c r="J226" i="23"/>
  <c r="J250" i="23"/>
  <c r="J178" i="23"/>
  <c r="Q226" i="23"/>
  <c r="J46" i="23"/>
  <c r="X52" i="23"/>
  <c r="X142" i="23"/>
  <c r="Q262" i="23"/>
  <c r="Q112" i="23"/>
  <c r="Q220" i="23"/>
  <c r="Q94" i="23"/>
  <c r="Q76" i="23"/>
  <c r="X196" i="23"/>
  <c r="X154" i="23"/>
  <c r="I6" i="23"/>
  <c r="J6" i="23" s="1"/>
  <c r="X94" i="23"/>
  <c r="X58" i="23"/>
  <c r="Q136" i="23"/>
  <c r="X256" i="23"/>
  <c r="X10" i="23"/>
  <c r="X136" i="23"/>
  <c r="X148" i="23"/>
  <c r="Q196" i="23"/>
  <c r="J208" i="23"/>
  <c r="X292" i="23"/>
  <c r="X166" i="23"/>
  <c r="J214" i="23"/>
  <c r="J52" i="23"/>
  <c r="I5" i="23"/>
  <c r="J5" i="23" s="1"/>
  <c r="I8" i="23"/>
  <c r="J8" i="23" s="1"/>
  <c r="AG5" i="23"/>
  <c r="AH21" i="23" s="1"/>
  <c r="J22" i="23"/>
  <c r="J106" i="23"/>
  <c r="J100" i="23"/>
  <c r="J256" i="23"/>
  <c r="J70" i="23"/>
  <c r="J202" i="23"/>
  <c r="J58" i="23"/>
  <c r="J154" i="23"/>
  <c r="J88" i="23"/>
  <c r="J136" i="23"/>
  <c r="J142" i="23"/>
  <c r="J118" i="23"/>
  <c r="Q100" i="23"/>
  <c r="X250" i="23"/>
  <c r="Q172" i="23"/>
  <c r="J166" i="23"/>
  <c r="X130" i="23"/>
  <c r="Q40" i="23"/>
  <c r="X184" i="23"/>
  <c r="X268" i="23"/>
  <c r="Q184" i="23"/>
  <c r="Q208" i="23"/>
  <c r="Q256" i="23"/>
  <c r="Q82" i="23"/>
  <c r="Q28" i="23"/>
  <c r="X16" i="23"/>
  <c r="Q88" i="23"/>
  <c r="X118" i="23"/>
  <c r="Q280" i="23"/>
  <c r="J172" i="23"/>
  <c r="J16" i="23"/>
  <c r="J130" i="23"/>
  <c r="J148" i="23"/>
  <c r="J268" i="23"/>
  <c r="J94" i="23"/>
  <c r="J40" i="23"/>
  <c r="Q46" i="23"/>
  <c r="Q154" i="23"/>
  <c r="Q286" i="23"/>
  <c r="Q34" i="23"/>
  <c r="X88" i="23"/>
  <c r="Q238" i="23"/>
  <c r="Q52" i="23"/>
  <c r="X172" i="23"/>
  <c r="Q232" i="23"/>
  <c r="Q70" i="23"/>
  <c r="X40" i="23"/>
  <c r="Q106" i="23"/>
  <c r="Q286" i="20"/>
  <c r="Q274" i="20"/>
  <c r="Q262" i="20"/>
  <c r="Q196" i="20"/>
  <c r="J250" i="20"/>
  <c r="J292" i="20"/>
  <c r="AJ251" i="20"/>
  <c r="I27" i="29" s="1"/>
  <c r="J202" i="20"/>
  <c r="J256" i="20"/>
  <c r="J274" i="20"/>
  <c r="X220" i="20"/>
  <c r="X160" i="20"/>
  <c r="Q94" i="20"/>
  <c r="J226" i="20"/>
  <c r="Q226" i="20"/>
  <c r="J232" i="20"/>
  <c r="J154" i="20"/>
  <c r="J184" i="20"/>
  <c r="J172" i="20"/>
  <c r="W237" i="20"/>
  <c r="X237" i="20" s="1"/>
  <c r="J190" i="20"/>
  <c r="Q208" i="20"/>
  <c r="J208" i="20"/>
  <c r="J142" i="20"/>
  <c r="Q202" i="20"/>
  <c r="X208" i="20"/>
  <c r="Q160" i="20"/>
  <c r="J100" i="20"/>
  <c r="J214" i="20"/>
  <c r="J196" i="20"/>
  <c r="J148" i="20"/>
  <c r="Q148" i="20"/>
  <c r="W233" i="20"/>
  <c r="X233" i="20" s="1"/>
  <c r="J220" i="20"/>
  <c r="Q172" i="20"/>
  <c r="J166" i="20"/>
  <c r="Q214" i="20"/>
  <c r="Q166" i="20"/>
  <c r="X232" i="20"/>
  <c r="X154" i="20"/>
  <c r="W235" i="20"/>
  <c r="X235" i="20" s="1"/>
  <c r="J238" i="20"/>
  <c r="X214" i="20"/>
  <c r="J130" i="20"/>
  <c r="X166" i="20"/>
  <c r="J136" i="20"/>
  <c r="X184" i="20"/>
  <c r="Q184" i="20"/>
  <c r="J160" i="20"/>
  <c r="X124" i="20"/>
  <c r="X226" i="20"/>
  <c r="Q232" i="20"/>
  <c r="Q238" i="20"/>
  <c r="X172" i="20"/>
  <c r="X100" i="20"/>
  <c r="Q118" i="20"/>
  <c r="X190" i="20"/>
  <c r="Q154" i="20"/>
  <c r="Q106" i="20"/>
  <c r="X196" i="20"/>
  <c r="Q220" i="20"/>
  <c r="Q178" i="20"/>
  <c r="X112" i="20"/>
  <c r="J94" i="20"/>
  <c r="J124" i="20"/>
  <c r="Q130" i="20"/>
  <c r="J178" i="20"/>
  <c r="X178" i="20"/>
  <c r="X142" i="20"/>
  <c r="Q136" i="20"/>
  <c r="Q190" i="20"/>
  <c r="J112" i="20"/>
  <c r="J106" i="20"/>
  <c r="X94" i="20"/>
  <c r="J118" i="20"/>
  <c r="Q142" i="20"/>
  <c r="X136" i="20"/>
  <c r="X148" i="20"/>
  <c r="Q124" i="20"/>
  <c r="X118" i="20"/>
  <c r="Q100" i="20"/>
  <c r="X130" i="20"/>
  <c r="J88" i="20"/>
  <c r="Q112" i="20"/>
  <c r="X106" i="20"/>
  <c r="X88" i="20"/>
  <c r="J34" i="20"/>
  <c r="J22" i="20"/>
  <c r="X82" i="20"/>
  <c r="J76" i="20"/>
  <c r="J58" i="20"/>
  <c r="J70" i="20"/>
  <c r="Q82" i="20"/>
  <c r="J52" i="20"/>
  <c r="Q58" i="20"/>
  <c r="Q88" i="20"/>
  <c r="J82" i="20"/>
  <c r="Q76" i="20"/>
  <c r="J46" i="20"/>
  <c r="Q64" i="20"/>
  <c r="Q70" i="20"/>
  <c r="X64" i="20"/>
  <c r="X70" i="20"/>
  <c r="X40" i="20"/>
  <c r="Q46" i="20"/>
  <c r="J28" i="20"/>
  <c r="Q40" i="20"/>
  <c r="Q34" i="20"/>
  <c r="X58" i="20"/>
  <c r="J40" i="20"/>
  <c r="X28" i="20"/>
  <c r="X34" i="20"/>
  <c r="X76" i="20"/>
  <c r="J64" i="20"/>
  <c r="X46" i="20"/>
  <c r="X52" i="20"/>
  <c r="Q28" i="20"/>
  <c r="Q52" i="20"/>
  <c r="Q22" i="20"/>
  <c r="X22" i="20"/>
  <c r="Q10" i="20"/>
  <c r="Q16" i="20"/>
  <c r="J16" i="20"/>
  <c r="X16" i="20"/>
  <c r="X10" i="20"/>
  <c r="J10" i="20"/>
  <c r="AH17" i="20" l="1"/>
  <c r="AH247" i="20"/>
  <c r="AH138" i="20"/>
  <c r="AH119" i="20"/>
  <c r="AI5" i="23"/>
  <c r="AK287" i="23" s="1"/>
  <c r="AH234" i="20"/>
  <c r="AH272" i="20"/>
  <c r="AH219" i="20"/>
  <c r="AH80" i="20"/>
  <c r="AH241" i="20"/>
  <c r="AH228" i="20"/>
  <c r="AH49" i="20"/>
  <c r="AH55" i="20"/>
  <c r="AH282" i="20"/>
  <c r="AH50" i="20"/>
  <c r="AH36" i="20"/>
  <c r="AH183" i="20"/>
  <c r="AH180" i="20"/>
  <c r="AH186" i="20"/>
  <c r="AH87" i="20"/>
  <c r="AH177" i="20"/>
  <c r="AI233" i="20"/>
  <c r="AK11" i="20" s="1"/>
  <c r="AH113" i="20"/>
  <c r="AH159" i="20"/>
  <c r="AH31" i="20"/>
  <c r="AH140" i="20"/>
  <c r="AH266" i="20"/>
  <c r="AH170" i="20"/>
  <c r="AH122" i="20"/>
  <c r="AH59" i="20"/>
  <c r="AH176" i="20"/>
  <c r="AH225" i="20"/>
  <c r="AH97" i="20"/>
  <c r="AH279" i="20"/>
  <c r="AH215" i="20"/>
  <c r="AH151" i="20"/>
  <c r="AH91" i="20"/>
  <c r="AH23" i="20"/>
  <c r="AH224" i="20"/>
  <c r="AH132" i="20"/>
  <c r="AH32" i="20"/>
  <c r="AH258" i="20"/>
  <c r="AH210" i="20"/>
  <c r="AH162" i="20"/>
  <c r="AH98" i="20"/>
  <c r="AH283" i="20"/>
  <c r="AH155" i="20"/>
  <c r="AH27" i="20"/>
  <c r="AH128" i="20"/>
  <c r="AH273" i="20"/>
  <c r="AH209" i="20"/>
  <c r="AH145" i="20"/>
  <c r="AH81" i="20"/>
  <c r="AH21" i="20"/>
  <c r="AH37" i="20"/>
  <c r="AH53" i="20"/>
  <c r="AH69" i="20"/>
  <c r="AH85" i="20"/>
  <c r="AH101" i="20"/>
  <c r="AH117" i="20"/>
  <c r="AH133" i="20"/>
  <c r="AH149" i="20"/>
  <c r="AH165" i="20"/>
  <c r="AH181" i="20"/>
  <c r="AH197" i="20"/>
  <c r="AH213" i="20"/>
  <c r="AH229" i="20"/>
  <c r="AH245" i="20"/>
  <c r="AH261" i="20"/>
  <c r="AH277" i="20"/>
  <c r="AH5" i="20"/>
  <c r="AH44" i="20"/>
  <c r="AH96" i="20"/>
  <c r="AH144" i="20"/>
  <c r="AH192" i="20"/>
  <c r="AH236" i="20"/>
  <c r="AH284" i="20"/>
  <c r="AH35" i="20"/>
  <c r="AH67" i="20"/>
  <c r="AH95" i="20"/>
  <c r="AH131" i="20"/>
  <c r="AH163" i="20"/>
  <c r="AH195" i="20"/>
  <c r="AH227" i="20"/>
  <c r="AH259" i="20"/>
  <c r="AH6" i="20"/>
  <c r="AH30" i="20"/>
  <c r="AH54" i="20"/>
  <c r="AH78" i="20"/>
  <c r="AH102" i="20"/>
  <c r="AH126" i="20"/>
  <c r="AH150" i="20"/>
  <c r="AH174" i="20"/>
  <c r="AH198" i="20"/>
  <c r="AH222" i="20"/>
  <c r="AH246" i="20"/>
  <c r="AH270" i="20"/>
  <c r="AH8" i="20"/>
  <c r="AH56" i="20"/>
  <c r="AH108" i="20"/>
  <c r="AH156" i="20"/>
  <c r="AH200" i="20"/>
  <c r="AH248" i="20"/>
  <c r="AH11" i="20"/>
  <c r="AH39" i="20"/>
  <c r="AH71" i="20"/>
  <c r="AH107" i="20"/>
  <c r="AH135" i="20"/>
  <c r="AH167" i="20"/>
  <c r="AH199" i="20"/>
  <c r="AH231" i="20"/>
  <c r="AH263" i="20"/>
  <c r="AH291" i="20"/>
  <c r="AH45" i="20"/>
  <c r="AH93" i="20"/>
  <c r="AH125" i="20"/>
  <c r="AH157" i="20"/>
  <c r="AH189" i="20"/>
  <c r="AH221" i="20"/>
  <c r="AH253" i="20"/>
  <c r="AH285" i="20"/>
  <c r="AH72" i="20"/>
  <c r="AH168" i="20"/>
  <c r="AH260" i="20"/>
  <c r="AH51" i="20"/>
  <c r="AH111" i="20"/>
  <c r="AH179" i="20"/>
  <c r="AH243" i="20"/>
  <c r="AH18" i="20"/>
  <c r="AH66" i="20"/>
  <c r="AH114" i="20"/>
  <c r="AH9" i="20"/>
  <c r="AH25" i="20"/>
  <c r="AH41" i="20"/>
  <c r="AH57" i="20"/>
  <c r="AH73" i="20"/>
  <c r="AH89" i="20"/>
  <c r="AH105" i="20"/>
  <c r="AH121" i="20"/>
  <c r="AH137" i="20"/>
  <c r="AH153" i="20"/>
  <c r="AH169" i="20"/>
  <c r="AH185" i="20"/>
  <c r="AH201" i="20"/>
  <c r="AH217" i="20"/>
  <c r="AH233" i="20"/>
  <c r="AH249" i="20"/>
  <c r="AH265" i="20"/>
  <c r="AH281" i="20"/>
  <c r="AH12" i="20"/>
  <c r="AH60" i="20"/>
  <c r="AH104" i="20"/>
  <c r="AH152" i="20"/>
  <c r="AH204" i="20"/>
  <c r="AH252" i="20"/>
  <c r="AH7" i="20"/>
  <c r="AH43" i="20"/>
  <c r="AH75" i="20"/>
  <c r="AH103" i="20"/>
  <c r="AH139" i="20"/>
  <c r="AH171" i="20"/>
  <c r="AH203" i="20"/>
  <c r="AH235" i="20"/>
  <c r="AH267" i="20"/>
  <c r="AH14" i="20"/>
  <c r="AH38" i="20"/>
  <c r="AH62" i="20"/>
  <c r="AH86" i="20"/>
  <c r="AH110" i="20"/>
  <c r="AH134" i="20"/>
  <c r="AH158" i="20"/>
  <c r="AH182" i="20"/>
  <c r="AH206" i="20"/>
  <c r="AH230" i="20"/>
  <c r="AH254" i="20"/>
  <c r="AH278" i="20"/>
  <c r="AH20" i="20"/>
  <c r="AH68" i="20"/>
  <c r="AH116" i="20"/>
  <c r="AH164" i="20"/>
  <c r="AH216" i="20"/>
  <c r="AH264" i="20"/>
  <c r="AH15" i="20"/>
  <c r="AH47" i="20"/>
  <c r="AH83" i="20"/>
  <c r="AH115" i="20"/>
  <c r="AH143" i="20"/>
  <c r="AH175" i="20"/>
  <c r="AH207" i="20"/>
  <c r="AH239" i="20"/>
  <c r="AH271" i="20"/>
  <c r="AH13" i="20"/>
  <c r="AH29" i="20"/>
  <c r="AH61" i="20"/>
  <c r="AH77" i="20"/>
  <c r="AH109" i="20"/>
  <c r="AH141" i="20"/>
  <c r="AH173" i="20"/>
  <c r="AH205" i="20"/>
  <c r="AH237" i="20"/>
  <c r="AH269" i="20"/>
  <c r="AH24" i="20"/>
  <c r="AH120" i="20"/>
  <c r="AH212" i="20"/>
  <c r="AH19" i="20"/>
  <c r="AH79" i="20"/>
  <c r="AH147" i="20"/>
  <c r="AH211" i="20"/>
  <c r="AH275" i="20"/>
  <c r="AH42" i="20"/>
  <c r="AH90" i="20"/>
  <c r="AH287" i="20"/>
  <c r="AH223" i="20"/>
  <c r="AH99" i="20"/>
  <c r="AH240" i="20"/>
  <c r="AH48" i="20"/>
  <c r="AH218" i="20"/>
  <c r="AH26" i="20"/>
  <c r="AH187" i="20"/>
  <c r="AH289" i="20"/>
  <c r="AH161" i="20"/>
  <c r="AH33" i="20"/>
  <c r="AH255" i="20"/>
  <c r="AH191" i="20"/>
  <c r="AH127" i="20"/>
  <c r="AH63" i="20"/>
  <c r="AH288" i="20"/>
  <c r="AH188" i="20"/>
  <c r="AH92" i="20"/>
  <c r="AH290" i="20"/>
  <c r="AH242" i="20"/>
  <c r="AH194" i="20"/>
  <c r="AH146" i="20"/>
  <c r="AH74" i="20"/>
  <c r="AH251" i="20"/>
  <c r="AH123" i="20"/>
  <c r="AH276" i="20"/>
  <c r="AH84" i="20"/>
  <c r="AH257" i="20"/>
  <c r="AH193" i="20"/>
  <c r="AH129" i="20"/>
  <c r="AH65" i="20"/>
  <c r="AJ5" i="20"/>
  <c r="I7" i="30" s="1"/>
  <c r="AH41" i="23"/>
  <c r="AE10" i="23"/>
  <c r="AH171" i="23"/>
  <c r="AH91" i="23"/>
  <c r="AH36" i="23"/>
  <c r="AH206" i="23"/>
  <c r="AH221" i="23"/>
  <c r="I7" i="21"/>
  <c r="I10" i="21"/>
  <c r="I19" i="21"/>
  <c r="I20" i="21"/>
  <c r="I24" i="21"/>
  <c r="I43" i="21"/>
  <c r="I39" i="21"/>
  <c r="I48" i="21"/>
  <c r="D13" i="21"/>
  <c r="D52" i="21"/>
  <c r="D37" i="21"/>
  <c r="D49" i="21"/>
  <c r="I9" i="21"/>
  <c r="I18" i="21"/>
  <c r="I35" i="21"/>
  <c r="I49" i="21"/>
  <c r="D40" i="21"/>
  <c r="I21" i="21"/>
  <c r="I27" i="21"/>
  <c r="I29" i="21"/>
  <c r="I38" i="21"/>
  <c r="I37" i="21"/>
  <c r="I40" i="21"/>
  <c r="I44" i="21"/>
  <c r="I47" i="21"/>
  <c r="D22" i="21"/>
  <c r="D47" i="21"/>
  <c r="D51" i="21"/>
  <c r="D36" i="21"/>
  <c r="D16" i="21"/>
  <c r="D10" i="21"/>
  <c r="AH86" i="23"/>
  <c r="AH276" i="23"/>
  <c r="AH141" i="23"/>
  <c r="I14" i="21"/>
  <c r="I34" i="21"/>
  <c r="I28" i="21"/>
  <c r="I53" i="21"/>
  <c r="I41" i="21"/>
  <c r="D9" i="21"/>
  <c r="I12" i="21"/>
  <c r="I32" i="21"/>
  <c r="I51" i="21"/>
  <c r="D33" i="21"/>
  <c r="D35" i="21"/>
  <c r="I8" i="21"/>
  <c r="I16" i="21"/>
  <c r="I17" i="21"/>
  <c r="I15" i="21"/>
  <c r="I11" i="21"/>
  <c r="I25" i="21"/>
  <c r="I23" i="21"/>
  <c r="I22" i="21"/>
  <c r="I31" i="21"/>
  <c r="I36" i="21"/>
  <c r="I33" i="21"/>
  <c r="I54" i="21"/>
  <c r="I46" i="21"/>
  <c r="I50" i="21"/>
  <c r="D54" i="21"/>
  <c r="AH251" i="23"/>
  <c r="AH156" i="23"/>
  <c r="AH13" i="23"/>
  <c r="D46" i="21"/>
  <c r="D44" i="21"/>
  <c r="D43" i="21"/>
  <c r="D41" i="21"/>
  <c r="D38" i="21"/>
  <c r="D32" i="21"/>
  <c r="D19" i="21"/>
  <c r="D11" i="21"/>
  <c r="I52" i="21"/>
  <c r="I42" i="21"/>
  <c r="I26" i="21"/>
  <c r="I13" i="21"/>
  <c r="AH230" i="23"/>
  <c r="AH283" i="23"/>
  <c r="AH107" i="23"/>
  <c r="AH180" i="23"/>
  <c r="AH253" i="23"/>
  <c r="AH29" i="23"/>
  <c r="AH278" i="23"/>
  <c r="AH134" i="23"/>
  <c r="AH14" i="23"/>
  <c r="AH219" i="23"/>
  <c r="AH123" i="23"/>
  <c r="AH43" i="23"/>
  <c r="AH228" i="23"/>
  <c r="AH84" i="23"/>
  <c r="AH269" i="23"/>
  <c r="AH189" i="23"/>
  <c r="AH77" i="23"/>
  <c r="AH110" i="23"/>
  <c r="AH187" i="23"/>
  <c r="AH27" i="23"/>
  <c r="AH60" i="23"/>
  <c r="AH157" i="23"/>
  <c r="AH182" i="23"/>
  <c r="AH38" i="23"/>
  <c r="AH235" i="23"/>
  <c r="AH155" i="23"/>
  <c r="AH59" i="23"/>
  <c r="AH252" i="23"/>
  <c r="AH132" i="23"/>
  <c r="AH285" i="23"/>
  <c r="AH205" i="23"/>
  <c r="AH93" i="23"/>
  <c r="AH254" i="23"/>
  <c r="AH158" i="23"/>
  <c r="AH62" i="23"/>
  <c r="AH267" i="23"/>
  <c r="AH203" i="23"/>
  <c r="AH139" i="23"/>
  <c r="AH75" i="23"/>
  <c r="AH11" i="23"/>
  <c r="AH204" i="23"/>
  <c r="AH108" i="23"/>
  <c r="AH12" i="23"/>
  <c r="AH237" i="23"/>
  <c r="AH173" i="23"/>
  <c r="AH109" i="23"/>
  <c r="AH45" i="23"/>
  <c r="AH125" i="23"/>
  <c r="AH61" i="23"/>
  <c r="AH258" i="23"/>
  <c r="AH210" i="23"/>
  <c r="AH162" i="23"/>
  <c r="AH114" i="23"/>
  <c r="AH66" i="23"/>
  <c r="AH18" i="23"/>
  <c r="AH271" i="23"/>
  <c r="AH239" i="23"/>
  <c r="AH207" i="23"/>
  <c r="AH175" i="23"/>
  <c r="AH143" i="23"/>
  <c r="AH127" i="23"/>
  <c r="AH95" i="23"/>
  <c r="AH63" i="23"/>
  <c r="AH31" i="23"/>
  <c r="AH284" i="23"/>
  <c r="AH236" i="23"/>
  <c r="AH188" i="23"/>
  <c r="AH140" i="23"/>
  <c r="AH92" i="23"/>
  <c r="AH44" i="23"/>
  <c r="AH289" i="23"/>
  <c r="AH257" i="23"/>
  <c r="AH241" i="23"/>
  <c r="AH209" i="23"/>
  <c r="AH177" i="23"/>
  <c r="AH145" i="23"/>
  <c r="AH129" i="23"/>
  <c r="AH113" i="23"/>
  <c r="AH97" i="23"/>
  <c r="AH81" i="23"/>
  <c r="AH65" i="23"/>
  <c r="AH49" i="23"/>
  <c r="AH17" i="23"/>
  <c r="AH270" i="23"/>
  <c r="AH246" i="23"/>
  <c r="AH222" i="23"/>
  <c r="AH198" i="23"/>
  <c r="AH174" i="23"/>
  <c r="AH150" i="23"/>
  <c r="AH126" i="23"/>
  <c r="AH102" i="23"/>
  <c r="AH78" i="23"/>
  <c r="AH54" i="23"/>
  <c r="AH30" i="23"/>
  <c r="AH6" i="23"/>
  <c r="AH279" i="23"/>
  <c r="AH263" i="23"/>
  <c r="AH247" i="23"/>
  <c r="AH231" i="23"/>
  <c r="AH215" i="23"/>
  <c r="AH199" i="23"/>
  <c r="AH183" i="23"/>
  <c r="AH167" i="23"/>
  <c r="AH151" i="23"/>
  <c r="AH135" i="23"/>
  <c r="AH119" i="23"/>
  <c r="AH103" i="23"/>
  <c r="AH87" i="23"/>
  <c r="AH71" i="23"/>
  <c r="AH55" i="23"/>
  <c r="AH39" i="23"/>
  <c r="AH23" i="23"/>
  <c r="AH7" i="23"/>
  <c r="AH272" i="23"/>
  <c r="AH248" i="23"/>
  <c r="AH224" i="23"/>
  <c r="AH200" i="23"/>
  <c r="AH176" i="23"/>
  <c r="AH152" i="23"/>
  <c r="AH128" i="23"/>
  <c r="AH104" i="23"/>
  <c r="AH80" i="23"/>
  <c r="AH56" i="23"/>
  <c r="AH32" i="23"/>
  <c r="AH8" i="23"/>
  <c r="AH281" i="23"/>
  <c r="AH265" i="23"/>
  <c r="AH249" i="23"/>
  <c r="AH233" i="23"/>
  <c r="AH217" i="23"/>
  <c r="AH201" i="23"/>
  <c r="AH185" i="23"/>
  <c r="AH169" i="23"/>
  <c r="AH153" i="23"/>
  <c r="AH137" i="23"/>
  <c r="AH121" i="23"/>
  <c r="AH105" i="23"/>
  <c r="AH89" i="23"/>
  <c r="AH73" i="23"/>
  <c r="AH57" i="23"/>
  <c r="AH25" i="23"/>
  <c r="AH9" i="23"/>
  <c r="AH282" i="23"/>
  <c r="AH234" i="23"/>
  <c r="AH186" i="23"/>
  <c r="AH138" i="23"/>
  <c r="AH90" i="23"/>
  <c r="AH42" i="23"/>
  <c r="AH287" i="23"/>
  <c r="AH255" i="23"/>
  <c r="AH223" i="23"/>
  <c r="AH191" i="23"/>
  <c r="AH159" i="23"/>
  <c r="AH111" i="23"/>
  <c r="AH79" i="23"/>
  <c r="AH47" i="23"/>
  <c r="AH15" i="23"/>
  <c r="AH260" i="23"/>
  <c r="AH212" i="23"/>
  <c r="AH164" i="23"/>
  <c r="AH116" i="23"/>
  <c r="AH68" i="23"/>
  <c r="AH20" i="23"/>
  <c r="AH273" i="23"/>
  <c r="AH225" i="23"/>
  <c r="AH193" i="23"/>
  <c r="AH161" i="23"/>
  <c r="AH33" i="23"/>
  <c r="AH290" i="23"/>
  <c r="AH266" i="23"/>
  <c r="AH242" i="23"/>
  <c r="AH218" i="23"/>
  <c r="AH194" i="23"/>
  <c r="AH170" i="23"/>
  <c r="AH146" i="23"/>
  <c r="AH122" i="23"/>
  <c r="AH98" i="23"/>
  <c r="AH74" i="23"/>
  <c r="AH50" i="23"/>
  <c r="AH26" i="23"/>
  <c r="AH291" i="23"/>
  <c r="AH275" i="23"/>
  <c r="AH259" i="23"/>
  <c r="AH243" i="23"/>
  <c r="AH227" i="23"/>
  <c r="AH211" i="23"/>
  <c r="AH195" i="23"/>
  <c r="AH179" i="23"/>
  <c r="AH163" i="23"/>
  <c r="AH147" i="23"/>
  <c r="AH131" i="23"/>
  <c r="AH115" i="23"/>
  <c r="AH99" i="23"/>
  <c r="AH83" i="23"/>
  <c r="AH67" i="23"/>
  <c r="AH51" i="23"/>
  <c r="AH35" i="23"/>
  <c r="AH19" i="23"/>
  <c r="AH288" i="23"/>
  <c r="AH264" i="23"/>
  <c r="AH240" i="23"/>
  <c r="AH216" i="23"/>
  <c r="AH192" i="23"/>
  <c r="AH168" i="23"/>
  <c r="AH144" i="23"/>
  <c r="AH120" i="23"/>
  <c r="AH96" i="23"/>
  <c r="AH72" i="23"/>
  <c r="AH48" i="23"/>
  <c r="AH24" i="23"/>
  <c r="AH5" i="23"/>
  <c r="AH277" i="23"/>
  <c r="AH261" i="23"/>
  <c r="AH245" i="23"/>
  <c r="AH229" i="23"/>
  <c r="AH213" i="23"/>
  <c r="AH197" i="23"/>
  <c r="AH181" i="23"/>
  <c r="AH165" i="23"/>
  <c r="AH149" i="23"/>
  <c r="AH133" i="23"/>
  <c r="AH117" i="23"/>
  <c r="AH101" i="23"/>
  <c r="AH85" i="23"/>
  <c r="AH69" i="23"/>
  <c r="AH53" i="23"/>
  <c r="AH37" i="23"/>
  <c r="J10" i="23"/>
  <c r="AJ233" i="23"/>
  <c r="D25" i="29" s="1"/>
  <c r="AJ281" i="23"/>
  <c r="D32" i="29" s="1"/>
  <c r="AJ107" i="23"/>
  <c r="D13" i="29" s="1"/>
  <c r="AJ119" i="23"/>
  <c r="D19" i="30" s="1"/>
  <c r="AJ251" i="23"/>
  <c r="D27" i="29" s="1"/>
  <c r="AJ263" i="23"/>
  <c r="D29" i="29" s="1"/>
  <c r="AJ143" i="23"/>
  <c r="D21" i="30" s="1"/>
  <c r="AJ11" i="23"/>
  <c r="D8" i="30" s="1"/>
  <c r="AJ71" i="23"/>
  <c r="D14" i="30" s="1"/>
  <c r="AJ131" i="23"/>
  <c r="D14" i="29" s="1"/>
  <c r="AJ197" i="23"/>
  <c r="D24" i="30" s="1"/>
  <c r="AJ35" i="23"/>
  <c r="D11" i="30" s="1"/>
  <c r="AJ89" i="23"/>
  <c r="D16" i="30" s="1"/>
  <c r="AJ167" i="23"/>
  <c r="D18" i="29" s="1"/>
  <c r="AJ47" i="23"/>
  <c r="D12" i="30" s="1"/>
  <c r="AJ149" i="23"/>
  <c r="D16" i="29" s="1"/>
  <c r="AJ215" i="23"/>
  <c r="D26" i="30" s="1"/>
  <c r="AJ113" i="23"/>
  <c r="D18" i="30" s="1"/>
  <c r="AJ125" i="23"/>
  <c r="D20" i="30" s="1"/>
  <c r="AJ101" i="23"/>
  <c r="D12" i="29" s="1"/>
  <c r="AJ137" i="23"/>
  <c r="D15" i="29" s="1"/>
  <c r="AJ83" i="23"/>
  <c r="D15" i="30" s="1"/>
  <c r="AJ53" i="23"/>
  <c r="D9" i="29" s="1"/>
  <c r="AJ65" i="23"/>
  <c r="D10" i="29" s="1"/>
  <c r="AJ143" i="20"/>
  <c r="I21" i="30" s="1"/>
  <c r="X238" i="20"/>
  <c r="E31" i="29" l="1"/>
  <c r="J7" i="30"/>
  <c r="J15" i="30"/>
  <c r="J8" i="30"/>
  <c r="J11" i="30"/>
  <c r="J20" i="30"/>
  <c r="J22" i="30"/>
  <c r="J9" i="30"/>
  <c r="J13" i="30"/>
  <c r="J26" i="30"/>
  <c r="J25" i="30"/>
  <c r="J17" i="30"/>
  <c r="J18" i="30"/>
  <c r="J16" i="30"/>
  <c r="J10" i="30"/>
  <c r="J27" i="30"/>
  <c r="J23" i="30"/>
  <c r="J12" i="30"/>
  <c r="J21" i="30"/>
  <c r="J19" i="30"/>
  <c r="J14" i="30"/>
  <c r="J24" i="30"/>
  <c r="E13" i="29"/>
  <c r="E32" i="29"/>
  <c r="E15" i="29"/>
  <c r="E27" i="29"/>
  <c r="E25" i="29"/>
  <c r="E16" i="29"/>
  <c r="E10" i="29"/>
  <c r="E9" i="29"/>
  <c r="E14" i="29"/>
  <c r="E21" i="29"/>
  <c r="E18" i="29"/>
  <c r="E24" i="29"/>
  <c r="E11" i="29"/>
  <c r="E19" i="29"/>
  <c r="E28" i="29"/>
  <c r="E20" i="29"/>
  <c r="E29" i="29"/>
  <c r="E33" i="29"/>
  <c r="E17" i="29"/>
  <c r="E22" i="29"/>
  <c r="E12" i="29"/>
  <c r="E23" i="29"/>
  <c r="AK251" i="23"/>
  <c r="E7" i="29"/>
  <c r="E30" i="29"/>
  <c r="E26" i="29"/>
  <c r="E8" i="29"/>
  <c r="AK77" i="20"/>
  <c r="D34" i="21"/>
  <c r="D28" i="21"/>
  <c r="D50" i="21"/>
  <c r="D53" i="21"/>
  <c r="D17" i="21"/>
  <c r="D23" i="21"/>
  <c r="D31" i="21"/>
  <c r="D12" i="21"/>
  <c r="D8" i="21"/>
  <c r="D29" i="21"/>
  <c r="D42" i="21"/>
  <c r="D48" i="21"/>
  <c r="D45" i="21"/>
  <c r="D15" i="21"/>
  <c r="D27" i="21"/>
  <c r="D14" i="21"/>
  <c r="D24" i="21"/>
  <c r="D39" i="21"/>
  <c r="D30" i="21"/>
  <c r="D26" i="21"/>
  <c r="D25" i="21"/>
  <c r="D21" i="21"/>
  <c r="D20" i="21"/>
  <c r="D18" i="21"/>
  <c r="I30" i="21"/>
  <c r="AK275" i="23"/>
  <c r="AK191" i="23"/>
  <c r="AK233" i="23"/>
  <c r="AK221" i="23"/>
  <c r="AK101" i="23"/>
  <c r="AK59" i="23"/>
  <c r="AK197" i="23"/>
  <c r="AK245" i="23"/>
  <c r="AK185" i="23"/>
  <c r="AK89" i="23"/>
  <c r="AK107" i="23"/>
  <c r="AK227" i="23"/>
  <c r="AK179" i="23"/>
  <c r="AK113" i="23"/>
  <c r="AK29" i="23"/>
  <c r="AK155" i="23"/>
  <c r="AK131" i="23"/>
  <c r="AK173" i="23"/>
  <c r="AK65" i="23"/>
  <c r="AK83" i="23"/>
  <c r="AK257" i="23"/>
  <c r="AK17" i="23"/>
  <c r="AK23" i="23"/>
  <c r="AK167" i="23"/>
  <c r="AK263" i="23"/>
  <c r="AK119" i="23"/>
  <c r="AK239" i="23"/>
  <c r="AK269" i="23"/>
  <c r="AJ5" i="23"/>
  <c r="D7" i="30" s="1"/>
  <c r="AK149" i="23"/>
  <c r="AK35" i="23"/>
  <c r="AK11" i="23"/>
  <c r="AK281" i="23"/>
  <c r="AK41" i="23"/>
  <c r="AK203" i="23"/>
  <c r="AK77" i="23"/>
  <c r="AK209" i="23"/>
  <c r="AK53" i="23"/>
  <c r="AK137" i="23"/>
  <c r="AK125" i="23"/>
  <c r="AK215" i="23"/>
  <c r="AK5" i="23"/>
  <c r="AK95" i="23"/>
  <c r="AK161" i="23"/>
  <c r="AK47" i="23"/>
  <c r="AK71" i="23"/>
  <c r="AK143" i="23"/>
  <c r="AK137" i="20"/>
  <c r="AK251" i="20"/>
  <c r="AK257" i="20"/>
  <c r="AK197" i="20"/>
  <c r="AK233" i="20"/>
  <c r="AK275" i="20"/>
  <c r="AK239" i="20"/>
  <c r="AK29" i="20"/>
  <c r="AK17" i="20"/>
  <c r="AK23" i="20"/>
  <c r="AK179" i="20"/>
  <c r="AK59" i="20"/>
  <c r="AK65" i="20"/>
  <c r="AK5" i="20"/>
  <c r="AK101" i="20"/>
  <c r="AK167" i="20"/>
  <c r="AK107" i="20"/>
  <c r="AK191" i="20"/>
  <c r="AK215" i="20"/>
  <c r="AK155" i="20"/>
  <c r="AK221" i="20"/>
  <c r="AK281" i="20"/>
  <c r="AK89" i="20"/>
  <c r="AK143" i="20"/>
  <c r="AK203" i="20"/>
  <c r="AK83" i="20"/>
  <c r="AK113" i="20"/>
  <c r="AK47" i="20"/>
  <c r="AK125" i="20"/>
  <c r="AK185" i="20"/>
  <c r="AK263" i="20"/>
  <c r="AK95" i="20"/>
  <c r="AK227" i="20"/>
  <c r="AK131" i="20"/>
  <c r="AK35" i="20"/>
  <c r="AK161" i="20"/>
  <c r="AK287" i="20"/>
  <c r="AK71" i="20"/>
  <c r="AK245" i="20"/>
  <c r="AK149" i="20"/>
  <c r="AK53" i="20"/>
  <c r="AK209" i="20"/>
  <c r="AK41" i="20"/>
  <c r="AK119" i="20"/>
  <c r="AK269" i="20"/>
  <c r="AK173" i="20"/>
  <c r="AJ233" i="20"/>
  <c r="I25" i="29" s="1"/>
  <c r="J25" i="29" l="1"/>
  <c r="J18" i="29"/>
  <c r="J32" i="29"/>
  <c r="J10" i="29"/>
  <c r="J22" i="29"/>
  <c r="J30" i="29"/>
  <c r="J19" i="29"/>
  <c r="J33" i="29"/>
  <c r="J15" i="29"/>
  <c r="J20" i="29"/>
  <c r="J17" i="29"/>
  <c r="J23" i="29"/>
  <c r="J14" i="29"/>
  <c r="J16" i="29"/>
  <c r="J29" i="29"/>
  <c r="J9" i="29"/>
  <c r="J12" i="29"/>
  <c r="J21" i="29"/>
  <c r="J8" i="29"/>
  <c r="J7" i="29"/>
  <c r="J31" i="29"/>
  <c r="J26" i="29"/>
  <c r="J24" i="29"/>
  <c r="J28" i="29"/>
  <c r="J13" i="29"/>
  <c r="J27" i="29"/>
  <c r="J11" i="29"/>
  <c r="E9" i="30"/>
  <c r="E18" i="30"/>
  <c r="E26" i="30"/>
  <c r="E13" i="30"/>
  <c r="E21" i="30"/>
  <c r="E10" i="30"/>
  <c r="E7" i="30"/>
  <c r="E22" i="30"/>
  <c r="E17" i="30"/>
  <c r="E24" i="30"/>
  <c r="E19" i="30"/>
  <c r="E12" i="30"/>
  <c r="E20" i="30"/>
  <c r="E8" i="30"/>
  <c r="E15" i="30"/>
  <c r="E23" i="30"/>
  <c r="E14" i="30"/>
  <c r="E25" i="30"/>
  <c r="E16" i="30"/>
  <c r="E11" i="30"/>
  <c r="E27" i="30"/>
  <c r="I45" i="21"/>
  <c r="J49" i="21" s="1"/>
  <c r="D7" i="21"/>
  <c r="E25" i="21" s="1"/>
  <c r="J38" i="21" l="1"/>
  <c r="J16" i="21"/>
  <c r="E44" i="21"/>
  <c r="E8" i="21"/>
  <c r="E29" i="21"/>
  <c r="E40" i="21"/>
  <c r="E12" i="21"/>
  <c r="E30" i="21"/>
  <c r="E27" i="21"/>
  <c r="E15" i="21"/>
  <c r="E16" i="21"/>
  <c r="E50" i="21"/>
  <c r="E47" i="21"/>
  <c r="E22" i="21"/>
  <c r="E46" i="21"/>
  <c r="E19" i="21"/>
  <c r="E38" i="21"/>
  <c r="E13" i="21"/>
  <c r="E11" i="21"/>
  <c r="E7" i="21"/>
  <c r="E37" i="21"/>
  <c r="E51" i="21"/>
  <c r="E33" i="21"/>
  <c r="E36" i="21"/>
  <c r="E14" i="21"/>
  <c r="E39" i="21"/>
  <c r="E28" i="21"/>
  <c r="E21" i="21"/>
  <c r="E48" i="21"/>
  <c r="E35" i="21"/>
  <c r="E24" i="21"/>
  <c r="E17" i="21"/>
  <c r="E31" i="21"/>
  <c r="E20" i="21"/>
  <c r="E9" i="21"/>
  <c r="E43" i="21"/>
  <c r="E32" i="21"/>
  <c r="E23" i="21"/>
  <c r="E42" i="21"/>
  <c r="E18" i="21"/>
  <c r="E53" i="21"/>
  <c r="E41" i="21"/>
  <c r="E34" i="21"/>
  <c r="E10" i="21"/>
  <c r="E49" i="21"/>
  <c r="E26" i="21"/>
  <c r="E52" i="21"/>
  <c r="E45" i="21"/>
  <c r="E54" i="21"/>
  <c r="J29" i="21"/>
  <c r="J13" i="21"/>
  <c r="J53" i="21"/>
  <c r="J36" i="21"/>
  <c r="J22" i="21"/>
  <c r="J42" i="21"/>
  <c r="J8" i="21"/>
  <c r="J11" i="21"/>
  <c r="J41" i="21"/>
  <c r="J51" i="21"/>
  <c r="J18" i="21"/>
  <c r="J26" i="21"/>
  <c r="J45" i="21"/>
  <c r="J14" i="21"/>
  <c r="J31" i="21"/>
  <c r="J52" i="21"/>
  <c r="J19" i="21"/>
  <c r="J12" i="21"/>
  <c r="J27" i="21"/>
  <c r="J15" i="21"/>
  <c r="J20" i="21"/>
  <c r="J50" i="21"/>
  <c r="J39" i="21"/>
  <c r="J32" i="21"/>
  <c r="J17" i="21"/>
  <c r="J37" i="21"/>
  <c r="J47" i="21"/>
  <c r="J10" i="21"/>
  <c r="J33" i="21"/>
  <c r="J34" i="21"/>
  <c r="J25" i="21"/>
  <c r="J35" i="21"/>
  <c r="J44" i="21"/>
  <c r="J48" i="21"/>
  <c r="J21" i="21"/>
  <c r="J40" i="21"/>
  <c r="J46" i="21"/>
  <c r="J9" i="21"/>
  <c r="J28" i="21"/>
  <c r="J23" i="21"/>
  <c r="J7" i="21"/>
  <c r="J54" i="21"/>
  <c r="J24" i="21"/>
  <c r="J43" i="21"/>
  <c r="J30" i="21"/>
</calcChain>
</file>

<file path=xl/sharedStrings.xml><?xml version="1.0" encoding="utf-8"?>
<sst xmlns="http://schemas.openxmlformats.org/spreadsheetml/2006/main" count="581" uniqueCount="52">
  <si>
    <t xml:space="preserve">Фамилия имя  </t>
  </si>
  <si>
    <t>очки</t>
  </si>
  <si>
    <t>oчки</t>
  </si>
  <si>
    <t>длина-ф</t>
  </si>
  <si>
    <t>рез.</t>
  </si>
  <si>
    <t>сумма-Ф</t>
  </si>
  <si>
    <t>МЕСТО</t>
  </si>
  <si>
    <t>Школа</t>
  </si>
  <si>
    <t>школа</t>
  </si>
  <si>
    <t>гибкость</t>
  </si>
  <si>
    <t>гибкость-ф</t>
  </si>
  <si>
    <t>бег-ф</t>
  </si>
  <si>
    <t>E+F</t>
  </si>
  <si>
    <t>J+K</t>
  </si>
  <si>
    <t>отжимание-ф</t>
  </si>
  <si>
    <t>Q+R</t>
  </si>
  <si>
    <t>W+X</t>
  </si>
  <si>
    <t>ч/б 3х10м.</t>
  </si>
  <si>
    <t>прыжок в длину</t>
  </si>
  <si>
    <t>СУММА ОЧКОВ</t>
  </si>
  <si>
    <t>№ п/п</t>
  </si>
  <si>
    <t>результат</t>
  </si>
  <si>
    <t>место</t>
  </si>
  <si>
    <t>17 инт</t>
  </si>
  <si>
    <t>4-ре лучших</t>
  </si>
  <si>
    <t>места в команде</t>
  </si>
  <si>
    <t>СУММА ОЧКОВ КОМАНДЫ</t>
  </si>
  <si>
    <t>СУММА ПО 4-М</t>
  </si>
  <si>
    <t>ОБЩЕЕ МЕСТО</t>
  </si>
  <si>
    <t>ЦО</t>
  </si>
  <si>
    <t>цо</t>
  </si>
  <si>
    <t>ДЕВОЧКИ</t>
  </si>
  <si>
    <t>МАЛЬЧИКИ</t>
  </si>
  <si>
    <t>отжимание</t>
  </si>
  <si>
    <t>17 ИНТ</t>
  </si>
  <si>
    <t>подтягивание</t>
  </si>
  <si>
    <t>подтяг-ф</t>
  </si>
  <si>
    <t>L+M</t>
  </si>
  <si>
    <t>ЛИЧНИКИ</t>
  </si>
  <si>
    <t>фамилия , имя</t>
  </si>
  <si>
    <t>Девушки</t>
  </si>
  <si>
    <t>Юноши</t>
  </si>
  <si>
    <t>МЕСТО ПРОВЕДЕНИЯ:  ШКОЛА № 30</t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</si>
  <si>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по тестам среди 5 классов" СТАРТУЮТ ВСЕ "  </t>
    </r>
    <r>
      <rPr>
        <b/>
        <sz val="11"/>
        <color theme="1"/>
        <rFont val="Calibri"/>
        <family val="2"/>
        <charset val="204"/>
        <scheme val="minor"/>
      </rPr>
      <t xml:space="preserve">  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 </t>
    </r>
    <r>
      <rPr>
        <b/>
        <u/>
        <sz val="10"/>
        <color theme="1"/>
        <rFont val="Calibri"/>
        <family val="2"/>
        <charset val="204"/>
        <scheme val="minor"/>
      </rPr>
      <t xml:space="preserve">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 (МАЛЬЧИКИ)</t>
    </r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</si>
  <si>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по тестам среди 5 классов" СТАРТУЮТ ВСЕ "   </t>
    </r>
    <r>
      <rPr>
        <b/>
        <sz val="11"/>
        <color theme="1"/>
        <rFont val="Calibri"/>
        <family val="2"/>
        <charset val="204"/>
        <scheme val="minor"/>
      </rPr>
      <t xml:space="preserve">     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 </t>
    </r>
    <r>
      <rPr>
        <b/>
        <u/>
        <sz val="10"/>
        <color theme="1"/>
        <rFont val="Calibri"/>
        <family val="2"/>
        <charset val="204"/>
        <scheme val="minor"/>
      </rPr>
      <t xml:space="preserve">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 (ДЕВОЧКИ)</t>
    </r>
  </si>
  <si>
    <t>ДАТА: 22.02.2019г.</t>
  </si>
  <si>
    <t>БАК КСЕ</t>
  </si>
  <si>
    <t>КАИ НАД</t>
  </si>
  <si>
    <t>АРИ ВАЛ</t>
  </si>
  <si>
    <t>КУД БОР</t>
  </si>
  <si>
    <t>АФА РОМ</t>
  </si>
  <si>
    <t>БАИ МАК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</si>
</sst>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1" fillId="0" borderId="3" xfId="0" applyNumberFormat="1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0" fillId="0" borderId="0" xfId="0" applyFont="1" applyProtection="1">
      <protection locked="0"/>
    </xf>
    <xf numFmtId="0" fontId="0" fillId="4" borderId="4" xfId="0" applyFill="1" applyBorder="1" applyAlignment="1">
      <alignment horizontal="center"/>
    </xf>
    <xf numFmtId="0" fontId="11" fillId="4" borderId="3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wrapText="1"/>
    </xf>
    <xf numFmtId="0" fontId="14" fillId="7" borderId="2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0" fillId="7" borderId="2" xfId="0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16" fillId="10" borderId="2" xfId="0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textRotation="90"/>
    </xf>
    <xf numFmtId="0" fontId="1" fillId="11" borderId="2" xfId="0" applyNumberFormat="1" applyFont="1" applyFill="1" applyBorder="1" applyAlignment="1">
      <alignment horizontal="center" vertical="center"/>
    </xf>
    <xf numFmtId="0" fontId="1" fillId="11" borderId="2" xfId="0" applyNumberFormat="1" applyFont="1" applyFill="1" applyBorder="1" applyAlignment="1">
      <alignment horizontal="left" vertical="center"/>
    </xf>
    <xf numFmtId="0" fontId="18" fillId="12" borderId="2" xfId="0" applyNumberFormat="1" applyFont="1" applyFill="1" applyBorder="1" applyAlignment="1">
      <alignment horizontal="center" vertical="center"/>
    </xf>
    <xf numFmtId="0" fontId="1" fillId="12" borderId="2" xfId="0" applyNumberFormat="1" applyFont="1" applyFill="1" applyBorder="1" applyAlignment="1">
      <alignment horizontal="left" vertical="center"/>
    </xf>
    <xf numFmtId="0" fontId="1" fillId="12" borderId="2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2" xfId="0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>
      <alignment horizontal="center"/>
    </xf>
    <xf numFmtId="0" fontId="12" fillId="6" borderId="20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 textRotation="90"/>
      <protection locked="0"/>
    </xf>
    <xf numFmtId="0" fontId="1" fillId="0" borderId="9" xfId="0" applyFont="1" applyBorder="1" applyAlignment="1" applyProtection="1">
      <alignment horizontal="center" vertical="center" textRotation="90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 textRotation="90"/>
      <protection locked="0"/>
    </xf>
    <xf numFmtId="0" fontId="1" fillId="0" borderId="13" xfId="0" applyFont="1" applyBorder="1" applyAlignment="1" applyProtection="1">
      <alignment horizontal="center" vertical="center" textRotation="90"/>
      <protection locked="0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</cellXfs>
  <cellStyles count="1">
    <cellStyle name="Обычный" xfId="0" builtinId="0"/>
  </cellStyles>
  <dxfs count="41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pageSetUpPr fitToPage="1"/>
  </sheetPr>
  <dimension ref="A1:AK292"/>
  <sheetViews>
    <sheetView zoomScale="75" zoomScaleNormal="75" workbookViewId="0">
      <selection activeCell="B5" sqref="B5:B292"/>
    </sheetView>
  </sheetViews>
  <sheetFormatPr defaultRowHeight="15" x14ac:dyDescent="0.25"/>
  <cols>
    <col min="1" max="1" width="4.7109375" style="28" customWidth="1"/>
    <col min="2" max="2" width="25.7109375" style="28" customWidth="1"/>
    <col min="3" max="3" width="6.28515625" style="28" customWidth="1"/>
    <col min="4" max="4" width="12.7109375" style="29" customWidth="1"/>
    <col min="5" max="7" width="7.7109375" hidden="1" customWidth="1"/>
    <col min="8" max="8" width="12.7109375" style="2" customWidth="1"/>
    <col min="9" max="10" width="7.7109375" style="2" customWidth="1"/>
    <col min="11" max="11" width="12.7109375" style="28" customWidth="1"/>
    <col min="12" max="14" width="7.7109375" hidden="1" customWidth="1"/>
    <col min="15" max="15" width="12.7109375" style="2" customWidth="1"/>
    <col min="16" max="17" width="7.7109375" style="2" customWidth="1"/>
    <col min="18" max="18" width="12.7109375" style="37" customWidth="1"/>
    <col min="19" max="21" width="7.7109375" style="2" hidden="1" customWidth="1"/>
    <col min="22" max="22" width="12.7109375" style="2" customWidth="1"/>
    <col min="23" max="24" width="7.7109375" style="2" customWidth="1"/>
    <col min="25" max="25" width="12.7109375" style="37" customWidth="1"/>
    <col min="26" max="28" width="7.7109375" style="2" hidden="1" customWidth="1"/>
    <col min="29" max="29" width="12.7109375" style="2" customWidth="1"/>
    <col min="30" max="31" width="7.7109375" style="2" customWidth="1"/>
    <col min="32" max="32" width="12.7109375" hidden="1" customWidth="1"/>
    <col min="33" max="33" width="10.28515625" customWidth="1"/>
    <col min="34" max="34" width="9" customWidth="1"/>
    <col min="35" max="35" width="17.5703125" customWidth="1"/>
    <col min="36" max="36" width="17.5703125" hidden="1" customWidth="1"/>
  </cols>
  <sheetData>
    <row r="1" spans="1:37" ht="24" customHeight="1" x14ac:dyDescent="0.35">
      <c r="A1" s="88" t="s">
        <v>44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6" t="s">
        <v>42</v>
      </c>
      <c r="AI1" s="86"/>
      <c r="AJ1" s="86"/>
      <c r="AK1" s="86"/>
    </row>
    <row r="2" spans="1:37" ht="15.75" thickBot="1" x14ac:dyDescent="0.3">
      <c r="K2" s="53"/>
      <c r="AG2" s="1"/>
      <c r="AH2" s="87" t="str">
        <f>'ИТОГОВЫЙ (по школам)'!G2</f>
        <v>ДАТА: 22.02.2019г.</v>
      </c>
      <c r="AI2" s="87"/>
      <c r="AJ2" s="87"/>
      <c r="AK2" s="87"/>
    </row>
    <row r="3" spans="1:37" ht="27.75" customHeight="1" thickBot="1" x14ac:dyDescent="0.3">
      <c r="A3" s="89" t="s">
        <v>20</v>
      </c>
      <c r="B3" s="91" t="s">
        <v>0</v>
      </c>
      <c r="C3" s="93" t="s">
        <v>7</v>
      </c>
      <c r="D3" s="30" t="s">
        <v>17</v>
      </c>
      <c r="E3" s="12" t="s">
        <v>11</v>
      </c>
      <c r="F3" s="10" t="s">
        <v>11</v>
      </c>
      <c r="G3" s="15" t="s">
        <v>12</v>
      </c>
      <c r="H3" s="23" t="s">
        <v>17</v>
      </c>
      <c r="I3" s="95" t="s">
        <v>25</v>
      </c>
      <c r="J3" s="95" t="s">
        <v>24</v>
      </c>
      <c r="K3" s="35" t="s">
        <v>33</v>
      </c>
      <c r="L3" s="12" t="s">
        <v>14</v>
      </c>
      <c r="M3" s="10" t="s">
        <v>14</v>
      </c>
      <c r="N3" s="15" t="s">
        <v>13</v>
      </c>
      <c r="O3" s="23" t="s">
        <v>33</v>
      </c>
      <c r="P3" s="95" t="s">
        <v>25</v>
      </c>
      <c r="Q3" s="95" t="s">
        <v>24</v>
      </c>
      <c r="R3" s="38" t="s">
        <v>18</v>
      </c>
      <c r="S3" s="19" t="s">
        <v>3</v>
      </c>
      <c r="T3" s="11" t="s">
        <v>3</v>
      </c>
      <c r="U3" s="18" t="s">
        <v>15</v>
      </c>
      <c r="V3" s="23" t="s">
        <v>18</v>
      </c>
      <c r="W3" s="95" t="s">
        <v>25</v>
      </c>
      <c r="X3" s="95" t="s">
        <v>24</v>
      </c>
      <c r="Y3" s="38" t="s">
        <v>9</v>
      </c>
      <c r="Z3" s="19" t="s">
        <v>10</v>
      </c>
      <c r="AA3" s="11" t="s">
        <v>10</v>
      </c>
      <c r="AB3" s="18" t="s">
        <v>16</v>
      </c>
      <c r="AC3" s="23" t="s">
        <v>9</v>
      </c>
      <c r="AD3" s="95" t="s">
        <v>25</v>
      </c>
      <c r="AE3" s="95" t="s">
        <v>24</v>
      </c>
      <c r="AF3" s="21" t="s">
        <v>5</v>
      </c>
      <c r="AG3" s="84" t="s">
        <v>19</v>
      </c>
      <c r="AH3" s="84" t="s">
        <v>6</v>
      </c>
      <c r="AI3" s="84" t="s">
        <v>26</v>
      </c>
      <c r="AJ3" s="46"/>
      <c r="AK3" s="84" t="s">
        <v>28</v>
      </c>
    </row>
    <row r="4" spans="1:37" ht="15.75" thickBot="1" x14ac:dyDescent="0.3">
      <c r="A4" s="90"/>
      <c r="B4" s="92"/>
      <c r="C4" s="94"/>
      <c r="D4" s="31" t="s">
        <v>4</v>
      </c>
      <c r="E4" s="13" t="s">
        <v>1</v>
      </c>
      <c r="F4" s="3" t="s">
        <v>2</v>
      </c>
      <c r="G4" s="16" t="s">
        <v>1</v>
      </c>
      <c r="H4" s="24" t="s">
        <v>1</v>
      </c>
      <c r="I4" s="96"/>
      <c r="J4" s="96"/>
      <c r="K4" s="32" t="s">
        <v>4</v>
      </c>
      <c r="L4" s="13" t="s">
        <v>1</v>
      </c>
      <c r="M4" s="3" t="s">
        <v>2</v>
      </c>
      <c r="N4" s="16" t="s">
        <v>1</v>
      </c>
      <c r="O4" s="24" t="s">
        <v>1</v>
      </c>
      <c r="P4" s="96"/>
      <c r="Q4" s="96"/>
      <c r="R4" s="39" t="s">
        <v>4</v>
      </c>
      <c r="S4" s="20" t="s">
        <v>1</v>
      </c>
      <c r="T4" s="4" t="s">
        <v>2</v>
      </c>
      <c r="U4" s="17" t="s">
        <v>1</v>
      </c>
      <c r="V4" s="24" t="s">
        <v>1</v>
      </c>
      <c r="W4" s="96"/>
      <c r="X4" s="96"/>
      <c r="Y4" s="39" t="s">
        <v>4</v>
      </c>
      <c r="Z4" s="20" t="s">
        <v>1</v>
      </c>
      <c r="AA4" s="4" t="s">
        <v>2</v>
      </c>
      <c r="AB4" s="17" t="s">
        <v>1</v>
      </c>
      <c r="AC4" s="24" t="s">
        <v>1</v>
      </c>
      <c r="AD4" s="96"/>
      <c r="AE4" s="96"/>
      <c r="AF4" s="22"/>
      <c r="AG4" s="85"/>
      <c r="AH4" s="85"/>
      <c r="AI4" s="85"/>
      <c r="AJ4" s="47"/>
      <c r="AK4" s="85"/>
    </row>
    <row r="5" spans="1:37" ht="15" customHeight="1" x14ac:dyDescent="0.25">
      <c r="A5" s="42">
        <v>1</v>
      </c>
      <c r="B5" s="44"/>
      <c r="C5" s="33">
        <v>5</v>
      </c>
      <c r="D5" s="34">
        <v>8</v>
      </c>
      <c r="E5" s="5">
        <f>IF(D5&gt;8.85,0,IF(D5&gt;8.82,28,IF(D5&gt;8.8,29,IF(D5&gt;8.75,30,IF(D5&gt;8.73,31,IF(D5&gt;8.7,32,IF(D5&gt;8.65,33,IF(D5&gt;8.63,34,IF(D5&gt;8.6,35,IF(D5&gt;8.55,36,IF(D5&gt;8.53,37,IF(D5&gt;8.5,38,IF(D5&gt;8.45,39,IF(D5&gt;8.42,40,IF(D5&gt;8.4,41,IF(D5&gt;8.37,42,IF(D5&gt;8.36,43,IF(D5&gt;8.32,44,IF(D5&gt;8.3,45,IF(D5&gt;8.27,46,IF(D5&gt;8.25,47,IF(D5&gt;8.23,48,IF(D5&gt;8.2,49,IF(D5&gt;8.15,50,IF(D5&gt;8.13,51,IF(D5&gt;8.1,52,IF(D5&gt;8.05,53,IF(D5&gt;8,54,IF(D5&gt;7.93,55,IF(D5&gt;7.9,56,IF(D5&gt;7.84,57,IF(D5&gt;7.8,58,IF(D5&gt;7.75,59,IF(D5&gt;7.7,60,IF(D5&gt;7.65,61,IF(D5&gt;7.6,62,IF(D5&gt;7.55,63,IF(D5&gt;7.5,64,IF(D5&gt;7.45,65,IF(D5&gt;7.4,66,IF(D5&gt;7.35,67,IF(D5&gt;7.3,68,IF(D5&gt;7.2,69,IF(D5&gt;6.9,70,))))))))))))))))))))))))))))))))))))))))))))</f>
        <v>55</v>
      </c>
      <c r="F5" s="5">
        <f>IF(D5&gt;10.5,0,IF(D5&gt;10.4,1,IF(D5&gt;10.3,2,IF(D5&gt;10.2,3,IF(D5&gt;10.1,4,IF(D5&gt;10,5,IF(D5&gt;9.9,6,IF(D5&gt;9.8,7,IF(D5&gt;9.75,8,IF(D5&gt;9.7,9,IF(D5&gt;9.65,10,IF(D5&gt;9.6,11,IF(D5&gt;9.55,12,IF(D5&gt;9.5,13,IF(D5&gt;9.45,14,IF(D5&gt;9.4,15,IF(D5&gt;9.35,16,IF(D5&gt;9.3,17,IF(D5&gt;9.25,18,IF(D5&gt;9.2,19,IF(D5&gt;9.15,20,IF(D5&gt;9.1,21,IF(D5&gt;9.03,22,IF(D5&gt;9,23,IF(D5&gt;8.95,24,IF(D5&gt;8.92,25,IF(D5&gt;8.9,26,IF(D5&gt;8.85,27,))))))))))))))))))))))))))))</f>
        <v>0</v>
      </c>
      <c r="G5" s="5">
        <f t="shared" ref="G5:G9" si="0">E5+F5</f>
        <v>55</v>
      </c>
      <c r="H5" s="6">
        <f>G5</f>
        <v>55</v>
      </c>
      <c r="I5" s="50">
        <f>IF(H5="","",RANK(H5,H5:H9,0))</f>
        <v>2</v>
      </c>
      <c r="J5" s="50">
        <f>IF(I5&lt;5,H5,"")</f>
        <v>55</v>
      </c>
      <c r="K5" s="36">
        <v>15</v>
      </c>
      <c r="L5" s="5">
        <f>IF(K5&lt;25,0,IF(K5&lt;25.5,44,IF(K5&lt;26,45,IF(K5&lt;26.5,46,IF(K5&lt;27,47,IF(K5&lt;27.5,48,IF(K5&lt;28,49,IF(K5&lt;28.5,50,IF(K5&lt;29,51,IF(K5&lt;29.5,52,IF(K5&lt;30,53,IF(K5&lt;30.5,54,IF(K5&lt;31,55,IF(K5&lt;32,56,IF(K5&lt;33,57,IF(K5&lt;34,58,IF(K5&lt;36,59,IF(K5&lt;38,60,IF(K5&lt;40,61,IF(K5&lt;42,62,IF(K5&lt;44,63,IF(K5&lt;46,64,IF(K5&lt;48,65,IF(K5&lt;50,66,IF(K5&lt;52,67,IF(K5&lt;55,68,IF(K5&lt;58,69,IF(K5&lt;61,70,))))))))))))))))))))))))))))</f>
        <v>0</v>
      </c>
      <c r="M5" s="5">
        <f>IF(K5&lt;1,0,IF(K5&lt;2,1,IF(K5&lt;3,2,IF(K5&lt;4,3,IF(K5&lt;5,4,IF(K5&lt;6,5,IF(K5&lt;6.5,6,IF(K5&lt;7,7,IF(K5&lt;7.5,8,IF(K5&lt;8,9,IF(K5&lt;8.5,10,IF(K5&lt;9,11,IF(K5&lt;9.5,12,IF(K5&lt;10,13,IF(K5&lt;10.5,14,IF(K5&lt;11,15,IF(K5&lt;11.5,16,IF(K5&lt;12,17,IF(K5&lt;12.5,18,IF(K5&lt;13,19,IF(K5&lt;13.5,20,IF(K5&lt;14,21,IF(K5&lt;14.5,22,IF(K5&lt;15,23,IF(K5&lt;15.5,24,IF(K5&lt;16,25,IF(K5&lt;16.5,26,IF(K5&lt;17,27,IF(K5&lt;17.5,28,IF(K5&lt;18,29,IF(K5&lt;18.5,30,IF(K5&lt;19,31,IF(K5&lt;19.5,32,IF(K5&lt;20,33,IF(K5&lt;20.5,34,IF(K5&lt;21,35,IF(K5&lt;21.5,36,IF(K5&lt;22,37,IF(K5&lt;22.5,38,IF(K5&lt;23,39,IF(K5&lt;23.5,40,IF(K5&lt;24,41,IF(K5&lt;24.5,42,IF(K5&lt;25,43,))))))))))))))))))))))))))))))))))))))))))))</f>
        <v>24</v>
      </c>
      <c r="N5" s="5">
        <f>L5+M5</f>
        <v>24</v>
      </c>
      <c r="O5" s="6">
        <f t="shared" ref="O5:O9" si="1">N5</f>
        <v>24</v>
      </c>
      <c r="P5" s="54">
        <f>IF(O5="","",RANK(O5,O5:O9,0))</f>
        <v>4</v>
      </c>
      <c r="Q5" s="54">
        <f>IF(P5&lt;5,O5,"")</f>
        <v>24</v>
      </c>
      <c r="R5" s="40">
        <v>202</v>
      </c>
      <c r="S5" s="7">
        <f>IF(R5&lt;220,0,IF(R5&lt;222,60,IF(R5&lt;224,61,IF(R5&lt;226,62,IF(R5&lt;228,63,IF(R5&lt;230,64,IF(R5&lt;233,65,IF(R5&lt;236,66,IF(R5&lt;239,67,IF(R5&lt;242,68,IF(R5&lt;245,69,IF(R5&lt;250,70,))))))))))))</f>
        <v>0</v>
      </c>
      <c r="T5" s="7">
        <f>IF(R5&lt;107,0,IF(R5&lt;110,1,IF(R5&lt;113,2,IF(R5&lt;116,3,IF(R5&lt;119,4,IF(R5&lt;122,5,IF(R5&lt;124,6,IF(R5&lt;126,7,IF(R5&lt;128,8,IF(R5&lt;130,9,IF(R5&lt;132,10,IF(R5&lt;134,11,IF(R5&lt;136,12,IF(R5&lt;138,13,IF(R5&lt;140,14,IF(R5&lt;142,15,IF(R5&lt;144,16,IF(R5&lt;146,17,IF(R5&lt;148,18,IF(R5&lt;150,19,IF(R5&lt;152,20,IF(R5&lt;154,21,IF(R5&lt;156,22,IF(R5&lt;158,23,IF(R5&lt;160,24,IF(R5&lt;162,25,IF(R5&lt;164,26,IF(R5&lt;166,27,IF(R5&lt;168,28,IF(R5&lt;170,29,IF(R5&lt;172,30,IF(R5&lt;174,31,IF(R5&lt;176,32,IF(R5&lt;178,33,IF(R5&lt;180,34,IF(R5&lt;182,35,IF(R5&lt;184,36,IF(R5&lt;186,37,IF(R5&lt;188,38,IF(R5&lt;190,39,IF(R5&lt;191,40,IF(R5&lt;192,41,IF(R5&lt;193,42,IF(R5&lt;194,43,IF(R5&lt;195,44,IF(R5&lt;196,45,IF(R5&lt;197,46,IF(R5&lt;198,47,IF(R5&lt;199,48,IF(R5&lt;200,49,IF(R5&lt;202,50,IF(R5&lt;204,51,IF(R5&lt;206,52,IF(R5&lt;208,53,IF(R5&lt;210,54,IF(R5&lt;212,55,IF(R5&lt;214,56,IF(R5&lt;216,57,IF(R5&lt;218,58,IF(R5&lt;220,59,))))))))))))))))))))))))))))))))))))))))))))))))))))))))))))</f>
        <v>51</v>
      </c>
      <c r="U5" s="7">
        <f t="shared" ref="U5:U9" si="2">S5+T5</f>
        <v>51</v>
      </c>
      <c r="V5" s="6">
        <f t="shared" ref="V5:V9" si="3">U5</f>
        <v>51</v>
      </c>
      <c r="W5" s="50">
        <f>IF(V5="","",RANK(V5,V5:V9,0))</f>
        <v>1</v>
      </c>
      <c r="X5" s="50">
        <f>IF(W5&lt;5,V5,"")</f>
        <v>51</v>
      </c>
      <c r="Y5" s="76">
        <v>18</v>
      </c>
      <c r="Z5" s="7">
        <f>IF(Y5&lt;24,0,IF(Y5&lt;24.5,60,IF(Y5&lt;25,61,IF(Y5&lt;26,62,IF(Y5&lt;27,63,IF(Y5&lt;28,64,IF(Y5&lt;29,65,IF(Y5&lt;30,66,IF(Y5&lt;31,67,IF(Y5&lt;32,68,IF(Y5&lt;33,69,IF(Y5&lt;34,70,IF(Y5&lt;35,71,IF(Y5&lt;36,72,IF(Y5&lt;37,73,IF(Y5&lt;38,74,IF(Y5&lt;39,75,IF(Y5&lt;40,76,IF(Y5&lt;41,77,)))))))))))))))))))</f>
        <v>0</v>
      </c>
      <c r="AA5" s="7">
        <f>IF(Y5&lt;-3,0,IF(Y5&lt;-2,1,IF(Y5&lt;-1,2,IF(Y5&lt;0,3,IF(Y5&lt;1,4,IF(Y5&lt;2,5,IF(Y5&lt;3,6,IF(Y5&lt;3.5,7,IF(Y5&lt;4,8,IF(Y5&lt;4.5,9,IF(Y5&lt;5,10,IF(Y5&lt;5.5,11,IF(Y5&lt;6,12,IF(Y5&lt;6.5,13,IF(Y5&lt;7,14,IF(Y5&lt;7.5,15,IF(Y5&lt;8,16,IF(Y5&lt;8.5,17,IF(Y5&lt;8.7,18,IF(Y5&lt;9,19,IF(Y5&lt;9.5,20,IF(Y5&lt;9.7,21,IF(Y5&lt;10,22,IF(Y5&lt;10.5,23,IF(Y5&lt;10.7,24,IF(Y5&lt;11,25,IF(Y5&lt;11.5,26,IF(Y5&lt;11.7,27,IF(Y5&lt;12,28,IF(Y5&lt;12.5,29,IF(Y5&lt;12.6,30,IF(Y5&lt;13,31,IF(Y5&lt;13.5,32,IF(Y5&lt;13.6,33,IF(Y5&lt;14,34,IF(Y5&lt;14.5,35,IF(Y5&lt;14.7,36,IF(Y5&lt;15,37,IF(Y5&lt;15.5,38,IF(Y5&lt;15.7,39,IF(Y5&lt;16,40,IF(Y5&lt;16.5,41,IF(Y5&lt;16.6,42,IF(Y5&lt;17,43,IF(Y5&lt;17.5,44,IF(Y5&lt;17.6,45,IF(Y5&lt;18,46,IF(Y5&lt;18.5,47,IF(Y5&lt;18.6,48,IF(Y5&lt;19,49,IF(Y5&lt;19.5,50,IF(Y5&lt;20,51,IF(Y5&lt;20.5,52,IF(Y5&lt;21,53,IF(Y5&lt;21.5,54,IF(Y5&lt;22,55,IF(Y5&lt;22.5,56,IF(Y5&lt;23,57,IF(Y5&lt;23.5,58,IF(Y5&lt;24,59,))))))))))))))))))))))))))))))))))))))))))))))))))))))))))))</f>
        <v>47</v>
      </c>
      <c r="AB5" s="7">
        <f t="shared" ref="AB5" si="4">Z5+AA5</f>
        <v>47</v>
      </c>
      <c r="AC5" s="6">
        <f>AB5</f>
        <v>47</v>
      </c>
      <c r="AD5" s="50">
        <f>IF(AC5="","",RANK(AC5,AC5:AC9,0))</f>
        <v>3</v>
      </c>
      <c r="AE5" s="50">
        <f>IF(AD5&lt;5,AC5,"")</f>
        <v>47</v>
      </c>
      <c r="AF5" s="8">
        <f>H5+O5+V5+AC5</f>
        <v>177</v>
      </c>
      <c r="AG5" s="9">
        <f t="shared" ref="AG5:AG9" si="5">AF5</f>
        <v>177</v>
      </c>
      <c r="AH5" s="67">
        <f t="shared" ref="AH5:AH36" si="6">IF(ISNUMBER(AG5),RANK(AG5,$AG$5:$AG$292,0),"")</f>
        <v>13</v>
      </c>
      <c r="AI5" s="83">
        <f>SUM(J5:J9,Q5:Q9,X5:X9,AE5:AE9)</f>
        <v>686</v>
      </c>
      <c r="AJ5" s="56">
        <f>AI5</f>
        <v>686</v>
      </c>
      <c r="AK5" s="82">
        <f>IF(ISNUMBER(AI5),RANK(AI5,$AI$5:$AI$292,0),"")</f>
        <v>6</v>
      </c>
    </row>
    <row r="6" spans="1:37" ht="15" customHeight="1" x14ac:dyDescent="0.25">
      <c r="A6" s="42">
        <v>2</v>
      </c>
      <c r="B6" s="44"/>
      <c r="C6" s="33">
        <v>5</v>
      </c>
      <c r="D6" s="34">
        <v>7.8</v>
      </c>
      <c r="E6" s="5">
        <f t="shared" ref="E6:E69" si="7">IF(D6&gt;8.85,0,IF(D6&gt;8.82,28,IF(D6&gt;8.8,29,IF(D6&gt;8.75,30,IF(D6&gt;8.73,31,IF(D6&gt;8.7,32,IF(D6&gt;8.65,33,IF(D6&gt;8.63,34,IF(D6&gt;8.6,35,IF(D6&gt;8.55,36,IF(D6&gt;8.53,37,IF(D6&gt;8.5,38,IF(D6&gt;8.45,39,IF(D6&gt;8.42,40,IF(D6&gt;8.4,41,IF(D6&gt;8.37,42,IF(D6&gt;8.36,43,IF(D6&gt;8.32,44,IF(D6&gt;8.3,45,IF(D6&gt;8.27,46,IF(D6&gt;8.25,47,IF(D6&gt;8.23,48,IF(D6&gt;8.2,49,IF(D6&gt;8.15,50,IF(D6&gt;8.13,51,IF(D6&gt;8.1,52,IF(D6&gt;8.05,53,IF(D6&gt;8,54,IF(D6&gt;7.93,55,IF(D6&gt;7.9,56,IF(D6&gt;7.84,57,IF(D6&gt;7.8,58,IF(D6&gt;7.75,59,IF(D6&gt;7.7,60,IF(D6&gt;7.65,61,IF(D6&gt;7.6,62,IF(D6&gt;7.55,63,IF(D6&gt;7.5,64,IF(D6&gt;7.45,65,IF(D6&gt;7.4,66,IF(D6&gt;7.35,67,IF(D6&gt;7.3,68,IF(D6&gt;7.2,69,IF(D6&gt;6.9,70,))))))))))))))))))))))))))))))))))))))))))))</f>
        <v>59</v>
      </c>
      <c r="F6" s="5">
        <f t="shared" ref="F6:F69" si="8">IF(D6&gt;10.5,0,IF(D6&gt;10.4,1,IF(D6&gt;10.3,2,IF(D6&gt;10.2,3,IF(D6&gt;10.1,4,IF(D6&gt;10,5,IF(D6&gt;9.9,6,IF(D6&gt;9.8,7,IF(D6&gt;9.75,8,IF(D6&gt;9.7,9,IF(D6&gt;9.65,10,IF(D6&gt;9.6,11,IF(D6&gt;9.55,12,IF(D6&gt;9.5,13,IF(D6&gt;9.45,14,IF(D6&gt;9.4,15,IF(D6&gt;9.35,16,IF(D6&gt;9.3,17,IF(D6&gt;9.25,18,IF(D6&gt;9.2,19,IF(D6&gt;9.15,20,IF(D6&gt;9.1,21,IF(D6&gt;9.03,22,IF(D6&gt;9,23,IF(D6&gt;8.95,24,IF(D6&gt;8.92,25,IF(D6&gt;8.9,26,IF(D6&gt;8.85,27,))))))))))))))))))))))))))))</f>
        <v>0</v>
      </c>
      <c r="G6" s="5">
        <f t="shared" si="0"/>
        <v>59</v>
      </c>
      <c r="H6" s="6">
        <f t="shared" ref="H6:H9" si="9">G6</f>
        <v>59</v>
      </c>
      <c r="I6" s="50">
        <f>IF(H6="","",RANK(H6,H5:H9,0))</f>
        <v>1</v>
      </c>
      <c r="J6" s="50">
        <f t="shared" ref="J6:J9" si="10">IF(I6&lt;5,H6,"")</f>
        <v>59</v>
      </c>
      <c r="K6" s="36">
        <v>20</v>
      </c>
      <c r="L6" s="5">
        <f t="shared" ref="L6:L69" si="11">IF(K6&lt;25,0,IF(K6&lt;25.5,44,IF(K6&lt;26,45,IF(K6&lt;26.5,46,IF(K6&lt;27,47,IF(K6&lt;27.5,48,IF(K6&lt;28,49,IF(K6&lt;28.5,50,IF(K6&lt;29,51,IF(K6&lt;29.5,52,IF(K6&lt;30,53,IF(K6&lt;30.5,54,IF(K6&lt;31,55,IF(K6&lt;32,56,IF(K6&lt;33,57,IF(K6&lt;34,58,IF(K6&lt;36,59,IF(K6&lt;38,60,IF(K6&lt;40,61,IF(K6&lt;42,62,IF(K6&lt;44,63,IF(K6&lt;46,64,IF(K6&lt;48,65,IF(K6&lt;50,66,IF(K6&lt;52,67,IF(K6&lt;55,68,IF(K6&lt;58,69,IF(K6&lt;61,70,))))))))))))))))))))))))))))</f>
        <v>0</v>
      </c>
      <c r="M6" s="5">
        <f t="shared" ref="M6:M69" si="12">IF(K6&lt;1,0,IF(K6&lt;2,1,IF(K6&lt;3,2,IF(K6&lt;4,3,IF(K6&lt;5,4,IF(K6&lt;6,5,IF(K6&lt;6.5,6,IF(K6&lt;7,7,IF(K6&lt;7.5,8,IF(K6&lt;8,9,IF(K6&lt;8.5,10,IF(K6&lt;9,11,IF(K6&lt;9.5,12,IF(K6&lt;10,13,IF(K6&lt;10.5,14,IF(K6&lt;11,15,IF(K6&lt;11.5,16,IF(K6&lt;12,17,IF(K6&lt;12.5,18,IF(K6&lt;13,19,IF(K6&lt;13.5,20,IF(K6&lt;14,21,IF(K6&lt;14.5,22,IF(K6&lt;15,23,IF(K6&lt;15.5,24,IF(K6&lt;16,25,IF(K6&lt;16.5,26,IF(K6&lt;17,27,IF(K6&lt;17.5,28,IF(K6&lt;18,29,IF(K6&lt;18.5,30,IF(K6&lt;19,31,IF(K6&lt;19.5,32,IF(K6&lt;20,33,IF(K6&lt;20.5,34,IF(K6&lt;21,35,IF(K6&lt;21.5,36,IF(K6&lt;22,37,IF(K6&lt;22.5,38,IF(K6&lt;23,39,IF(K6&lt;23.5,40,IF(K6&lt;24,41,IF(K6&lt;24.5,42,IF(K6&lt;25,43,))))))))))))))))))))))))))))))))))))))))))))</f>
        <v>34</v>
      </c>
      <c r="N6" s="5">
        <f t="shared" ref="N6:N9" si="13">L6+M6</f>
        <v>34</v>
      </c>
      <c r="O6" s="6">
        <f t="shared" si="1"/>
        <v>34</v>
      </c>
      <c r="P6" s="54">
        <f>IF(O6="","",RANK(O6,O5:O9,0))</f>
        <v>2</v>
      </c>
      <c r="Q6" s="54">
        <f>IF(P6&lt;5,O6,"")</f>
        <v>34</v>
      </c>
      <c r="R6" s="40">
        <v>178</v>
      </c>
      <c r="S6" s="7">
        <f t="shared" ref="S6:S69" si="14">IF(R6&lt;220,0,IF(R6&lt;222,60,IF(R6&lt;224,61,IF(R6&lt;226,62,IF(R6&lt;228,63,IF(R6&lt;230,64,IF(R6&lt;233,65,IF(R6&lt;236,66,IF(R6&lt;239,67,IF(R6&lt;242,68,IF(R6&lt;245,69,IF(R6&lt;250,70,))))))))))))</f>
        <v>0</v>
      </c>
      <c r="T6" s="7">
        <f t="shared" ref="T6:T69" si="15">IF(R6&lt;107,0,IF(R6&lt;110,1,IF(R6&lt;113,2,IF(R6&lt;116,3,IF(R6&lt;119,4,IF(R6&lt;122,5,IF(R6&lt;124,6,IF(R6&lt;126,7,IF(R6&lt;128,8,IF(R6&lt;130,9,IF(R6&lt;132,10,IF(R6&lt;134,11,IF(R6&lt;136,12,IF(R6&lt;138,13,IF(R6&lt;140,14,IF(R6&lt;142,15,IF(R6&lt;144,16,IF(R6&lt;146,17,IF(R6&lt;148,18,IF(R6&lt;150,19,IF(R6&lt;152,20,IF(R6&lt;154,21,IF(R6&lt;156,22,IF(R6&lt;158,23,IF(R6&lt;160,24,IF(R6&lt;162,25,IF(R6&lt;164,26,IF(R6&lt;166,27,IF(R6&lt;168,28,IF(R6&lt;170,29,IF(R6&lt;172,30,IF(R6&lt;174,31,IF(R6&lt;176,32,IF(R6&lt;178,33,IF(R6&lt;180,34,IF(R6&lt;182,35,IF(R6&lt;184,36,IF(R6&lt;186,37,IF(R6&lt;188,38,IF(R6&lt;190,39,IF(R6&lt;191,40,IF(R6&lt;192,41,IF(R6&lt;193,42,IF(R6&lt;194,43,IF(R6&lt;195,44,IF(R6&lt;196,45,IF(R6&lt;197,46,IF(R6&lt;198,47,IF(R6&lt;199,48,IF(R6&lt;200,49,IF(R6&lt;202,50,IF(R6&lt;204,51,IF(R6&lt;206,52,IF(R6&lt;208,53,IF(R6&lt;210,54,IF(R6&lt;212,55,IF(R6&lt;214,56,IF(R6&lt;216,57,IF(R6&lt;218,58,IF(R6&lt;220,59,))))))))))))))))))))))))))))))))))))))))))))))))))))))))))))</f>
        <v>34</v>
      </c>
      <c r="U6" s="7">
        <f t="shared" si="2"/>
        <v>34</v>
      </c>
      <c r="V6" s="6">
        <f t="shared" si="3"/>
        <v>34</v>
      </c>
      <c r="W6" s="50">
        <f>IF(V6="","",RANK(V6,V5:V9,0))</f>
        <v>3</v>
      </c>
      <c r="X6" s="50">
        <f t="shared" ref="X6:X9" si="16">IF(W6&lt;5,V6,"")</f>
        <v>34</v>
      </c>
      <c r="Y6" s="76">
        <v>16</v>
      </c>
      <c r="Z6" s="7">
        <f t="shared" ref="Z6:Z69" si="17">IF(Y6&lt;24,0,IF(Y6&lt;24.5,60,IF(Y6&lt;25,61,IF(Y6&lt;26,62,IF(Y6&lt;27,63,IF(Y6&lt;28,64,IF(Y6&lt;29,65,IF(Y6&lt;30,66,IF(Y6&lt;31,67,IF(Y6&lt;32,68,IF(Y6&lt;33,69,IF(Y6&lt;34,70,IF(Y6&lt;35,71,IF(Y6&lt;36,72,IF(Y6&lt;37,73,IF(Y6&lt;38,74,IF(Y6&lt;39,75,IF(Y6&lt;40,76,IF(Y6&lt;41,77,)))))))))))))))))))</f>
        <v>0</v>
      </c>
      <c r="AA6" s="7">
        <f t="shared" ref="AA6:AA69" si="18">IF(Y6&lt;-3,0,IF(Y6&lt;-2,1,IF(Y6&lt;-1,2,IF(Y6&lt;0,3,IF(Y6&lt;1,4,IF(Y6&lt;2,5,IF(Y6&lt;3,6,IF(Y6&lt;3.5,7,IF(Y6&lt;4,8,IF(Y6&lt;4.5,9,IF(Y6&lt;5,10,IF(Y6&lt;5.5,11,IF(Y6&lt;6,12,IF(Y6&lt;6.5,13,IF(Y6&lt;7,14,IF(Y6&lt;7.5,15,IF(Y6&lt;8,16,IF(Y6&lt;8.5,17,IF(Y6&lt;8.7,18,IF(Y6&lt;9,19,IF(Y6&lt;9.5,20,IF(Y6&lt;9.7,21,IF(Y6&lt;10,22,IF(Y6&lt;10.5,23,IF(Y6&lt;10.7,24,IF(Y6&lt;11,25,IF(Y6&lt;11.5,26,IF(Y6&lt;11.7,27,IF(Y6&lt;12,28,IF(Y6&lt;12.5,29,IF(Y6&lt;12.6,30,IF(Y6&lt;13,31,IF(Y6&lt;13.5,32,IF(Y6&lt;13.6,33,IF(Y6&lt;14,34,IF(Y6&lt;14.5,35,IF(Y6&lt;14.7,36,IF(Y6&lt;15,37,IF(Y6&lt;15.5,38,IF(Y6&lt;15.7,39,IF(Y6&lt;16,40,IF(Y6&lt;16.5,41,IF(Y6&lt;16.6,42,IF(Y6&lt;17,43,IF(Y6&lt;17.5,44,IF(Y6&lt;17.6,45,IF(Y6&lt;18,46,IF(Y6&lt;18.5,47,IF(Y6&lt;18.6,48,IF(Y6&lt;19,49,IF(Y6&lt;19.5,50,IF(Y6&lt;20,51,IF(Y6&lt;20.5,52,IF(Y6&lt;21,53,IF(Y6&lt;21.5,54,IF(Y6&lt;22,55,IF(Y6&lt;22.5,56,IF(Y6&lt;23,57,IF(Y6&lt;23.5,58,IF(Y6&lt;24,59,))))))))))))))))))))))))))))))))))))))))))))))))))))))))))))</f>
        <v>41</v>
      </c>
      <c r="AB6" s="7">
        <f t="shared" ref="AB6:AB69" si="19">Z6+AA6</f>
        <v>41</v>
      </c>
      <c r="AC6" s="6">
        <f>AB6</f>
        <v>41</v>
      </c>
      <c r="AD6" s="50">
        <f>IF(AC6="","",RANK(AC6,AC5:AC9,0))</f>
        <v>4</v>
      </c>
      <c r="AE6" s="50">
        <f t="shared" ref="AE6:AE9" si="20">IF(AD6&lt;5,AC6,"")</f>
        <v>41</v>
      </c>
      <c r="AF6" s="8">
        <f>H6+O6+V6+AC6</f>
        <v>168</v>
      </c>
      <c r="AG6" s="9">
        <f t="shared" si="5"/>
        <v>168</v>
      </c>
      <c r="AH6" s="67">
        <f t="shared" si="6"/>
        <v>24</v>
      </c>
      <c r="AI6" s="83"/>
      <c r="AJ6" s="56"/>
      <c r="AK6" s="82"/>
    </row>
    <row r="7" spans="1:37" ht="15" customHeight="1" x14ac:dyDescent="0.25">
      <c r="A7" s="42">
        <v>3</v>
      </c>
      <c r="B7" s="44"/>
      <c r="C7" s="33">
        <v>5</v>
      </c>
      <c r="D7" s="34">
        <v>8.6999999999999993</v>
      </c>
      <c r="E7" s="5">
        <f t="shared" si="7"/>
        <v>33</v>
      </c>
      <c r="F7" s="5">
        <f t="shared" si="8"/>
        <v>0</v>
      </c>
      <c r="G7" s="5">
        <f t="shared" si="0"/>
        <v>33</v>
      </c>
      <c r="H7" s="6">
        <f t="shared" si="9"/>
        <v>33</v>
      </c>
      <c r="I7" s="50">
        <f>IF(H7="","",RANK(H7,H5:H9,0))</f>
        <v>4</v>
      </c>
      <c r="J7" s="50">
        <f t="shared" si="10"/>
        <v>33</v>
      </c>
      <c r="K7" s="36">
        <v>31</v>
      </c>
      <c r="L7" s="5">
        <f t="shared" si="11"/>
        <v>56</v>
      </c>
      <c r="M7" s="5">
        <f t="shared" si="12"/>
        <v>0</v>
      </c>
      <c r="N7" s="5">
        <f t="shared" si="13"/>
        <v>56</v>
      </c>
      <c r="O7" s="6">
        <f t="shared" si="1"/>
        <v>56</v>
      </c>
      <c r="P7" s="54">
        <f>IF(O7="","",RANK(O7,O5:O9,0))</f>
        <v>1</v>
      </c>
      <c r="Q7" s="54">
        <f t="shared" ref="Q7:Q9" si="21">IF(P7&lt;5,O7,"")</f>
        <v>56</v>
      </c>
      <c r="R7" s="40">
        <v>165</v>
      </c>
      <c r="S7" s="7">
        <f t="shared" si="14"/>
        <v>0</v>
      </c>
      <c r="T7" s="7">
        <f t="shared" si="15"/>
        <v>27</v>
      </c>
      <c r="U7" s="7">
        <f t="shared" si="2"/>
        <v>27</v>
      </c>
      <c r="V7" s="6">
        <f t="shared" si="3"/>
        <v>27</v>
      </c>
      <c r="W7" s="50">
        <f>IF(V7="","",RANK(V7,V5:V9,0))</f>
        <v>5</v>
      </c>
      <c r="X7" s="50" t="str">
        <f t="shared" si="16"/>
        <v/>
      </c>
      <c r="Y7" s="76">
        <v>21.5</v>
      </c>
      <c r="Z7" s="7">
        <f t="shared" si="17"/>
        <v>0</v>
      </c>
      <c r="AA7" s="7">
        <f t="shared" si="18"/>
        <v>55</v>
      </c>
      <c r="AB7" s="7">
        <f t="shared" si="19"/>
        <v>55</v>
      </c>
      <c r="AC7" s="6">
        <f>AB7</f>
        <v>55</v>
      </c>
      <c r="AD7" s="50">
        <f>IF(AC7="","",RANK(AC7,AC5:AC9,0))</f>
        <v>2</v>
      </c>
      <c r="AE7" s="50">
        <f t="shared" si="20"/>
        <v>55</v>
      </c>
      <c r="AF7" s="8">
        <f>H7+O7+V7+AC7</f>
        <v>171</v>
      </c>
      <c r="AG7" s="9">
        <f t="shared" si="5"/>
        <v>171</v>
      </c>
      <c r="AH7" s="67">
        <f t="shared" si="6"/>
        <v>21</v>
      </c>
      <c r="AI7" s="83"/>
      <c r="AJ7" s="56"/>
      <c r="AK7" s="82"/>
    </row>
    <row r="8" spans="1:37" ht="15" customHeight="1" x14ac:dyDescent="0.25">
      <c r="A8" s="42">
        <v>4</v>
      </c>
      <c r="B8" s="44"/>
      <c r="C8" s="33">
        <v>5</v>
      </c>
      <c r="D8" s="34">
        <v>8.5</v>
      </c>
      <c r="E8" s="5">
        <f t="shared" si="7"/>
        <v>39</v>
      </c>
      <c r="F8" s="5">
        <f t="shared" si="8"/>
        <v>0</v>
      </c>
      <c r="G8" s="5">
        <f t="shared" si="0"/>
        <v>39</v>
      </c>
      <c r="H8" s="6">
        <f t="shared" si="9"/>
        <v>39</v>
      </c>
      <c r="I8" s="50">
        <f>IF(H8="","",RANK(H8,H5:H9,0))</f>
        <v>3</v>
      </c>
      <c r="J8" s="50">
        <f t="shared" si="10"/>
        <v>39</v>
      </c>
      <c r="K8" s="36">
        <v>14</v>
      </c>
      <c r="L8" s="5">
        <f t="shared" si="11"/>
        <v>0</v>
      </c>
      <c r="M8" s="5">
        <f t="shared" si="12"/>
        <v>22</v>
      </c>
      <c r="N8" s="5">
        <f t="shared" si="13"/>
        <v>22</v>
      </c>
      <c r="O8" s="6">
        <f t="shared" si="1"/>
        <v>22</v>
      </c>
      <c r="P8" s="54">
        <f>IF(O8="","",RANK(O8,O5:O9,0))</f>
        <v>5</v>
      </c>
      <c r="Q8" s="54" t="str">
        <f t="shared" si="21"/>
        <v/>
      </c>
      <c r="R8" s="40">
        <v>190</v>
      </c>
      <c r="S8" s="7">
        <f t="shared" si="14"/>
        <v>0</v>
      </c>
      <c r="T8" s="7">
        <f t="shared" si="15"/>
        <v>40</v>
      </c>
      <c r="U8" s="7">
        <f t="shared" si="2"/>
        <v>40</v>
      </c>
      <c r="V8" s="6">
        <f t="shared" si="3"/>
        <v>40</v>
      </c>
      <c r="W8" s="50">
        <f>IF(V8="","",RANK(V8,V5:V9,0))</f>
        <v>2</v>
      </c>
      <c r="X8" s="50">
        <f t="shared" si="16"/>
        <v>40</v>
      </c>
      <c r="Y8" s="76">
        <v>25</v>
      </c>
      <c r="Z8" s="7">
        <f t="shared" si="17"/>
        <v>62</v>
      </c>
      <c r="AA8" s="7">
        <f t="shared" si="18"/>
        <v>0</v>
      </c>
      <c r="AB8" s="7">
        <f t="shared" si="19"/>
        <v>62</v>
      </c>
      <c r="AC8" s="6">
        <f>AB8</f>
        <v>62</v>
      </c>
      <c r="AD8" s="50">
        <f>IF(AC8="","",RANK(AC8,AC5:AC9,0))</f>
        <v>1</v>
      </c>
      <c r="AE8" s="50">
        <f t="shared" si="20"/>
        <v>62</v>
      </c>
      <c r="AF8" s="8">
        <f>H8+O8+V8+AC8</f>
        <v>163</v>
      </c>
      <c r="AG8" s="9">
        <f t="shared" si="5"/>
        <v>163</v>
      </c>
      <c r="AH8" s="67">
        <f t="shared" si="6"/>
        <v>33</v>
      </c>
      <c r="AI8" s="83"/>
      <c r="AJ8" s="56"/>
      <c r="AK8" s="82"/>
    </row>
    <row r="9" spans="1:37" ht="15" customHeight="1" x14ac:dyDescent="0.25">
      <c r="A9" s="42">
        <v>5</v>
      </c>
      <c r="B9" s="44"/>
      <c r="C9" s="33">
        <v>5</v>
      </c>
      <c r="D9" s="34">
        <v>9</v>
      </c>
      <c r="E9" s="5">
        <f t="shared" si="7"/>
        <v>0</v>
      </c>
      <c r="F9" s="5">
        <f t="shared" si="8"/>
        <v>24</v>
      </c>
      <c r="G9" s="5">
        <f t="shared" si="0"/>
        <v>24</v>
      </c>
      <c r="H9" s="6">
        <f t="shared" si="9"/>
        <v>24</v>
      </c>
      <c r="I9" s="50">
        <f>IF(H9="","",RANK(H9,H5:H9,0))</f>
        <v>5</v>
      </c>
      <c r="J9" s="50" t="str">
        <f t="shared" si="10"/>
        <v/>
      </c>
      <c r="K9" s="36">
        <v>16</v>
      </c>
      <c r="L9" s="5">
        <f t="shared" si="11"/>
        <v>0</v>
      </c>
      <c r="M9" s="5">
        <f t="shared" si="12"/>
        <v>26</v>
      </c>
      <c r="N9" s="5">
        <f t="shared" si="13"/>
        <v>26</v>
      </c>
      <c r="O9" s="6">
        <f t="shared" si="1"/>
        <v>26</v>
      </c>
      <c r="P9" s="54">
        <f>IF(O9="","",RANK(O9,O5:O9,0))</f>
        <v>3</v>
      </c>
      <c r="Q9" s="54">
        <f t="shared" si="21"/>
        <v>26</v>
      </c>
      <c r="R9" s="40">
        <v>170</v>
      </c>
      <c r="S9" s="7">
        <f t="shared" si="14"/>
        <v>0</v>
      </c>
      <c r="T9" s="7">
        <f t="shared" si="15"/>
        <v>30</v>
      </c>
      <c r="U9" s="7">
        <f t="shared" si="2"/>
        <v>30</v>
      </c>
      <c r="V9" s="6">
        <f t="shared" si="3"/>
        <v>30</v>
      </c>
      <c r="W9" s="50">
        <f>IF(V9="","",RANK(V9,V5:V9,0))</f>
        <v>4</v>
      </c>
      <c r="X9" s="50">
        <f t="shared" si="16"/>
        <v>30</v>
      </c>
      <c r="Y9" s="76">
        <v>7</v>
      </c>
      <c r="Z9" s="7">
        <f t="shared" si="17"/>
        <v>0</v>
      </c>
      <c r="AA9" s="7">
        <f t="shared" si="18"/>
        <v>15</v>
      </c>
      <c r="AB9" s="7">
        <f t="shared" si="19"/>
        <v>15</v>
      </c>
      <c r="AC9" s="6">
        <f>AB9</f>
        <v>15</v>
      </c>
      <c r="AD9" s="50">
        <f>IF(AC9="","",RANK(AC9,AC5:AC9,0))</f>
        <v>5</v>
      </c>
      <c r="AE9" s="50" t="str">
        <f t="shared" si="20"/>
        <v/>
      </c>
      <c r="AF9" s="8">
        <f>H9+O9+V9+AC9</f>
        <v>95</v>
      </c>
      <c r="AG9" s="9">
        <f t="shared" si="5"/>
        <v>95</v>
      </c>
      <c r="AH9" s="67">
        <f t="shared" si="6"/>
        <v>150</v>
      </c>
      <c r="AI9" s="83"/>
      <c r="AJ9" s="56"/>
      <c r="AK9" s="82"/>
    </row>
    <row r="10" spans="1:37" ht="26.25" customHeight="1" x14ac:dyDescent="0.25">
      <c r="A10" s="42"/>
      <c r="B10" s="44"/>
      <c r="C10" s="61">
        <v>5</v>
      </c>
      <c r="D10" s="34"/>
      <c r="E10" s="5"/>
      <c r="F10" s="5"/>
      <c r="G10" s="5"/>
      <c r="H10" s="51"/>
      <c r="I10" s="58" t="s">
        <v>27</v>
      </c>
      <c r="J10" s="59">
        <f>SUM(J5:J9)</f>
        <v>186</v>
      </c>
      <c r="K10" s="36"/>
      <c r="L10" s="5"/>
      <c r="M10" s="5"/>
      <c r="N10" s="5"/>
      <c r="O10" s="51"/>
      <c r="P10" s="58" t="s">
        <v>27</v>
      </c>
      <c r="Q10" s="60">
        <f>SUM(Q5:Q9)</f>
        <v>140</v>
      </c>
      <c r="R10" s="40"/>
      <c r="S10" s="7">
        <f t="shared" si="14"/>
        <v>0</v>
      </c>
      <c r="T10" s="7">
        <f t="shared" si="15"/>
        <v>0</v>
      </c>
      <c r="U10" s="7"/>
      <c r="V10" s="51"/>
      <c r="W10" s="58" t="s">
        <v>27</v>
      </c>
      <c r="X10" s="59">
        <f>SUM(X5:X9)</f>
        <v>155</v>
      </c>
      <c r="Y10" s="77">
        <v>-100</v>
      </c>
      <c r="Z10" s="7"/>
      <c r="AA10" s="7"/>
      <c r="AB10" s="7"/>
      <c r="AC10" s="51"/>
      <c r="AD10" s="58" t="s">
        <v>27</v>
      </c>
      <c r="AE10" s="59">
        <f>SUM(AE5:AE9)</f>
        <v>205</v>
      </c>
      <c r="AF10" s="8"/>
      <c r="AG10" s="52"/>
      <c r="AH10" s="74" t="str">
        <f t="shared" si="6"/>
        <v/>
      </c>
      <c r="AI10" s="57"/>
      <c r="AJ10" s="57"/>
      <c r="AK10" s="82"/>
    </row>
    <row r="11" spans="1:37" ht="15" customHeight="1" x14ac:dyDescent="0.25">
      <c r="A11" s="42">
        <v>1</v>
      </c>
      <c r="B11" s="44"/>
      <c r="C11" s="33">
        <v>7</v>
      </c>
      <c r="D11" s="34">
        <v>8</v>
      </c>
      <c r="E11" s="5">
        <f t="shared" si="7"/>
        <v>55</v>
      </c>
      <c r="F11" s="5">
        <f t="shared" si="8"/>
        <v>0</v>
      </c>
      <c r="G11" s="5">
        <f t="shared" ref="G11:G15" si="22">E11+F11</f>
        <v>55</v>
      </c>
      <c r="H11" s="6">
        <f t="shared" ref="H11:H15" si="23">G11</f>
        <v>55</v>
      </c>
      <c r="I11" s="50">
        <f>IF(H11="","",RANK(H11,H11:H15,0))</f>
        <v>1</v>
      </c>
      <c r="J11" s="50">
        <f>IF(I11&lt;5,H11,"")</f>
        <v>55</v>
      </c>
      <c r="K11" s="36">
        <v>14</v>
      </c>
      <c r="L11" s="5">
        <f t="shared" si="11"/>
        <v>0</v>
      </c>
      <c r="M11" s="5">
        <f t="shared" si="12"/>
        <v>22</v>
      </c>
      <c r="N11" s="5">
        <f t="shared" ref="N11:N15" si="24">L11+M11</f>
        <v>22</v>
      </c>
      <c r="O11" s="6">
        <f t="shared" ref="O11:O15" si="25">N11</f>
        <v>22</v>
      </c>
      <c r="P11" s="54">
        <f>IF(O11="","",RANK(O11,O11:O15,0))</f>
        <v>4</v>
      </c>
      <c r="Q11" s="54">
        <f>IF(P11&lt;5,O11,"")</f>
        <v>22</v>
      </c>
      <c r="R11" s="40">
        <v>172</v>
      </c>
      <c r="S11" s="7">
        <f t="shared" si="14"/>
        <v>0</v>
      </c>
      <c r="T11" s="7">
        <f t="shared" si="15"/>
        <v>31</v>
      </c>
      <c r="U11" s="7">
        <f t="shared" ref="U11:U15" si="26">S11+T11</f>
        <v>31</v>
      </c>
      <c r="V11" s="6">
        <f t="shared" ref="V11:V15" si="27">U11</f>
        <v>31</v>
      </c>
      <c r="W11" s="50">
        <f>IF(V11="","",RANK(V11,V11:V15,0))</f>
        <v>1</v>
      </c>
      <c r="X11" s="50">
        <f>IF(W11&lt;5,V11,"")</f>
        <v>31</v>
      </c>
      <c r="Y11" s="76">
        <v>19</v>
      </c>
      <c r="Z11" s="7">
        <f t="shared" si="17"/>
        <v>0</v>
      </c>
      <c r="AA11" s="7">
        <f t="shared" si="18"/>
        <v>50</v>
      </c>
      <c r="AB11" s="7">
        <f t="shared" si="19"/>
        <v>50</v>
      </c>
      <c r="AC11" s="6">
        <f>AB11</f>
        <v>50</v>
      </c>
      <c r="AD11" s="50">
        <f>IF(AC11="","",RANK(AC11,AC11:AC15,0))</f>
        <v>2</v>
      </c>
      <c r="AE11" s="50">
        <f>IF(AD11&lt;5,AC11,"")</f>
        <v>50</v>
      </c>
      <c r="AF11" s="8">
        <f>H11+O11+V11+AC11</f>
        <v>158</v>
      </c>
      <c r="AG11" s="9">
        <f t="shared" ref="AG11:AG15" si="28">AF11</f>
        <v>158</v>
      </c>
      <c r="AH11" s="67">
        <f t="shared" si="6"/>
        <v>38</v>
      </c>
      <c r="AI11" s="83">
        <f>SUM(J11:J15,Q11:Q15,X11:X15,AE11:AE15)</f>
        <v>659</v>
      </c>
      <c r="AJ11" s="56">
        <f>AI11</f>
        <v>659</v>
      </c>
      <c r="AK11" s="82">
        <f t="shared" ref="AK11" si="29">IF(ISNUMBER(AI11),RANK(AI11,$AI$5:$AI$292,0),"")</f>
        <v>8</v>
      </c>
    </row>
    <row r="12" spans="1:37" ht="15" customHeight="1" x14ac:dyDescent="0.25">
      <c r="A12" s="42">
        <v>2</v>
      </c>
      <c r="B12" s="44"/>
      <c r="C12" s="33">
        <v>7</v>
      </c>
      <c r="D12" s="34">
        <v>8.1</v>
      </c>
      <c r="E12" s="5">
        <f t="shared" si="7"/>
        <v>53</v>
      </c>
      <c r="F12" s="5">
        <f t="shared" si="8"/>
        <v>0</v>
      </c>
      <c r="G12" s="5">
        <f t="shared" si="22"/>
        <v>53</v>
      </c>
      <c r="H12" s="6">
        <f t="shared" si="23"/>
        <v>53</v>
      </c>
      <c r="I12" s="50">
        <f>IF(H12="","",RANK(H12,H11:H15,0))</f>
        <v>2</v>
      </c>
      <c r="J12" s="50">
        <f t="shared" ref="J12:J15" si="30">IF(I12&lt;5,H12,"")</f>
        <v>53</v>
      </c>
      <c r="K12" s="36">
        <v>26</v>
      </c>
      <c r="L12" s="5">
        <f t="shared" si="11"/>
        <v>46</v>
      </c>
      <c r="M12" s="5">
        <f t="shared" si="12"/>
        <v>0</v>
      </c>
      <c r="N12" s="5">
        <f t="shared" si="24"/>
        <v>46</v>
      </c>
      <c r="O12" s="6">
        <f t="shared" si="25"/>
        <v>46</v>
      </c>
      <c r="P12" s="54">
        <f>IF(O12="","",RANK(O12,O11:O15,0))</f>
        <v>2</v>
      </c>
      <c r="Q12" s="54">
        <f t="shared" ref="Q12:Q15" si="31">IF(P12&lt;5,O12,"")</f>
        <v>46</v>
      </c>
      <c r="R12" s="40">
        <v>155</v>
      </c>
      <c r="S12" s="7">
        <f t="shared" si="14"/>
        <v>0</v>
      </c>
      <c r="T12" s="7">
        <f t="shared" si="15"/>
        <v>22</v>
      </c>
      <c r="U12" s="7">
        <f t="shared" si="26"/>
        <v>22</v>
      </c>
      <c r="V12" s="6">
        <f t="shared" si="27"/>
        <v>22</v>
      </c>
      <c r="W12" s="50">
        <f>IF(V12="","",RANK(V12,V11:V15,0))</f>
        <v>5</v>
      </c>
      <c r="X12" s="50" t="str">
        <f t="shared" ref="X12:X15" si="32">IF(W12&lt;5,V12,"")</f>
        <v/>
      </c>
      <c r="Y12" s="76">
        <v>20</v>
      </c>
      <c r="Z12" s="7">
        <f t="shared" si="17"/>
        <v>0</v>
      </c>
      <c r="AA12" s="7">
        <f t="shared" si="18"/>
        <v>52</v>
      </c>
      <c r="AB12" s="7">
        <f t="shared" si="19"/>
        <v>52</v>
      </c>
      <c r="AC12" s="6">
        <f>AB12</f>
        <v>52</v>
      </c>
      <c r="AD12" s="50">
        <f>IF(AC12="","",RANK(AC12,AC11:AC15,0))</f>
        <v>1</v>
      </c>
      <c r="AE12" s="50">
        <f t="shared" ref="AE12:AE15" si="33">IF(AD12&lt;5,AC12,"")</f>
        <v>52</v>
      </c>
      <c r="AF12" s="8">
        <f>H12+O12+V12+AC12</f>
        <v>173</v>
      </c>
      <c r="AG12" s="9">
        <f t="shared" si="28"/>
        <v>173</v>
      </c>
      <c r="AH12" s="67">
        <f t="shared" si="6"/>
        <v>19</v>
      </c>
      <c r="AI12" s="83"/>
      <c r="AJ12" s="56"/>
      <c r="AK12" s="82"/>
    </row>
    <row r="13" spans="1:37" ht="15" customHeight="1" x14ac:dyDescent="0.25">
      <c r="A13" s="42">
        <v>3</v>
      </c>
      <c r="B13" s="44"/>
      <c r="C13" s="33">
        <v>7</v>
      </c>
      <c r="D13" s="34">
        <v>8.6</v>
      </c>
      <c r="E13" s="5">
        <f t="shared" si="7"/>
        <v>36</v>
      </c>
      <c r="F13" s="5">
        <f t="shared" si="8"/>
        <v>0</v>
      </c>
      <c r="G13" s="5">
        <f t="shared" si="22"/>
        <v>36</v>
      </c>
      <c r="H13" s="6">
        <f t="shared" si="23"/>
        <v>36</v>
      </c>
      <c r="I13" s="50">
        <f>IF(H13="","",RANK(H13,H11:H15,0))</f>
        <v>5</v>
      </c>
      <c r="J13" s="50" t="str">
        <f t="shared" si="30"/>
        <v/>
      </c>
      <c r="K13" s="36">
        <v>19</v>
      </c>
      <c r="L13" s="5">
        <f t="shared" si="11"/>
        <v>0</v>
      </c>
      <c r="M13" s="5">
        <f t="shared" si="12"/>
        <v>32</v>
      </c>
      <c r="N13" s="5">
        <f t="shared" si="24"/>
        <v>32</v>
      </c>
      <c r="O13" s="6">
        <f t="shared" si="25"/>
        <v>32</v>
      </c>
      <c r="P13" s="54">
        <f>IF(O13="","",RANK(O13,O11:O15,0))</f>
        <v>3</v>
      </c>
      <c r="Q13" s="54">
        <f t="shared" si="31"/>
        <v>32</v>
      </c>
      <c r="R13" s="40">
        <v>168</v>
      </c>
      <c r="S13" s="7">
        <f t="shared" si="14"/>
        <v>0</v>
      </c>
      <c r="T13" s="7">
        <f t="shared" si="15"/>
        <v>29</v>
      </c>
      <c r="U13" s="7">
        <f t="shared" si="26"/>
        <v>29</v>
      </c>
      <c r="V13" s="6">
        <f t="shared" si="27"/>
        <v>29</v>
      </c>
      <c r="W13" s="50">
        <f>IF(V13="","",RANK(V13,V11:V15,0))</f>
        <v>3</v>
      </c>
      <c r="X13" s="50">
        <f t="shared" si="32"/>
        <v>29</v>
      </c>
      <c r="Y13" s="76">
        <v>14</v>
      </c>
      <c r="Z13" s="7">
        <f t="shared" si="17"/>
        <v>0</v>
      </c>
      <c r="AA13" s="7">
        <f t="shared" si="18"/>
        <v>35</v>
      </c>
      <c r="AB13" s="7">
        <f t="shared" si="19"/>
        <v>35</v>
      </c>
      <c r="AC13" s="6">
        <f>AB13</f>
        <v>35</v>
      </c>
      <c r="AD13" s="50">
        <f>IF(AC13="","",RANK(AC13,AC11:AC15,0))</f>
        <v>5</v>
      </c>
      <c r="AE13" s="50" t="str">
        <f t="shared" si="33"/>
        <v/>
      </c>
      <c r="AF13" s="8">
        <f>H13+O13+V13+AC13</f>
        <v>132</v>
      </c>
      <c r="AG13" s="9">
        <f t="shared" si="28"/>
        <v>132</v>
      </c>
      <c r="AH13" s="67">
        <f t="shared" si="6"/>
        <v>76</v>
      </c>
      <c r="AI13" s="83"/>
      <c r="AJ13" s="56"/>
      <c r="AK13" s="82"/>
    </row>
    <row r="14" spans="1:37" ht="15" customHeight="1" x14ac:dyDescent="0.25">
      <c r="A14" s="42">
        <v>4</v>
      </c>
      <c r="B14" s="44"/>
      <c r="C14" s="33">
        <v>7</v>
      </c>
      <c r="D14" s="34">
        <v>8.1</v>
      </c>
      <c r="E14" s="5">
        <f t="shared" si="7"/>
        <v>53</v>
      </c>
      <c r="F14" s="5">
        <f t="shared" si="8"/>
        <v>0</v>
      </c>
      <c r="G14" s="5">
        <f t="shared" si="22"/>
        <v>53</v>
      </c>
      <c r="H14" s="6">
        <f t="shared" si="23"/>
        <v>53</v>
      </c>
      <c r="I14" s="50">
        <f>IF(H14="","",RANK(H14,H11:H15,0))</f>
        <v>2</v>
      </c>
      <c r="J14" s="50">
        <f t="shared" si="30"/>
        <v>53</v>
      </c>
      <c r="K14" s="36">
        <v>30</v>
      </c>
      <c r="L14" s="5">
        <f t="shared" si="11"/>
        <v>54</v>
      </c>
      <c r="M14" s="5">
        <f t="shared" si="12"/>
        <v>0</v>
      </c>
      <c r="N14" s="5">
        <f t="shared" si="24"/>
        <v>54</v>
      </c>
      <c r="O14" s="6">
        <f t="shared" si="25"/>
        <v>54</v>
      </c>
      <c r="P14" s="54">
        <f>IF(O14="","",RANK(O14,O11:O15,0))</f>
        <v>1</v>
      </c>
      <c r="Q14" s="54">
        <f t="shared" si="31"/>
        <v>54</v>
      </c>
      <c r="R14" s="40">
        <v>165</v>
      </c>
      <c r="S14" s="7">
        <f t="shared" si="14"/>
        <v>0</v>
      </c>
      <c r="T14" s="7">
        <f t="shared" si="15"/>
        <v>27</v>
      </c>
      <c r="U14" s="7">
        <f t="shared" si="26"/>
        <v>27</v>
      </c>
      <c r="V14" s="6">
        <f t="shared" si="27"/>
        <v>27</v>
      </c>
      <c r="W14" s="50">
        <f>IF(V14="","",RANK(V14,V11:V15,0))</f>
        <v>4</v>
      </c>
      <c r="X14" s="50">
        <f t="shared" si="32"/>
        <v>27</v>
      </c>
      <c r="Y14" s="76">
        <v>16</v>
      </c>
      <c r="Z14" s="7">
        <f t="shared" si="17"/>
        <v>0</v>
      </c>
      <c r="AA14" s="7">
        <f t="shared" si="18"/>
        <v>41</v>
      </c>
      <c r="AB14" s="7">
        <f t="shared" si="19"/>
        <v>41</v>
      </c>
      <c r="AC14" s="6">
        <f>AB14</f>
        <v>41</v>
      </c>
      <c r="AD14" s="50">
        <f>IF(AC14="","",RANK(AC14,AC11:AC15,0))</f>
        <v>4</v>
      </c>
      <c r="AE14" s="50">
        <f t="shared" si="33"/>
        <v>41</v>
      </c>
      <c r="AF14" s="8">
        <f>H14+O14+V14+AC14</f>
        <v>175</v>
      </c>
      <c r="AG14" s="9">
        <f t="shared" si="28"/>
        <v>175</v>
      </c>
      <c r="AH14" s="67">
        <f t="shared" si="6"/>
        <v>16</v>
      </c>
      <c r="AI14" s="83"/>
      <c r="AJ14" s="56"/>
      <c r="AK14" s="82"/>
    </row>
    <row r="15" spans="1:37" ht="15" customHeight="1" x14ac:dyDescent="0.25">
      <c r="A15" s="42">
        <v>5</v>
      </c>
      <c r="B15" s="44"/>
      <c r="C15" s="33">
        <v>7</v>
      </c>
      <c r="D15" s="34">
        <v>8.5</v>
      </c>
      <c r="E15" s="5">
        <f t="shared" si="7"/>
        <v>39</v>
      </c>
      <c r="F15" s="5">
        <f t="shared" si="8"/>
        <v>0</v>
      </c>
      <c r="G15" s="5">
        <f t="shared" si="22"/>
        <v>39</v>
      </c>
      <c r="H15" s="6">
        <f t="shared" si="23"/>
        <v>39</v>
      </c>
      <c r="I15" s="50">
        <f>IF(H15="","",RANK(H15,H11:H15,0))</f>
        <v>4</v>
      </c>
      <c r="J15" s="50">
        <f t="shared" si="30"/>
        <v>39</v>
      </c>
      <c r="K15" s="36">
        <v>10</v>
      </c>
      <c r="L15" s="5">
        <f t="shared" si="11"/>
        <v>0</v>
      </c>
      <c r="M15" s="5">
        <f t="shared" si="12"/>
        <v>14</v>
      </c>
      <c r="N15" s="5">
        <f t="shared" si="24"/>
        <v>14</v>
      </c>
      <c r="O15" s="6">
        <f t="shared" si="25"/>
        <v>14</v>
      </c>
      <c r="P15" s="54">
        <f>IF(O15="","",RANK(O15,O11:O15,0))</f>
        <v>5</v>
      </c>
      <c r="Q15" s="54" t="str">
        <f t="shared" si="31"/>
        <v/>
      </c>
      <c r="R15" s="40">
        <v>173</v>
      </c>
      <c r="S15" s="7">
        <f t="shared" si="14"/>
        <v>0</v>
      </c>
      <c r="T15" s="7">
        <f t="shared" si="15"/>
        <v>31</v>
      </c>
      <c r="U15" s="7">
        <f t="shared" si="26"/>
        <v>31</v>
      </c>
      <c r="V15" s="6">
        <f t="shared" si="27"/>
        <v>31</v>
      </c>
      <c r="W15" s="50">
        <f>IF(V15="","",RANK(V15,V11:V15,0))</f>
        <v>1</v>
      </c>
      <c r="X15" s="50">
        <f t="shared" si="32"/>
        <v>31</v>
      </c>
      <c r="Y15" s="76">
        <v>17</v>
      </c>
      <c r="Z15" s="7">
        <f t="shared" si="17"/>
        <v>0</v>
      </c>
      <c r="AA15" s="7">
        <f t="shared" si="18"/>
        <v>44</v>
      </c>
      <c r="AB15" s="7">
        <f t="shared" si="19"/>
        <v>44</v>
      </c>
      <c r="AC15" s="6">
        <f>AB15</f>
        <v>44</v>
      </c>
      <c r="AD15" s="50">
        <f>IF(AC15="","",RANK(AC15,AC11:AC15,0))</f>
        <v>3</v>
      </c>
      <c r="AE15" s="50">
        <f t="shared" si="33"/>
        <v>44</v>
      </c>
      <c r="AF15" s="8">
        <f>H15+O15+V15+AC15</f>
        <v>128</v>
      </c>
      <c r="AG15" s="9">
        <f t="shared" si="28"/>
        <v>128</v>
      </c>
      <c r="AH15" s="67">
        <f t="shared" si="6"/>
        <v>84</v>
      </c>
      <c r="AI15" s="83"/>
      <c r="AJ15" s="56"/>
      <c r="AK15" s="82"/>
    </row>
    <row r="16" spans="1:37" ht="26.25" customHeight="1" x14ac:dyDescent="0.25">
      <c r="A16" s="42"/>
      <c r="B16" s="44"/>
      <c r="C16" s="61">
        <v>7</v>
      </c>
      <c r="D16" s="34"/>
      <c r="E16" s="5"/>
      <c r="F16" s="5"/>
      <c r="G16" s="5"/>
      <c r="H16" s="51"/>
      <c r="I16" s="58" t="s">
        <v>27</v>
      </c>
      <c r="J16" s="59">
        <f>SUM(J11:J15)</f>
        <v>200</v>
      </c>
      <c r="K16" s="36"/>
      <c r="L16" s="5"/>
      <c r="M16" s="5"/>
      <c r="N16" s="5"/>
      <c r="O16" s="51"/>
      <c r="P16" s="58" t="s">
        <v>27</v>
      </c>
      <c r="Q16" s="60">
        <f>SUM(Q11:Q15)</f>
        <v>154</v>
      </c>
      <c r="R16" s="40"/>
      <c r="S16" s="7">
        <f t="shared" si="14"/>
        <v>0</v>
      </c>
      <c r="T16" s="7">
        <f t="shared" si="15"/>
        <v>0</v>
      </c>
      <c r="U16" s="7"/>
      <c r="V16" s="51"/>
      <c r="W16" s="58" t="s">
        <v>27</v>
      </c>
      <c r="X16" s="59">
        <f>SUM(X11:X15)</f>
        <v>118</v>
      </c>
      <c r="Y16" s="77">
        <v>-100</v>
      </c>
      <c r="Z16" s="7"/>
      <c r="AA16" s="7"/>
      <c r="AB16" s="7"/>
      <c r="AC16" s="51"/>
      <c r="AD16" s="58" t="s">
        <v>27</v>
      </c>
      <c r="AE16" s="59">
        <f>SUM(AE11:AE15)</f>
        <v>187</v>
      </c>
      <c r="AF16" s="8"/>
      <c r="AG16" s="52"/>
      <c r="AH16" s="74" t="str">
        <f t="shared" si="6"/>
        <v/>
      </c>
      <c r="AI16" s="57"/>
      <c r="AJ16" s="57"/>
      <c r="AK16" s="82"/>
    </row>
    <row r="17" spans="1:37" ht="15" customHeight="1" x14ac:dyDescent="0.25">
      <c r="A17" s="42">
        <v>1</v>
      </c>
      <c r="B17" s="44"/>
      <c r="C17" s="33">
        <v>9</v>
      </c>
      <c r="D17" s="34">
        <v>7.9</v>
      </c>
      <c r="E17" s="5">
        <f t="shared" si="7"/>
        <v>57</v>
      </c>
      <c r="F17" s="5">
        <f t="shared" si="8"/>
        <v>0</v>
      </c>
      <c r="G17" s="5">
        <f t="shared" ref="G17:G21" si="34">E17+F17</f>
        <v>57</v>
      </c>
      <c r="H17" s="6">
        <f t="shared" ref="H17:H21" si="35">G17</f>
        <v>57</v>
      </c>
      <c r="I17" s="50">
        <f>IF(H17="","",RANK(H17,H17:H21,0))</f>
        <v>2</v>
      </c>
      <c r="J17" s="50">
        <f>IF(I17&lt;5,H17,"")</f>
        <v>57</v>
      </c>
      <c r="K17" s="36">
        <v>24</v>
      </c>
      <c r="L17" s="5">
        <f t="shared" si="11"/>
        <v>0</v>
      </c>
      <c r="M17" s="5">
        <f t="shared" si="12"/>
        <v>42</v>
      </c>
      <c r="N17" s="5">
        <f t="shared" ref="N17:N21" si="36">L17+M17</f>
        <v>42</v>
      </c>
      <c r="O17" s="6">
        <f t="shared" ref="O17:O21" si="37">N17</f>
        <v>42</v>
      </c>
      <c r="P17" s="54">
        <f>IF(O17="","",RANK(O17,O17:O21,0))</f>
        <v>1</v>
      </c>
      <c r="Q17" s="54">
        <f>IF(P17&lt;5,O17,"")</f>
        <v>42</v>
      </c>
      <c r="R17" s="40">
        <v>170</v>
      </c>
      <c r="S17" s="7">
        <f t="shared" si="14"/>
        <v>0</v>
      </c>
      <c r="T17" s="7">
        <f t="shared" si="15"/>
        <v>30</v>
      </c>
      <c r="U17" s="7">
        <f t="shared" ref="U17:U21" si="38">S17+T17</f>
        <v>30</v>
      </c>
      <c r="V17" s="6">
        <f t="shared" ref="V17:V21" si="39">U17</f>
        <v>30</v>
      </c>
      <c r="W17" s="50">
        <f>IF(V17="","",RANK(V17,V17:V21,0))</f>
        <v>3</v>
      </c>
      <c r="X17" s="50">
        <f>IF(W17&lt;5,V17,"")</f>
        <v>30</v>
      </c>
      <c r="Y17" s="76">
        <v>20</v>
      </c>
      <c r="Z17" s="7">
        <f t="shared" si="17"/>
        <v>0</v>
      </c>
      <c r="AA17" s="7">
        <f t="shared" si="18"/>
        <v>52</v>
      </c>
      <c r="AB17" s="7">
        <f t="shared" si="19"/>
        <v>52</v>
      </c>
      <c r="AC17" s="6">
        <f>AB17</f>
        <v>52</v>
      </c>
      <c r="AD17" s="50">
        <f>IF(AC17="","",RANK(AC17,AC17:AC21,0))</f>
        <v>3</v>
      </c>
      <c r="AE17" s="50">
        <f>IF(AD17&lt;5,AC17,"")</f>
        <v>52</v>
      </c>
      <c r="AF17" s="8">
        <f>H17+O17+V17+AC17</f>
        <v>181</v>
      </c>
      <c r="AG17" s="9">
        <f t="shared" ref="AG17:AG21" si="40">AF17</f>
        <v>181</v>
      </c>
      <c r="AH17" s="67">
        <f t="shared" si="6"/>
        <v>10</v>
      </c>
      <c r="AI17" s="83">
        <f>SUM(J17:J21,Q17:Q21,X17:X21,AE17:AE21)</f>
        <v>728</v>
      </c>
      <c r="AJ17" s="56">
        <f t="shared" ref="AJ17" si="41">AI17</f>
        <v>728</v>
      </c>
      <c r="AK17" s="82">
        <f t="shared" ref="AK17" si="42">IF(ISNUMBER(AI17),RANK(AI17,$AI$5:$AI$292,0),"")</f>
        <v>3</v>
      </c>
    </row>
    <row r="18" spans="1:37" ht="15" customHeight="1" x14ac:dyDescent="0.25">
      <c r="A18" s="42">
        <v>2</v>
      </c>
      <c r="B18" s="44"/>
      <c r="C18" s="33">
        <v>9</v>
      </c>
      <c r="D18" s="34">
        <v>8.4</v>
      </c>
      <c r="E18" s="5">
        <f t="shared" si="7"/>
        <v>42</v>
      </c>
      <c r="F18" s="5">
        <f t="shared" si="8"/>
        <v>0</v>
      </c>
      <c r="G18" s="5">
        <f t="shared" si="34"/>
        <v>42</v>
      </c>
      <c r="H18" s="6">
        <f t="shared" si="35"/>
        <v>42</v>
      </c>
      <c r="I18" s="50">
        <f>IF(H18="","",RANK(H18,H17:H21,0))</f>
        <v>4</v>
      </c>
      <c r="J18" s="50">
        <f t="shared" ref="J18:J21" si="43">IF(I18&lt;5,H18,"")</f>
        <v>42</v>
      </c>
      <c r="K18" s="36">
        <v>18</v>
      </c>
      <c r="L18" s="5">
        <f t="shared" si="11"/>
        <v>0</v>
      </c>
      <c r="M18" s="5">
        <f t="shared" si="12"/>
        <v>30</v>
      </c>
      <c r="N18" s="5">
        <f t="shared" si="36"/>
        <v>30</v>
      </c>
      <c r="O18" s="6">
        <f t="shared" si="37"/>
        <v>30</v>
      </c>
      <c r="P18" s="54">
        <f>IF(O18="","",RANK(O18,O17:O21,0))</f>
        <v>4</v>
      </c>
      <c r="Q18" s="54">
        <f t="shared" ref="Q18:Q21" si="44">IF(P18&lt;5,O18,"")</f>
        <v>30</v>
      </c>
      <c r="R18" s="40">
        <v>152</v>
      </c>
      <c r="S18" s="7">
        <f t="shared" si="14"/>
        <v>0</v>
      </c>
      <c r="T18" s="7">
        <f t="shared" si="15"/>
        <v>21</v>
      </c>
      <c r="U18" s="7">
        <f t="shared" si="38"/>
        <v>21</v>
      </c>
      <c r="V18" s="6">
        <f t="shared" si="39"/>
        <v>21</v>
      </c>
      <c r="W18" s="50">
        <f>IF(V18="","",RANK(V18,V17:V21,0))</f>
        <v>5</v>
      </c>
      <c r="X18" s="50" t="str">
        <f t="shared" ref="X18:X21" si="45">IF(W18&lt;5,V18,"")</f>
        <v/>
      </c>
      <c r="Y18" s="76">
        <v>22.5</v>
      </c>
      <c r="Z18" s="7">
        <f t="shared" si="17"/>
        <v>0</v>
      </c>
      <c r="AA18" s="7">
        <f t="shared" si="18"/>
        <v>57</v>
      </c>
      <c r="AB18" s="7">
        <f t="shared" si="19"/>
        <v>57</v>
      </c>
      <c r="AC18" s="6">
        <f>AB18</f>
        <v>57</v>
      </c>
      <c r="AD18" s="50">
        <f>IF(AC18="","",RANK(AC18,AC17:AC21,0))</f>
        <v>2</v>
      </c>
      <c r="AE18" s="50">
        <f t="shared" ref="AE18:AE21" si="46">IF(AD18&lt;5,AC18,"")</f>
        <v>57</v>
      </c>
      <c r="AF18" s="8">
        <f>H18+O18+V18+AC18</f>
        <v>150</v>
      </c>
      <c r="AG18" s="9">
        <f t="shared" si="40"/>
        <v>150</v>
      </c>
      <c r="AH18" s="67">
        <f t="shared" si="6"/>
        <v>47</v>
      </c>
      <c r="AI18" s="83"/>
      <c r="AJ18" s="56"/>
      <c r="AK18" s="82"/>
    </row>
    <row r="19" spans="1:37" ht="15" customHeight="1" x14ac:dyDescent="0.25">
      <c r="A19" s="42">
        <v>3</v>
      </c>
      <c r="B19" s="44"/>
      <c r="C19" s="33">
        <v>9</v>
      </c>
      <c r="D19" s="34">
        <v>8.5</v>
      </c>
      <c r="E19" s="5">
        <f t="shared" si="7"/>
        <v>39</v>
      </c>
      <c r="F19" s="5">
        <f t="shared" si="8"/>
        <v>0</v>
      </c>
      <c r="G19" s="5">
        <f t="shared" si="34"/>
        <v>39</v>
      </c>
      <c r="H19" s="6">
        <f t="shared" si="35"/>
        <v>39</v>
      </c>
      <c r="I19" s="50">
        <f>IF(H19="","",RANK(H19,H17:H21,0))</f>
        <v>5</v>
      </c>
      <c r="J19" s="50" t="str">
        <f t="shared" si="43"/>
        <v/>
      </c>
      <c r="K19" s="36">
        <v>9</v>
      </c>
      <c r="L19" s="5">
        <f t="shared" si="11"/>
        <v>0</v>
      </c>
      <c r="M19" s="5">
        <f t="shared" si="12"/>
        <v>12</v>
      </c>
      <c r="N19" s="5">
        <f t="shared" si="36"/>
        <v>12</v>
      </c>
      <c r="O19" s="6">
        <f t="shared" si="37"/>
        <v>12</v>
      </c>
      <c r="P19" s="54">
        <f>IF(O19="","",RANK(O19,O17:O21,0))</f>
        <v>5</v>
      </c>
      <c r="Q19" s="54" t="str">
        <f t="shared" si="44"/>
        <v/>
      </c>
      <c r="R19" s="40">
        <v>168</v>
      </c>
      <c r="S19" s="7">
        <f t="shared" si="14"/>
        <v>0</v>
      </c>
      <c r="T19" s="7">
        <f t="shared" si="15"/>
        <v>29</v>
      </c>
      <c r="U19" s="7">
        <f t="shared" si="38"/>
        <v>29</v>
      </c>
      <c r="V19" s="6">
        <f t="shared" si="39"/>
        <v>29</v>
      </c>
      <c r="W19" s="50">
        <f>IF(V19="","",RANK(V19,V17:V21,0))</f>
        <v>4</v>
      </c>
      <c r="X19" s="50">
        <f t="shared" si="45"/>
        <v>29</v>
      </c>
      <c r="Y19" s="76">
        <v>24</v>
      </c>
      <c r="Z19" s="7">
        <f t="shared" si="17"/>
        <v>60</v>
      </c>
      <c r="AA19" s="7">
        <f t="shared" si="18"/>
        <v>0</v>
      </c>
      <c r="AB19" s="7">
        <f t="shared" si="19"/>
        <v>60</v>
      </c>
      <c r="AC19" s="6">
        <f>AB19</f>
        <v>60</v>
      </c>
      <c r="AD19" s="50">
        <f>IF(AC19="","",RANK(AC19,AC17:AC21,0))</f>
        <v>1</v>
      </c>
      <c r="AE19" s="50">
        <f t="shared" si="46"/>
        <v>60</v>
      </c>
      <c r="AF19" s="8">
        <f>H19+O19+V19+AC19</f>
        <v>140</v>
      </c>
      <c r="AG19" s="9">
        <f t="shared" si="40"/>
        <v>140</v>
      </c>
      <c r="AH19" s="67">
        <f t="shared" si="6"/>
        <v>62</v>
      </c>
      <c r="AI19" s="83"/>
      <c r="AJ19" s="56"/>
      <c r="AK19" s="82"/>
    </row>
    <row r="20" spans="1:37" ht="15" customHeight="1" x14ac:dyDescent="0.25">
      <c r="A20" s="42">
        <v>4</v>
      </c>
      <c r="B20" s="44"/>
      <c r="C20" s="33">
        <v>9</v>
      </c>
      <c r="D20" s="34">
        <v>7.7</v>
      </c>
      <c r="E20" s="5">
        <f t="shared" si="7"/>
        <v>61</v>
      </c>
      <c r="F20" s="5">
        <f t="shared" si="8"/>
        <v>0</v>
      </c>
      <c r="G20" s="5">
        <f t="shared" si="34"/>
        <v>61</v>
      </c>
      <c r="H20" s="6">
        <f t="shared" si="35"/>
        <v>61</v>
      </c>
      <c r="I20" s="50">
        <f>IF(H20="","",RANK(H20,H17:H21,0))</f>
        <v>1</v>
      </c>
      <c r="J20" s="50">
        <f t="shared" si="43"/>
        <v>61</v>
      </c>
      <c r="K20" s="36">
        <v>22</v>
      </c>
      <c r="L20" s="5">
        <f t="shared" si="11"/>
        <v>0</v>
      </c>
      <c r="M20" s="5">
        <f t="shared" si="12"/>
        <v>38</v>
      </c>
      <c r="N20" s="5">
        <f t="shared" si="36"/>
        <v>38</v>
      </c>
      <c r="O20" s="6">
        <f t="shared" si="37"/>
        <v>38</v>
      </c>
      <c r="P20" s="54">
        <f>IF(O20="","",RANK(O20,O17:O21,0))</f>
        <v>3</v>
      </c>
      <c r="Q20" s="54">
        <f t="shared" si="44"/>
        <v>38</v>
      </c>
      <c r="R20" s="40">
        <v>178</v>
      </c>
      <c r="S20" s="7">
        <f t="shared" si="14"/>
        <v>0</v>
      </c>
      <c r="T20" s="7">
        <f t="shared" si="15"/>
        <v>34</v>
      </c>
      <c r="U20" s="7">
        <f t="shared" si="38"/>
        <v>34</v>
      </c>
      <c r="V20" s="6">
        <f t="shared" si="39"/>
        <v>34</v>
      </c>
      <c r="W20" s="50">
        <f>IF(V20="","",RANK(V20,V17:V21,0))</f>
        <v>2</v>
      </c>
      <c r="X20" s="50">
        <f t="shared" si="45"/>
        <v>34</v>
      </c>
      <c r="Y20" s="76">
        <v>19.5</v>
      </c>
      <c r="Z20" s="7">
        <f t="shared" si="17"/>
        <v>0</v>
      </c>
      <c r="AA20" s="7">
        <f t="shared" si="18"/>
        <v>51</v>
      </c>
      <c r="AB20" s="7">
        <f t="shared" si="19"/>
        <v>51</v>
      </c>
      <c r="AC20" s="6">
        <f>AB20</f>
        <v>51</v>
      </c>
      <c r="AD20" s="50">
        <f>IF(AC20="","",RANK(AC20,AC17:AC21,0))</f>
        <v>4</v>
      </c>
      <c r="AE20" s="50">
        <f t="shared" si="46"/>
        <v>51</v>
      </c>
      <c r="AF20" s="8">
        <f>H20+O20+V20+AC20</f>
        <v>184</v>
      </c>
      <c r="AG20" s="9">
        <f t="shared" si="40"/>
        <v>184</v>
      </c>
      <c r="AH20" s="67">
        <f t="shared" si="6"/>
        <v>9</v>
      </c>
      <c r="AI20" s="83"/>
      <c r="AJ20" s="56"/>
      <c r="AK20" s="82"/>
    </row>
    <row r="21" spans="1:37" ht="15" customHeight="1" x14ac:dyDescent="0.25">
      <c r="A21" s="42">
        <v>5</v>
      </c>
      <c r="B21" s="44"/>
      <c r="C21" s="33">
        <v>9</v>
      </c>
      <c r="D21" s="34">
        <v>7.9</v>
      </c>
      <c r="E21" s="5">
        <f t="shared" si="7"/>
        <v>57</v>
      </c>
      <c r="F21" s="5">
        <f t="shared" si="8"/>
        <v>0</v>
      </c>
      <c r="G21" s="5">
        <f t="shared" si="34"/>
        <v>57</v>
      </c>
      <c r="H21" s="6">
        <f t="shared" si="35"/>
        <v>57</v>
      </c>
      <c r="I21" s="50">
        <f>IF(H21="","",RANK(H21,H17:H21,0))</f>
        <v>2</v>
      </c>
      <c r="J21" s="50">
        <f t="shared" si="43"/>
        <v>57</v>
      </c>
      <c r="K21" s="36">
        <v>23</v>
      </c>
      <c r="L21" s="5">
        <f t="shared" si="11"/>
        <v>0</v>
      </c>
      <c r="M21" s="5">
        <f t="shared" si="12"/>
        <v>40</v>
      </c>
      <c r="N21" s="5">
        <f t="shared" si="36"/>
        <v>40</v>
      </c>
      <c r="O21" s="6">
        <f t="shared" si="37"/>
        <v>40</v>
      </c>
      <c r="P21" s="54">
        <f>IF(O21="","",RANK(O21,O17:O21,0))</f>
        <v>2</v>
      </c>
      <c r="Q21" s="54">
        <f t="shared" si="44"/>
        <v>40</v>
      </c>
      <c r="R21" s="40">
        <v>198</v>
      </c>
      <c r="S21" s="7">
        <f t="shared" si="14"/>
        <v>0</v>
      </c>
      <c r="T21" s="7">
        <f t="shared" si="15"/>
        <v>48</v>
      </c>
      <c r="U21" s="7">
        <f t="shared" si="38"/>
        <v>48</v>
      </c>
      <c r="V21" s="6">
        <f t="shared" si="39"/>
        <v>48</v>
      </c>
      <c r="W21" s="50">
        <f>IF(V21="","",RANK(V21,V17:V21,0))</f>
        <v>1</v>
      </c>
      <c r="X21" s="50">
        <f t="shared" si="45"/>
        <v>48</v>
      </c>
      <c r="Y21" s="76">
        <v>19</v>
      </c>
      <c r="Z21" s="7">
        <f t="shared" si="17"/>
        <v>0</v>
      </c>
      <c r="AA21" s="7">
        <f t="shared" si="18"/>
        <v>50</v>
      </c>
      <c r="AB21" s="7">
        <f t="shared" si="19"/>
        <v>50</v>
      </c>
      <c r="AC21" s="6">
        <f>AB21</f>
        <v>50</v>
      </c>
      <c r="AD21" s="50">
        <f>IF(AC21="","",RANK(AC21,AC17:AC21,0))</f>
        <v>5</v>
      </c>
      <c r="AE21" s="50" t="str">
        <f t="shared" si="46"/>
        <v/>
      </c>
      <c r="AF21" s="8">
        <f>H21+O21+V21+AC21</f>
        <v>195</v>
      </c>
      <c r="AG21" s="9">
        <f t="shared" si="40"/>
        <v>195</v>
      </c>
      <c r="AH21" s="67">
        <f t="shared" si="6"/>
        <v>5</v>
      </c>
      <c r="AI21" s="83"/>
      <c r="AJ21" s="56"/>
      <c r="AK21" s="82"/>
    </row>
    <row r="22" spans="1:37" ht="26.25" customHeight="1" x14ac:dyDescent="0.25">
      <c r="A22" s="42"/>
      <c r="B22" s="43"/>
      <c r="C22" s="61">
        <v>9</v>
      </c>
      <c r="D22" s="34"/>
      <c r="E22" s="5"/>
      <c r="F22" s="5"/>
      <c r="G22" s="5"/>
      <c r="H22" s="51"/>
      <c r="I22" s="58" t="s">
        <v>27</v>
      </c>
      <c r="J22" s="59">
        <f>SUM(J17:J21)</f>
        <v>217</v>
      </c>
      <c r="K22" s="36"/>
      <c r="L22" s="5"/>
      <c r="M22" s="5"/>
      <c r="N22" s="5"/>
      <c r="O22" s="51"/>
      <c r="P22" s="58" t="s">
        <v>27</v>
      </c>
      <c r="Q22" s="60">
        <f>SUM(Q17:Q21)</f>
        <v>150</v>
      </c>
      <c r="R22" s="40"/>
      <c r="S22" s="7">
        <f t="shared" si="14"/>
        <v>0</v>
      </c>
      <c r="T22" s="7">
        <f t="shared" si="15"/>
        <v>0</v>
      </c>
      <c r="U22" s="7"/>
      <c r="V22" s="51"/>
      <c r="W22" s="58" t="s">
        <v>27</v>
      </c>
      <c r="X22" s="59">
        <f>SUM(X17:X21)</f>
        <v>141</v>
      </c>
      <c r="Y22" s="77">
        <v>-100</v>
      </c>
      <c r="Z22" s="7"/>
      <c r="AA22" s="7"/>
      <c r="AB22" s="7"/>
      <c r="AC22" s="51"/>
      <c r="AD22" s="58" t="s">
        <v>27</v>
      </c>
      <c r="AE22" s="59">
        <f>SUM(AE17:AE21)</f>
        <v>220</v>
      </c>
      <c r="AF22" s="8"/>
      <c r="AG22" s="52"/>
      <c r="AH22" s="74" t="str">
        <f t="shared" si="6"/>
        <v/>
      </c>
      <c r="AI22" s="57"/>
      <c r="AJ22" s="57"/>
      <c r="AK22" s="82"/>
    </row>
    <row r="23" spans="1:37" ht="15" customHeight="1" x14ac:dyDescent="0.25">
      <c r="A23" s="42">
        <v>1</v>
      </c>
      <c r="B23" s="43"/>
      <c r="C23" s="33">
        <v>10</v>
      </c>
      <c r="D23" s="34">
        <v>9.6</v>
      </c>
      <c r="E23" s="5">
        <f t="shared" si="7"/>
        <v>0</v>
      </c>
      <c r="F23" s="5">
        <f t="shared" si="8"/>
        <v>12</v>
      </c>
      <c r="G23" s="5">
        <f t="shared" ref="G23:G27" si="47">E23+F23</f>
        <v>12</v>
      </c>
      <c r="H23" s="6">
        <f t="shared" ref="H23:H27" si="48">G23</f>
        <v>12</v>
      </c>
      <c r="I23" s="50">
        <f>IF(H23="","",RANK(H23,H23:H27,0))</f>
        <v>5</v>
      </c>
      <c r="J23" s="50" t="str">
        <f>IF(I23&lt;5,H23,"")</f>
        <v/>
      </c>
      <c r="K23" s="36">
        <v>18</v>
      </c>
      <c r="L23" s="5">
        <f t="shared" si="11"/>
        <v>0</v>
      </c>
      <c r="M23" s="5">
        <f t="shared" si="12"/>
        <v>30</v>
      </c>
      <c r="N23" s="5">
        <f t="shared" ref="N23:N27" si="49">L23+M23</f>
        <v>30</v>
      </c>
      <c r="O23" s="6">
        <f t="shared" ref="O23:O27" si="50">N23</f>
        <v>30</v>
      </c>
      <c r="P23" s="54">
        <f>IF(O23="","",RANK(O23,O23:O27,0))</f>
        <v>1</v>
      </c>
      <c r="Q23" s="54">
        <f>IF(P23&lt;5,O23,"")</f>
        <v>30</v>
      </c>
      <c r="R23" s="40">
        <v>184</v>
      </c>
      <c r="S23" s="7">
        <f t="shared" si="14"/>
        <v>0</v>
      </c>
      <c r="T23" s="7">
        <f t="shared" si="15"/>
        <v>37</v>
      </c>
      <c r="U23" s="7">
        <f t="shared" ref="U23:U27" si="51">S23+T23</f>
        <v>37</v>
      </c>
      <c r="V23" s="6">
        <f t="shared" ref="V23:V27" si="52">U23</f>
        <v>37</v>
      </c>
      <c r="W23" s="50">
        <f>IF(V23="","",RANK(V23,V23:V27,0))</f>
        <v>2</v>
      </c>
      <c r="X23" s="50">
        <f>IF(W23&lt;5,V23,"")</f>
        <v>37</v>
      </c>
      <c r="Y23" s="76">
        <v>19.5</v>
      </c>
      <c r="Z23" s="7">
        <f t="shared" si="17"/>
        <v>0</v>
      </c>
      <c r="AA23" s="7">
        <f t="shared" si="18"/>
        <v>51</v>
      </c>
      <c r="AB23" s="7">
        <f t="shared" si="19"/>
        <v>51</v>
      </c>
      <c r="AC23" s="6">
        <f>AB23</f>
        <v>51</v>
      </c>
      <c r="AD23" s="50">
        <f>IF(AC23="","",RANK(AC23,AC23:AC27,0))</f>
        <v>1</v>
      </c>
      <c r="AE23" s="50">
        <f>IF(AD23&lt;5,AC23,"")</f>
        <v>51</v>
      </c>
      <c r="AF23" s="8">
        <f>H23+O23+V23+AC23</f>
        <v>130</v>
      </c>
      <c r="AG23" s="9">
        <f t="shared" ref="AG23:AG27" si="53">AF23</f>
        <v>130</v>
      </c>
      <c r="AH23" s="67">
        <f t="shared" si="6"/>
        <v>82</v>
      </c>
      <c r="AI23" s="83">
        <f>SUM(J23:J27,Q23:Q27,X23:X27,AE23:AE27)</f>
        <v>512</v>
      </c>
      <c r="AJ23" s="56">
        <f t="shared" ref="AJ23" si="54">AI23</f>
        <v>512</v>
      </c>
      <c r="AK23" s="82">
        <f t="shared" ref="AK23" si="55">IF(ISNUMBER(AI23),RANK(AI23,$AI$5:$AI$292,0),"")</f>
        <v>22</v>
      </c>
    </row>
    <row r="24" spans="1:37" ht="15" customHeight="1" x14ac:dyDescent="0.25">
      <c r="A24" s="42">
        <v>2</v>
      </c>
      <c r="B24" s="43"/>
      <c r="C24" s="33">
        <v>10</v>
      </c>
      <c r="D24" s="34">
        <v>8.4</v>
      </c>
      <c r="E24" s="5">
        <f t="shared" si="7"/>
        <v>42</v>
      </c>
      <c r="F24" s="5">
        <f t="shared" si="8"/>
        <v>0</v>
      </c>
      <c r="G24" s="5">
        <f t="shared" si="47"/>
        <v>42</v>
      </c>
      <c r="H24" s="6">
        <f t="shared" si="48"/>
        <v>42</v>
      </c>
      <c r="I24" s="50">
        <f>IF(H24="","",RANK(H24,H23:H27,0))</f>
        <v>1</v>
      </c>
      <c r="J24" s="50">
        <f t="shared" ref="J24:J27" si="56">IF(I24&lt;5,H24,"")</f>
        <v>42</v>
      </c>
      <c r="K24" s="36">
        <v>12</v>
      </c>
      <c r="L24" s="5">
        <f t="shared" si="11"/>
        <v>0</v>
      </c>
      <c r="M24" s="5">
        <f t="shared" si="12"/>
        <v>18</v>
      </c>
      <c r="N24" s="5">
        <f t="shared" si="49"/>
        <v>18</v>
      </c>
      <c r="O24" s="6">
        <f t="shared" si="50"/>
        <v>18</v>
      </c>
      <c r="P24" s="54">
        <f>IF(O24="","",RANK(O24,O23:O27,0))</f>
        <v>3</v>
      </c>
      <c r="Q24" s="54">
        <f t="shared" ref="Q24:Q26" si="57">IF(P24&lt;5,O24,"")</f>
        <v>18</v>
      </c>
      <c r="R24" s="40">
        <v>188</v>
      </c>
      <c r="S24" s="7">
        <f t="shared" si="14"/>
        <v>0</v>
      </c>
      <c r="T24" s="7">
        <f t="shared" si="15"/>
        <v>39</v>
      </c>
      <c r="U24" s="7">
        <f t="shared" si="51"/>
        <v>39</v>
      </c>
      <c r="V24" s="6">
        <f t="shared" si="52"/>
        <v>39</v>
      </c>
      <c r="W24" s="50">
        <f>IF(V24="","",RANK(V24,V23:V27,0))</f>
        <v>1</v>
      </c>
      <c r="X24" s="50">
        <f t="shared" ref="X24:X27" si="58">IF(W24&lt;5,V24,"")</f>
        <v>39</v>
      </c>
      <c r="Y24" s="76">
        <v>11</v>
      </c>
      <c r="Z24" s="7">
        <f t="shared" si="17"/>
        <v>0</v>
      </c>
      <c r="AA24" s="7">
        <f t="shared" si="18"/>
        <v>26</v>
      </c>
      <c r="AB24" s="7">
        <f t="shared" si="19"/>
        <v>26</v>
      </c>
      <c r="AC24" s="6">
        <f>AB24</f>
        <v>26</v>
      </c>
      <c r="AD24" s="50">
        <f>IF(AC24="","",RANK(AC24,AC23:AC27,0))</f>
        <v>5</v>
      </c>
      <c r="AE24" s="50" t="str">
        <f t="shared" ref="AE24:AE27" si="59">IF(AD24&lt;5,AC24,"")</f>
        <v/>
      </c>
      <c r="AF24" s="8">
        <f>H24+O24+V24+AC24</f>
        <v>125</v>
      </c>
      <c r="AG24" s="9">
        <f t="shared" si="53"/>
        <v>125</v>
      </c>
      <c r="AH24" s="67">
        <f t="shared" si="6"/>
        <v>90</v>
      </c>
      <c r="AI24" s="83"/>
      <c r="AJ24" s="56"/>
      <c r="AK24" s="82"/>
    </row>
    <row r="25" spans="1:37" ht="15" customHeight="1" x14ac:dyDescent="0.25">
      <c r="A25" s="42">
        <v>3</v>
      </c>
      <c r="B25" s="43"/>
      <c r="C25" s="33">
        <v>10</v>
      </c>
      <c r="D25" s="34">
        <v>9.1999999999999993</v>
      </c>
      <c r="E25" s="5">
        <f t="shared" si="7"/>
        <v>0</v>
      </c>
      <c r="F25" s="5">
        <f t="shared" si="8"/>
        <v>20</v>
      </c>
      <c r="G25" s="5">
        <f t="shared" si="47"/>
        <v>20</v>
      </c>
      <c r="H25" s="6">
        <f t="shared" si="48"/>
        <v>20</v>
      </c>
      <c r="I25" s="50">
        <f>IF(H25="","",RANK(H25,H23:H27,0))</f>
        <v>4</v>
      </c>
      <c r="J25" s="50">
        <f t="shared" si="56"/>
        <v>20</v>
      </c>
      <c r="K25" s="36">
        <v>15</v>
      </c>
      <c r="L25" s="5">
        <f t="shared" si="11"/>
        <v>0</v>
      </c>
      <c r="M25" s="5">
        <f t="shared" si="12"/>
        <v>24</v>
      </c>
      <c r="N25" s="5">
        <f t="shared" si="49"/>
        <v>24</v>
      </c>
      <c r="O25" s="6">
        <f t="shared" si="50"/>
        <v>24</v>
      </c>
      <c r="P25" s="54">
        <f>IF(O25="","",RANK(O25,O23:O27,0))</f>
        <v>2</v>
      </c>
      <c r="Q25" s="54">
        <f t="shared" si="57"/>
        <v>24</v>
      </c>
      <c r="R25" s="40">
        <v>155</v>
      </c>
      <c r="S25" s="7">
        <f t="shared" si="14"/>
        <v>0</v>
      </c>
      <c r="T25" s="7">
        <f t="shared" si="15"/>
        <v>22</v>
      </c>
      <c r="U25" s="7">
        <f t="shared" si="51"/>
        <v>22</v>
      </c>
      <c r="V25" s="6">
        <f t="shared" si="52"/>
        <v>22</v>
      </c>
      <c r="W25" s="50">
        <f>IF(V25="","",RANK(V25,V23:V27,0))</f>
        <v>5</v>
      </c>
      <c r="X25" s="50" t="str">
        <f t="shared" si="58"/>
        <v/>
      </c>
      <c r="Y25" s="76">
        <v>14</v>
      </c>
      <c r="Z25" s="7">
        <f t="shared" si="17"/>
        <v>0</v>
      </c>
      <c r="AA25" s="7">
        <f t="shared" si="18"/>
        <v>35</v>
      </c>
      <c r="AB25" s="7">
        <f t="shared" si="19"/>
        <v>35</v>
      </c>
      <c r="AC25" s="6">
        <f>AB25</f>
        <v>35</v>
      </c>
      <c r="AD25" s="50">
        <f>IF(AC25="","",RANK(AC25,AC23:AC27,0))</f>
        <v>3</v>
      </c>
      <c r="AE25" s="50">
        <f t="shared" si="59"/>
        <v>35</v>
      </c>
      <c r="AF25" s="8">
        <f>H25+O25+V25+AC25</f>
        <v>101</v>
      </c>
      <c r="AG25" s="9">
        <f t="shared" si="53"/>
        <v>101</v>
      </c>
      <c r="AH25" s="67">
        <f t="shared" si="6"/>
        <v>144</v>
      </c>
      <c r="AI25" s="83"/>
      <c r="AJ25" s="56"/>
      <c r="AK25" s="82"/>
    </row>
    <row r="26" spans="1:37" ht="15" customHeight="1" x14ac:dyDescent="0.25">
      <c r="A26" s="42">
        <v>4</v>
      </c>
      <c r="B26" s="43"/>
      <c r="C26" s="33">
        <v>10</v>
      </c>
      <c r="D26" s="34">
        <v>8.8000000000000007</v>
      </c>
      <c r="E26" s="5">
        <f t="shared" si="7"/>
        <v>30</v>
      </c>
      <c r="F26" s="5">
        <f t="shared" si="8"/>
        <v>0</v>
      </c>
      <c r="G26" s="5">
        <f t="shared" si="47"/>
        <v>30</v>
      </c>
      <c r="H26" s="6">
        <f t="shared" si="48"/>
        <v>30</v>
      </c>
      <c r="I26" s="50">
        <f>IF(H26="","",RANK(H26,H23:H27,0))</f>
        <v>2</v>
      </c>
      <c r="J26" s="50">
        <f t="shared" si="56"/>
        <v>30</v>
      </c>
      <c r="K26" s="36">
        <v>11</v>
      </c>
      <c r="L26" s="5">
        <f t="shared" si="11"/>
        <v>0</v>
      </c>
      <c r="M26" s="5">
        <f t="shared" si="12"/>
        <v>16</v>
      </c>
      <c r="N26" s="5">
        <f t="shared" si="49"/>
        <v>16</v>
      </c>
      <c r="O26" s="6">
        <f t="shared" si="50"/>
        <v>16</v>
      </c>
      <c r="P26" s="54">
        <f>IF(O26="","",RANK(O26,O23:O27,0))</f>
        <v>4</v>
      </c>
      <c r="Q26" s="54">
        <f t="shared" si="57"/>
        <v>16</v>
      </c>
      <c r="R26" s="40">
        <v>177</v>
      </c>
      <c r="S26" s="7">
        <f t="shared" si="14"/>
        <v>0</v>
      </c>
      <c r="T26" s="7">
        <f t="shared" si="15"/>
        <v>33</v>
      </c>
      <c r="U26" s="7">
        <f t="shared" si="51"/>
        <v>33</v>
      </c>
      <c r="V26" s="6">
        <f t="shared" si="52"/>
        <v>33</v>
      </c>
      <c r="W26" s="50">
        <f>IF(V26="","",RANK(V26,V23:V27,0))</f>
        <v>3</v>
      </c>
      <c r="X26" s="50">
        <f t="shared" si="58"/>
        <v>33</v>
      </c>
      <c r="Y26" s="76">
        <v>18</v>
      </c>
      <c r="Z26" s="7">
        <f t="shared" si="17"/>
        <v>0</v>
      </c>
      <c r="AA26" s="7">
        <f t="shared" si="18"/>
        <v>47</v>
      </c>
      <c r="AB26" s="7">
        <f t="shared" si="19"/>
        <v>47</v>
      </c>
      <c r="AC26" s="6">
        <f>AB26</f>
        <v>47</v>
      </c>
      <c r="AD26" s="50">
        <f>IF(AC26="","",RANK(AC26,AC23:AC27,0))</f>
        <v>2</v>
      </c>
      <c r="AE26" s="50">
        <f t="shared" si="59"/>
        <v>47</v>
      </c>
      <c r="AF26" s="8">
        <f>H26+O26+V26+AC26</f>
        <v>126</v>
      </c>
      <c r="AG26" s="9">
        <f t="shared" si="53"/>
        <v>126</v>
      </c>
      <c r="AH26" s="67">
        <f t="shared" si="6"/>
        <v>88</v>
      </c>
      <c r="AI26" s="83"/>
      <c r="AJ26" s="56"/>
      <c r="AK26" s="82"/>
    </row>
    <row r="27" spans="1:37" ht="15" customHeight="1" x14ac:dyDescent="0.25">
      <c r="A27" s="42">
        <v>5</v>
      </c>
      <c r="B27" s="43"/>
      <c r="C27" s="33">
        <v>10</v>
      </c>
      <c r="D27" s="34">
        <v>8.8000000000000007</v>
      </c>
      <c r="E27" s="5">
        <f t="shared" si="7"/>
        <v>30</v>
      </c>
      <c r="F27" s="5">
        <f t="shared" si="8"/>
        <v>0</v>
      </c>
      <c r="G27" s="5">
        <f t="shared" si="47"/>
        <v>30</v>
      </c>
      <c r="H27" s="6">
        <f t="shared" si="48"/>
        <v>30</v>
      </c>
      <c r="I27" s="50">
        <f>IF(H27="","",RANK(H27,H23:H27,0))</f>
        <v>2</v>
      </c>
      <c r="J27" s="50">
        <f t="shared" si="56"/>
        <v>30</v>
      </c>
      <c r="K27" s="36">
        <v>11</v>
      </c>
      <c r="L27" s="5">
        <f t="shared" si="11"/>
        <v>0</v>
      </c>
      <c r="M27" s="5">
        <f t="shared" si="12"/>
        <v>16</v>
      </c>
      <c r="N27" s="5">
        <f t="shared" si="49"/>
        <v>16</v>
      </c>
      <c r="O27" s="6">
        <f t="shared" si="50"/>
        <v>16</v>
      </c>
      <c r="P27" s="54">
        <f>IF(O27="","",RANK(O27,O23:O27,0))</f>
        <v>4</v>
      </c>
      <c r="Q27" s="54"/>
      <c r="R27" s="40">
        <v>166</v>
      </c>
      <c r="S27" s="7">
        <f t="shared" si="14"/>
        <v>0</v>
      </c>
      <c r="T27" s="7">
        <f t="shared" si="15"/>
        <v>28</v>
      </c>
      <c r="U27" s="7">
        <f t="shared" si="51"/>
        <v>28</v>
      </c>
      <c r="V27" s="6">
        <f t="shared" si="52"/>
        <v>28</v>
      </c>
      <c r="W27" s="50">
        <f>IF(V27="","",RANK(V27,V23:V27,0))</f>
        <v>4</v>
      </c>
      <c r="X27" s="50">
        <f t="shared" si="58"/>
        <v>28</v>
      </c>
      <c r="Y27" s="76">
        <v>13</v>
      </c>
      <c r="Z27" s="7">
        <f t="shared" si="17"/>
        <v>0</v>
      </c>
      <c r="AA27" s="7">
        <f t="shared" si="18"/>
        <v>32</v>
      </c>
      <c r="AB27" s="7">
        <f t="shared" si="19"/>
        <v>32</v>
      </c>
      <c r="AC27" s="6">
        <f>AB27</f>
        <v>32</v>
      </c>
      <c r="AD27" s="50">
        <f>IF(AC27="","",RANK(AC27,AC23:AC27,0))</f>
        <v>4</v>
      </c>
      <c r="AE27" s="50">
        <f t="shared" si="59"/>
        <v>32</v>
      </c>
      <c r="AF27" s="8">
        <f>H27+O27+V27+AC27</f>
        <v>106</v>
      </c>
      <c r="AG27" s="9">
        <f t="shared" si="53"/>
        <v>106</v>
      </c>
      <c r="AH27" s="67">
        <f t="shared" si="6"/>
        <v>131</v>
      </c>
      <c r="AI27" s="83"/>
      <c r="AJ27" s="56"/>
      <c r="AK27" s="82"/>
    </row>
    <row r="28" spans="1:37" ht="26.25" customHeight="1" x14ac:dyDescent="0.25">
      <c r="A28" s="42"/>
      <c r="B28" s="43"/>
      <c r="C28" s="61">
        <v>10</v>
      </c>
      <c r="D28" s="34"/>
      <c r="E28" s="5"/>
      <c r="F28" s="5"/>
      <c r="G28" s="5"/>
      <c r="H28" s="51"/>
      <c r="I28" s="58" t="s">
        <v>27</v>
      </c>
      <c r="J28" s="59">
        <f>SUM(J23:J27)</f>
        <v>122</v>
      </c>
      <c r="K28" s="36"/>
      <c r="L28" s="5"/>
      <c r="M28" s="5"/>
      <c r="N28" s="5"/>
      <c r="O28" s="51"/>
      <c r="P28" s="58" t="s">
        <v>27</v>
      </c>
      <c r="Q28" s="60">
        <f>SUM(Q23:Q27)</f>
        <v>88</v>
      </c>
      <c r="R28" s="40"/>
      <c r="S28" s="7">
        <f t="shared" si="14"/>
        <v>0</v>
      </c>
      <c r="T28" s="7">
        <f t="shared" si="15"/>
        <v>0</v>
      </c>
      <c r="U28" s="7"/>
      <c r="V28" s="51"/>
      <c r="W28" s="58" t="s">
        <v>27</v>
      </c>
      <c r="X28" s="59">
        <f>SUM(X23:X27)</f>
        <v>137</v>
      </c>
      <c r="Y28" s="77">
        <v>-100</v>
      </c>
      <c r="Z28" s="7"/>
      <c r="AA28" s="7"/>
      <c r="AB28" s="7"/>
      <c r="AC28" s="51"/>
      <c r="AD28" s="58" t="s">
        <v>27</v>
      </c>
      <c r="AE28" s="59">
        <f>SUM(AE23:AE27)</f>
        <v>165</v>
      </c>
      <c r="AF28" s="8"/>
      <c r="AG28" s="52"/>
      <c r="AH28" s="74" t="str">
        <f t="shared" si="6"/>
        <v/>
      </c>
      <c r="AI28" s="57"/>
      <c r="AJ28" s="57"/>
      <c r="AK28" s="82"/>
    </row>
    <row r="29" spans="1:37" ht="15" customHeight="1" x14ac:dyDescent="0.25">
      <c r="A29" s="42">
        <v>1</v>
      </c>
      <c r="B29" s="43"/>
      <c r="C29" s="33">
        <v>11</v>
      </c>
      <c r="D29" s="34">
        <v>8.6999999999999993</v>
      </c>
      <c r="E29" s="5">
        <f t="shared" si="7"/>
        <v>33</v>
      </c>
      <c r="F29" s="5">
        <f t="shared" si="8"/>
        <v>0</v>
      </c>
      <c r="G29" s="5">
        <f t="shared" ref="G29:G33" si="60">E29+F29</f>
        <v>33</v>
      </c>
      <c r="H29" s="6">
        <f t="shared" ref="H29:H33" si="61">G29</f>
        <v>33</v>
      </c>
      <c r="I29" s="50">
        <f>IF(H29="","",RANK(H29,H29:H33,0))</f>
        <v>2</v>
      </c>
      <c r="J29" s="50">
        <f>IF(I29&lt;5,H29,"")</f>
        <v>33</v>
      </c>
      <c r="K29" s="36">
        <v>14</v>
      </c>
      <c r="L29" s="5">
        <f t="shared" si="11"/>
        <v>0</v>
      </c>
      <c r="M29" s="5">
        <f t="shared" si="12"/>
        <v>22</v>
      </c>
      <c r="N29" s="5">
        <f t="shared" ref="N29:N33" si="62">L29+M29</f>
        <v>22</v>
      </c>
      <c r="O29" s="6">
        <f t="shared" ref="O29:O33" si="63">N29</f>
        <v>22</v>
      </c>
      <c r="P29" s="54">
        <f>IF(O29="","",RANK(O29,O29:O33,0))</f>
        <v>2</v>
      </c>
      <c r="Q29" s="54">
        <f>IF(P29&lt;5,O29,"")</f>
        <v>22</v>
      </c>
      <c r="R29" s="40">
        <v>170</v>
      </c>
      <c r="S29" s="7">
        <f t="shared" si="14"/>
        <v>0</v>
      </c>
      <c r="T29" s="7">
        <f t="shared" si="15"/>
        <v>30</v>
      </c>
      <c r="U29" s="7">
        <f t="shared" ref="U29:U33" si="64">S29+T29</f>
        <v>30</v>
      </c>
      <c r="V29" s="6">
        <f t="shared" ref="V29:V33" si="65">U29</f>
        <v>30</v>
      </c>
      <c r="W29" s="50">
        <f>IF(V29="","",RANK(V29,V29:V33,0))</f>
        <v>1</v>
      </c>
      <c r="X29" s="50">
        <f>IF(W29&lt;5,V29,"")</f>
        <v>30</v>
      </c>
      <c r="Y29" s="76">
        <v>8</v>
      </c>
      <c r="Z29" s="7">
        <f t="shared" si="17"/>
        <v>0</v>
      </c>
      <c r="AA29" s="7">
        <f t="shared" si="18"/>
        <v>17</v>
      </c>
      <c r="AB29" s="7">
        <f t="shared" si="19"/>
        <v>17</v>
      </c>
      <c r="AC29" s="6">
        <f>AB29</f>
        <v>17</v>
      </c>
      <c r="AD29" s="50">
        <f>IF(AC29="","",RANK(AC29,AC29:AC33,0))</f>
        <v>4</v>
      </c>
      <c r="AE29" s="50">
        <f>IF(AD29&lt;5,AC29,"")</f>
        <v>17</v>
      </c>
      <c r="AF29" s="8">
        <f>H29+O29+V29+AC29</f>
        <v>102</v>
      </c>
      <c r="AG29" s="9">
        <f t="shared" ref="AG29:AG33" si="66">AF29</f>
        <v>102</v>
      </c>
      <c r="AH29" s="67">
        <f t="shared" si="6"/>
        <v>142</v>
      </c>
      <c r="AI29" s="83">
        <f>SUM(J29:J33,Q29:Q33,X29:X33,AE29:AE33)</f>
        <v>432</v>
      </c>
      <c r="AJ29" s="56">
        <f t="shared" ref="AJ29" si="67">AI29</f>
        <v>432</v>
      </c>
      <c r="AK29" s="82">
        <f t="shared" ref="AK29" si="68">IF(ISNUMBER(AI29),RANK(AI29,$AI$5:$AI$292,0),"")</f>
        <v>33</v>
      </c>
    </row>
    <row r="30" spans="1:37" ht="15" customHeight="1" x14ac:dyDescent="0.25">
      <c r="A30" s="42">
        <v>2</v>
      </c>
      <c r="B30" s="43"/>
      <c r="C30" s="33">
        <v>11</v>
      </c>
      <c r="D30" s="34">
        <v>8.9</v>
      </c>
      <c r="E30" s="5">
        <f t="shared" si="7"/>
        <v>0</v>
      </c>
      <c r="F30" s="5">
        <f t="shared" si="8"/>
        <v>27</v>
      </c>
      <c r="G30" s="5">
        <f t="shared" si="60"/>
        <v>27</v>
      </c>
      <c r="H30" s="6">
        <f t="shared" si="61"/>
        <v>27</v>
      </c>
      <c r="I30" s="50">
        <f>IF(H30="","",RANK(H30,H29:H33,0))</f>
        <v>4</v>
      </c>
      <c r="J30" s="50">
        <f t="shared" ref="J30:J33" si="69">IF(I30&lt;5,H30,"")</f>
        <v>27</v>
      </c>
      <c r="K30" s="36">
        <v>3</v>
      </c>
      <c r="L30" s="5">
        <f t="shared" si="11"/>
        <v>0</v>
      </c>
      <c r="M30" s="5">
        <f t="shared" si="12"/>
        <v>3</v>
      </c>
      <c r="N30" s="5">
        <f t="shared" si="62"/>
        <v>3</v>
      </c>
      <c r="O30" s="6">
        <f t="shared" si="63"/>
        <v>3</v>
      </c>
      <c r="P30" s="54">
        <f>IF(O30="","",RANK(O30,O29:O33,0))</f>
        <v>5</v>
      </c>
      <c r="Q30" s="54" t="str">
        <f>IF(P30&lt;5,O30,"")</f>
        <v/>
      </c>
      <c r="R30" s="40">
        <v>168</v>
      </c>
      <c r="S30" s="7">
        <f t="shared" si="14"/>
        <v>0</v>
      </c>
      <c r="T30" s="7">
        <f t="shared" si="15"/>
        <v>29</v>
      </c>
      <c r="U30" s="7">
        <f t="shared" si="64"/>
        <v>29</v>
      </c>
      <c r="V30" s="6">
        <f t="shared" si="65"/>
        <v>29</v>
      </c>
      <c r="W30" s="50">
        <f>IF(V30="","",RANK(V30,V29:V33,0))</f>
        <v>2</v>
      </c>
      <c r="X30" s="50">
        <f t="shared" ref="X30:X33" si="70">IF(W30&lt;5,V30,"")</f>
        <v>29</v>
      </c>
      <c r="Y30" s="76">
        <v>11</v>
      </c>
      <c r="Z30" s="7">
        <f t="shared" si="17"/>
        <v>0</v>
      </c>
      <c r="AA30" s="7">
        <f t="shared" si="18"/>
        <v>26</v>
      </c>
      <c r="AB30" s="7">
        <f t="shared" si="19"/>
        <v>26</v>
      </c>
      <c r="AC30" s="6">
        <f>AB30</f>
        <v>26</v>
      </c>
      <c r="AD30" s="50">
        <f>IF(AC30="","",RANK(AC30,AC29:AC33,0))</f>
        <v>3</v>
      </c>
      <c r="AE30" s="50">
        <f t="shared" ref="AE30:AE33" si="71">IF(AD30&lt;5,AC30,"")</f>
        <v>26</v>
      </c>
      <c r="AF30" s="8">
        <f>H30+O30+V30+AC30</f>
        <v>85</v>
      </c>
      <c r="AG30" s="9">
        <f t="shared" si="66"/>
        <v>85</v>
      </c>
      <c r="AH30" s="67">
        <f t="shared" si="6"/>
        <v>170</v>
      </c>
      <c r="AI30" s="83"/>
      <c r="AJ30" s="56"/>
      <c r="AK30" s="82"/>
    </row>
    <row r="31" spans="1:37" ht="15" customHeight="1" x14ac:dyDescent="0.25">
      <c r="A31" s="42">
        <v>3</v>
      </c>
      <c r="B31" s="43"/>
      <c r="C31" s="33">
        <v>11</v>
      </c>
      <c r="D31" s="34">
        <v>8.6</v>
      </c>
      <c r="E31" s="5">
        <f t="shared" si="7"/>
        <v>36</v>
      </c>
      <c r="F31" s="5">
        <f t="shared" si="8"/>
        <v>0</v>
      </c>
      <c r="G31" s="5">
        <f t="shared" si="60"/>
        <v>36</v>
      </c>
      <c r="H31" s="6">
        <f t="shared" si="61"/>
        <v>36</v>
      </c>
      <c r="I31" s="50">
        <f>IF(H31="","",RANK(H31,H29:H33,0))</f>
        <v>1</v>
      </c>
      <c r="J31" s="50">
        <f t="shared" si="69"/>
        <v>36</v>
      </c>
      <c r="K31" s="36">
        <v>11</v>
      </c>
      <c r="L31" s="5">
        <f t="shared" si="11"/>
        <v>0</v>
      </c>
      <c r="M31" s="5">
        <f t="shared" si="12"/>
        <v>16</v>
      </c>
      <c r="N31" s="5">
        <f t="shared" si="62"/>
        <v>16</v>
      </c>
      <c r="O31" s="6">
        <f t="shared" si="63"/>
        <v>16</v>
      </c>
      <c r="P31" s="54">
        <f>IF(O31="","",RANK(O31,O29:O33,0))</f>
        <v>4</v>
      </c>
      <c r="Q31" s="54">
        <f t="shared" ref="Q31:Q33" si="72">IF(P31&lt;5,O31,"")</f>
        <v>16</v>
      </c>
      <c r="R31" s="40">
        <v>160</v>
      </c>
      <c r="S31" s="7">
        <f t="shared" si="14"/>
        <v>0</v>
      </c>
      <c r="T31" s="7">
        <f t="shared" si="15"/>
        <v>25</v>
      </c>
      <c r="U31" s="7">
        <f t="shared" si="64"/>
        <v>25</v>
      </c>
      <c r="V31" s="6">
        <f t="shared" si="65"/>
        <v>25</v>
      </c>
      <c r="W31" s="50">
        <f>IF(V31="","",RANK(V31,V29:V33,0))</f>
        <v>4</v>
      </c>
      <c r="X31" s="50">
        <f t="shared" si="70"/>
        <v>25</v>
      </c>
      <c r="Y31" s="76">
        <v>12</v>
      </c>
      <c r="Z31" s="7">
        <f t="shared" si="17"/>
        <v>0</v>
      </c>
      <c r="AA31" s="7">
        <f t="shared" si="18"/>
        <v>29</v>
      </c>
      <c r="AB31" s="7">
        <f t="shared" si="19"/>
        <v>29</v>
      </c>
      <c r="AC31" s="6">
        <f>AB31</f>
        <v>29</v>
      </c>
      <c r="AD31" s="50">
        <f>IF(AC31="","",RANK(AC31,AC29:AC33,0))</f>
        <v>2</v>
      </c>
      <c r="AE31" s="50">
        <f t="shared" si="71"/>
        <v>29</v>
      </c>
      <c r="AF31" s="8">
        <f>H31+O31+V31+AC31</f>
        <v>106</v>
      </c>
      <c r="AG31" s="9">
        <f t="shared" si="66"/>
        <v>106</v>
      </c>
      <c r="AH31" s="67">
        <f t="shared" si="6"/>
        <v>131</v>
      </c>
      <c r="AI31" s="83"/>
      <c r="AJ31" s="56"/>
      <c r="AK31" s="82"/>
    </row>
    <row r="32" spans="1:37" ht="15" customHeight="1" x14ac:dyDescent="0.25">
      <c r="A32" s="42">
        <v>4</v>
      </c>
      <c r="B32" s="43"/>
      <c r="C32" s="33">
        <v>11</v>
      </c>
      <c r="D32" s="34">
        <v>8.8000000000000007</v>
      </c>
      <c r="E32" s="5">
        <f t="shared" si="7"/>
        <v>30</v>
      </c>
      <c r="F32" s="5">
        <f t="shared" si="8"/>
        <v>0</v>
      </c>
      <c r="G32" s="5">
        <f t="shared" si="60"/>
        <v>30</v>
      </c>
      <c r="H32" s="6">
        <f t="shared" si="61"/>
        <v>30</v>
      </c>
      <c r="I32" s="50">
        <f>IF(H32="","",RANK(H32,H29:H33,0))</f>
        <v>3</v>
      </c>
      <c r="J32" s="50">
        <f t="shared" si="69"/>
        <v>30</v>
      </c>
      <c r="K32" s="36">
        <v>14</v>
      </c>
      <c r="L32" s="5">
        <f t="shared" si="11"/>
        <v>0</v>
      </c>
      <c r="M32" s="5">
        <f t="shared" si="12"/>
        <v>22</v>
      </c>
      <c r="N32" s="5">
        <f t="shared" si="62"/>
        <v>22</v>
      </c>
      <c r="O32" s="6">
        <f t="shared" si="63"/>
        <v>22</v>
      </c>
      <c r="P32" s="54">
        <f>IF(O32="","",RANK(O32,O29:O33,0))</f>
        <v>2</v>
      </c>
      <c r="Q32" s="54">
        <f t="shared" si="72"/>
        <v>22</v>
      </c>
      <c r="R32" s="40">
        <v>168</v>
      </c>
      <c r="S32" s="7">
        <f t="shared" si="14"/>
        <v>0</v>
      </c>
      <c r="T32" s="7">
        <f t="shared" si="15"/>
        <v>29</v>
      </c>
      <c r="U32" s="7">
        <f t="shared" si="64"/>
        <v>29</v>
      </c>
      <c r="V32" s="6">
        <f t="shared" si="65"/>
        <v>29</v>
      </c>
      <c r="W32" s="50">
        <f>IF(V32="","",RANK(V32,V29:V33,0))</f>
        <v>2</v>
      </c>
      <c r="X32" s="50">
        <f t="shared" si="70"/>
        <v>29</v>
      </c>
      <c r="Y32" s="76">
        <v>3</v>
      </c>
      <c r="Z32" s="7">
        <f t="shared" si="17"/>
        <v>0</v>
      </c>
      <c r="AA32" s="7">
        <f t="shared" si="18"/>
        <v>7</v>
      </c>
      <c r="AB32" s="7">
        <f t="shared" si="19"/>
        <v>7</v>
      </c>
      <c r="AC32" s="6">
        <f>AB32</f>
        <v>7</v>
      </c>
      <c r="AD32" s="50">
        <f>IF(AC32="","",RANK(AC32,AC29:AC33,0))</f>
        <v>5</v>
      </c>
      <c r="AE32" s="50" t="str">
        <f t="shared" si="71"/>
        <v/>
      </c>
      <c r="AF32" s="8">
        <f>H32+O32+V32+AC32</f>
        <v>88</v>
      </c>
      <c r="AG32" s="9">
        <f t="shared" si="66"/>
        <v>88</v>
      </c>
      <c r="AH32" s="67">
        <f t="shared" si="6"/>
        <v>161</v>
      </c>
      <c r="AI32" s="83"/>
      <c r="AJ32" s="56"/>
      <c r="AK32" s="82"/>
    </row>
    <row r="33" spans="1:37" ht="15" customHeight="1" x14ac:dyDescent="0.25">
      <c r="A33" s="42">
        <v>5</v>
      </c>
      <c r="B33" s="43"/>
      <c r="C33" s="33">
        <v>11</v>
      </c>
      <c r="D33" s="34">
        <v>9.3000000000000007</v>
      </c>
      <c r="E33" s="5">
        <f t="shared" si="7"/>
        <v>0</v>
      </c>
      <c r="F33" s="5">
        <f t="shared" si="8"/>
        <v>18</v>
      </c>
      <c r="G33" s="5">
        <f t="shared" si="60"/>
        <v>18</v>
      </c>
      <c r="H33" s="6">
        <f t="shared" si="61"/>
        <v>18</v>
      </c>
      <c r="I33" s="50">
        <f>IF(H33="","",RANK(H33,H29:H33,0))</f>
        <v>5</v>
      </c>
      <c r="J33" s="50" t="str">
        <f t="shared" si="69"/>
        <v/>
      </c>
      <c r="K33" s="36">
        <v>16</v>
      </c>
      <c r="L33" s="5">
        <f t="shared" si="11"/>
        <v>0</v>
      </c>
      <c r="M33" s="5">
        <f t="shared" si="12"/>
        <v>26</v>
      </c>
      <c r="N33" s="5">
        <f t="shared" si="62"/>
        <v>26</v>
      </c>
      <c r="O33" s="6">
        <f t="shared" si="63"/>
        <v>26</v>
      </c>
      <c r="P33" s="54">
        <f>IF(O33="","",RANK(O33,O29:O33,0))</f>
        <v>1</v>
      </c>
      <c r="Q33" s="54">
        <f t="shared" si="72"/>
        <v>26</v>
      </c>
      <c r="R33" s="40">
        <v>153</v>
      </c>
      <c r="S33" s="7">
        <f t="shared" si="14"/>
        <v>0</v>
      </c>
      <c r="T33" s="7">
        <f t="shared" si="15"/>
        <v>21</v>
      </c>
      <c r="U33" s="7">
        <f t="shared" si="64"/>
        <v>21</v>
      </c>
      <c r="V33" s="6">
        <f t="shared" si="65"/>
        <v>21</v>
      </c>
      <c r="W33" s="50">
        <f>IF(V33="","",RANK(V33,V29:V33,0))</f>
        <v>5</v>
      </c>
      <c r="X33" s="50" t="str">
        <f t="shared" si="70"/>
        <v/>
      </c>
      <c r="Y33" s="76">
        <v>14</v>
      </c>
      <c r="Z33" s="7">
        <f t="shared" si="17"/>
        <v>0</v>
      </c>
      <c r="AA33" s="7">
        <f t="shared" si="18"/>
        <v>35</v>
      </c>
      <c r="AB33" s="7">
        <f t="shared" si="19"/>
        <v>35</v>
      </c>
      <c r="AC33" s="6">
        <f>AB33</f>
        <v>35</v>
      </c>
      <c r="AD33" s="50">
        <f>IF(AC33="","",RANK(AC33,AC29:AC33,0))</f>
        <v>1</v>
      </c>
      <c r="AE33" s="50">
        <f t="shared" si="71"/>
        <v>35</v>
      </c>
      <c r="AF33" s="8">
        <f>H33+O33+V33+AC33</f>
        <v>100</v>
      </c>
      <c r="AG33" s="9">
        <f t="shared" si="66"/>
        <v>100</v>
      </c>
      <c r="AH33" s="67">
        <f t="shared" si="6"/>
        <v>146</v>
      </c>
      <c r="AI33" s="83"/>
      <c r="AJ33" s="56"/>
      <c r="AK33" s="82"/>
    </row>
    <row r="34" spans="1:37" ht="26.25" customHeight="1" x14ac:dyDescent="0.25">
      <c r="A34" s="42"/>
      <c r="B34" s="43"/>
      <c r="C34" s="61">
        <v>11</v>
      </c>
      <c r="D34" s="34"/>
      <c r="E34" s="5"/>
      <c r="F34" s="5"/>
      <c r="G34" s="5"/>
      <c r="H34" s="51"/>
      <c r="I34" s="58" t="s">
        <v>27</v>
      </c>
      <c r="J34" s="59">
        <f>SUM(J29:J33)</f>
        <v>126</v>
      </c>
      <c r="K34" s="36"/>
      <c r="L34" s="5"/>
      <c r="M34" s="5"/>
      <c r="N34" s="5"/>
      <c r="O34" s="51"/>
      <c r="P34" s="58" t="s">
        <v>27</v>
      </c>
      <c r="Q34" s="60">
        <f>SUM(Q29:Q33)</f>
        <v>86</v>
      </c>
      <c r="R34" s="40"/>
      <c r="S34" s="7">
        <f t="shared" si="14"/>
        <v>0</v>
      </c>
      <c r="T34" s="7">
        <f t="shared" si="15"/>
        <v>0</v>
      </c>
      <c r="U34" s="7"/>
      <c r="V34" s="51"/>
      <c r="W34" s="58" t="s">
        <v>27</v>
      </c>
      <c r="X34" s="59">
        <f>SUM(X29:X33)</f>
        <v>113</v>
      </c>
      <c r="Y34" s="77">
        <v>-100</v>
      </c>
      <c r="Z34" s="7"/>
      <c r="AA34" s="7"/>
      <c r="AB34" s="7"/>
      <c r="AC34" s="51"/>
      <c r="AD34" s="58" t="s">
        <v>27</v>
      </c>
      <c r="AE34" s="59">
        <f>SUM(AE29:AE33)</f>
        <v>107</v>
      </c>
      <c r="AF34" s="8"/>
      <c r="AG34" s="52"/>
      <c r="AH34" s="74" t="str">
        <f t="shared" si="6"/>
        <v/>
      </c>
      <c r="AI34" s="57"/>
      <c r="AJ34" s="57"/>
      <c r="AK34" s="82"/>
    </row>
    <row r="35" spans="1:37" ht="15" customHeight="1" x14ac:dyDescent="0.25">
      <c r="A35" s="42">
        <v>1</v>
      </c>
      <c r="B35" s="43"/>
      <c r="C35" s="33">
        <v>12</v>
      </c>
      <c r="D35" s="34">
        <v>8.3000000000000007</v>
      </c>
      <c r="E35" s="5">
        <f t="shared" si="7"/>
        <v>46</v>
      </c>
      <c r="F35" s="5">
        <f t="shared" si="8"/>
        <v>0</v>
      </c>
      <c r="G35" s="5">
        <f t="shared" ref="G35:G39" si="73">E35+F35</f>
        <v>46</v>
      </c>
      <c r="H35" s="6">
        <f t="shared" ref="H35:H39" si="74">G35</f>
        <v>46</v>
      </c>
      <c r="I35" s="50">
        <f>IF(H35="","",RANK(H35,H35:H39,0))</f>
        <v>2</v>
      </c>
      <c r="J35" s="50">
        <f>IF(I35&lt;5,H35,"")</f>
        <v>46</v>
      </c>
      <c r="K35" s="36">
        <v>16</v>
      </c>
      <c r="L35" s="5">
        <f t="shared" si="11"/>
        <v>0</v>
      </c>
      <c r="M35" s="5">
        <f t="shared" si="12"/>
        <v>26</v>
      </c>
      <c r="N35" s="5">
        <f t="shared" ref="N35:N39" si="75">L35+M35</f>
        <v>26</v>
      </c>
      <c r="O35" s="6">
        <f t="shared" ref="O35:O39" si="76">N35</f>
        <v>26</v>
      </c>
      <c r="P35" s="54">
        <f>IF(O35="","",RANK(O35,O35:O39,0))</f>
        <v>2</v>
      </c>
      <c r="Q35" s="54">
        <f>IF(P35&lt;5,O35,"")</f>
        <v>26</v>
      </c>
      <c r="R35" s="40">
        <v>175</v>
      </c>
      <c r="S35" s="7">
        <f t="shared" si="14"/>
        <v>0</v>
      </c>
      <c r="T35" s="7">
        <f t="shared" si="15"/>
        <v>32</v>
      </c>
      <c r="U35" s="7">
        <f t="shared" ref="U35:U39" si="77">S35+T35</f>
        <v>32</v>
      </c>
      <c r="V35" s="6">
        <f t="shared" ref="V35:V39" si="78">U35</f>
        <v>32</v>
      </c>
      <c r="W35" s="50">
        <f>IF(V35="","",RANK(V35,V35:V39,0))</f>
        <v>4</v>
      </c>
      <c r="X35" s="50">
        <f>IF(W35&lt;5,V35,"")</f>
        <v>32</v>
      </c>
      <c r="Y35" s="76">
        <v>8</v>
      </c>
      <c r="Z35" s="7">
        <f t="shared" si="17"/>
        <v>0</v>
      </c>
      <c r="AA35" s="7">
        <f t="shared" si="18"/>
        <v>17</v>
      </c>
      <c r="AB35" s="7">
        <f t="shared" si="19"/>
        <v>17</v>
      </c>
      <c r="AC35" s="6">
        <f>AB35</f>
        <v>17</v>
      </c>
      <c r="AD35" s="50">
        <f>IF(AC35="","",RANK(AC35,AC35:AC39,0))</f>
        <v>5</v>
      </c>
      <c r="AE35" s="50" t="str">
        <f>IF(AD35&lt;5,AC35,"")</f>
        <v/>
      </c>
      <c r="AF35" s="8">
        <f>H35+O35+V35+AC35</f>
        <v>121</v>
      </c>
      <c r="AG35" s="9">
        <f t="shared" ref="AG35:AG39" si="79">AF35</f>
        <v>121</v>
      </c>
      <c r="AH35" s="67">
        <f t="shared" si="6"/>
        <v>101</v>
      </c>
      <c r="AI35" s="83">
        <f>SUM(J35:J39,Q35:Q39,X35:X39,AE35:AE39)</f>
        <v>602</v>
      </c>
      <c r="AJ35" s="56">
        <f t="shared" ref="AJ35" si="80">AI35</f>
        <v>602</v>
      </c>
      <c r="AK35" s="82">
        <f t="shared" ref="AK35" si="81">IF(ISNUMBER(AI35),RANK(AI35,$AI$5:$AI$292,0),"")</f>
        <v>14</v>
      </c>
    </row>
    <row r="36" spans="1:37" ht="15" customHeight="1" x14ac:dyDescent="0.25">
      <c r="A36" s="42">
        <v>2</v>
      </c>
      <c r="B36" s="43"/>
      <c r="C36" s="33">
        <v>12</v>
      </c>
      <c r="D36" s="34">
        <v>8.3000000000000007</v>
      </c>
      <c r="E36" s="5">
        <f t="shared" si="7"/>
        <v>46</v>
      </c>
      <c r="F36" s="5">
        <f t="shared" si="8"/>
        <v>0</v>
      </c>
      <c r="G36" s="5">
        <f t="shared" si="73"/>
        <v>46</v>
      </c>
      <c r="H36" s="6">
        <f t="shared" si="74"/>
        <v>46</v>
      </c>
      <c r="I36" s="50">
        <f>IF(H36="","",RANK(H36,H35:H39,0))</f>
        <v>2</v>
      </c>
      <c r="J36" s="50">
        <f t="shared" ref="J36:J39" si="82">IF(I36&lt;5,H36,"")</f>
        <v>46</v>
      </c>
      <c r="K36" s="36">
        <v>17</v>
      </c>
      <c r="L36" s="5">
        <f t="shared" si="11"/>
        <v>0</v>
      </c>
      <c r="M36" s="5">
        <f t="shared" si="12"/>
        <v>28</v>
      </c>
      <c r="N36" s="5">
        <f t="shared" si="75"/>
        <v>28</v>
      </c>
      <c r="O36" s="6">
        <f t="shared" si="76"/>
        <v>28</v>
      </c>
      <c r="P36" s="54">
        <f>IF(O36="","",RANK(O36,O35:O39,0))</f>
        <v>1</v>
      </c>
      <c r="Q36" s="54">
        <f t="shared" ref="Q36:Q39" si="83">IF(P36&lt;5,O36,"")</f>
        <v>28</v>
      </c>
      <c r="R36" s="40">
        <v>195</v>
      </c>
      <c r="S36" s="7">
        <f t="shared" si="14"/>
        <v>0</v>
      </c>
      <c r="T36" s="7">
        <f t="shared" si="15"/>
        <v>45</v>
      </c>
      <c r="U36" s="7">
        <f t="shared" si="77"/>
        <v>45</v>
      </c>
      <c r="V36" s="6">
        <f t="shared" si="78"/>
        <v>45</v>
      </c>
      <c r="W36" s="50">
        <f>IF(V36="","",RANK(V36,V35:V39,0))</f>
        <v>1</v>
      </c>
      <c r="X36" s="50">
        <f t="shared" ref="X36:X39" si="84">IF(W36&lt;5,V36,"")</f>
        <v>45</v>
      </c>
      <c r="Y36" s="76">
        <v>13</v>
      </c>
      <c r="Z36" s="7">
        <f t="shared" si="17"/>
        <v>0</v>
      </c>
      <c r="AA36" s="7">
        <f t="shared" si="18"/>
        <v>32</v>
      </c>
      <c r="AB36" s="7">
        <f t="shared" si="19"/>
        <v>32</v>
      </c>
      <c r="AC36" s="6">
        <f>AB36</f>
        <v>32</v>
      </c>
      <c r="AD36" s="50">
        <f>IF(AC36="","",RANK(AC36,AC35:AC39,0))</f>
        <v>4</v>
      </c>
      <c r="AE36" s="50">
        <f t="shared" ref="AE36:AE39" si="85">IF(AD36&lt;5,AC36,"")</f>
        <v>32</v>
      </c>
      <c r="AF36" s="8">
        <f>H36+O36+V36+AC36</f>
        <v>151</v>
      </c>
      <c r="AG36" s="9">
        <f t="shared" si="79"/>
        <v>151</v>
      </c>
      <c r="AH36" s="67">
        <f t="shared" si="6"/>
        <v>45</v>
      </c>
      <c r="AI36" s="83"/>
      <c r="AJ36" s="56"/>
      <c r="AK36" s="82"/>
    </row>
    <row r="37" spans="1:37" ht="15" customHeight="1" x14ac:dyDescent="0.25">
      <c r="A37" s="42">
        <v>3</v>
      </c>
      <c r="B37" s="43"/>
      <c r="C37" s="33">
        <v>12</v>
      </c>
      <c r="D37" s="34">
        <v>8.4</v>
      </c>
      <c r="E37" s="5">
        <f t="shared" si="7"/>
        <v>42</v>
      </c>
      <c r="F37" s="5">
        <f t="shared" si="8"/>
        <v>0</v>
      </c>
      <c r="G37" s="5">
        <f t="shared" si="73"/>
        <v>42</v>
      </c>
      <c r="H37" s="6">
        <f t="shared" si="74"/>
        <v>42</v>
      </c>
      <c r="I37" s="50">
        <f>IF(H37="","",RANK(H37,H35:H39,0))</f>
        <v>5</v>
      </c>
      <c r="J37" s="50" t="str">
        <f t="shared" si="82"/>
        <v/>
      </c>
      <c r="K37" s="41">
        <v>10</v>
      </c>
      <c r="L37" s="5">
        <f t="shared" si="11"/>
        <v>0</v>
      </c>
      <c r="M37" s="5">
        <f t="shared" si="12"/>
        <v>14</v>
      </c>
      <c r="N37" s="5">
        <f t="shared" si="75"/>
        <v>14</v>
      </c>
      <c r="O37" s="6">
        <f t="shared" si="76"/>
        <v>14</v>
      </c>
      <c r="P37" s="54">
        <f>IF(O37="","",RANK(O37,O35:O39,0))</f>
        <v>4</v>
      </c>
      <c r="Q37" s="54">
        <f t="shared" si="83"/>
        <v>14</v>
      </c>
      <c r="R37" s="40">
        <v>173</v>
      </c>
      <c r="S37" s="7">
        <f t="shared" si="14"/>
        <v>0</v>
      </c>
      <c r="T37" s="7">
        <f t="shared" si="15"/>
        <v>31</v>
      </c>
      <c r="U37" s="7">
        <f t="shared" si="77"/>
        <v>31</v>
      </c>
      <c r="V37" s="6">
        <f t="shared" si="78"/>
        <v>31</v>
      </c>
      <c r="W37" s="50">
        <f>IF(V37="","",RANK(V37,V35:V39,0))</f>
        <v>5</v>
      </c>
      <c r="X37" s="50" t="str">
        <f t="shared" si="84"/>
        <v/>
      </c>
      <c r="Y37" s="76">
        <v>17</v>
      </c>
      <c r="Z37" s="7">
        <f t="shared" si="17"/>
        <v>0</v>
      </c>
      <c r="AA37" s="7">
        <f t="shared" si="18"/>
        <v>44</v>
      </c>
      <c r="AB37" s="7">
        <f t="shared" si="19"/>
        <v>44</v>
      </c>
      <c r="AC37" s="6">
        <f>AB37</f>
        <v>44</v>
      </c>
      <c r="AD37" s="50">
        <f>IF(AC37="","",RANK(AC37,AC35:AC39,0))</f>
        <v>2</v>
      </c>
      <c r="AE37" s="50">
        <f t="shared" si="85"/>
        <v>44</v>
      </c>
      <c r="AF37" s="8">
        <f>H37+O37+V37+AC37</f>
        <v>131</v>
      </c>
      <c r="AG37" s="9">
        <f t="shared" si="79"/>
        <v>131</v>
      </c>
      <c r="AH37" s="67">
        <f t="shared" ref="AH37:AH68" si="86">IF(ISNUMBER(AG37),RANK(AG37,$AG$5:$AG$292,0),"")</f>
        <v>79</v>
      </c>
      <c r="AI37" s="83"/>
      <c r="AJ37" s="56"/>
      <c r="AK37" s="82"/>
    </row>
    <row r="38" spans="1:37" ht="15" customHeight="1" x14ac:dyDescent="0.25">
      <c r="A38" s="42">
        <v>4</v>
      </c>
      <c r="B38" s="43"/>
      <c r="C38" s="33">
        <v>12</v>
      </c>
      <c r="D38" s="34">
        <v>8.3000000000000007</v>
      </c>
      <c r="E38" s="5">
        <f t="shared" si="7"/>
        <v>46</v>
      </c>
      <c r="F38" s="5">
        <f t="shared" si="8"/>
        <v>0</v>
      </c>
      <c r="G38" s="5">
        <f t="shared" si="73"/>
        <v>46</v>
      </c>
      <c r="H38" s="6">
        <f t="shared" si="74"/>
        <v>46</v>
      </c>
      <c r="I38" s="50">
        <f>IF(H38="","",RANK(H38,H35:H39,0))</f>
        <v>2</v>
      </c>
      <c r="J38" s="50">
        <f t="shared" si="82"/>
        <v>46</v>
      </c>
      <c r="K38" s="36">
        <v>11</v>
      </c>
      <c r="L38" s="5">
        <f t="shared" si="11"/>
        <v>0</v>
      </c>
      <c r="M38" s="5">
        <f t="shared" si="12"/>
        <v>16</v>
      </c>
      <c r="N38" s="5">
        <f t="shared" si="75"/>
        <v>16</v>
      </c>
      <c r="O38" s="6">
        <f t="shared" si="76"/>
        <v>16</v>
      </c>
      <c r="P38" s="54">
        <f>IF(O38="","",RANK(O38,O35:O39,0))</f>
        <v>3</v>
      </c>
      <c r="Q38" s="54">
        <f t="shared" si="83"/>
        <v>16</v>
      </c>
      <c r="R38" s="40">
        <v>188</v>
      </c>
      <c r="S38" s="7">
        <f t="shared" si="14"/>
        <v>0</v>
      </c>
      <c r="T38" s="7">
        <f t="shared" si="15"/>
        <v>39</v>
      </c>
      <c r="U38" s="7">
        <f t="shared" si="77"/>
        <v>39</v>
      </c>
      <c r="V38" s="6">
        <f t="shared" si="78"/>
        <v>39</v>
      </c>
      <c r="W38" s="50">
        <f>IF(V38="","",RANK(V38,V35:V39,0))</f>
        <v>2</v>
      </c>
      <c r="X38" s="50">
        <f t="shared" si="84"/>
        <v>39</v>
      </c>
      <c r="Y38" s="76">
        <v>22</v>
      </c>
      <c r="Z38" s="7">
        <f t="shared" si="17"/>
        <v>0</v>
      </c>
      <c r="AA38" s="7">
        <f t="shared" si="18"/>
        <v>56</v>
      </c>
      <c r="AB38" s="7">
        <f t="shared" si="19"/>
        <v>56</v>
      </c>
      <c r="AC38" s="6">
        <f>AB38</f>
        <v>56</v>
      </c>
      <c r="AD38" s="50">
        <f>IF(AC38="","",RANK(AC38,AC35:AC39,0))</f>
        <v>1</v>
      </c>
      <c r="AE38" s="50">
        <f t="shared" si="85"/>
        <v>56</v>
      </c>
      <c r="AF38" s="8">
        <f>H38+O38+V38+AC38</f>
        <v>157</v>
      </c>
      <c r="AG38" s="9">
        <f t="shared" si="79"/>
        <v>157</v>
      </c>
      <c r="AH38" s="67">
        <f t="shared" si="86"/>
        <v>40</v>
      </c>
      <c r="AI38" s="83"/>
      <c r="AJ38" s="56"/>
      <c r="AK38" s="82"/>
    </row>
    <row r="39" spans="1:37" ht="15" customHeight="1" x14ac:dyDescent="0.25">
      <c r="A39" s="42">
        <v>5</v>
      </c>
      <c r="B39" s="43"/>
      <c r="C39" s="33">
        <v>12</v>
      </c>
      <c r="D39" s="34">
        <v>8.1</v>
      </c>
      <c r="E39" s="5">
        <f t="shared" si="7"/>
        <v>53</v>
      </c>
      <c r="F39" s="5">
        <f t="shared" si="8"/>
        <v>0</v>
      </c>
      <c r="G39" s="5">
        <f t="shared" si="73"/>
        <v>53</v>
      </c>
      <c r="H39" s="6">
        <f t="shared" si="74"/>
        <v>53</v>
      </c>
      <c r="I39" s="50">
        <f>IF(H39="","",RANK(H39,H35:H39,0))</f>
        <v>1</v>
      </c>
      <c r="J39" s="50">
        <f t="shared" si="82"/>
        <v>53</v>
      </c>
      <c r="K39" s="36">
        <v>6</v>
      </c>
      <c r="L39" s="5">
        <f t="shared" si="11"/>
        <v>0</v>
      </c>
      <c r="M39" s="5">
        <f t="shared" si="12"/>
        <v>6</v>
      </c>
      <c r="N39" s="5">
        <f t="shared" si="75"/>
        <v>6</v>
      </c>
      <c r="O39" s="6">
        <f t="shared" si="76"/>
        <v>6</v>
      </c>
      <c r="P39" s="54">
        <f>IF(O39="","",RANK(O39,O35:O39,0))</f>
        <v>5</v>
      </c>
      <c r="Q39" s="54" t="str">
        <f t="shared" si="83"/>
        <v/>
      </c>
      <c r="R39" s="40">
        <v>187</v>
      </c>
      <c r="S39" s="7">
        <f t="shared" si="14"/>
        <v>0</v>
      </c>
      <c r="T39" s="7">
        <f t="shared" si="15"/>
        <v>38</v>
      </c>
      <c r="U39" s="7">
        <f t="shared" si="77"/>
        <v>38</v>
      </c>
      <c r="V39" s="6">
        <f t="shared" si="78"/>
        <v>38</v>
      </c>
      <c r="W39" s="50">
        <f>IF(V39="","",RANK(V39,V35:V39,0))</f>
        <v>3</v>
      </c>
      <c r="X39" s="50">
        <f t="shared" si="84"/>
        <v>38</v>
      </c>
      <c r="Y39" s="76">
        <v>16</v>
      </c>
      <c r="Z39" s="7">
        <f t="shared" si="17"/>
        <v>0</v>
      </c>
      <c r="AA39" s="7">
        <f t="shared" si="18"/>
        <v>41</v>
      </c>
      <c r="AB39" s="7">
        <f t="shared" si="19"/>
        <v>41</v>
      </c>
      <c r="AC39" s="6">
        <f>AB39</f>
        <v>41</v>
      </c>
      <c r="AD39" s="50">
        <f>IF(AC39="","",RANK(AC39,AC35:AC39,0))</f>
        <v>3</v>
      </c>
      <c r="AE39" s="50">
        <f t="shared" si="85"/>
        <v>41</v>
      </c>
      <c r="AF39" s="8">
        <f>H39+O39+V39+AC39</f>
        <v>138</v>
      </c>
      <c r="AG39" s="9">
        <f t="shared" si="79"/>
        <v>138</v>
      </c>
      <c r="AH39" s="67">
        <f t="shared" si="86"/>
        <v>65</v>
      </c>
      <c r="AI39" s="83"/>
      <c r="AJ39" s="56"/>
      <c r="AK39" s="82"/>
    </row>
    <row r="40" spans="1:37" ht="26.25" customHeight="1" x14ac:dyDescent="0.25">
      <c r="A40" s="42"/>
      <c r="B40" s="43"/>
      <c r="C40" s="61">
        <v>12</v>
      </c>
      <c r="D40" s="34"/>
      <c r="E40" s="5"/>
      <c r="F40" s="5"/>
      <c r="G40" s="5"/>
      <c r="H40" s="51"/>
      <c r="I40" s="58" t="s">
        <v>27</v>
      </c>
      <c r="J40" s="59">
        <f>SUM(J35:J39)</f>
        <v>191</v>
      </c>
      <c r="K40" s="36"/>
      <c r="L40" s="5"/>
      <c r="M40" s="5"/>
      <c r="N40" s="5"/>
      <c r="O40" s="51"/>
      <c r="P40" s="58" t="s">
        <v>27</v>
      </c>
      <c r="Q40" s="60">
        <f>SUM(Q35:Q39)</f>
        <v>84</v>
      </c>
      <c r="R40" s="40"/>
      <c r="S40" s="7">
        <f t="shared" si="14"/>
        <v>0</v>
      </c>
      <c r="T40" s="7">
        <f t="shared" si="15"/>
        <v>0</v>
      </c>
      <c r="U40" s="7"/>
      <c r="V40" s="51"/>
      <c r="W40" s="58" t="s">
        <v>27</v>
      </c>
      <c r="X40" s="59">
        <f>SUM(X35:X39)</f>
        <v>154</v>
      </c>
      <c r="Y40" s="77">
        <v>-100</v>
      </c>
      <c r="Z40" s="7"/>
      <c r="AA40" s="7"/>
      <c r="AB40" s="7"/>
      <c r="AC40" s="51"/>
      <c r="AD40" s="58" t="s">
        <v>27</v>
      </c>
      <c r="AE40" s="59">
        <f>SUM(AE35:AE39)</f>
        <v>173</v>
      </c>
      <c r="AF40" s="8"/>
      <c r="AG40" s="52"/>
      <c r="AH40" s="74" t="str">
        <f t="shared" si="86"/>
        <v/>
      </c>
      <c r="AI40" s="57"/>
      <c r="AJ40" s="57"/>
      <c r="AK40" s="82"/>
    </row>
    <row r="41" spans="1:37" ht="15" customHeight="1" x14ac:dyDescent="0.25">
      <c r="A41" s="42">
        <v>1</v>
      </c>
      <c r="B41" s="43"/>
      <c r="C41" s="33">
        <v>14</v>
      </c>
      <c r="D41" s="34">
        <v>8.1999999999999993</v>
      </c>
      <c r="E41" s="5">
        <f t="shared" si="7"/>
        <v>50</v>
      </c>
      <c r="F41" s="5">
        <f t="shared" si="8"/>
        <v>0</v>
      </c>
      <c r="G41" s="5">
        <f t="shared" ref="G41:G45" si="87">E41+F41</f>
        <v>50</v>
      </c>
      <c r="H41" s="6">
        <f t="shared" ref="H41:H45" si="88">G41</f>
        <v>50</v>
      </c>
      <c r="I41" s="50">
        <f>IF(H41="","",RANK(H41,H41:H45,0))</f>
        <v>1</v>
      </c>
      <c r="J41" s="50">
        <f>IF(I41&lt;5,H41,"")</f>
        <v>50</v>
      </c>
      <c r="K41" s="36">
        <v>5</v>
      </c>
      <c r="L41" s="5">
        <f t="shared" si="11"/>
        <v>0</v>
      </c>
      <c r="M41" s="5">
        <f t="shared" si="12"/>
        <v>5</v>
      </c>
      <c r="N41" s="5">
        <f t="shared" ref="N41:N45" si="89">L41+M41</f>
        <v>5</v>
      </c>
      <c r="O41" s="6">
        <f t="shared" ref="O41:O45" si="90">N41</f>
        <v>5</v>
      </c>
      <c r="P41" s="54">
        <f>IF(O41="","",RANK(O41,O41:O45,0))</f>
        <v>2</v>
      </c>
      <c r="Q41" s="54">
        <f>IF(P41&lt;5,O41,"")</f>
        <v>5</v>
      </c>
      <c r="R41" s="40">
        <v>161</v>
      </c>
      <c r="S41" s="7">
        <f t="shared" si="14"/>
        <v>0</v>
      </c>
      <c r="T41" s="7">
        <f t="shared" si="15"/>
        <v>25</v>
      </c>
      <c r="U41" s="7">
        <f t="shared" ref="U41:U45" si="91">S41+T41</f>
        <v>25</v>
      </c>
      <c r="V41" s="6">
        <f t="shared" ref="V41:V45" si="92">U41</f>
        <v>25</v>
      </c>
      <c r="W41" s="50">
        <f>IF(V41="","",RANK(V41,V41:V45,0))</f>
        <v>1</v>
      </c>
      <c r="X41" s="50">
        <f>IF(W41&lt;5,V41,"")</f>
        <v>25</v>
      </c>
      <c r="Y41" s="76">
        <v>11</v>
      </c>
      <c r="Z41" s="7">
        <f t="shared" si="17"/>
        <v>0</v>
      </c>
      <c r="AA41" s="7">
        <f t="shared" si="18"/>
        <v>26</v>
      </c>
      <c r="AB41" s="7">
        <f t="shared" si="19"/>
        <v>26</v>
      </c>
      <c r="AC41" s="6">
        <f>AB41</f>
        <v>26</v>
      </c>
      <c r="AD41" s="50">
        <f>IF(AC41="","",RANK(AC41,AC41:AC45,0))</f>
        <v>3</v>
      </c>
      <c r="AE41" s="50">
        <f t="shared" ref="AE41:AE45" si="93">IF(AD41&lt;5,AC41,"")</f>
        <v>26</v>
      </c>
      <c r="AF41" s="8">
        <f>H41+O41+V41+AC41</f>
        <v>106</v>
      </c>
      <c r="AG41" s="9">
        <f t="shared" ref="AG41:AG45" si="94">AF41</f>
        <v>106</v>
      </c>
      <c r="AH41" s="67">
        <f t="shared" si="86"/>
        <v>131</v>
      </c>
      <c r="AI41" s="83">
        <f>SUM(J41:J45,Q41:Q45,X41:X45,AE41:AE45)</f>
        <v>344</v>
      </c>
      <c r="AJ41" s="56">
        <f t="shared" ref="AJ41" si="95">AI41</f>
        <v>344</v>
      </c>
      <c r="AK41" s="82">
        <f t="shared" ref="AK41" si="96">IF(ISNUMBER(AI41),RANK(AI41,$AI$5:$AI$292,0),"")</f>
        <v>38</v>
      </c>
    </row>
    <row r="42" spans="1:37" ht="15" customHeight="1" x14ac:dyDescent="0.25">
      <c r="A42" s="42">
        <v>2</v>
      </c>
      <c r="B42" s="43"/>
      <c r="C42" s="33">
        <v>14</v>
      </c>
      <c r="D42" s="34">
        <v>8.9</v>
      </c>
      <c r="E42" s="5">
        <f t="shared" si="7"/>
        <v>0</v>
      </c>
      <c r="F42" s="5">
        <f t="shared" si="8"/>
        <v>27</v>
      </c>
      <c r="G42" s="5">
        <f t="shared" si="87"/>
        <v>27</v>
      </c>
      <c r="H42" s="6">
        <f t="shared" si="88"/>
        <v>27</v>
      </c>
      <c r="I42" s="50">
        <f>IF(H42="","",RANK(H42,H41:H45,0))</f>
        <v>2</v>
      </c>
      <c r="J42" s="50">
        <f t="shared" ref="J42:J45" si="97">IF(I42&lt;5,H42,"")</f>
        <v>27</v>
      </c>
      <c r="K42" s="36">
        <v>10</v>
      </c>
      <c r="L42" s="5">
        <f t="shared" si="11"/>
        <v>0</v>
      </c>
      <c r="M42" s="5">
        <f t="shared" si="12"/>
        <v>14</v>
      </c>
      <c r="N42" s="5">
        <f t="shared" si="89"/>
        <v>14</v>
      </c>
      <c r="O42" s="6">
        <f t="shared" si="90"/>
        <v>14</v>
      </c>
      <c r="P42" s="54">
        <f>IF(O42="","",RANK(O42,O41:O45,0))</f>
        <v>1</v>
      </c>
      <c r="Q42" s="54">
        <f t="shared" ref="Q42:Q45" si="98">IF(P42&lt;5,O42,"")</f>
        <v>14</v>
      </c>
      <c r="R42" s="40">
        <v>150</v>
      </c>
      <c r="S42" s="7">
        <f t="shared" si="14"/>
        <v>0</v>
      </c>
      <c r="T42" s="7">
        <f t="shared" si="15"/>
        <v>20</v>
      </c>
      <c r="U42" s="7">
        <f t="shared" si="91"/>
        <v>20</v>
      </c>
      <c r="V42" s="6">
        <f t="shared" si="92"/>
        <v>20</v>
      </c>
      <c r="W42" s="50">
        <f>IF(V42="","",RANK(V42,V41:V45,0))</f>
        <v>2</v>
      </c>
      <c r="X42" s="50">
        <f t="shared" ref="X42:X45" si="99">IF(W42&lt;5,V42,"")</f>
        <v>20</v>
      </c>
      <c r="Y42" s="76">
        <v>12.5</v>
      </c>
      <c r="Z42" s="7">
        <f t="shared" si="17"/>
        <v>0</v>
      </c>
      <c r="AA42" s="7">
        <f t="shared" si="18"/>
        <v>30</v>
      </c>
      <c r="AB42" s="7">
        <f t="shared" si="19"/>
        <v>30</v>
      </c>
      <c r="AC42" s="6">
        <f>AB42</f>
        <v>30</v>
      </c>
      <c r="AD42" s="50">
        <f>IF(AC42="","",RANK(AC42,AC41:AC45,0))</f>
        <v>2</v>
      </c>
      <c r="AE42" s="50">
        <f t="shared" si="93"/>
        <v>30</v>
      </c>
      <c r="AF42" s="8">
        <f>H42+O42+V42+AC42</f>
        <v>91</v>
      </c>
      <c r="AG42" s="9">
        <f t="shared" si="94"/>
        <v>91</v>
      </c>
      <c r="AH42" s="67">
        <f t="shared" si="86"/>
        <v>155</v>
      </c>
      <c r="AI42" s="83"/>
      <c r="AJ42" s="56"/>
      <c r="AK42" s="82"/>
    </row>
    <row r="43" spans="1:37" ht="15" customHeight="1" x14ac:dyDescent="0.25">
      <c r="A43" s="42">
        <v>3</v>
      </c>
      <c r="B43" s="43"/>
      <c r="C43" s="33">
        <v>14</v>
      </c>
      <c r="D43" s="34">
        <v>8.9</v>
      </c>
      <c r="E43" s="5">
        <f t="shared" si="7"/>
        <v>0</v>
      </c>
      <c r="F43" s="5">
        <f t="shared" si="8"/>
        <v>27</v>
      </c>
      <c r="G43" s="5">
        <f t="shared" si="87"/>
        <v>27</v>
      </c>
      <c r="H43" s="6">
        <f t="shared" si="88"/>
        <v>27</v>
      </c>
      <c r="I43" s="50">
        <f>IF(H43="","",RANK(H43,H41:H45,0))</f>
        <v>2</v>
      </c>
      <c r="J43" s="50">
        <f t="shared" si="97"/>
        <v>27</v>
      </c>
      <c r="K43" s="36">
        <v>0</v>
      </c>
      <c r="L43" s="5">
        <f t="shared" si="11"/>
        <v>0</v>
      </c>
      <c r="M43" s="5">
        <f t="shared" si="12"/>
        <v>0</v>
      </c>
      <c r="N43" s="5">
        <f t="shared" si="89"/>
        <v>0</v>
      </c>
      <c r="O43" s="6">
        <f t="shared" si="90"/>
        <v>0</v>
      </c>
      <c r="P43" s="54">
        <f>IF(O43="","",RANK(O43,O41:O45,0))</f>
        <v>5</v>
      </c>
      <c r="Q43" s="54" t="str">
        <f t="shared" si="98"/>
        <v/>
      </c>
      <c r="R43" s="40">
        <v>142</v>
      </c>
      <c r="S43" s="7">
        <f t="shared" si="14"/>
        <v>0</v>
      </c>
      <c r="T43" s="7">
        <f t="shared" si="15"/>
        <v>16</v>
      </c>
      <c r="U43" s="7">
        <f t="shared" si="91"/>
        <v>16</v>
      </c>
      <c r="V43" s="6">
        <f t="shared" si="92"/>
        <v>16</v>
      </c>
      <c r="W43" s="50">
        <f>IF(V43="","",RANK(V43,V41:V45,0))</f>
        <v>3</v>
      </c>
      <c r="X43" s="50">
        <f t="shared" si="99"/>
        <v>16</v>
      </c>
      <c r="Y43" s="76">
        <v>4</v>
      </c>
      <c r="Z43" s="7">
        <f t="shared" si="17"/>
        <v>0</v>
      </c>
      <c r="AA43" s="7">
        <f t="shared" si="18"/>
        <v>9</v>
      </c>
      <c r="AB43" s="7">
        <f t="shared" si="19"/>
        <v>9</v>
      </c>
      <c r="AC43" s="6">
        <f>AB43</f>
        <v>9</v>
      </c>
      <c r="AD43" s="50">
        <f>IF(AC43="","",RANK(AC43,AC41:AC45,0))</f>
        <v>5</v>
      </c>
      <c r="AE43" s="50" t="str">
        <f t="shared" si="93"/>
        <v/>
      </c>
      <c r="AF43" s="8">
        <f>H43+O43+V43+AC43</f>
        <v>52</v>
      </c>
      <c r="AG43" s="9">
        <f t="shared" si="94"/>
        <v>52</v>
      </c>
      <c r="AH43" s="67">
        <f t="shared" si="86"/>
        <v>197</v>
      </c>
      <c r="AI43" s="83"/>
      <c r="AJ43" s="56"/>
      <c r="AK43" s="82"/>
    </row>
    <row r="44" spans="1:37" ht="15" customHeight="1" x14ac:dyDescent="0.25">
      <c r="A44" s="42">
        <v>4</v>
      </c>
      <c r="B44" s="43"/>
      <c r="C44" s="33">
        <v>14</v>
      </c>
      <c r="D44" s="34">
        <v>9.3000000000000007</v>
      </c>
      <c r="E44" s="5">
        <f t="shared" si="7"/>
        <v>0</v>
      </c>
      <c r="F44" s="5">
        <f t="shared" si="8"/>
        <v>18</v>
      </c>
      <c r="G44" s="5">
        <f t="shared" si="87"/>
        <v>18</v>
      </c>
      <c r="H44" s="6">
        <f t="shared" si="88"/>
        <v>18</v>
      </c>
      <c r="I44" s="50">
        <f>IF(H44="","",RANK(H44,H41:H45,0))</f>
        <v>5</v>
      </c>
      <c r="J44" s="50" t="str">
        <f t="shared" si="97"/>
        <v/>
      </c>
      <c r="K44" s="36">
        <v>1</v>
      </c>
      <c r="L44" s="5">
        <f t="shared" si="11"/>
        <v>0</v>
      </c>
      <c r="M44" s="5">
        <f t="shared" si="12"/>
        <v>1</v>
      </c>
      <c r="N44" s="5">
        <f t="shared" si="89"/>
        <v>1</v>
      </c>
      <c r="O44" s="6">
        <f t="shared" si="90"/>
        <v>1</v>
      </c>
      <c r="P44" s="54">
        <f>IF(O44="","",RANK(O44,O41:O45,0))</f>
        <v>3</v>
      </c>
      <c r="Q44" s="54">
        <f t="shared" si="98"/>
        <v>1</v>
      </c>
      <c r="R44" s="40">
        <v>130</v>
      </c>
      <c r="S44" s="7">
        <f t="shared" si="14"/>
        <v>0</v>
      </c>
      <c r="T44" s="7">
        <f t="shared" si="15"/>
        <v>10</v>
      </c>
      <c r="U44" s="7">
        <f t="shared" si="91"/>
        <v>10</v>
      </c>
      <c r="V44" s="6">
        <f t="shared" si="92"/>
        <v>10</v>
      </c>
      <c r="W44" s="50">
        <f>IF(V44="","",RANK(V44,V41:V45,0))</f>
        <v>4</v>
      </c>
      <c r="X44" s="50">
        <f t="shared" si="99"/>
        <v>10</v>
      </c>
      <c r="Y44" s="76">
        <v>10</v>
      </c>
      <c r="Z44" s="7">
        <f t="shared" si="17"/>
        <v>0</v>
      </c>
      <c r="AA44" s="7">
        <f t="shared" si="18"/>
        <v>23</v>
      </c>
      <c r="AB44" s="7">
        <f t="shared" si="19"/>
        <v>23</v>
      </c>
      <c r="AC44" s="6">
        <f>AB44</f>
        <v>23</v>
      </c>
      <c r="AD44" s="50">
        <f>IF(AC44="","",RANK(AC44,AC41:AC45,0))</f>
        <v>4</v>
      </c>
      <c r="AE44" s="50">
        <f t="shared" si="93"/>
        <v>23</v>
      </c>
      <c r="AF44" s="8">
        <f>H44+O44+V44+AC44</f>
        <v>52</v>
      </c>
      <c r="AG44" s="9">
        <f t="shared" si="94"/>
        <v>52</v>
      </c>
      <c r="AH44" s="67">
        <f t="shared" si="86"/>
        <v>197</v>
      </c>
      <c r="AI44" s="83"/>
      <c r="AJ44" s="56"/>
      <c r="AK44" s="82"/>
    </row>
    <row r="45" spans="1:37" ht="15" customHeight="1" x14ac:dyDescent="0.25">
      <c r="A45" s="42">
        <v>5</v>
      </c>
      <c r="B45" s="43"/>
      <c r="C45" s="33">
        <v>14</v>
      </c>
      <c r="D45" s="34">
        <v>9</v>
      </c>
      <c r="E45" s="5">
        <f t="shared" si="7"/>
        <v>0</v>
      </c>
      <c r="F45" s="5">
        <f t="shared" si="8"/>
        <v>24</v>
      </c>
      <c r="G45" s="5">
        <f t="shared" si="87"/>
        <v>24</v>
      </c>
      <c r="H45" s="6">
        <f t="shared" si="88"/>
        <v>24</v>
      </c>
      <c r="I45" s="50">
        <f>IF(H45="","",RANK(H45,H41:H45,0))</f>
        <v>4</v>
      </c>
      <c r="J45" s="50">
        <f t="shared" si="97"/>
        <v>24</v>
      </c>
      <c r="K45" s="36">
        <v>1</v>
      </c>
      <c r="L45" s="5">
        <f t="shared" si="11"/>
        <v>0</v>
      </c>
      <c r="M45" s="5">
        <f t="shared" si="12"/>
        <v>1</v>
      </c>
      <c r="N45" s="5">
        <f t="shared" si="89"/>
        <v>1</v>
      </c>
      <c r="O45" s="6">
        <f t="shared" si="90"/>
        <v>1</v>
      </c>
      <c r="P45" s="54">
        <f>IF(O45="","",RANK(O45,O41:O45,0))</f>
        <v>3</v>
      </c>
      <c r="Q45" s="54">
        <f t="shared" si="98"/>
        <v>1</v>
      </c>
      <c r="R45" s="40">
        <v>125</v>
      </c>
      <c r="S45" s="7">
        <f t="shared" si="14"/>
        <v>0</v>
      </c>
      <c r="T45" s="7">
        <f t="shared" si="15"/>
        <v>7</v>
      </c>
      <c r="U45" s="7">
        <f t="shared" si="91"/>
        <v>7</v>
      </c>
      <c r="V45" s="6">
        <f t="shared" si="92"/>
        <v>7</v>
      </c>
      <c r="W45" s="50">
        <f>IF(V45="","",RANK(V45,V41:V45,0))</f>
        <v>5</v>
      </c>
      <c r="X45" s="50" t="str">
        <f t="shared" si="99"/>
        <v/>
      </c>
      <c r="Y45" s="76">
        <v>17.5</v>
      </c>
      <c r="Z45" s="7">
        <f t="shared" si="17"/>
        <v>0</v>
      </c>
      <c r="AA45" s="7">
        <f t="shared" si="18"/>
        <v>45</v>
      </c>
      <c r="AB45" s="7">
        <f t="shared" si="19"/>
        <v>45</v>
      </c>
      <c r="AC45" s="6">
        <f>AB45</f>
        <v>45</v>
      </c>
      <c r="AD45" s="50">
        <f>IF(AC45="","",RANK(AC45,AC41:AC45,0))</f>
        <v>1</v>
      </c>
      <c r="AE45" s="50">
        <f t="shared" si="93"/>
        <v>45</v>
      </c>
      <c r="AF45" s="8">
        <f>H45+O45+V45+AC45</f>
        <v>77</v>
      </c>
      <c r="AG45" s="9">
        <f t="shared" si="94"/>
        <v>77</v>
      </c>
      <c r="AH45" s="67">
        <f t="shared" si="86"/>
        <v>177</v>
      </c>
      <c r="AI45" s="83"/>
      <c r="AJ45" s="56"/>
      <c r="AK45" s="82"/>
    </row>
    <row r="46" spans="1:37" ht="26.25" customHeight="1" x14ac:dyDescent="0.25">
      <c r="A46" s="42"/>
      <c r="B46" s="43"/>
      <c r="C46" s="61">
        <v>14</v>
      </c>
      <c r="D46" s="34"/>
      <c r="E46" s="5"/>
      <c r="F46" s="5"/>
      <c r="G46" s="5"/>
      <c r="H46" s="51"/>
      <c r="I46" s="58" t="s">
        <v>27</v>
      </c>
      <c r="J46" s="59">
        <f>SUM(J41:J45)</f>
        <v>128</v>
      </c>
      <c r="K46" s="36"/>
      <c r="L46" s="5"/>
      <c r="M46" s="5"/>
      <c r="N46" s="5"/>
      <c r="O46" s="51"/>
      <c r="P46" s="58" t="s">
        <v>27</v>
      </c>
      <c r="Q46" s="60">
        <f>SUM(Q41:Q45)</f>
        <v>21</v>
      </c>
      <c r="R46" s="40"/>
      <c r="S46" s="7">
        <f t="shared" si="14"/>
        <v>0</v>
      </c>
      <c r="T46" s="7">
        <f t="shared" si="15"/>
        <v>0</v>
      </c>
      <c r="U46" s="7"/>
      <c r="V46" s="51"/>
      <c r="W46" s="58" t="s">
        <v>27</v>
      </c>
      <c r="X46" s="59">
        <f>SUM(X41:X45)</f>
        <v>71</v>
      </c>
      <c r="Y46" s="77">
        <v>-100</v>
      </c>
      <c r="Z46" s="7"/>
      <c r="AA46" s="7"/>
      <c r="AB46" s="7"/>
      <c r="AC46" s="51"/>
      <c r="AD46" s="58" t="s">
        <v>27</v>
      </c>
      <c r="AE46" s="59">
        <f>SUM(AE41:AE45)</f>
        <v>124</v>
      </c>
      <c r="AF46" s="8"/>
      <c r="AG46" s="52"/>
      <c r="AH46" s="74" t="str">
        <f t="shared" si="86"/>
        <v/>
      </c>
      <c r="AI46" s="57"/>
      <c r="AJ46" s="57"/>
      <c r="AK46" s="82"/>
    </row>
    <row r="47" spans="1:37" ht="15" customHeight="1" x14ac:dyDescent="0.25">
      <c r="A47" s="42">
        <v>1</v>
      </c>
      <c r="B47" s="43"/>
      <c r="C47" s="33">
        <v>17</v>
      </c>
      <c r="D47" s="34">
        <v>8.9</v>
      </c>
      <c r="E47" s="5">
        <f t="shared" si="7"/>
        <v>0</v>
      </c>
      <c r="F47" s="5">
        <f t="shared" si="8"/>
        <v>27</v>
      </c>
      <c r="G47" s="5">
        <f t="shared" ref="G47:G51" si="100">E47+F47</f>
        <v>27</v>
      </c>
      <c r="H47" s="6">
        <f t="shared" ref="H47:H51" si="101">G47</f>
        <v>27</v>
      </c>
      <c r="I47" s="50">
        <f>IF(H47="","",RANK(H47,H47:H51,0))</f>
        <v>1</v>
      </c>
      <c r="J47" s="50">
        <f>IF(I47&lt;5,H47,"")</f>
        <v>27</v>
      </c>
      <c r="K47" s="36">
        <v>0</v>
      </c>
      <c r="L47" s="5">
        <f t="shared" si="11"/>
        <v>0</v>
      </c>
      <c r="M47" s="5">
        <f t="shared" si="12"/>
        <v>0</v>
      </c>
      <c r="N47" s="5">
        <f t="shared" ref="N47:N51" si="102">L47+M47</f>
        <v>0</v>
      </c>
      <c r="O47" s="6">
        <f t="shared" ref="O47:O51" si="103">N47</f>
        <v>0</v>
      </c>
      <c r="P47" s="54">
        <f>IF(O47="","",RANK(O47,O47:O51,0))</f>
        <v>5</v>
      </c>
      <c r="Q47" s="54" t="str">
        <f>IF(P47&lt;5,O47,"")</f>
        <v/>
      </c>
      <c r="R47" s="40">
        <v>160</v>
      </c>
      <c r="S47" s="7">
        <f t="shared" si="14"/>
        <v>0</v>
      </c>
      <c r="T47" s="7">
        <f t="shared" si="15"/>
        <v>25</v>
      </c>
      <c r="U47" s="7">
        <f t="shared" ref="U47:U51" si="104">S47+T47</f>
        <v>25</v>
      </c>
      <c r="V47" s="6">
        <f t="shared" ref="V47:V51" si="105">U47</f>
        <v>25</v>
      </c>
      <c r="W47" s="50">
        <f>IF(V47="","",RANK(V47,V47:V51,0))</f>
        <v>2</v>
      </c>
      <c r="X47" s="50">
        <f>IF(W47&lt;5,V47,"")</f>
        <v>25</v>
      </c>
      <c r="Y47" s="76">
        <v>25</v>
      </c>
      <c r="Z47" s="7">
        <f t="shared" si="17"/>
        <v>62</v>
      </c>
      <c r="AA47" s="7">
        <f t="shared" si="18"/>
        <v>0</v>
      </c>
      <c r="AB47" s="7">
        <f t="shared" si="19"/>
        <v>62</v>
      </c>
      <c r="AC47" s="6">
        <f>AB47</f>
        <v>62</v>
      </c>
      <c r="AD47" s="50">
        <f>IF(AC47="","",RANK(AC47,AC47:AC51,0))</f>
        <v>2</v>
      </c>
      <c r="AE47" s="50">
        <f>IF(AD47&lt;5,AC47,"")</f>
        <v>62</v>
      </c>
      <c r="AF47" s="8">
        <f>H47+O47+V47+AC47</f>
        <v>114</v>
      </c>
      <c r="AG47" s="9">
        <f t="shared" ref="AG47:AG51" si="106">AF47</f>
        <v>114</v>
      </c>
      <c r="AH47" s="67">
        <f t="shared" si="86"/>
        <v>116</v>
      </c>
      <c r="AI47" s="83">
        <f>SUM(J47:J51,Q47:Q51,X47:X51,AE47:AE51)</f>
        <v>458</v>
      </c>
      <c r="AJ47" s="56">
        <f t="shared" ref="AJ47" si="107">AI47</f>
        <v>458</v>
      </c>
      <c r="AK47" s="82">
        <f t="shared" ref="AK47" si="108">IF(ISNUMBER(AI47),RANK(AI47,$AI$5:$AI$292,0),"")</f>
        <v>28</v>
      </c>
    </row>
    <row r="48" spans="1:37" ht="15" customHeight="1" x14ac:dyDescent="0.25">
      <c r="A48" s="42">
        <v>2</v>
      </c>
      <c r="B48" s="43"/>
      <c r="C48" s="33">
        <v>17</v>
      </c>
      <c r="D48" s="34">
        <v>9</v>
      </c>
      <c r="E48" s="5">
        <f t="shared" si="7"/>
        <v>0</v>
      </c>
      <c r="F48" s="5">
        <f t="shared" si="8"/>
        <v>24</v>
      </c>
      <c r="G48" s="5">
        <f t="shared" si="100"/>
        <v>24</v>
      </c>
      <c r="H48" s="6">
        <f t="shared" si="101"/>
        <v>24</v>
      </c>
      <c r="I48" s="50">
        <f>IF(H48="","",RANK(H48,H47:H51,0))</f>
        <v>3</v>
      </c>
      <c r="J48" s="50">
        <f t="shared" ref="J48:J51" si="109">IF(I48&lt;5,H48,"")</f>
        <v>24</v>
      </c>
      <c r="K48" s="36">
        <v>1</v>
      </c>
      <c r="L48" s="5">
        <f t="shared" si="11"/>
        <v>0</v>
      </c>
      <c r="M48" s="5">
        <f t="shared" si="12"/>
        <v>1</v>
      </c>
      <c r="N48" s="5">
        <f t="shared" si="102"/>
        <v>1</v>
      </c>
      <c r="O48" s="6">
        <f t="shared" si="103"/>
        <v>1</v>
      </c>
      <c r="P48" s="54">
        <f>IF(O48="","",RANK(O48,O47:O51,0))</f>
        <v>4</v>
      </c>
      <c r="Q48" s="54">
        <f t="shared" ref="Q48:Q51" si="110">IF(P48&lt;5,O48,"")</f>
        <v>1</v>
      </c>
      <c r="R48" s="40">
        <v>145</v>
      </c>
      <c r="S48" s="7">
        <f t="shared" si="14"/>
        <v>0</v>
      </c>
      <c r="T48" s="7">
        <f t="shared" si="15"/>
        <v>17</v>
      </c>
      <c r="U48" s="7">
        <f t="shared" si="104"/>
        <v>17</v>
      </c>
      <c r="V48" s="6">
        <f t="shared" si="105"/>
        <v>17</v>
      </c>
      <c r="W48" s="50">
        <f>IF(V48="","",RANK(V48,V47:V51,0))</f>
        <v>5</v>
      </c>
      <c r="X48" s="50" t="str">
        <f t="shared" ref="X48:X51" si="111">IF(W48&lt;5,V48,"")</f>
        <v/>
      </c>
      <c r="Y48" s="76">
        <v>26</v>
      </c>
      <c r="Z48" s="7">
        <f t="shared" si="17"/>
        <v>63</v>
      </c>
      <c r="AA48" s="7">
        <f t="shared" si="18"/>
        <v>0</v>
      </c>
      <c r="AB48" s="7">
        <f t="shared" si="19"/>
        <v>63</v>
      </c>
      <c r="AC48" s="6">
        <f>AB48</f>
        <v>63</v>
      </c>
      <c r="AD48" s="50">
        <f>IF(AC48="","",RANK(AC48,AC47:AC51,0))</f>
        <v>1</v>
      </c>
      <c r="AE48" s="50">
        <f t="shared" ref="AE48:AE51" si="112">IF(AD48&lt;5,AC48,"")</f>
        <v>63</v>
      </c>
      <c r="AF48" s="8">
        <f>H48+O48+V48+AC48</f>
        <v>105</v>
      </c>
      <c r="AG48" s="9">
        <f t="shared" si="106"/>
        <v>105</v>
      </c>
      <c r="AH48" s="67">
        <f t="shared" si="86"/>
        <v>135</v>
      </c>
      <c r="AI48" s="83"/>
      <c r="AJ48" s="56"/>
      <c r="AK48" s="82"/>
    </row>
    <row r="49" spans="1:37" ht="15" customHeight="1" x14ac:dyDescent="0.25">
      <c r="A49" s="42">
        <v>3</v>
      </c>
      <c r="B49" s="43"/>
      <c r="C49" s="33">
        <v>17</v>
      </c>
      <c r="D49" s="34">
        <v>9.1999999999999993</v>
      </c>
      <c r="E49" s="5">
        <f t="shared" si="7"/>
        <v>0</v>
      </c>
      <c r="F49" s="5">
        <f t="shared" si="8"/>
        <v>20</v>
      </c>
      <c r="G49" s="5">
        <f t="shared" si="100"/>
        <v>20</v>
      </c>
      <c r="H49" s="6">
        <f t="shared" si="101"/>
        <v>20</v>
      </c>
      <c r="I49" s="50">
        <f>IF(H49="","",RANK(H49,H47:H51,0))</f>
        <v>4</v>
      </c>
      <c r="J49" s="50">
        <f t="shared" si="109"/>
        <v>20</v>
      </c>
      <c r="K49" s="36">
        <v>6</v>
      </c>
      <c r="L49" s="5">
        <f t="shared" si="11"/>
        <v>0</v>
      </c>
      <c r="M49" s="5">
        <f t="shared" si="12"/>
        <v>6</v>
      </c>
      <c r="N49" s="5">
        <f t="shared" si="102"/>
        <v>6</v>
      </c>
      <c r="O49" s="6">
        <f t="shared" si="103"/>
        <v>6</v>
      </c>
      <c r="P49" s="54">
        <f>IF(O49="","",RANK(O49,O47:O51,0))</f>
        <v>2</v>
      </c>
      <c r="Q49" s="54">
        <f t="shared" si="110"/>
        <v>6</v>
      </c>
      <c r="R49" s="40">
        <v>160</v>
      </c>
      <c r="S49" s="7">
        <f t="shared" si="14"/>
        <v>0</v>
      </c>
      <c r="T49" s="7">
        <f t="shared" si="15"/>
        <v>25</v>
      </c>
      <c r="U49" s="7">
        <f t="shared" si="104"/>
        <v>25</v>
      </c>
      <c r="V49" s="6">
        <f t="shared" si="105"/>
        <v>25</v>
      </c>
      <c r="W49" s="50">
        <f>IF(V49="","",RANK(V49,V47:V51,0))</f>
        <v>2</v>
      </c>
      <c r="X49" s="50">
        <f t="shared" si="111"/>
        <v>25</v>
      </c>
      <c r="Y49" s="76">
        <v>22.5</v>
      </c>
      <c r="Z49" s="7">
        <f t="shared" si="17"/>
        <v>0</v>
      </c>
      <c r="AA49" s="7">
        <f t="shared" si="18"/>
        <v>57</v>
      </c>
      <c r="AB49" s="7">
        <f t="shared" si="19"/>
        <v>57</v>
      </c>
      <c r="AC49" s="6">
        <f>AB49</f>
        <v>57</v>
      </c>
      <c r="AD49" s="50">
        <f>IF(AC49="","",RANK(AC49,AC47:AC51,0))</f>
        <v>3</v>
      </c>
      <c r="AE49" s="50">
        <f t="shared" si="112"/>
        <v>57</v>
      </c>
      <c r="AF49" s="8">
        <f>H49+O49+V49+AC49</f>
        <v>108</v>
      </c>
      <c r="AG49" s="9">
        <f t="shared" si="106"/>
        <v>108</v>
      </c>
      <c r="AH49" s="67">
        <f t="shared" si="86"/>
        <v>127</v>
      </c>
      <c r="AI49" s="83"/>
      <c r="AJ49" s="56"/>
      <c r="AK49" s="82"/>
    </row>
    <row r="50" spans="1:37" ht="15" customHeight="1" x14ac:dyDescent="0.25">
      <c r="A50" s="42">
        <v>4</v>
      </c>
      <c r="B50" s="43"/>
      <c r="C50" s="33">
        <v>17</v>
      </c>
      <c r="D50" s="34">
        <v>9.1999999999999993</v>
      </c>
      <c r="E50" s="5">
        <f t="shared" si="7"/>
        <v>0</v>
      </c>
      <c r="F50" s="5">
        <f t="shared" si="8"/>
        <v>20</v>
      </c>
      <c r="G50" s="5">
        <f t="shared" si="100"/>
        <v>20</v>
      </c>
      <c r="H50" s="6">
        <f t="shared" si="101"/>
        <v>20</v>
      </c>
      <c r="I50" s="50">
        <f>IF(H50="","",RANK(H50,H47:H51,0))</f>
        <v>4</v>
      </c>
      <c r="J50" s="50"/>
      <c r="K50" s="36">
        <v>15</v>
      </c>
      <c r="L50" s="5">
        <f t="shared" si="11"/>
        <v>0</v>
      </c>
      <c r="M50" s="5">
        <f t="shared" si="12"/>
        <v>24</v>
      </c>
      <c r="N50" s="5">
        <f t="shared" si="102"/>
        <v>24</v>
      </c>
      <c r="O50" s="6">
        <f t="shared" si="103"/>
        <v>24</v>
      </c>
      <c r="P50" s="54">
        <f>IF(O50="","",RANK(O50,O47:O51,0))</f>
        <v>1</v>
      </c>
      <c r="Q50" s="54">
        <f t="shared" si="110"/>
        <v>24</v>
      </c>
      <c r="R50" s="40">
        <v>150</v>
      </c>
      <c r="S50" s="7">
        <f t="shared" si="14"/>
        <v>0</v>
      </c>
      <c r="T50" s="7">
        <f t="shared" si="15"/>
        <v>20</v>
      </c>
      <c r="U50" s="7">
        <f t="shared" si="104"/>
        <v>20</v>
      </c>
      <c r="V50" s="6">
        <f t="shared" si="105"/>
        <v>20</v>
      </c>
      <c r="W50" s="50">
        <f>IF(V50="","",RANK(V50,V47:V51,0))</f>
        <v>4</v>
      </c>
      <c r="X50" s="50">
        <f t="shared" si="111"/>
        <v>20</v>
      </c>
      <c r="Y50" s="76">
        <v>12.5</v>
      </c>
      <c r="Z50" s="7">
        <f t="shared" si="17"/>
        <v>0</v>
      </c>
      <c r="AA50" s="7">
        <f t="shared" si="18"/>
        <v>30</v>
      </c>
      <c r="AB50" s="7">
        <f t="shared" si="19"/>
        <v>30</v>
      </c>
      <c r="AC50" s="6">
        <f>AB50</f>
        <v>30</v>
      </c>
      <c r="AD50" s="50">
        <f>IF(AC50="","",RANK(AC50,AC47:AC51,0))</f>
        <v>5</v>
      </c>
      <c r="AE50" s="50" t="str">
        <f t="shared" si="112"/>
        <v/>
      </c>
      <c r="AF50" s="8">
        <f>H50+O50+V50+AC50</f>
        <v>94</v>
      </c>
      <c r="AG50" s="9">
        <f t="shared" si="106"/>
        <v>94</v>
      </c>
      <c r="AH50" s="67">
        <f t="shared" si="86"/>
        <v>151</v>
      </c>
      <c r="AI50" s="83"/>
      <c r="AJ50" s="56"/>
      <c r="AK50" s="82"/>
    </row>
    <row r="51" spans="1:37" ht="15" customHeight="1" x14ac:dyDescent="0.25">
      <c r="A51" s="42">
        <v>5</v>
      </c>
      <c r="B51" s="43"/>
      <c r="C51" s="33">
        <v>17</v>
      </c>
      <c r="D51" s="34">
        <v>8.9</v>
      </c>
      <c r="E51" s="5">
        <f t="shared" si="7"/>
        <v>0</v>
      </c>
      <c r="F51" s="5">
        <f t="shared" si="8"/>
        <v>27</v>
      </c>
      <c r="G51" s="5">
        <f t="shared" si="100"/>
        <v>27</v>
      </c>
      <c r="H51" s="6">
        <f t="shared" si="101"/>
        <v>27</v>
      </c>
      <c r="I51" s="50">
        <f>IF(H51="","",RANK(H51,H47:H51,0))</f>
        <v>1</v>
      </c>
      <c r="J51" s="50">
        <f t="shared" si="109"/>
        <v>27</v>
      </c>
      <c r="K51" s="36">
        <v>5</v>
      </c>
      <c r="L51" s="5">
        <f t="shared" si="11"/>
        <v>0</v>
      </c>
      <c r="M51" s="5">
        <f t="shared" si="12"/>
        <v>5</v>
      </c>
      <c r="N51" s="5">
        <f t="shared" si="102"/>
        <v>5</v>
      </c>
      <c r="O51" s="6">
        <f t="shared" si="103"/>
        <v>5</v>
      </c>
      <c r="P51" s="54">
        <f>IF(O51="","",RANK(O51,O47:O51,0))</f>
        <v>3</v>
      </c>
      <c r="Q51" s="54">
        <f t="shared" si="110"/>
        <v>5</v>
      </c>
      <c r="R51" s="40">
        <v>173</v>
      </c>
      <c r="S51" s="7">
        <f t="shared" si="14"/>
        <v>0</v>
      </c>
      <c r="T51" s="7">
        <f t="shared" si="15"/>
        <v>31</v>
      </c>
      <c r="U51" s="7">
        <f t="shared" si="104"/>
        <v>31</v>
      </c>
      <c r="V51" s="6">
        <f t="shared" si="105"/>
        <v>31</v>
      </c>
      <c r="W51" s="50">
        <f>IF(V51="","",RANK(V51,V47:V51,0))</f>
        <v>1</v>
      </c>
      <c r="X51" s="50">
        <f t="shared" si="111"/>
        <v>31</v>
      </c>
      <c r="Y51" s="76">
        <v>16</v>
      </c>
      <c r="Z51" s="7">
        <f t="shared" si="17"/>
        <v>0</v>
      </c>
      <c r="AA51" s="7">
        <f t="shared" si="18"/>
        <v>41</v>
      </c>
      <c r="AB51" s="7">
        <f t="shared" si="19"/>
        <v>41</v>
      </c>
      <c r="AC51" s="6">
        <f>AB51</f>
        <v>41</v>
      </c>
      <c r="AD51" s="50">
        <f>IF(AC51="","",RANK(AC51,AC47:AC51,0))</f>
        <v>4</v>
      </c>
      <c r="AE51" s="50">
        <f t="shared" si="112"/>
        <v>41</v>
      </c>
      <c r="AF51" s="8">
        <f>H51+O51+V51+AC51</f>
        <v>104</v>
      </c>
      <c r="AG51" s="9">
        <f t="shared" si="106"/>
        <v>104</v>
      </c>
      <c r="AH51" s="67">
        <f t="shared" si="86"/>
        <v>137</v>
      </c>
      <c r="AI51" s="83"/>
      <c r="AJ51" s="56"/>
      <c r="AK51" s="82"/>
    </row>
    <row r="52" spans="1:37" ht="26.25" customHeight="1" x14ac:dyDescent="0.25">
      <c r="A52" s="42"/>
      <c r="B52" s="43"/>
      <c r="C52" s="61">
        <v>17</v>
      </c>
      <c r="D52" s="34"/>
      <c r="E52" s="5"/>
      <c r="F52" s="5"/>
      <c r="G52" s="5"/>
      <c r="H52" s="51"/>
      <c r="I52" s="58" t="s">
        <v>27</v>
      </c>
      <c r="J52" s="59">
        <f>SUM(J47:J51)</f>
        <v>98</v>
      </c>
      <c r="K52" s="36"/>
      <c r="L52" s="5"/>
      <c r="M52" s="5"/>
      <c r="N52" s="5"/>
      <c r="O52" s="51"/>
      <c r="P52" s="58" t="s">
        <v>27</v>
      </c>
      <c r="Q52" s="60">
        <f>SUM(Q47:Q51)</f>
        <v>36</v>
      </c>
      <c r="R52" s="40"/>
      <c r="S52" s="7">
        <f t="shared" si="14"/>
        <v>0</v>
      </c>
      <c r="T52" s="7">
        <f t="shared" si="15"/>
        <v>0</v>
      </c>
      <c r="U52" s="7"/>
      <c r="V52" s="51"/>
      <c r="W52" s="58" t="s">
        <v>27</v>
      </c>
      <c r="X52" s="59">
        <f>SUM(X47:X51)</f>
        <v>101</v>
      </c>
      <c r="Y52" s="77">
        <v>-100</v>
      </c>
      <c r="Z52" s="7"/>
      <c r="AA52" s="7"/>
      <c r="AB52" s="7"/>
      <c r="AC52" s="51"/>
      <c r="AD52" s="58" t="s">
        <v>27</v>
      </c>
      <c r="AE52" s="59">
        <f>SUM(AE47:AE51)</f>
        <v>223</v>
      </c>
      <c r="AF52" s="8"/>
      <c r="AG52" s="52"/>
      <c r="AH52" s="74" t="str">
        <f t="shared" si="86"/>
        <v/>
      </c>
      <c r="AI52" s="57"/>
      <c r="AJ52" s="57"/>
      <c r="AK52" s="82"/>
    </row>
    <row r="53" spans="1:37" ht="15" customHeight="1" x14ac:dyDescent="0.25">
      <c r="A53" s="42">
        <v>1</v>
      </c>
      <c r="B53" s="43"/>
      <c r="C53" s="33">
        <v>18</v>
      </c>
      <c r="D53" s="34">
        <v>8</v>
      </c>
      <c r="E53" s="5">
        <f t="shared" si="7"/>
        <v>55</v>
      </c>
      <c r="F53" s="5">
        <f t="shared" si="8"/>
        <v>0</v>
      </c>
      <c r="G53" s="5">
        <f t="shared" ref="G53:G57" si="113">E53+F53</f>
        <v>55</v>
      </c>
      <c r="H53" s="6">
        <f t="shared" ref="H53:H57" si="114">G53</f>
        <v>55</v>
      </c>
      <c r="I53" s="50">
        <f>IF(H53="","",RANK(H53,H53:H57,0))</f>
        <v>2</v>
      </c>
      <c r="J53" s="50">
        <f>IF(I53&lt;5,H53,"")</f>
        <v>55</v>
      </c>
      <c r="K53" s="36">
        <v>0</v>
      </c>
      <c r="L53" s="5">
        <f t="shared" si="11"/>
        <v>0</v>
      </c>
      <c r="M53" s="5">
        <f t="shared" si="12"/>
        <v>0</v>
      </c>
      <c r="N53" s="5">
        <f t="shared" ref="N53:N57" si="115">L53+M53</f>
        <v>0</v>
      </c>
      <c r="O53" s="6">
        <f t="shared" ref="O53:O57" si="116">N53</f>
        <v>0</v>
      </c>
      <c r="P53" s="54">
        <f>IF(O53="","",RANK(O53,O53:O57,0))</f>
        <v>5</v>
      </c>
      <c r="Q53" s="54" t="str">
        <f>IF(P53&lt;5,O53,"")</f>
        <v/>
      </c>
      <c r="R53" s="40">
        <v>144</v>
      </c>
      <c r="S53" s="7">
        <f t="shared" si="14"/>
        <v>0</v>
      </c>
      <c r="T53" s="7">
        <f t="shared" si="15"/>
        <v>17</v>
      </c>
      <c r="U53" s="7">
        <f t="shared" ref="U53:U57" si="117">S53+T53</f>
        <v>17</v>
      </c>
      <c r="V53" s="6">
        <f t="shared" ref="V53:V57" si="118">U53</f>
        <v>17</v>
      </c>
      <c r="W53" s="50">
        <f>IF(V53="","",RANK(V53,V53:V57,0))</f>
        <v>5</v>
      </c>
      <c r="X53" s="50" t="str">
        <f>IF(W53&lt;5,V53,"")</f>
        <v/>
      </c>
      <c r="Y53" s="76">
        <v>0</v>
      </c>
      <c r="Z53" s="7">
        <f t="shared" si="17"/>
        <v>0</v>
      </c>
      <c r="AA53" s="7">
        <f t="shared" si="18"/>
        <v>4</v>
      </c>
      <c r="AB53" s="7">
        <f t="shared" si="19"/>
        <v>4</v>
      </c>
      <c r="AC53" s="6">
        <f>AB53</f>
        <v>4</v>
      </c>
      <c r="AD53" s="50">
        <f>IF(AC53="","",RANK(AC53,AC53:AC57,0))</f>
        <v>5</v>
      </c>
      <c r="AE53" s="50" t="str">
        <f>IF(AD53&lt;5,AC53,"")</f>
        <v/>
      </c>
      <c r="AF53" s="8">
        <f>H53+O53+V53+AC53</f>
        <v>76</v>
      </c>
      <c r="AG53" s="9">
        <f t="shared" ref="AG53:AG57" si="119">AF53</f>
        <v>76</v>
      </c>
      <c r="AH53" s="67">
        <f t="shared" si="86"/>
        <v>180</v>
      </c>
      <c r="AI53" s="83">
        <f>SUM(J53:J57,Q53:Q57,X53:X57,AE53:AE57)</f>
        <v>419</v>
      </c>
      <c r="AJ53" s="56">
        <f t="shared" ref="AJ53" si="120">AI53</f>
        <v>419</v>
      </c>
      <c r="AK53" s="82">
        <f t="shared" ref="AK53" si="121">IF(ISNUMBER(AI53),RANK(AI53,$AI$5:$AI$292,0),"")</f>
        <v>35</v>
      </c>
    </row>
    <row r="54" spans="1:37" ht="15" customHeight="1" x14ac:dyDescent="0.25">
      <c r="A54" s="42">
        <v>2</v>
      </c>
      <c r="B54" s="43"/>
      <c r="C54" s="33">
        <v>18</v>
      </c>
      <c r="D54" s="34">
        <v>8.8000000000000007</v>
      </c>
      <c r="E54" s="5">
        <f t="shared" si="7"/>
        <v>30</v>
      </c>
      <c r="F54" s="5">
        <f t="shared" si="8"/>
        <v>0</v>
      </c>
      <c r="G54" s="5">
        <f t="shared" si="113"/>
        <v>30</v>
      </c>
      <c r="H54" s="6">
        <f t="shared" si="114"/>
        <v>30</v>
      </c>
      <c r="I54" s="50">
        <f>IF(H54="","",RANK(H54,H53:H57,0))</f>
        <v>4</v>
      </c>
      <c r="J54" s="50">
        <f t="shared" ref="J54:J57" si="122">IF(I54&lt;5,H54,"")</f>
        <v>30</v>
      </c>
      <c r="K54" s="36">
        <v>14</v>
      </c>
      <c r="L54" s="5">
        <f t="shared" si="11"/>
        <v>0</v>
      </c>
      <c r="M54" s="5">
        <f t="shared" si="12"/>
        <v>22</v>
      </c>
      <c r="N54" s="5">
        <f t="shared" si="115"/>
        <v>22</v>
      </c>
      <c r="O54" s="6">
        <f t="shared" si="116"/>
        <v>22</v>
      </c>
      <c r="P54" s="54">
        <f>IF(O54="","",RANK(O54,O53:O57,0))</f>
        <v>1</v>
      </c>
      <c r="Q54" s="54">
        <f t="shared" ref="Q54:Q57" si="123">IF(P54&lt;5,O54,"")</f>
        <v>22</v>
      </c>
      <c r="R54" s="40">
        <v>161</v>
      </c>
      <c r="S54" s="7">
        <f t="shared" si="14"/>
        <v>0</v>
      </c>
      <c r="T54" s="7">
        <f t="shared" si="15"/>
        <v>25</v>
      </c>
      <c r="U54" s="7">
        <f t="shared" si="117"/>
        <v>25</v>
      </c>
      <c r="V54" s="6">
        <f t="shared" si="118"/>
        <v>25</v>
      </c>
      <c r="W54" s="50">
        <f>IF(V54="","",RANK(V54,V53:V57,0))</f>
        <v>3</v>
      </c>
      <c r="X54" s="50">
        <f t="shared" ref="X54:X57" si="124">IF(W54&lt;5,V54,"")</f>
        <v>25</v>
      </c>
      <c r="Y54" s="76">
        <v>16</v>
      </c>
      <c r="Z54" s="7">
        <f t="shared" si="17"/>
        <v>0</v>
      </c>
      <c r="AA54" s="7">
        <f t="shared" si="18"/>
        <v>41</v>
      </c>
      <c r="AB54" s="7">
        <f t="shared" si="19"/>
        <v>41</v>
      </c>
      <c r="AC54" s="6">
        <f>AB54</f>
        <v>41</v>
      </c>
      <c r="AD54" s="50">
        <f>IF(AC54="","",RANK(AC54,AC53:AC57,0))</f>
        <v>1</v>
      </c>
      <c r="AE54" s="50">
        <f t="shared" ref="AE54:AE57" si="125">IF(AD54&lt;5,AC54,"")</f>
        <v>41</v>
      </c>
      <c r="AF54" s="8">
        <f>H54+O54+V54+AC54</f>
        <v>118</v>
      </c>
      <c r="AG54" s="9">
        <f t="shared" si="119"/>
        <v>118</v>
      </c>
      <c r="AH54" s="67">
        <f t="shared" si="86"/>
        <v>107</v>
      </c>
      <c r="AI54" s="83"/>
      <c r="AJ54" s="56"/>
      <c r="AK54" s="82"/>
    </row>
    <row r="55" spans="1:37" ht="15" customHeight="1" x14ac:dyDescent="0.25">
      <c r="A55" s="42">
        <v>3</v>
      </c>
      <c r="B55" s="43"/>
      <c r="C55" s="33">
        <v>18</v>
      </c>
      <c r="D55" s="34">
        <v>7.9</v>
      </c>
      <c r="E55" s="5">
        <f t="shared" si="7"/>
        <v>57</v>
      </c>
      <c r="F55" s="5">
        <f t="shared" si="8"/>
        <v>0</v>
      </c>
      <c r="G55" s="5">
        <f t="shared" si="113"/>
        <v>57</v>
      </c>
      <c r="H55" s="6">
        <f t="shared" si="114"/>
        <v>57</v>
      </c>
      <c r="I55" s="50">
        <f>IF(H55="","",RANK(H55,H53:H57,0))</f>
        <v>1</v>
      </c>
      <c r="J55" s="50">
        <f t="shared" si="122"/>
        <v>57</v>
      </c>
      <c r="K55" s="36">
        <v>1</v>
      </c>
      <c r="L55" s="5">
        <f t="shared" si="11"/>
        <v>0</v>
      </c>
      <c r="M55" s="5">
        <f t="shared" si="12"/>
        <v>1</v>
      </c>
      <c r="N55" s="5">
        <f t="shared" si="115"/>
        <v>1</v>
      </c>
      <c r="O55" s="6">
        <f t="shared" si="116"/>
        <v>1</v>
      </c>
      <c r="P55" s="54">
        <f>IF(O55="","",RANK(O55,O53:O57,0))</f>
        <v>4</v>
      </c>
      <c r="Q55" s="54">
        <f t="shared" si="123"/>
        <v>1</v>
      </c>
      <c r="R55" s="40">
        <v>173</v>
      </c>
      <c r="S55" s="7">
        <f t="shared" si="14"/>
        <v>0</v>
      </c>
      <c r="T55" s="7">
        <f t="shared" si="15"/>
        <v>31</v>
      </c>
      <c r="U55" s="7">
        <f t="shared" si="117"/>
        <v>31</v>
      </c>
      <c r="V55" s="6">
        <f t="shared" si="118"/>
        <v>31</v>
      </c>
      <c r="W55" s="50">
        <f>IF(V55="","",RANK(V55,V53:V57,0))</f>
        <v>1</v>
      </c>
      <c r="X55" s="50">
        <f t="shared" si="124"/>
        <v>31</v>
      </c>
      <c r="Y55" s="76">
        <v>9.5</v>
      </c>
      <c r="Z55" s="7">
        <f t="shared" si="17"/>
        <v>0</v>
      </c>
      <c r="AA55" s="7">
        <f t="shared" si="18"/>
        <v>21</v>
      </c>
      <c r="AB55" s="7">
        <f t="shared" si="19"/>
        <v>21</v>
      </c>
      <c r="AC55" s="6">
        <f>AB55</f>
        <v>21</v>
      </c>
      <c r="AD55" s="50">
        <f>IF(AC55="","",RANK(AC55,AC53:AC57,0))</f>
        <v>3</v>
      </c>
      <c r="AE55" s="50">
        <f t="shared" si="125"/>
        <v>21</v>
      </c>
      <c r="AF55" s="8">
        <f>H55+O55+V55+AC55</f>
        <v>110</v>
      </c>
      <c r="AG55" s="9">
        <f t="shared" si="119"/>
        <v>110</v>
      </c>
      <c r="AH55" s="67">
        <f t="shared" si="86"/>
        <v>120</v>
      </c>
      <c r="AI55" s="83"/>
      <c r="AJ55" s="56"/>
      <c r="AK55" s="82"/>
    </row>
    <row r="56" spans="1:37" ht="15" customHeight="1" x14ac:dyDescent="0.25">
      <c r="A56" s="42">
        <v>4</v>
      </c>
      <c r="B56" s="43"/>
      <c r="C56" s="33">
        <v>18</v>
      </c>
      <c r="D56" s="34">
        <v>8.4</v>
      </c>
      <c r="E56" s="5">
        <f t="shared" si="7"/>
        <v>42</v>
      </c>
      <c r="F56" s="5">
        <f t="shared" si="8"/>
        <v>0</v>
      </c>
      <c r="G56" s="5">
        <f t="shared" si="113"/>
        <v>42</v>
      </c>
      <c r="H56" s="6">
        <f t="shared" si="114"/>
        <v>42</v>
      </c>
      <c r="I56" s="50">
        <f>IF(H56="","",RANK(H56,H53:H57,0))</f>
        <v>3</v>
      </c>
      <c r="J56" s="50">
        <f t="shared" si="122"/>
        <v>42</v>
      </c>
      <c r="K56" s="36">
        <v>5</v>
      </c>
      <c r="L56" s="5">
        <f t="shared" si="11"/>
        <v>0</v>
      </c>
      <c r="M56" s="5">
        <f t="shared" si="12"/>
        <v>5</v>
      </c>
      <c r="N56" s="5">
        <f t="shared" si="115"/>
        <v>5</v>
      </c>
      <c r="O56" s="6">
        <f t="shared" si="116"/>
        <v>5</v>
      </c>
      <c r="P56" s="54">
        <f>IF(O56="","",RANK(O56,O53:O57,0))</f>
        <v>2</v>
      </c>
      <c r="Q56" s="54">
        <f t="shared" si="123"/>
        <v>5</v>
      </c>
      <c r="R56" s="40">
        <v>153</v>
      </c>
      <c r="S56" s="7">
        <f t="shared" si="14"/>
        <v>0</v>
      </c>
      <c r="T56" s="7">
        <f t="shared" si="15"/>
        <v>21</v>
      </c>
      <c r="U56" s="7">
        <f t="shared" si="117"/>
        <v>21</v>
      </c>
      <c r="V56" s="6">
        <f t="shared" si="118"/>
        <v>21</v>
      </c>
      <c r="W56" s="50">
        <f>IF(V56="","",RANK(V56,V53:V57,0))</f>
        <v>4</v>
      </c>
      <c r="X56" s="50">
        <f t="shared" si="124"/>
        <v>21</v>
      </c>
      <c r="Y56" s="76">
        <v>8</v>
      </c>
      <c r="Z56" s="7">
        <f t="shared" si="17"/>
        <v>0</v>
      </c>
      <c r="AA56" s="7">
        <f t="shared" si="18"/>
        <v>17</v>
      </c>
      <c r="AB56" s="7">
        <f t="shared" si="19"/>
        <v>17</v>
      </c>
      <c r="AC56" s="6">
        <f>AB56</f>
        <v>17</v>
      </c>
      <c r="AD56" s="50">
        <f>IF(AC56="","",RANK(AC56,AC53:AC57,0))</f>
        <v>4</v>
      </c>
      <c r="AE56" s="50">
        <f t="shared" si="125"/>
        <v>17</v>
      </c>
      <c r="AF56" s="8">
        <f>H56+O56+V56+AC56</f>
        <v>85</v>
      </c>
      <c r="AG56" s="9">
        <f t="shared" si="119"/>
        <v>85</v>
      </c>
      <c r="AH56" s="67">
        <f t="shared" si="86"/>
        <v>170</v>
      </c>
      <c r="AI56" s="83"/>
      <c r="AJ56" s="56"/>
      <c r="AK56" s="82"/>
    </row>
    <row r="57" spans="1:37" ht="15" customHeight="1" x14ac:dyDescent="0.25">
      <c r="A57" s="42">
        <v>5</v>
      </c>
      <c r="B57" s="43"/>
      <c r="C57" s="33">
        <v>18</v>
      </c>
      <c r="D57" s="34">
        <v>9</v>
      </c>
      <c r="E57" s="5">
        <f t="shared" si="7"/>
        <v>0</v>
      </c>
      <c r="F57" s="5">
        <f t="shared" si="8"/>
        <v>24</v>
      </c>
      <c r="G57" s="5">
        <f t="shared" si="113"/>
        <v>24</v>
      </c>
      <c r="H57" s="6">
        <f t="shared" si="114"/>
        <v>24</v>
      </c>
      <c r="I57" s="50">
        <f>IF(H57="","",RANK(H57,H53:H57,0))</f>
        <v>5</v>
      </c>
      <c r="J57" s="50" t="str">
        <f t="shared" si="122"/>
        <v/>
      </c>
      <c r="K57" s="36">
        <v>2</v>
      </c>
      <c r="L57" s="5">
        <f t="shared" si="11"/>
        <v>0</v>
      </c>
      <c r="M57" s="5">
        <f t="shared" si="12"/>
        <v>2</v>
      </c>
      <c r="N57" s="5">
        <f t="shared" si="115"/>
        <v>2</v>
      </c>
      <c r="O57" s="6">
        <f t="shared" si="116"/>
        <v>2</v>
      </c>
      <c r="P57" s="54">
        <f>IF(O57="","",RANK(O57,O53:O57,0))</f>
        <v>3</v>
      </c>
      <c r="Q57" s="54">
        <f t="shared" si="123"/>
        <v>2</v>
      </c>
      <c r="R57" s="40">
        <v>162</v>
      </c>
      <c r="S57" s="7">
        <f t="shared" si="14"/>
        <v>0</v>
      </c>
      <c r="T57" s="7">
        <f t="shared" si="15"/>
        <v>26</v>
      </c>
      <c r="U57" s="7">
        <f t="shared" si="117"/>
        <v>26</v>
      </c>
      <c r="V57" s="6">
        <f t="shared" si="118"/>
        <v>26</v>
      </c>
      <c r="W57" s="50">
        <f>IF(V57="","",RANK(V57,V53:V57,0))</f>
        <v>2</v>
      </c>
      <c r="X57" s="50">
        <f t="shared" si="124"/>
        <v>26</v>
      </c>
      <c r="Y57" s="76">
        <v>10</v>
      </c>
      <c r="Z57" s="7">
        <f t="shared" si="17"/>
        <v>0</v>
      </c>
      <c r="AA57" s="7">
        <f t="shared" si="18"/>
        <v>23</v>
      </c>
      <c r="AB57" s="7">
        <f t="shared" si="19"/>
        <v>23</v>
      </c>
      <c r="AC57" s="6">
        <f>AB57</f>
        <v>23</v>
      </c>
      <c r="AD57" s="50">
        <f>IF(AC57="","",RANK(AC57,AC53:AC57,0))</f>
        <v>2</v>
      </c>
      <c r="AE57" s="50">
        <f t="shared" si="125"/>
        <v>23</v>
      </c>
      <c r="AF57" s="8">
        <f>H57+O57+V57+AC57</f>
        <v>75</v>
      </c>
      <c r="AG57" s="9">
        <f t="shared" si="119"/>
        <v>75</v>
      </c>
      <c r="AH57" s="67">
        <f t="shared" si="86"/>
        <v>183</v>
      </c>
      <c r="AI57" s="83"/>
      <c r="AJ57" s="56"/>
      <c r="AK57" s="82"/>
    </row>
    <row r="58" spans="1:37" ht="26.25" customHeight="1" x14ac:dyDescent="0.25">
      <c r="A58" s="42"/>
      <c r="B58" s="43"/>
      <c r="C58" s="61">
        <v>18</v>
      </c>
      <c r="D58" s="34"/>
      <c r="E58" s="5"/>
      <c r="F58" s="5"/>
      <c r="G58" s="5"/>
      <c r="H58" s="51"/>
      <c r="I58" s="58" t="s">
        <v>27</v>
      </c>
      <c r="J58" s="59">
        <f>SUM(J53:J57)</f>
        <v>184</v>
      </c>
      <c r="K58" s="36"/>
      <c r="L58" s="5"/>
      <c r="M58" s="5"/>
      <c r="N58" s="5"/>
      <c r="O58" s="51"/>
      <c r="P58" s="58" t="s">
        <v>27</v>
      </c>
      <c r="Q58" s="60">
        <f>SUM(Q53:Q57)</f>
        <v>30</v>
      </c>
      <c r="R58" s="40"/>
      <c r="S58" s="7">
        <f t="shared" si="14"/>
        <v>0</v>
      </c>
      <c r="T58" s="7">
        <f t="shared" si="15"/>
        <v>0</v>
      </c>
      <c r="U58" s="7"/>
      <c r="V58" s="51"/>
      <c r="W58" s="58" t="s">
        <v>27</v>
      </c>
      <c r="X58" s="59">
        <f>SUM(X53:X57)</f>
        <v>103</v>
      </c>
      <c r="Y58" s="77">
        <v>-100</v>
      </c>
      <c r="Z58" s="7"/>
      <c r="AA58" s="7"/>
      <c r="AB58" s="7"/>
      <c r="AC58" s="51"/>
      <c r="AD58" s="58" t="s">
        <v>27</v>
      </c>
      <c r="AE58" s="59">
        <f>SUM(AE53:AE57)</f>
        <v>102</v>
      </c>
      <c r="AF58" s="8"/>
      <c r="AG58" s="52"/>
      <c r="AH58" s="74" t="str">
        <f t="shared" si="86"/>
        <v/>
      </c>
      <c r="AI58" s="57"/>
      <c r="AJ58" s="57"/>
      <c r="AK58" s="82"/>
    </row>
    <row r="59" spans="1:37" ht="15" customHeight="1" x14ac:dyDescent="0.25">
      <c r="A59" s="42">
        <v>1</v>
      </c>
      <c r="B59" s="43"/>
      <c r="C59" s="33">
        <v>19</v>
      </c>
      <c r="D59" s="34">
        <v>8.1999999999999993</v>
      </c>
      <c r="E59" s="5">
        <f t="shared" si="7"/>
        <v>50</v>
      </c>
      <c r="F59" s="5">
        <f t="shared" si="8"/>
        <v>0</v>
      </c>
      <c r="G59" s="5">
        <f t="shared" ref="G59:G63" si="126">E59+F59</f>
        <v>50</v>
      </c>
      <c r="H59" s="6">
        <f t="shared" ref="H59:H63" si="127">G59</f>
        <v>50</v>
      </c>
      <c r="I59" s="50">
        <f>IF(H59="","",RANK(H59,H59:H63,0))</f>
        <v>4</v>
      </c>
      <c r="J59" s="50">
        <f>IF(I59&lt;5,H59,"")</f>
        <v>50</v>
      </c>
      <c r="K59" s="36">
        <v>14</v>
      </c>
      <c r="L59" s="5">
        <f t="shared" si="11"/>
        <v>0</v>
      </c>
      <c r="M59" s="5">
        <f t="shared" si="12"/>
        <v>22</v>
      </c>
      <c r="N59" s="5">
        <f t="shared" ref="N59:N63" si="128">L59+M59</f>
        <v>22</v>
      </c>
      <c r="O59" s="6">
        <f t="shared" ref="O59:O63" si="129">N59</f>
        <v>22</v>
      </c>
      <c r="P59" s="54">
        <f>IF(O59="","",RANK(O59,O59:O63,0))</f>
        <v>4</v>
      </c>
      <c r="Q59" s="54">
        <f t="shared" ref="Q59:Q63" si="130">IF(P59&lt;5,O59,"")</f>
        <v>22</v>
      </c>
      <c r="R59" s="40">
        <v>187</v>
      </c>
      <c r="S59" s="7">
        <f t="shared" si="14"/>
        <v>0</v>
      </c>
      <c r="T59" s="7">
        <f t="shared" si="15"/>
        <v>38</v>
      </c>
      <c r="U59" s="7">
        <f t="shared" ref="U59:U63" si="131">S59+T59</f>
        <v>38</v>
      </c>
      <c r="V59" s="6">
        <f t="shared" ref="V59:V63" si="132">U59</f>
        <v>38</v>
      </c>
      <c r="W59" s="50">
        <f>IF(V59="","",RANK(V59,V59:V63,0))</f>
        <v>2</v>
      </c>
      <c r="X59" s="50">
        <f>IF(W59&lt;5,V59,"")</f>
        <v>38</v>
      </c>
      <c r="Y59" s="76">
        <v>14</v>
      </c>
      <c r="Z59" s="7">
        <f t="shared" si="17"/>
        <v>0</v>
      </c>
      <c r="AA59" s="7">
        <f t="shared" si="18"/>
        <v>35</v>
      </c>
      <c r="AB59" s="7">
        <f t="shared" si="19"/>
        <v>35</v>
      </c>
      <c r="AC59" s="6">
        <f>AB59</f>
        <v>35</v>
      </c>
      <c r="AD59" s="50">
        <f>IF(AC59="","",RANK(AC59,AC59:AC63,0))</f>
        <v>4</v>
      </c>
      <c r="AE59" s="50">
        <f>IF(AD59&lt;5,AC59,"")</f>
        <v>35</v>
      </c>
      <c r="AF59" s="8">
        <f>H59+O59+V59+AC59</f>
        <v>145</v>
      </c>
      <c r="AG59" s="9">
        <f t="shared" ref="AG59:AG63" si="133">AF59</f>
        <v>145</v>
      </c>
      <c r="AH59" s="67">
        <f t="shared" si="86"/>
        <v>55</v>
      </c>
      <c r="AI59" s="79">
        <f>SUM(J59:J63,Q59:Q63,X59:X63,AE59:AE63)</f>
        <v>650</v>
      </c>
      <c r="AJ59" s="56">
        <f t="shared" ref="AJ59" si="134">AI59</f>
        <v>650</v>
      </c>
      <c r="AK59" s="82">
        <f t="shared" ref="AK59" si="135">IF(ISNUMBER(AI59),RANK(AI59,$AI$5:$AI$292,0),"")</f>
        <v>9</v>
      </c>
    </row>
    <row r="60" spans="1:37" ht="15" customHeight="1" x14ac:dyDescent="0.25">
      <c r="A60" s="42">
        <v>2</v>
      </c>
      <c r="B60" s="43"/>
      <c r="C60" s="33">
        <v>19</v>
      </c>
      <c r="D60" s="34">
        <v>7.9</v>
      </c>
      <c r="E60" s="5">
        <f t="shared" si="7"/>
        <v>57</v>
      </c>
      <c r="F60" s="5">
        <f t="shared" si="8"/>
        <v>0</v>
      </c>
      <c r="G60" s="5">
        <f t="shared" si="126"/>
        <v>57</v>
      </c>
      <c r="H60" s="6">
        <f t="shared" si="127"/>
        <v>57</v>
      </c>
      <c r="I60" s="50">
        <f>IF(H60="","",RANK(H60,H59:H63,0))</f>
        <v>2</v>
      </c>
      <c r="J60" s="50">
        <f t="shared" ref="J60:J63" si="136">IF(I60&lt;5,H60,"")</f>
        <v>57</v>
      </c>
      <c r="K60" s="36">
        <v>17</v>
      </c>
      <c r="L60" s="5">
        <f t="shared" si="11"/>
        <v>0</v>
      </c>
      <c r="M60" s="5">
        <f t="shared" si="12"/>
        <v>28</v>
      </c>
      <c r="N60" s="5">
        <f t="shared" si="128"/>
        <v>28</v>
      </c>
      <c r="O60" s="6">
        <f t="shared" si="129"/>
        <v>28</v>
      </c>
      <c r="P60" s="54">
        <f>IF(O60="","",RANK(O60,O59:O63,0))</f>
        <v>3</v>
      </c>
      <c r="Q60" s="54">
        <f t="shared" si="130"/>
        <v>28</v>
      </c>
      <c r="R60" s="40">
        <v>186</v>
      </c>
      <c r="S60" s="7">
        <f t="shared" si="14"/>
        <v>0</v>
      </c>
      <c r="T60" s="7">
        <f t="shared" si="15"/>
        <v>38</v>
      </c>
      <c r="U60" s="7">
        <f t="shared" si="131"/>
        <v>38</v>
      </c>
      <c r="V60" s="6">
        <f t="shared" si="132"/>
        <v>38</v>
      </c>
      <c r="W60" s="50">
        <f>IF(V60="","",RANK(V60,V59:V63,0))</f>
        <v>2</v>
      </c>
      <c r="X60" s="50">
        <f t="shared" ref="X60:X63" si="137">IF(W60&lt;5,V60,"")</f>
        <v>38</v>
      </c>
      <c r="Y60" s="76">
        <v>17</v>
      </c>
      <c r="Z60" s="7">
        <f t="shared" si="17"/>
        <v>0</v>
      </c>
      <c r="AA60" s="7">
        <f t="shared" si="18"/>
        <v>44</v>
      </c>
      <c r="AB60" s="7">
        <f t="shared" si="19"/>
        <v>44</v>
      </c>
      <c r="AC60" s="6">
        <f>AB60</f>
        <v>44</v>
      </c>
      <c r="AD60" s="50">
        <f>IF(AC60="","",RANK(AC60,AC59:AC63,0))</f>
        <v>2</v>
      </c>
      <c r="AE60" s="50">
        <f t="shared" ref="AE60:AE63" si="138">IF(AD60&lt;5,AC60,"")</f>
        <v>44</v>
      </c>
      <c r="AF60" s="8">
        <f>H60+O60+V60+AC60</f>
        <v>167</v>
      </c>
      <c r="AG60" s="9">
        <f t="shared" si="133"/>
        <v>167</v>
      </c>
      <c r="AH60" s="67">
        <f t="shared" si="86"/>
        <v>27</v>
      </c>
      <c r="AI60" s="80"/>
      <c r="AJ60" s="56"/>
      <c r="AK60" s="82"/>
    </row>
    <row r="61" spans="1:37" ht="15" customHeight="1" x14ac:dyDescent="0.25">
      <c r="A61" s="42">
        <v>3</v>
      </c>
      <c r="B61" s="43"/>
      <c r="C61" s="33">
        <v>19</v>
      </c>
      <c r="D61" s="34">
        <v>8</v>
      </c>
      <c r="E61" s="5">
        <f t="shared" si="7"/>
        <v>55</v>
      </c>
      <c r="F61" s="5">
        <f t="shared" si="8"/>
        <v>0</v>
      </c>
      <c r="G61" s="5">
        <f t="shared" si="126"/>
        <v>55</v>
      </c>
      <c r="H61" s="6">
        <f t="shared" si="127"/>
        <v>55</v>
      </c>
      <c r="I61" s="50">
        <f>IF(H61="","",RANK(H61,H59:H63,0))</f>
        <v>3</v>
      </c>
      <c r="J61" s="50">
        <f t="shared" si="136"/>
        <v>55</v>
      </c>
      <c r="K61" s="36">
        <v>0</v>
      </c>
      <c r="L61" s="5">
        <f t="shared" si="11"/>
        <v>0</v>
      </c>
      <c r="M61" s="5">
        <f t="shared" si="12"/>
        <v>0</v>
      </c>
      <c r="N61" s="5">
        <f t="shared" si="128"/>
        <v>0</v>
      </c>
      <c r="O61" s="6">
        <f t="shared" si="129"/>
        <v>0</v>
      </c>
      <c r="P61" s="54">
        <f>IF(O61="","",RANK(O61,O59:O63,0))</f>
        <v>5</v>
      </c>
      <c r="Q61" s="54" t="str">
        <f t="shared" si="130"/>
        <v/>
      </c>
      <c r="R61" s="40">
        <v>190</v>
      </c>
      <c r="S61" s="7">
        <f t="shared" si="14"/>
        <v>0</v>
      </c>
      <c r="T61" s="7">
        <f t="shared" si="15"/>
        <v>40</v>
      </c>
      <c r="U61" s="7">
        <f t="shared" si="131"/>
        <v>40</v>
      </c>
      <c r="V61" s="6">
        <f t="shared" si="132"/>
        <v>40</v>
      </c>
      <c r="W61" s="50">
        <f>IF(V61="","",RANK(V61,V59:V63,0))</f>
        <v>1</v>
      </c>
      <c r="X61" s="50">
        <f t="shared" si="137"/>
        <v>40</v>
      </c>
      <c r="Y61" s="76">
        <v>19.5</v>
      </c>
      <c r="Z61" s="7">
        <f t="shared" si="17"/>
        <v>0</v>
      </c>
      <c r="AA61" s="7">
        <f t="shared" si="18"/>
        <v>51</v>
      </c>
      <c r="AB61" s="7">
        <f t="shared" si="19"/>
        <v>51</v>
      </c>
      <c r="AC61" s="6">
        <f>AB61</f>
        <v>51</v>
      </c>
      <c r="AD61" s="50">
        <f>IF(AC61="","",RANK(AC61,AC59:AC63,0))</f>
        <v>1</v>
      </c>
      <c r="AE61" s="50">
        <f t="shared" si="138"/>
        <v>51</v>
      </c>
      <c r="AF61" s="8">
        <f>H61+O61+V61+AC61</f>
        <v>146</v>
      </c>
      <c r="AG61" s="9">
        <f t="shared" si="133"/>
        <v>146</v>
      </c>
      <c r="AH61" s="67">
        <f t="shared" si="86"/>
        <v>52</v>
      </c>
      <c r="AI61" s="80"/>
      <c r="AJ61" s="56"/>
      <c r="AK61" s="82"/>
    </row>
    <row r="62" spans="1:37" ht="15" customHeight="1" x14ac:dyDescent="0.25">
      <c r="A62" s="42">
        <v>4</v>
      </c>
      <c r="B62" s="43"/>
      <c r="C62" s="33">
        <v>19</v>
      </c>
      <c r="D62" s="34">
        <v>8.5</v>
      </c>
      <c r="E62" s="5">
        <f t="shared" si="7"/>
        <v>39</v>
      </c>
      <c r="F62" s="5">
        <f t="shared" si="8"/>
        <v>0</v>
      </c>
      <c r="G62" s="5">
        <f t="shared" si="126"/>
        <v>39</v>
      </c>
      <c r="H62" s="6">
        <f t="shared" si="127"/>
        <v>39</v>
      </c>
      <c r="I62" s="50">
        <f>IF(H62="","",RANK(H62,H59:H63,0))</f>
        <v>5</v>
      </c>
      <c r="J62" s="50" t="str">
        <f t="shared" si="136"/>
        <v/>
      </c>
      <c r="K62" s="36">
        <v>19</v>
      </c>
      <c r="L62" s="5">
        <f t="shared" si="11"/>
        <v>0</v>
      </c>
      <c r="M62" s="5">
        <f t="shared" si="12"/>
        <v>32</v>
      </c>
      <c r="N62" s="5">
        <f t="shared" si="128"/>
        <v>32</v>
      </c>
      <c r="O62" s="6">
        <f t="shared" si="129"/>
        <v>32</v>
      </c>
      <c r="P62" s="54">
        <f>IF(O62="","",RANK(O62,O59:O63,0))</f>
        <v>1</v>
      </c>
      <c r="Q62" s="54">
        <f t="shared" si="130"/>
        <v>32</v>
      </c>
      <c r="R62" s="40">
        <v>158</v>
      </c>
      <c r="S62" s="7">
        <f t="shared" si="14"/>
        <v>0</v>
      </c>
      <c r="T62" s="7">
        <f t="shared" si="15"/>
        <v>24</v>
      </c>
      <c r="U62" s="7">
        <f t="shared" si="131"/>
        <v>24</v>
      </c>
      <c r="V62" s="6">
        <f t="shared" si="132"/>
        <v>24</v>
      </c>
      <c r="W62" s="50">
        <f>IF(V62="","",RANK(V62,V59:V63,0))</f>
        <v>5</v>
      </c>
      <c r="X62" s="50" t="str">
        <f t="shared" si="137"/>
        <v/>
      </c>
      <c r="Y62" s="76">
        <v>12.5</v>
      </c>
      <c r="Z62" s="7">
        <f t="shared" si="17"/>
        <v>0</v>
      </c>
      <c r="AA62" s="7">
        <f t="shared" si="18"/>
        <v>30</v>
      </c>
      <c r="AB62" s="7">
        <f t="shared" si="19"/>
        <v>30</v>
      </c>
      <c r="AC62" s="6">
        <f>AB62</f>
        <v>30</v>
      </c>
      <c r="AD62" s="50">
        <f>IF(AC62="","",RANK(AC62,AC59:AC63,0))</f>
        <v>5</v>
      </c>
      <c r="AE62" s="50" t="str">
        <f t="shared" si="138"/>
        <v/>
      </c>
      <c r="AF62" s="8">
        <f>H62+O62+V62+AC62</f>
        <v>125</v>
      </c>
      <c r="AG62" s="9">
        <f t="shared" si="133"/>
        <v>125</v>
      </c>
      <c r="AH62" s="67">
        <f t="shared" si="86"/>
        <v>90</v>
      </c>
      <c r="AI62" s="80"/>
      <c r="AJ62" s="56"/>
      <c r="AK62" s="82"/>
    </row>
    <row r="63" spans="1:37" ht="15" customHeight="1" x14ac:dyDescent="0.25">
      <c r="A63" s="42">
        <v>5</v>
      </c>
      <c r="B63" s="43"/>
      <c r="C63" s="33">
        <v>19</v>
      </c>
      <c r="D63" s="34">
        <v>7.8</v>
      </c>
      <c r="E63" s="5">
        <f t="shared" si="7"/>
        <v>59</v>
      </c>
      <c r="F63" s="5">
        <f t="shared" si="8"/>
        <v>0</v>
      </c>
      <c r="G63" s="5">
        <f t="shared" si="126"/>
        <v>59</v>
      </c>
      <c r="H63" s="6">
        <f t="shared" si="127"/>
        <v>59</v>
      </c>
      <c r="I63" s="50">
        <f>IF(H63="","",RANK(H63,H59:H63,0))</f>
        <v>1</v>
      </c>
      <c r="J63" s="50">
        <f t="shared" si="136"/>
        <v>59</v>
      </c>
      <c r="K63" s="36">
        <v>19</v>
      </c>
      <c r="L63" s="5">
        <f t="shared" si="11"/>
        <v>0</v>
      </c>
      <c r="M63" s="5">
        <f t="shared" si="12"/>
        <v>32</v>
      </c>
      <c r="N63" s="5">
        <f t="shared" si="128"/>
        <v>32</v>
      </c>
      <c r="O63" s="6">
        <f t="shared" si="129"/>
        <v>32</v>
      </c>
      <c r="P63" s="54">
        <f>IF(O63="","",RANK(O63,O59:O63,0))</f>
        <v>1</v>
      </c>
      <c r="Q63" s="54">
        <f t="shared" si="130"/>
        <v>32</v>
      </c>
      <c r="R63" s="40">
        <v>170</v>
      </c>
      <c r="S63" s="7">
        <f t="shared" si="14"/>
        <v>0</v>
      </c>
      <c r="T63" s="7">
        <f t="shared" si="15"/>
        <v>30</v>
      </c>
      <c r="U63" s="7">
        <f t="shared" si="131"/>
        <v>30</v>
      </c>
      <c r="V63" s="6">
        <f t="shared" si="132"/>
        <v>30</v>
      </c>
      <c r="W63" s="50">
        <f>IF(V63="","",RANK(V63,V59:V63,0))</f>
        <v>4</v>
      </c>
      <c r="X63" s="50">
        <f t="shared" si="137"/>
        <v>30</v>
      </c>
      <c r="Y63" s="76">
        <v>15.5</v>
      </c>
      <c r="Z63" s="7">
        <f t="shared" si="17"/>
        <v>0</v>
      </c>
      <c r="AA63" s="7">
        <f t="shared" si="18"/>
        <v>39</v>
      </c>
      <c r="AB63" s="7">
        <f t="shared" si="19"/>
        <v>39</v>
      </c>
      <c r="AC63" s="6">
        <f>AB63</f>
        <v>39</v>
      </c>
      <c r="AD63" s="50">
        <f>IF(AC63="","",RANK(AC63,AC59:AC63,0))</f>
        <v>3</v>
      </c>
      <c r="AE63" s="50">
        <f t="shared" si="138"/>
        <v>39</v>
      </c>
      <c r="AF63" s="8">
        <f>H63+O63+V63+AC63</f>
        <v>160</v>
      </c>
      <c r="AG63" s="9">
        <f t="shared" si="133"/>
        <v>160</v>
      </c>
      <c r="AH63" s="67">
        <f t="shared" si="86"/>
        <v>36</v>
      </c>
      <c r="AI63" s="81"/>
      <c r="AJ63" s="56"/>
      <c r="AK63" s="82"/>
    </row>
    <row r="64" spans="1:37" ht="26.25" customHeight="1" x14ac:dyDescent="0.25">
      <c r="A64" s="42"/>
      <c r="B64" s="43"/>
      <c r="C64" s="61">
        <v>19</v>
      </c>
      <c r="D64" s="34"/>
      <c r="E64" s="5"/>
      <c r="F64" s="5"/>
      <c r="G64" s="5"/>
      <c r="H64" s="51"/>
      <c r="I64" s="58" t="s">
        <v>27</v>
      </c>
      <c r="J64" s="59">
        <f>SUM(J59:J63)</f>
        <v>221</v>
      </c>
      <c r="K64" s="36"/>
      <c r="L64" s="5"/>
      <c r="M64" s="5"/>
      <c r="N64" s="5"/>
      <c r="O64" s="51"/>
      <c r="P64" s="58" t="s">
        <v>27</v>
      </c>
      <c r="Q64" s="60">
        <f>SUM(Q59:Q63)</f>
        <v>114</v>
      </c>
      <c r="R64" s="40"/>
      <c r="S64" s="7">
        <f t="shared" si="14"/>
        <v>0</v>
      </c>
      <c r="T64" s="7">
        <f t="shared" si="15"/>
        <v>0</v>
      </c>
      <c r="U64" s="7"/>
      <c r="V64" s="51"/>
      <c r="W64" s="58" t="s">
        <v>27</v>
      </c>
      <c r="X64" s="59">
        <f>SUM(X59:X63)</f>
        <v>146</v>
      </c>
      <c r="Y64" s="77">
        <v>-100</v>
      </c>
      <c r="Z64" s="7"/>
      <c r="AA64" s="7"/>
      <c r="AB64" s="7"/>
      <c r="AC64" s="51"/>
      <c r="AD64" s="58" t="s">
        <v>27</v>
      </c>
      <c r="AE64" s="59">
        <f>SUM(AE59:AE63)</f>
        <v>169</v>
      </c>
      <c r="AF64" s="8"/>
      <c r="AG64" s="52"/>
      <c r="AH64" s="74" t="str">
        <f t="shared" si="86"/>
        <v/>
      </c>
      <c r="AI64" s="57"/>
      <c r="AJ64" s="57"/>
      <c r="AK64" s="82"/>
    </row>
    <row r="65" spans="1:37" ht="15" customHeight="1" x14ac:dyDescent="0.25">
      <c r="A65" s="42">
        <v>1</v>
      </c>
      <c r="B65" s="43"/>
      <c r="C65" s="33">
        <v>20</v>
      </c>
      <c r="D65" s="34">
        <v>8.9</v>
      </c>
      <c r="E65" s="5">
        <f t="shared" si="7"/>
        <v>0</v>
      </c>
      <c r="F65" s="5">
        <f t="shared" si="8"/>
        <v>27</v>
      </c>
      <c r="G65" s="5">
        <f t="shared" ref="G65:G69" si="139">E65+F65</f>
        <v>27</v>
      </c>
      <c r="H65" s="6">
        <f t="shared" ref="H65:H69" si="140">G65</f>
        <v>27</v>
      </c>
      <c r="I65" s="50">
        <f>IF(H65="","",RANK(H65,H65:H69,0))</f>
        <v>2</v>
      </c>
      <c r="J65" s="50">
        <f t="shared" ref="J65:J69" si="141">IF(I65&lt;5,H65,"")</f>
        <v>27</v>
      </c>
      <c r="K65" s="36">
        <v>5</v>
      </c>
      <c r="L65" s="5">
        <f t="shared" si="11"/>
        <v>0</v>
      </c>
      <c r="M65" s="5">
        <f t="shared" si="12"/>
        <v>5</v>
      </c>
      <c r="N65" s="5">
        <f t="shared" ref="N65:N69" si="142">L65+M65</f>
        <v>5</v>
      </c>
      <c r="O65" s="6">
        <f t="shared" ref="O65:O69" si="143">N65</f>
        <v>5</v>
      </c>
      <c r="P65" s="54">
        <f>IF(O65="","",RANK(O65,O65:O69,0))</f>
        <v>3</v>
      </c>
      <c r="Q65" s="54">
        <f>IF(P65&lt;5,O65,"")</f>
        <v>5</v>
      </c>
      <c r="R65" s="40">
        <v>158</v>
      </c>
      <c r="S65" s="7">
        <f t="shared" si="14"/>
        <v>0</v>
      </c>
      <c r="T65" s="7">
        <f t="shared" si="15"/>
        <v>24</v>
      </c>
      <c r="U65" s="7">
        <f t="shared" ref="U65:U69" si="144">S65+T65</f>
        <v>24</v>
      </c>
      <c r="V65" s="6">
        <f t="shared" ref="V65:V69" si="145">U65</f>
        <v>24</v>
      </c>
      <c r="W65" s="50">
        <f>IF(V65="","",RANK(V65,V65:V69,0))</f>
        <v>2</v>
      </c>
      <c r="X65" s="50">
        <f>IF(W65&lt;5,V65,"")</f>
        <v>24</v>
      </c>
      <c r="Y65" s="76">
        <v>14</v>
      </c>
      <c r="Z65" s="7">
        <f t="shared" si="17"/>
        <v>0</v>
      </c>
      <c r="AA65" s="7">
        <f t="shared" si="18"/>
        <v>35</v>
      </c>
      <c r="AB65" s="7">
        <f t="shared" si="19"/>
        <v>35</v>
      </c>
      <c r="AC65" s="6">
        <f>AB65</f>
        <v>35</v>
      </c>
      <c r="AD65" s="50">
        <f>IF(AC65="","",RANK(AC65,AC65:AC69,0))</f>
        <v>1</v>
      </c>
      <c r="AE65" s="50">
        <f>IF(AD65&lt;5,AC65,"")</f>
        <v>35</v>
      </c>
      <c r="AF65" s="8">
        <f>H65+O65+V65+AC65</f>
        <v>91</v>
      </c>
      <c r="AG65" s="9">
        <f t="shared" ref="AG65:AG69" si="146">AF65</f>
        <v>91</v>
      </c>
      <c r="AH65" s="67">
        <f t="shared" si="86"/>
        <v>155</v>
      </c>
      <c r="AI65" s="79">
        <f>SUM(J65:J69,Q65:Q69,X65:X69,AE65:AE69)</f>
        <v>343</v>
      </c>
      <c r="AJ65" s="56">
        <f t="shared" ref="AJ65" si="147">AI65</f>
        <v>343</v>
      </c>
      <c r="AK65" s="82">
        <f t="shared" ref="AK65" si="148">IF(ISNUMBER(AI65),RANK(AI65,$AI$5:$AI$292,0),"")</f>
        <v>39</v>
      </c>
    </row>
    <row r="66" spans="1:37" ht="15" customHeight="1" x14ac:dyDescent="0.25">
      <c r="A66" s="42">
        <v>2</v>
      </c>
      <c r="B66" s="43"/>
      <c r="C66" s="33">
        <v>20</v>
      </c>
      <c r="D66" s="34">
        <v>9</v>
      </c>
      <c r="E66" s="5">
        <f t="shared" si="7"/>
        <v>0</v>
      </c>
      <c r="F66" s="5">
        <f t="shared" si="8"/>
        <v>24</v>
      </c>
      <c r="G66" s="5">
        <f t="shared" si="139"/>
        <v>24</v>
      </c>
      <c r="H66" s="6">
        <f t="shared" si="140"/>
        <v>24</v>
      </c>
      <c r="I66" s="50">
        <f>IF(H66="","",RANK(H66,H65:H69,0))</f>
        <v>3</v>
      </c>
      <c r="J66" s="50">
        <f t="shared" si="141"/>
        <v>24</v>
      </c>
      <c r="K66" s="36">
        <v>2</v>
      </c>
      <c r="L66" s="5">
        <f t="shared" si="11"/>
        <v>0</v>
      </c>
      <c r="M66" s="5">
        <f t="shared" si="12"/>
        <v>2</v>
      </c>
      <c r="N66" s="5">
        <f t="shared" si="142"/>
        <v>2</v>
      </c>
      <c r="O66" s="6">
        <f t="shared" si="143"/>
        <v>2</v>
      </c>
      <c r="P66" s="54">
        <f>IF(O66="","",RANK(O66,O65:O69,0))</f>
        <v>4</v>
      </c>
      <c r="Q66" s="54">
        <f t="shared" ref="Q66:Q69" si="149">IF(P66&lt;5,O66,"")</f>
        <v>2</v>
      </c>
      <c r="R66" s="40">
        <v>153</v>
      </c>
      <c r="S66" s="7">
        <f t="shared" si="14"/>
        <v>0</v>
      </c>
      <c r="T66" s="7">
        <f t="shared" si="15"/>
        <v>21</v>
      </c>
      <c r="U66" s="7">
        <f t="shared" si="144"/>
        <v>21</v>
      </c>
      <c r="V66" s="6">
        <f t="shared" si="145"/>
        <v>21</v>
      </c>
      <c r="W66" s="50">
        <f>IF(V66="","",RANK(V66,V65:V69,0))</f>
        <v>3</v>
      </c>
      <c r="X66" s="50">
        <f t="shared" ref="X66:X69" si="150">IF(W66&lt;5,V66,"")</f>
        <v>21</v>
      </c>
      <c r="Y66" s="76">
        <v>11</v>
      </c>
      <c r="Z66" s="7">
        <f t="shared" si="17"/>
        <v>0</v>
      </c>
      <c r="AA66" s="7">
        <f t="shared" si="18"/>
        <v>26</v>
      </c>
      <c r="AB66" s="7">
        <f t="shared" si="19"/>
        <v>26</v>
      </c>
      <c r="AC66" s="6">
        <f>AB66</f>
        <v>26</v>
      </c>
      <c r="AD66" s="50">
        <f>IF(AC66="","",RANK(AC66,AC65:AC69,0))</f>
        <v>3</v>
      </c>
      <c r="AE66" s="50">
        <f t="shared" ref="AE66:AE69" si="151">IF(AD66&lt;5,AC66,"")</f>
        <v>26</v>
      </c>
      <c r="AF66" s="8">
        <f>H66+O66+V66+AC66</f>
        <v>73</v>
      </c>
      <c r="AG66" s="9">
        <f t="shared" si="146"/>
        <v>73</v>
      </c>
      <c r="AH66" s="67">
        <f t="shared" si="86"/>
        <v>185</v>
      </c>
      <c r="AI66" s="80"/>
      <c r="AJ66" s="56"/>
      <c r="AK66" s="82"/>
    </row>
    <row r="67" spans="1:37" ht="15" customHeight="1" x14ac:dyDescent="0.25">
      <c r="A67" s="42">
        <v>3</v>
      </c>
      <c r="B67" s="43"/>
      <c r="C67" s="33">
        <v>20</v>
      </c>
      <c r="D67" s="34">
        <v>8.8000000000000007</v>
      </c>
      <c r="E67" s="5">
        <f t="shared" si="7"/>
        <v>30</v>
      </c>
      <c r="F67" s="5">
        <f t="shared" si="8"/>
        <v>0</v>
      </c>
      <c r="G67" s="5">
        <f t="shared" si="139"/>
        <v>30</v>
      </c>
      <c r="H67" s="6">
        <f t="shared" si="140"/>
        <v>30</v>
      </c>
      <c r="I67" s="50">
        <f>IF(H67="","",RANK(H67,H65:H69,0))</f>
        <v>1</v>
      </c>
      <c r="J67" s="50">
        <f t="shared" si="141"/>
        <v>30</v>
      </c>
      <c r="K67" s="36">
        <v>8</v>
      </c>
      <c r="L67" s="5">
        <f t="shared" si="11"/>
        <v>0</v>
      </c>
      <c r="M67" s="5">
        <f t="shared" si="12"/>
        <v>10</v>
      </c>
      <c r="N67" s="5">
        <f t="shared" si="142"/>
        <v>10</v>
      </c>
      <c r="O67" s="6">
        <f t="shared" si="143"/>
        <v>10</v>
      </c>
      <c r="P67" s="54">
        <f>IF(O67="","",RANK(O67,O65:O69,0))</f>
        <v>2</v>
      </c>
      <c r="Q67" s="54">
        <f t="shared" si="149"/>
        <v>10</v>
      </c>
      <c r="R67" s="40">
        <v>140</v>
      </c>
      <c r="S67" s="7">
        <f t="shared" si="14"/>
        <v>0</v>
      </c>
      <c r="T67" s="7">
        <f t="shared" si="15"/>
        <v>15</v>
      </c>
      <c r="U67" s="7">
        <f t="shared" si="144"/>
        <v>15</v>
      </c>
      <c r="V67" s="6">
        <f t="shared" si="145"/>
        <v>15</v>
      </c>
      <c r="W67" s="50">
        <f>IF(V67="","",RANK(V67,V65:V69,0))</f>
        <v>5</v>
      </c>
      <c r="X67" s="50" t="str">
        <f t="shared" si="150"/>
        <v/>
      </c>
      <c r="Y67" s="76">
        <v>7</v>
      </c>
      <c r="Z67" s="7">
        <f t="shared" si="17"/>
        <v>0</v>
      </c>
      <c r="AA67" s="7">
        <f t="shared" si="18"/>
        <v>15</v>
      </c>
      <c r="AB67" s="7">
        <f t="shared" si="19"/>
        <v>15</v>
      </c>
      <c r="AC67" s="6">
        <f>AB67</f>
        <v>15</v>
      </c>
      <c r="AD67" s="50">
        <f>IF(AC67="","",RANK(AC67,AC65:AC69,0))</f>
        <v>5</v>
      </c>
      <c r="AE67" s="50" t="str">
        <f t="shared" si="151"/>
        <v/>
      </c>
      <c r="AF67" s="8">
        <f>H67+O67+V67+AC67</f>
        <v>70</v>
      </c>
      <c r="AG67" s="9">
        <f t="shared" si="146"/>
        <v>70</v>
      </c>
      <c r="AH67" s="67">
        <f t="shared" si="86"/>
        <v>188</v>
      </c>
      <c r="AI67" s="80"/>
      <c r="AJ67" s="56"/>
      <c r="AK67" s="82"/>
    </row>
    <row r="68" spans="1:37" ht="15" customHeight="1" x14ac:dyDescent="0.25">
      <c r="A68" s="42">
        <v>4</v>
      </c>
      <c r="B68" s="43"/>
      <c r="C68" s="33">
        <v>20</v>
      </c>
      <c r="D68" s="34">
        <v>9</v>
      </c>
      <c r="E68" s="5">
        <f t="shared" si="7"/>
        <v>0</v>
      </c>
      <c r="F68" s="5">
        <f t="shared" si="8"/>
        <v>24</v>
      </c>
      <c r="G68" s="5">
        <f t="shared" si="139"/>
        <v>24</v>
      </c>
      <c r="H68" s="6">
        <f t="shared" si="140"/>
        <v>24</v>
      </c>
      <c r="I68" s="50">
        <f>IF(H68="","",RANK(H68,H65:H69,0))</f>
        <v>3</v>
      </c>
      <c r="J68" s="50">
        <f t="shared" si="141"/>
        <v>24</v>
      </c>
      <c r="K68" s="36">
        <v>10</v>
      </c>
      <c r="L68" s="5">
        <f t="shared" si="11"/>
        <v>0</v>
      </c>
      <c r="M68" s="5">
        <f t="shared" si="12"/>
        <v>14</v>
      </c>
      <c r="N68" s="5">
        <f t="shared" si="142"/>
        <v>14</v>
      </c>
      <c r="O68" s="6">
        <f t="shared" si="143"/>
        <v>14</v>
      </c>
      <c r="P68" s="54">
        <f>IF(O68="","",RANK(O68,O65:O69,0))</f>
        <v>1</v>
      </c>
      <c r="Q68" s="54">
        <f t="shared" si="149"/>
        <v>14</v>
      </c>
      <c r="R68" s="40">
        <v>160</v>
      </c>
      <c r="S68" s="7">
        <f t="shared" si="14"/>
        <v>0</v>
      </c>
      <c r="T68" s="7">
        <f t="shared" si="15"/>
        <v>25</v>
      </c>
      <c r="U68" s="7">
        <f t="shared" si="144"/>
        <v>25</v>
      </c>
      <c r="V68" s="6">
        <f t="shared" si="145"/>
        <v>25</v>
      </c>
      <c r="W68" s="50">
        <f>IF(V68="","",RANK(V68,V65:V69,0))</f>
        <v>1</v>
      </c>
      <c r="X68" s="50">
        <f t="shared" si="150"/>
        <v>25</v>
      </c>
      <c r="Y68" s="76">
        <v>11</v>
      </c>
      <c r="Z68" s="7">
        <f t="shared" si="17"/>
        <v>0</v>
      </c>
      <c r="AA68" s="7">
        <f t="shared" si="18"/>
        <v>26</v>
      </c>
      <c r="AB68" s="7">
        <f t="shared" si="19"/>
        <v>26</v>
      </c>
      <c r="AC68" s="6">
        <f>AB68</f>
        <v>26</v>
      </c>
      <c r="AD68" s="50">
        <f>IF(AC68="","",RANK(AC68,AC65:AC69,0))</f>
        <v>3</v>
      </c>
      <c r="AE68" s="50">
        <f t="shared" si="151"/>
        <v>26</v>
      </c>
      <c r="AF68" s="8">
        <f>H68+O68+V68+AC68</f>
        <v>89</v>
      </c>
      <c r="AG68" s="9">
        <f t="shared" si="146"/>
        <v>89</v>
      </c>
      <c r="AH68" s="67">
        <f t="shared" si="86"/>
        <v>159</v>
      </c>
      <c r="AI68" s="80"/>
      <c r="AJ68" s="56"/>
      <c r="AK68" s="82"/>
    </row>
    <row r="69" spans="1:37" ht="15" customHeight="1" x14ac:dyDescent="0.25">
      <c r="A69" s="42">
        <v>5</v>
      </c>
      <c r="B69" s="43"/>
      <c r="C69" s="33">
        <v>20</v>
      </c>
      <c r="D69" s="34">
        <v>9.6999999999999993</v>
      </c>
      <c r="E69" s="5">
        <f t="shared" si="7"/>
        <v>0</v>
      </c>
      <c r="F69" s="5">
        <f t="shared" si="8"/>
        <v>10</v>
      </c>
      <c r="G69" s="5">
        <f t="shared" si="139"/>
        <v>10</v>
      </c>
      <c r="H69" s="6">
        <f t="shared" si="140"/>
        <v>10</v>
      </c>
      <c r="I69" s="50">
        <f>IF(H69="","",RANK(H69,H65:H69,0))</f>
        <v>5</v>
      </c>
      <c r="J69" s="50" t="str">
        <f t="shared" si="141"/>
        <v/>
      </c>
      <c r="K69" s="36">
        <v>1</v>
      </c>
      <c r="L69" s="5">
        <f t="shared" si="11"/>
        <v>0</v>
      </c>
      <c r="M69" s="5">
        <f t="shared" si="12"/>
        <v>1</v>
      </c>
      <c r="N69" s="5">
        <f t="shared" si="142"/>
        <v>1</v>
      </c>
      <c r="O69" s="6">
        <f t="shared" si="143"/>
        <v>1</v>
      </c>
      <c r="P69" s="54">
        <f>IF(O69="","",RANK(O69,O65:O69,0))</f>
        <v>5</v>
      </c>
      <c r="Q69" s="54" t="str">
        <f t="shared" si="149"/>
        <v/>
      </c>
      <c r="R69" s="40">
        <v>150</v>
      </c>
      <c r="S69" s="7">
        <f t="shared" si="14"/>
        <v>0</v>
      </c>
      <c r="T69" s="7">
        <f t="shared" si="15"/>
        <v>20</v>
      </c>
      <c r="U69" s="7">
        <f t="shared" si="144"/>
        <v>20</v>
      </c>
      <c r="V69" s="6">
        <f t="shared" si="145"/>
        <v>20</v>
      </c>
      <c r="W69" s="50">
        <f>IF(V69="","",RANK(V69,V65:V69,0))</f>
        <v>4</v>
      </c>
      <c r="X69" s="50">
        <f t="shared" si="150"/>
        <v>20</v>
      </c>
      <c r="Y69" s="76">
        <v>12.5</v>
      </c>
      <c r="Z69" s="7">
        <f t="shared" si="17"/>
        <v>0</v>
      </c>
      <c r="AA69" s="7">
        <f t="shared" si="18"/>
        <v>30</v>
      </c>
      <c r="AB69" s="7">
        <f t="shared" si="19"/>
        <v>30</v>
      </c>
      <c r="AC69" s="6">
        <f>AB69</f>
        <v>30</v>
      </c>
      <c r="AD69" s="50">
        <f>IF(AC69="","",RANK(AC69,AC65:AC69,0))</f>
        <v>2</v>
      </c>
      <c r="AE69" s="50">
        <f t="shared" si="151"/>
        <v>30</v>
      </c>
      <c r="AF69" s="8">
        <f>H69+O69+V69+AC69</f>
        <v>61</v>
      </c>
      <c r="AG69" s="9">
        <f t="shared" si="146"/>
        <v>61</v>
      </c>
      <c r="AH69" s="67">
        <f t="shared" ref="AH69" si="152">IF(ISNUMBER(AG69),RANK(AG69,$AG$5:$AG$292,0),"")</f>
        <v>194</v>
      </c>
      <c r="AI69" s="81"/>
      <c r="AJ69" s="56"/>
      <c r="AK69" s="82"/>
    </row>
    <row r="70" spans="1:37" ht="26.25" customHeight="1" x14ac:dyDescent="0.25">
      <c r="A70" s="42"/>
      <c r="B70" s="43"/>
      <c r="C70" s="61">
        <v>20</v>
      </c>
      <c r="D70" s="34"/>
      <c r="E70" s="5"/>
      <c r="F70" s="5"/>
      <c r="G70" s="5"/>
      <c r="H70" s="51"/>
      <c r="I70" s="58" t="s">
        <v>27</v>
      </c>
      <c r="J70" s="59">
        <f>SUM(J65:J69)</f>
        <v>105</v>
      </c>
      <c r="K70" s="36"/>
      <c r="L70" s="5"/>
      <c r="M70" s="5"/>
      <c r="N70" s="5"/>
      <c r="O70" s="51"/>
      <c r="P70" s="58" t="s">
        <v>27</v>
      </c>
      <c r="Q70" s="60">
        <f>SUM(Q65:Q69)</f>
        <v>31</v>
      </c>
      <c r="R70" s="40"/>
      <c r="S70" s="7">
        <f t="shared" ref="S70:S133" si="153">IF(R70&lt;220,0,IF(R70&lt;222,60,IF(R70&lt;224,61,IF(R70&lt;226,62,IF(R70&lt;228,63,IF(R70&lt;230,64,IF(R70&lt;233,65,IF(R70&lt;236,66,IF(R70&lt;239,67,IF(R70&lt;242,68,IF(R70&lt;245,69,IF(R70&lt;250,70,))))))))))))</f>
        <v>0</v>
      </c>
      <c r="T70" s="7">
        <f t="shared" ref="T70:T133" si="154">IF(R70&lt;107,0,IF(R70&lt;110,1,IF(R70&lt;113,2,IF(R70&lt;116,3,IF(R70&lt;119,4,IF(R70&lt;122,5,IF(R70&lt;124,6,IF(R70&lt;126,7,IF(R70&lt;128,8,IF(R70&lt;130,9,IF(R70&lt;132,10,IF(R70&lt;134,11,IF(R70&lt;136,12,IF(R70&lt;138,13,IF(R70&lt;140,14,IF(R70&lt;142,15,IF(R70&lt;144,16,IF(R70&lt;146,17,IF(R70&lt;148,18,IF(R70&lt;150,19,IF(R70&lt;152,20,IF(R70&lt;154,21,IF(R70&lt;156,22,IF(R70&lt;158,23,IF(R70&lt;160,24,IF(R70&lt;162,25,IF(R70&lt;164,26,IF(R70&lt;166,27,IF(R70&lt;168,28,IF(R70&lt;170,29,IF(R70&lt;172,30,IF(R70&lt;174,31,IF(R70&lt;176,32,IF(R70&lt;178,33,IF(R70&lt;180,34,IF(R70&lt;182,35,IF(R70&lt;184,36,IF(R70&lt;186,37,IF(R70&lt;188,38,IF(R70&lt;190,39,IF(R70&lt;191,40,IF(R70&lt;192,41,IF(R70&lt;193,42,IF(R70&lt;194,43,IF(R70&lt;195,44,IF(R70&lt;196,45,IF(R70&lt;197,46,IF(R70&lt;198,47,IF(R70&lt;199,48,IF(R70&lt;200,49,IF(R70&lt;202,50,IF(R70&lt;204,51,IF(R70&lt;206,52,IF(R70&lt;208,53,IF(R70&lt;210,54,IF(R70&lt;212,55,IF(R70&lt;214,56,IF(R70&lt;216,57,IF(R70&lt;218,58,IF(R70&lt;220,59,))))))))))))))))))))))))))))))))))))))))))))))))))))))))))))</f>
        <v>0</v>
      </c>
      <c r="U70" s="7"/>
      <c r="V70" s="51"/>
      <c r="W70" s="58" t="s">
        <v>27</v>
      </c>
      <c r="X70" s="59">
        <f>SUM(X65:X69)</f>
        <v>90</v>
      </c>
      <c r="Y70" s="77">
        <v>-100</v>
      </c>
      <c r="Z70" s="7"/>
      <c r="AA70" s="7"/>
      <c r="AB70" s="7"/>
      <c r="AC70" s="51"/>
      <c r="AD70" s="58" t="s">
        <v>27</v>
      </c>
      <c r="AE70" s="59">
        <f>SUM(AE65:AE69)</f>
        <v>117</v>
      </c>
      <c r="AF70" s="8"/>
      <c r="AG70" s="52"/>
      <c r="AH70" s="74" t="str">
        <f t="shared" ref="AH70:AH133" si="155">IF(ISNUMBER(AG70),RANK(AG70,$AG$5:$AG$292,0),"")</f>
        <v/>
      </c>
      <c r="AI70" s="57"/>
      <c r="AJ70" s="57"/>
      <c r="AK70" s="82"/>
    </row>
    <row r="71" spans="1:37" ht="15" customHeight="1" x14ac:dyDescent="0.25">
      <c r="A71" s="42">
        <v>1</v>
      </c>
      <c r="B71" s="43"/>
      <c r="C71" s="33">
        <v>22</v>
      </c>
      <c r="D71" s="34">
        <v>8.1</v>
      </c>
      <c r="E71" s="5">
        <f t="shared" ref="E71:E133" si="156">IF(D71&gt;8.85,0,IF(D71&gt;8.82,28,IF(D71&gt;8.8,29,IF(D71&gt;8.75,30,IF(D71&gt;8.73,31,IF(D71&gt;8.7,32,IF(D71&gt;8.65,33,IF(D71&gt;8.63,34,IF(D71&gt;8.6,35,IF(D71&gt;8.55,36,IF(D71&gt;8.53,37,IF(D71&gt;8.5,38,IF(D71&gt;8.45,39,IF(D71&gt;8.42,40,IF(D71&gt;8.4,41,IF(D71&gt;8.37,42,IF(D71&gt;8.36,43,IF(D71&gt;8.32,44,IF(D71&gt;8.3,45,IF(D71&gt;8.27,46,IF(D71&gt;8.25,47,IF(D71&gt;8.23,48,IF(D71&gt;8.2,49,IF(D71&gt;8.15,50,IF(D71&gt;8.13,51,IF(D71&gt;8.1,52,IF(D71&gt;8.05,53,IF(D71&gt;8,54,IF(D71&gt;7.93,55,IF(D71&gt;7.9,56,IF(D71&gt;7.84,57,IF(D71&gt;7.8,58,IF(D71&gt;7.75,59,IF(D71&gt;7.7,60,IF(D71&gt;7.65,61,IF(D71&gt;7.6,62,IF(D71&gt;7.55,63,IF(D71&gt;7.5,64,IF(D71&gt;7.45,65,IF(D71&gt;7.4,66,IF(D71&gt;7.35,67,IF(D71&gt;7.3,68,IF(D71&gt;7.2,69,IF(D71&gt;6.9,70,))))))))))))))))))))))))))))))))))))))))))))</f>
        <v>53</v>
      </c>
      <c r="F71" s="5">
        <f t="shared" ref="F71:F133" si="157">IF(D71&gt;10.5,0,IF(D71&gt;10.4,1,IF(D71&gt;10.3,2,IF(D71&gt;10.2,3,IF(D71&gt;10.1,4,IF(D71&gt;10,5,IF(D71&gt;9.9,6,IF(D71&gt;9.8,7,IF(D71&gt;9.75,8,IF(D71&gt;9.7,9,IF(D71&gt;9.65,10,IF(D71&gt;9.6,11,IF(D71&gt;9.55,12,IF(D71&gt;9.5,13,IF(D71&gt;9.45,14,IF(D71&gt;9.4,15,IF(D71&gt;9.35,16,IF(D71&gt;9.3,17,IF(D71&gt;9.25,18,IF(D71&gt;9.2,19,IF(D71&gt;9.15,20,IF(D71&gt;9.1,21,IF(D71&gt;9.03,22,IF(D71&gt;9,23,IF(D71&gt;8.95,24,IF(D71&gt;8.92,25,IF(D71&gt;8.9,26,IF(D71&gt;8.85,27,))))))))))))))))))))))))))))</f>
        <v>0</v>
      </c>
      <c r="G71" s="5">
        <f t="shared" ref="G71:G75" si="158">E71+F71</f>
        <v>53</v>
      </c>
      <c r="H71" s="6">
        <f t="shared" ref="H71:H75" si="159">G71</f>
        <v>53</v>
      </c>
      <c r="I71" s="50">
        <f>IF(H71="","",RANK(H71,H71:H75,0))</f>
        <v>2</v>
      </c>
      <c r="J71" s="50">
        <f>IF(I71&lt;5,H71,"")</f>
        <v>53</v>
      </c>
      <c r="K71" s="36">
        <v>160</v>
      </c>
      <c r="L71" s="5">
        <f t="shared" ref="L71:L133" si="160">IF(K71&lt;25,0,IF(K71&lt;25.5,44,IF(K71&lt;26,45,IF(K71&lt;26.5,46,IF(K71&lt;27,47,IF(K71&lt;27.5,48,IF(K71&lt;28,49,IF(K71&lt;28.5,50,IF(K71&lt;29,51,IF(K71&lt;29.5,52,IF(K71&lt;30,53,IF(K71&lt;30.5,54,IF(K71&lt;31,55,IF(K71&lt;32,56,IF(K71&lt;33,57,IF(K71&lt;34,58,IF(K71&lt;36,59,IF(K71&lt;38,60,IF(K71&lt;40,61,IF(K71&lt;42,62,IF(K71&lt;44,63,IF(K71&lt;46,64,IF(K71&lt;48,65,IF(K71&lt;50,66,IF(K71&lt;52,67,IF(K71&lt;55,68,IF(K71&lt;58,69,IF(K71&lt;61,70,))))))))))))))))))))))))))))</f>
        <v>0</v>
      </c>
      <c r="M71" s="5">
        <f t="shared" ref="M71:M133" si="161">IF(K71&lt;1,0,IF(K71&lt;2,1,IF(K71&lt;3,2,IF(K71&lt;4,3,IF(K71&lt;5,4,IF(K71&lt;6,5,IF(K71&lt;6.5,6,IF(K71&lt;7,7,IF(K71&lt;7.5,8,IF(K71&lt;8,9,IF(K71&lt;8.5,10,IF(K71&lt;9,11,IF(K71&lt;9.5,12,IF(K71&lt;10,13,IF(K71&lt;10.5,14,IF(K71&lt;11,15,IF(K71&lt;11.5,16,IF(K71&lt;12,17,IF(K71&lt;12.5,18,IF(K71&lt;13,19,IF(K71&lt;13.5,20,IF(K71&lt;14,21,IF(K71&lt;14.5,22,IF(K71&lt;15,23,IF(K71&lt;15.5,24,IF(K71&lt;16,25,IF(K71&lt;16.5,26,IF(K71&lt;17,27,IF(K71&lt;17.5,28,IF(K71&lt;18,29,IF(K71&lt;18.5,30,IF(K71&lt;19,31,IF(K71&lt;19.5,32,IF(K71&lt;20,33,IF(K71&lt;20.5,34,IF(K71&lt;21,35,IF(K71&lt;21.5,36,IF(K71&lt;22,37,IF(K71&lt;22.5,38,IF(K71&lt;23,39,IF(K71&lt;23.5,40,IF(K71&lt;24,41,IF(K71&lt;24.5,42,IF(K71&lt;25,43,))))))))))))))))))))))))))))))))))))))))))))</f>
        <v>0</v>
      </c>
      <c r="N71" s="5">
        <f t="shared" ref="N71:N75" si="162">L71+M71</f>
        <v>0</v>
      </c>
      <c r="O71" s="6">
        <v>104</v>
      </c>
      <c r="P71" s="54">
        <f>IF(O71="","",RANK(O71,O71:O75,0))</f>
        <v>1</v>
      </c>
      <c r="Q71" s="54">
        <f t="shared" ref="Q71:Q75" si="163">IF(P71&lt;5,O71,"")</f>
        <v>104</v>
      </c>
      <c r="R71" s="40">
        <v>172</v>
      </c>
      <c r="S71" s="7">
        <f t="shared" si="153"/>
        <v>0</v>
      </c>
      <c r="T71" s="7">
        <f t="shared" si="154"/>
        <v>31</v>
      </c>
      <c r="U71" s="7">
        <f t="shared" ref="U71:U75" si="164">S71+T71</f>
        <v>31</v>
      </c>
      <c r="V71" s="6">
        <f t="shared" ref="V71:V75" si="165">U71</f>
        <v>31</v>
      </c>
      <c r="W71" s="50">
        <f>IF(V71="","",RANK(V71,V71:V75,0))</f>
        <v>2</v>
      </c>
      <c r="X71" s="50">
        <f t="shared" ref="X71:X75" si="166">IF(W71&lt;5,V71,"")</f>
        <v>31</v>
      </c>
      <c r="Y71" s="76">
        <v>21</v>
      </c>
      <c r="Z71" s="7">
        <f t="shared" ref="Z71:Z133" si="167">IF(Y71&lt;24,0,IF(Y71&lt;24.5,60,IF(Y71&lt;25,61,IF(Y71&lt;26,62,IF(Y71&lt;27,63,IF(Y71&lt;28,64,IF(Y71&lt;29,65,IF(Y71&lt;30,66,IF(Y71&lt;31,67,IF(Y71&lt;32,68,IF(Y71&lt;33,69,IF(Y71&lt;34,70,IF(Y71&lt;35,71,IF(Y71&lt;36,72,IF(Y71&lt;37,73,IF(Y71&lt;38,74,IF(Y71&lt;39,75,IF(Y71&lt;40,76,IF(Y71&lt;41,77,)))))))))))))))))))</f>
        <v>0</v>
      </c>
      <c r="AA71" s="7">
        <f t="shared" ref="AA71:AA133" si="168">IF(Y71&lt;-3,0,IF(Y71&lt;-2,1,IF(Y71&lt;-1,2,IF(Y71&lt;0,3,IF(Y71&lt;1,4,IF(Y71&lt;2,5,IF(Y71&lt;3,6,IF(Y71&lt;3.5,7,IF(Y71&lt;4,8,IF(Y71&lt;4.5,9,IF(Y71&lt;5,10,IF(Y71&lt;5.5,11,IF(Y71&lt;6,12,IF(Y71&lt;6.5,13,IF(Y71&lt;7,14,IF(Y71&lt;7.5,15,IF(Y71&lt;8,16,IF(Y71&lt;8.5,17,IF(Y71&lt;8.7,18,IF(Y71&lt;9,19,IF(Y71&lt;9.5,20,IF(Y71&lt;9.7,21,IF(Y71&lt;10,22,IF(Y71&lt;10.5,23,IF(Y71&lt;10.7,24,IF(Y71&lt;11,25,IF(Y71&lt;11.5,26,IF(Y71&lt;11.7,27,IF(Y71&lt;12,28,IF(Y71&lt;12.5,29,IF(Y71&lt;12.6,30,IF(Y71&lt;13,31,IF(Y71&lt;13.5,32,IF(Y71&lt;13.6,33,IF(Y71&lt;14,34,IF(Y71&lt;14.5,35,IF(Y71&lt;14.7,36,IF(Y71&lt;15,37,IF(Y71&lt;15.5,38,IF(Y71&lt;15.7,39,IF(Y71&lt;16,40,IF(Y71&lt;16.5,41,IF(Y71&lt;16.6,42,IF(Y71&lt;17,43,IF(Y71&lt;17.5,44,IF(Y71&lt;17.6,45,IF(Y71&lt;18,46,IF(Y71&lt;18.5,47,IF(Y71&lt;18.6,48,IF(Y71&lt;19,49,IF(Y71&lt;19.5,50,IF(Y71&lt;20,51,IF(Y71&lt;20.5,52,IF(Y71&lt;21,53,IF(Y71&lt;21.5,54,IF(Y71&lt;22,55,IF(Y71&lt;22.5,56,IF(Y71&lt;23,57,IF(Y71&lt;23.5,58,IF(Y71&lt;24,59,))))))))))))))))))))))))))))))))))))))))))))))))))))))))))))</f>
        <v>54</v>
      </c>
      <c r="AB71" s="7">
        <f t="shared" ref="AB71:AB133" si="169">Z71+AA71</f>
        <v>54</v>
      </c>
      <c r="AC71" s="6">
        <f>AB71</f>
        <v>54</v>
      </c>
      <c r="AD71" s="50">
        <f>IF(AC71="","",RANK(AC71,AC71:AC75,0))</f>
        <v>2</v>
      </c>
      <c r="AE71" s="50">
        <f>IF(AD71&lt;5,AC71,"")</f>
        <v>54</v>
      </c>
      <c r="AF71" s="8">
        <f>H71+O71+V71+AC71</f>
        <v>242</v>
      </c>
      <c r="AG71" s="9">
        <f t="shared" ref="AG71:AG75" si="170">AF71</f>
        <v>242</v>
      </c>
      <c r="AH71" s="67">
        <f t="shared" si="155"/>
        <v>1</v>
      </c>
      <c r="AI71" s="79">
        <f>SUM(J71:J75,Q71:Q75,X71:X75,AE71:AE75)</f>
        <v>749</v>
      </c>
      <c r="AJ71" s="56">
        <f t="shared" ref="AJ71" si="171">AI71</f>
        <v>749</v>
      </c>
      <c r="AK71" s="82">
        <f t="shared" ref="AK71" si="172">IF(ISNUMBER(AI71),RANK(AI71,$AI$5:$AI$292,0),"")</f>
        <v>2</v>
      </c>
    </row>
    <row r="72" spans="1:37" ht="15" customHeight="1" x14ac:dyDescent="0.25">
      <c r="A72" s="42">
        <v>2</v>
      </c>
      <c r="B72" s="43"/>
      <c r="C72" s="33">
        <v>22</v>
      </c>
      <c r="D72" s="34">
        <v>8.1999999999999993</v>
      </c>
      <c r="E72" s="5">
        <f t="shared" si="156"/>
        <v>50</v>
      </c>
      <c r="F72" s="5">
        <f t="shared" si="157"/>
        <v>0</v>
      </c>
      <c r="G72" s="5">
        <f t="shared" si="158"/>
        <v>50</v>
      </c>
      <c r="H72" s="6">
        <f t="shared" si="159"/>
        <v>50</v>
      </c>
      <c r="I72" s="50">
        <f>IF(H72="","",RANK(H72,H71:H75,0))</f>
        <v>3</v>
      </c>
      <c r="J72" s="50">
        <f t="shared" ref="J72:J74" si="173">IF(I72&lt;5,H72,"")</f>
        <v>50</v>
      </c>
      <c r="K72" s="36">
        <v>8</v>
      </c>
      <c r="L72" s="5">
        <f t="shared" si="160"/>
        <v>0</v>
      </c>
      <c r="M72" s="5">
        <f t="shared" si="161"/>
        <v>10</v>
      </c>
      <c r="N72" s="5">
        <f t="shared" si="162"/>
        <v>10</v>
      </c>
      <c r="O72" s="6">
        <f t="shared" ref="O72:O75" si="174">N72</f>
        <v>10</v>
      </c>
      <c r="P72" s="54">
        <f>IF(O72="","",RANK(O72,O71:O75,0))</f>
        <v>4</v>
      </c>
      <c r="Q72" s="54">
        <f t="shared" si="163"/>
        <v>10</v>
      </c>
      <c r="R72" s="40">
        <v>173</v>
      </c>
      <c r="S72" s="7">
        <f t="shared" si="153"/>
        <v>0</v>
      </c>
      <c r="T72" s="7">
        <f t="shared" si="154"/>
        <v>31</v>
      </c>
      <c r="U72" s="7">
        <f t="shared" si="164"/>
        <v>31</v>
      </c>
      <c r="V72" s="6">
        <f t="shared" si="165"/>
        <v>31</v>
      </c>
      <c r="W72" s="50">
        <f>IF(V72="","",RANK(V72,V71:V75,0))</f>
        <v>2</v>
      </c>
      <c r="X72" s="50">
        <f t="shared" si="166"/>
        <v>31</v>
      </c>
      <c r="Y72" s="76">
        <v>19</v>
      </c>
      <c r="Z72" s="7">
        <f t="shared" si="167"/>
        <v>0</v>
      </c>
      <c r="AA72" s="7">
        <f t="shared" si="168"/>
        <v>50</v>
      </c>
      <c r="AB72" s="7">
        <f t="shared" si="169"/>
        <v>50</v>
      </c>
      <c r="AC72" s="6">
        <f>AB72</f>
        <v>50</v>
      </c>
      <c r="AD72" s="50">
        <f>IF(AC72="","",RANK(AC72,AC71:AC75,0))</f>
        <v>3</v>
      </c>
      <c r="AE72" s="50">
        <f t="shared" ref="AE72:AE75" si="175">IF(AD72&lt;5,AC72,"")</f>
        <v>50</v>
      </c>
      <c r="AF72" s="8">
        <f>H72+O72+V72+AC72</f>
        <v>141</v>
      </c>
      <c r="AG72" s="9">
        <f t="shared" si="170"/>
        <v>141</v>
      </c>
      <c r="AH72" s="67">
        <f t="shared" si="155"/>
        <v>61</v>
      </c>
      <c r="AI72" s="80"/>
      <c r="AJ72" s="56"/>
      <c r="AK72" s="82"/>
    </row>
    <row r="73" spans="1:37" ht="15" customHeight="1" x14ac:dyDescent="0.25">
      <c r="A73" s="42">
        <v>3</v>
      </c>
      <c r="B73" s="43"/>
      <c r="C73" s="33">
        <v>22</v>
      </c>
      <c r="D73" s="34">
        <v>8.1999999999999993</v>
      </c>
      <c r="E73" s="5">
        <f t="shared" si="156"/>
        <v>50</v>
      </c>
      <c r="F73" s="5">
        <f t="shared" si="157"/>
        <v>0</v>
      </c>
      <c r="G73" s="5">
        <f t="shared" si="158"/>
        <v>50</v>
      </c>
      <c r="H73" s="6">
        <f t="shared" si="159"/>
        <v>50</v>
      </c>
      <c r="I73" s="50">
        <f>IF(H73="","",RANK(H73,H71:H75,0))</f>
        <v>3</v>
      </c>
      <c r="J73" s="50">
        <f t="shared" si="173"/>
        <v>50</v>
      </c>
      <c r="K73" s="36">
        <v>24</v>
      </c>
      <c r="L73" s="5">
        <f t="shared" si="160"/>
        <v>0</v>
      </c>
      <c r="M73" s="5">
        <f t="shared" si="161"/>
        <v>42</v>
      </c>
      <c r="N73" s="5">
        <f t="shared" si="162"/>
        <v>42</v>
      </c>
      <c r="O73" s="6">
        <f t="shared" si="174"/>
        <v>42</v>
      </c>
      <c r="P73" s="54">
        <f>IF(O73="","",RANK(O73,O71:O75,0))</f>
        <v>2</v>
      </c>
      <c r="Q73" s="54">
        <f t="shared" si="163"/>
        <v>42</v>
      </c>
      <c r="R73" s="40">
        <v>173</v>
      </c>
      <c r="S73" s="7">
        <f t="shared" si="153"/>
        <v>0</v>
      </c>
      <c r="T73" s="7">
        <f t="shared" si="154"/>
        <v>31</v>
      </c>
      <c r="U73" s="7">
        <f t="shared" si="164"/>
        <v>31</v>
      </c>
      <c r="V73" s="6">
        <f t="shared" si="165"/>
        <v>31</v>
      </c>
      <c r="W73" s="50">
        <f>IF(V73="","",RANK(V73,V71:V75,0))</f>
        <v>2</v>
      </c>
      <c r="X73" s="50">
        <f t="shared" si="166"/>
        <v>31</v>
      </c>
      <c r="Y73" s="76">
        <v>17</v>
      </c>
      <c r="Z73" s="7">
        <f t="shared" si="167"/>
        <v>0</v>
      </c>
      <c r="AA73" s="7">
        <f t="shared" si="168"/>
        <v>44</v>
      </c>
      <c r="AB73" s="7">
        <f t="shared" si="169"/>
        <v>44</v>
      </c>
      <c r="AC73" s="6">
        <f>AB73</f>
        <v>44</v>
      </c>
      <c r="AD73" s="50">
        <f>IF(AC73="","",RANK(AC73,AC71:AC75,0))</f>
        <v>4</v>
      </c>
      <c r="AE73" s="50">
        <f t="shared" si="175"/>
        <v>44</v>
      </c>
      <c r="AF73" s="8">
        <f>H73+O73+V73+AC73</f>
        <v>167</v>
      </c>
      <c r="AG73" s="9">
        <f t="shared" si="170"/>
        <v>167</v>
      </c>
      <c r="AH73" s="67">
        <f t="shared" si="155"/>
        <v>27</v>
      </c>
      <c r="AI73" s="80"/>
      <c r="AJ73" s="56"/>
      <c r="AK73" s="82"/>
    </row>
    <row r="74" spans="1:37" ht="15" customHeight="1" x14ac:dyDescent="0.25">
      <c r="A74" s="42">
        <v>4</v>
      </c>
      <c r="B74" s="43"/>
      <c r="C74" s="33">
        <v>22</v>
      </c>
      <c r="D74" s="34">
        <v>8</v>
      </c>
      <c r="E74" s="5">
        <f t="shared" si="156"/>
        <v>55</v>
      </c>
      <c r="F74" s="5">
        <f t="shared" si="157"/>
        <v>0</v>
      </c>
      <c r="G74" s="5">
        <f t="shared" si="158"/>
        <v>55</v>
      </c>
      <c r="H74" s="6">
        <f t="shared" si="159"/>
        <v>55</v>
      </c>
      <c r="I74" s="50">
        <f>IF(H74="","",RANK(H74,H71:H75,0))</f>
        <v>1</v>
      </c>
      <c r="J74" s="50">
        <f t="shared" si="173"/>
        <v>55</v>
      </c>
      <c r="K74" s="36">
        <v>2</v>
      </c>
      <c r="L74" s="5">
        <f t="shared" si="160"/>
        <v>0</v>
      </c>
      <c r="M74" s="5">
        <f t="shared" si="161"/>
        <v>2</v>
      </c>
      <c r="N74" s="5">
        <f t="shared" si="162"/>
        <v>2</v>
      </c>
      <c r="O74" s="6">
        <f t="shared" si="174"/>
        <v>2</v>
      </c>
      <c r="P74" s="54">
        <f>IF(O74="","",RANK(O74,O71:O75,0))</f>
        <v>5</v>
      </c>
      <c r="Q74" s="54" t="str">
        <f t="shared" si="163"/>
        <v/>
      </c>
      <c r="R74" s="40">
        <v>166</v>
      </c>
      <c r="S74" s="7">
        <f t="shared" si="153"/>
        <v>0</v>
      </c>
      <c r="T74" s="7">
        <f t="shared" si="154"/>
        <v>28</v>
      </c>
      <c r="U74" s="7">
        <f t="shared" si="164"/>
        <v>28</v>
      </c>
      <c r="V74" s="6">
        <f t="shared" si="165"/>
        <v>28</v>
      </c>
      <c r="W74" s="50">
        <f>IF(V74="","",RANK(V74,V71:V75,0))</f>
        <v>5</v>
      </c>
      <c r="X74" s="50" t="str">
        <f t="shared" si="166"/>
        <v/>
      </c>
      <c r="Y74" s="76">
        <v>15.5</v>
      </c>
      <c r="Z74" s="7">
        <f t="shared" si="167"/>
        <v>0</v>
      </c>
      <c r="AA74" s="7">
        <f t="shared" si="168"/>
        <v>39</v>
      </c>
      <c r="AB74" s="7">
        <f t="shared" si="169"/>
        <v>39</v>
      </c>
      <c r="AC74" s="6">
        <f>AB74</f>
        <v>39</v>
      </c>
      <c r="AD74" s="50">
        <f>IF(AC74="","",RANK(AC74,AC71:AC75,0))</f>
        <v>5</v>
      </c>
      <c r="AE74" s="50" t="str">
        <f t="shared" si="175"/>
        <v/>
      </c>
      <c r="AF74" s="8">
        <f>H74+O74+V74+AC74</f>
        <v>124</v>
      </c>
      <c r="AG74" s="9">
        <f t="shared" si="170"/>
        <v>124</v>
      </c>
      <c r="AH74" s="67">
        <f t="shared" si="155"/>
        <v>94</v>
      </c>
      <c r="AI74" s="80"/>
      <c r="AJ74" s="56"/>
      <c r="AK74" s="82"/>
    </row>
    <row r="75" spans="1:37" ht="15" customHeight="1" x14ac:dyDescent="0.25">
      <c r="A75" s="42">
        <v>5</v>
      </c>
      <c r="B75" s="43"/>
      <c r="C75" s="33">
        <v>22</v>
      </c>
      <c r="D75" s="34">
        <v>8.1999999999999993</v>
      </c>
      <c r="E75" s="5">
        <f t="shared" si="156"/>
        <v>50</v>
      </c>
      <c r="F75" s="5">
        <f t="shared" si="157"/>
        <v>0</v>
      </c>
      <c r="G75" s="5">
        <f t="shared" si="158"/>
        <v>50</v>
      </c>
      <c r="H75" s="6">
        <f t="shared" si="159"/>
        <v>50</v>
      </c>
      <c r="I75" s="50">
        <f>IF(H75="","",RANK(H75,H71:H75,0))</f>
        <v>3</v>
      </c>
      <c r="J75" s="50"/>
      <c r="K75" s="36">
        <v>16</v>
      </c>
      <c r="L75" s="5">
        <f t="shared" si="160"/>
        <v>0</v>
      </c>
      <c r="M75" s="5">
        <f t="shared" si="161"/>
        <v>26</v>
      </c>
      <c r="N75" s="5">
        <f t="shared" si="162"/>
        <v>26</v>
      </c>
      <c r="O75" s="6">
        <f t="shared" si="174"/>
        <v>26</v>
      </c>
      <c r="P75" s="54">
        <f>IF(O75="","",RANK(O75,O71:O75,0))</f>
        <v>3</v>
      </c>
      <c r="Q75" s="54">
        <f t="shared" si="163"/>
        <v>26</v>
      </c>
      <c r="R75" s="40">
        <v>209</v>
      </c>
      <c r="S75" s="7">
        <f t="shared" si="153"/>
        <v>0</v>
      </c>
      <c r="T75" s="7">
        <f t="shared" si="154"/>
        <v>54</v>
      </c>
      <c r="U75" s="7">
        <f t="shared" si="164"/>
        <v>54</v>
      </c>
      <c r="V75" s="6">
        <f t="shared" si="165"/>
        <v>54</v>
      </c>
      <c r="W75" s="50">
        <f>IF(V75="","",RANK(V75,V71:V75,0))</f>
        <v>1</v>
      </c>
      <c r="X75" s="50">
        <f t="shared" si="166"/>
        <v>54</v>
      </c>
      <c r="Y75" s="76">
        <v>27</v>
      </c>
      <c r="Z75" s="7">
        <f t="shared" si="167"/>
        <v>64</v>
      </c>
      <c r="AA75" s="7">
        <f t="shared" si="168"/>
        <v>0</v>
      </c>
      <c r="AB75" s="7">
        <f t="shared" si="169"/>
        <v>64</v>
      </c>
      <c r="AC75" s="6">
        <f>AB75</f>
        <v>64</v>
      </c>
      <c r="AD75" s="50">
        <f>IF(AC75="","",RANK(AC75,AC71:AC75,0))</f>
        <v>1</v>
      </c>
      <c r="AE75" s="50">
        <f t="shared" si="175"/>
        <v>64</v>
      </c>
      <c r="AF75" s="8">
        <f>H75+O75+V75+AC75</f>
        <v>194</v>
      </c>
      <c r="AG75" s="9">
        <f t="shared" si="170"/>
        <v>194</v>
      </c>
      <c r="AH75" s="67">
        <f t="shared" si="155"/>
        <v>6</v>
      </c>
      <c r="AI75" s="81"/>
      <c r="AJ75" s="56"/>
      <c r="AK75" s="82"/>
    </row>
    <row r="76" spans="1:37" ht="26.25" customHeight="1" x14ac:dyDescent="0.25">
      <c r="A76" s="42"/>
      <c r="B76" s="43"/>
      <c r="C76" s="61">
        <v>22</v>
      </c>
      <c r="D76" s="34"/>
      <c r="E76" s="5"/>
      <c r="F76" s="5"/>
      <c r="G76" s="5"/>
      <c r="H76" s="51"/>
      <c r="I76" s="58" t="s">
        <v>27</v>
      </c>
      <c r="J76" s="59">
        <f>SUM(J71:J75)</f>
        <v>208</v>
      </c>
      <c r="K76" s="36"/>
      <c r="L76" s="5"/>
      <c r="M76" s="5"/>
      <c r="N76" s="5"/>
      <c r="O76" s="51"/>
      <c r="P76" s="58" t="s">
        <v>27</v>
      </c>
      <c r="Q76" s="60">
        <f>SUM(Q71:Q75)</f>
        <v>182</v>
      </c>
      <c r="R76" s="40"/>
      <c r="S76" s="7">
        <f t="shared" si="153"/>
        <v>0</v>
      </c>
      <c r="T76" s="7">
        <f t="shared" si="154"/>
        <v>0</v>
      </c>
      <c r="U76" s="7"/>
      <c r="V76" s="51"/>
      <c r="W76" s="58" t="s">
        <v>27</v>
      </c>
      <c r="X76" s="59">
        <f>SUM(X71:X75)</f>
        <v>147</v>
      </c>
      <c r="Y76" s="77">
        <v>-100</v>
      </c>
      <c r="Z76" s="7"/>
      <c r="AA76" s="7"/>
      <c r="AB76" s="7"/>
      <c r="AC76" s="51"/>
      <c r="AD76" s="58" t="s">
        <v>27</v>
      </c>
      <c r="AE76" s="59">
        <f>SUM(AE71:AE75)</f>
        <v>212</v>
      </c>
      <c r="AF76" s="8"/>
      <c r="AG76" s="52"/>
      <c r="AH76" s="74" t="str">
        <f t="shared" si="155"/>
        <v/>
      </c>
      <c r="AI76" s="57"/>
      <c r="AJ76" s="57"/>
      <c r="AK76" s="82"/>
    </row>
    <row r="77" spans="1:37" ht="15" customHeight="1" x14ac:dyDescent="0.25">
      <c r="A77" s="42">
        <v>1</v>
      </c>
      <c r="B77" s="43"/>
      <c r="C77" s="33">
        <v>23</v>
      </c>
      <c r="D77" s="34"/>
      <c r="E77" s="5">
        <f t="shared" si="156"/>
        <v>0</v>
      </c>
      <c r="F77" s="5">
        <f t="shared" si="157"/>
        <v>0</v>
      </c>
      <c r="G77" s="5">
        <f t="shared" ref="G77:G81" si="176">E77+F77</f>
        <v>0</v>
      </c>
      <c r="H77" s="6">
        <f t="shared" ref="H77:H81" si="177">G77</f>
        <v>0</v>
      </c>
      <c r="I77" s="50">
        <f>IF(H77="","",RANK(H77,H77:H81,0))</f>
        <v>1</v>
      </c>
      <c r="J77" s="50">
        <f>IF(I77&lt;5,H77,"")</f>
        <v>0</v>
      </c>
      <c r="K77" s="36"/>
      <c r="L77" s="5">
        <f t="shared" si="160"/>
        <v>0</v>
      </c>
      <c r="M77" s="5">
        <f t="shared" si="161"/>
        <v>0</v>
      </c>
      <c r="N77" s="5">
        <f t="shared" ref="N77:N81" si="178">L77+M77</f>
        <v>0</v>
      </c>
      <c r="O77" s="6">
        <f t="shared" ref="O77:O81" si="179">N77</f>
        <v>0</v>
      </c>
      <c r="P77" s="54">
        <f>IF(O77="","",RANK(O77,O77:O81,0))</f>
        <v>1</v>
      </c>
      <c r="Q77" s="54">
        <f>IF(P77&lt;5,O77,"")</f>
        <v>0</v>
      </c>
      <c r="R77" s="40"/>
      <c r="S77" s="7">
        <f t="shared" si="153"/>
        <v>0</v>
      </c>
      <c r="T77" s="7">
        <f t="shared" si="154"/>
        <v>0</v>
      </c>
      <c r="U77" s="7">
        <f t="shared" ref="U77:U81" si="180">S77+T77</f>
        <v>0</v>
      </c>
      <c r="V77" s="6">
        <f t="shared" ref="V77:V81" si="181">U77</f>
        <v>0</v>
      </c>
      <c r="W77" s="50">
        <f>IF(V77="","",RANK(V77,V77:V81,0))</f>
        <v>1</v>
      </c>
      <c r="X77" s="50">
        <f>IF(W77&lt;5,V77,"")</f>
        <v>0</v>
      </c>
      <c r="Y77" s="77">
        <v>-100</v>
      </c>
      <c r="Z77" s="7">
        <f t="shared" si="167"/>
        <v>0</v>
      </c>
      <c r="AA77" s="7">
        <f t="shared" si="168"/>
        <v>0</v>
      </c>
      <c r="AB77" s="7">
        <f t="shared" si="169"/>
        <v>0</v>
      </c>
      <c r="AC77" s="6">
        <f>AB77</f>
        <v>0</v>
      </c>
      <c r="AD77" s="50">
        <f>IF(AC77="","",RANK(AC77,AC77:AC81,0))</f>
        <v>1</v>
      </c>
      <c r="AE77" s="50">
        <f>IF(AD77&lt;5,AC77,"")</f>
        <v>0</v>
      </c>
      <c r="AF77" s="8">
        <f>H77+O77+V77+AC77</f>
        <v>0</v>
      </c>
      <c r="AG77" s="9">
        <f t="shared" ref="AG77:AG81" si="182">AF77</f>
        <v>0</v>
      </c>
      <c r="AH77" s="67">
        <f t="shared" si="155"/>
        <v>202</v>
      </c>
      <c r="AI77" s="79">
        <f>SUM(J77:J81,Q77:Q81,X77:X81,AE77:AE81)</f>
        <v>0</v>
      </c>
      <c r="AJ77" s="56">
        <f t="shared" ref="AJ77" si="183">AI77</f>
        <v>0</v>
      </c>
      <c r="AK77" s="82">
        <f t="shared" ref="AK77" si="184">IF(ISNUMBER(AI77),RANK(AI77,$AI$5:$AI$292,0),"")</f>
        <v>42</v>
      </c>
    </row>
    <row r="78" spans="1:37" ht="15" customHeight="1" x14ac:dyDescent="0.25">
      <c r="A78" s="42">
        <v>2</v>
      </c>
      <c r="B78" s="43"/>
      <c r="C78" s="33">
        <v>23</v>
      </c>
      <c r="D78" s="34"/>
      <c r="E78" s="5">
        <f t="shared" si="156"/>
        <v>0</v>
      </c>
      <c r="F78" s="5">
        <f t="shared" si="157"/>
        <v>0</v>
      </c>
      <c r="G78" s="5">
        <f t="shared" si="176"/>
        <v>0</v>
      </c>
      <c r="H78" s="6">
        <f t="shared" si="177"/>
        <v>0</v>
      </c>
      <c r="I78" s="50">
        <f>IF(H78="","",RANK(H78,H77:H81,0))</f>
        <v>1</v>
      </c>
      <c r="J78" s="50">
        <f t="shared" ref="J78:J81" si="185">IF(I78&lt;5,H78,"")</f>
        <v>0</v>
      </c>
      <c r="K78" s="36"/>
      <c r="L78" s="5">
        <f t="shared" si="160"/>
        <v>0</v>
      </c>
      <c r="M78" s="5">
        <f t="shared" si="161"/>
        <v>0</v>
      </c>
      <c r="N78" s="5">
        <f t="shared" si="178"/>
        <v>0</v>
      </c>
      <c r="O78" s="6">
        <f t="shared" si="179"/>
        <v>0</v>
      </c>
      <c r="P78" s="54">
        <f>IF(O78="","",RANK(O78,O77:O81,0))</f>
        <v>1</v>
      </c>
      <c r="Q78" s="54">
        <f t="shared" ref="Q78:Q81" si="186">IF(P78&lt;5,O78,"")</f>
        <v>0</v>
      </c>
      <c r="R78" s="40"/>
      <c r="S78" s="7">
        <f t="shared" si="153"/>
        <v>0</v>
      </c>
      <c r="T78" s="7">
        <f t="shared" si="154"/>
        <v>0</v>
      </c>
      <c r="U78" s="7">
        <f t="shared" si="180"/>
        <v>0</v>
      </c>
      <c r="V78" s="6">
        <f t="shared" si="181"/>
        <v>0</v>
      </c>
      <c r="W78" s="50">
        <f>IF(V78="","",RANK(V78,V77:V81,0))</f>
        <v>1</v>
      </c>
      <c r="X78" s="50">
        <f t="shared" ref="X78:X81" si="187">IF(W78&lt;5,V78,"")</f>
        <v>0</v>
      </c>
      <c r="Y78" s="77">
        <v>-100</v>
      </c>
      <c r="Z78" s="7">
        <f t="shared" si="167"/>
        <v>0</v>
      </c>
      <c r="AA78" s="7">
        <f t="shared" si="168"/>
        <v>0</v>
      </c>
      <c r="AB78" s="7">
        <f t="shared" si="169"/>
        <v>0</v>
      </c>
      <c r="AC78" s="6">
        <f>AB78</f>
        <v>0</v>
      </c>
      <c r="AD78" s="50">
        <f>IF(AC78="","",RANK(AC78,AC77:AC81,0))</f>
        <v>1</v>
      </c>
      <c r="AE78" s="50">
        <f t="shared" ref="AE78:AE81" si="188">IF(AD78&lt;5,AC78,"")</f>
        <v>0</v>
      </c>
      <c r="AF78" s="8">
        <f>H78+O78+V78+AC78</f>
        <v>0</v>
      </c>
      <c r="AG78" s="9">
        <f t="shared" si="182"/>
        <v>0</v>
      </c>
      <c r="AH78" s="67">
        <f t="shared" si="155"/>
        <v>202</v>
      </c>
      <c r="AI78" s="80"/>
      <c r="AJ78" s="56"/>
      <c r="AK78" s="82"/>
    </row>
    <row r="79" spans="1:37" ht="15" customHeight="1" x14ac:dyDescent="0.25">
      <c r="A79" s="42">
        <v>3</v>
      </c>
      <c r="B79" s="43"/>
      <c r="C79" s="33">
        <v>23</v>
      </c>
      <c r="D79" s="34"/>
      <c r="E79" s="5">
        <f t="shared" si="156"/>
        <v>0</v>
      </c>
      <c r="F79" s="5">
        <f t="shared" si="157"/>
        <v>0</v>
      </c>
      <c r="G79" s="5">
        <f t="shared" si="176"/>
        <v>0</v>
      </c>
      <c r="H79" s="6">
        <f t="shared" si="177"/>
        <v>0</v>
      </c>
      <c r="I79" s="50">
        <f>IF(H79="","",RANK(H79,H77:H81,0))</f>
        <v>1</v>
      </c>
      <c r="J79" s="50">
        <f t="shared" si="185"/>
        <v>0</v>
      </c>
      <c r="K79" s="36"/>
      <c r="L79" s="5">
        <f t="shared" si="160"/>
        <v>0</v>
      </c>
      <c r="M79" s="5">
        <f t="shared" si="161"/>
        <v>0</v>
      </c>
      <c r="N79" s="5">
        <f t="shared" si="178"/>
        <v>0</v>
      </c>
      <c r="O79" s="6">
        <f t="shared" si="179"/>
        <v>0</v>
      </c>
      <c r="P79" s="54">
        <f>IF(O79="","",RANK(O79,O77:O81,0))</f>
        <v>1</v>
      </c>
      <c r="Q79" s="54">
        <f t="shared" si="186"/>
        <v>0</v>
      </c>
      <c r="R79" s="40"/>
      <c r="S79" s="7">
        <f t="shared" si="153"/>
        <v>0</v>
      </c>
      <c r="T79" s="7">
        <f t="shared" si="154"/>
        <v>0</v>
      </c>
      <c r="U79" s="7">
        <f t="shared" si="180"/>
        <v>0</v>
      </c>
      <c r="V79" s="6">
        <f t="shared" si="181"/>
        <v>0</v>
      </c>
      <c r="W79" s="50">
        <f>IF(V79="","",RANK(V79,V77:V81,0))</f>
        <v>1</v>
      </c>
      <c r="X79" s="50">
        <f t="shared" si="187"/>
        <v>0</v>
      </c>
      <c r="Y79" s="77">
        <v>-100</v>
      </c>
      <c r="Z79" s="7">
        <f t="shared" si="167"/>
        <v>0</v>
      </c>
      <c r="AA79" s="7">
        <f t="shared" si="168"/>
        <v>0</v>
      </c>
      <c r="AB79" s="7">
        <f t="shared" si="169"/>
        <v>0</v>
      </c>
      <c r="AC79" s="6">
        <f>AB79</f>
        <v>0</v>
      </c>
      <c r="AD79" s="50">
        <f>IF(AC79="","",RANK(AC79,AC77:AC81,0))</f>
        <v>1</v>
      </c>
      <c r="AE79" s="50">
        <f t="shared" si="188"/>
        <v>0</v>
      </c>
      <c r="AF79" s="8">
        <f>H79+O79+V79+AC79</f>
        <v>0</v>
      </c>
      <c r="AG79" s="9">
        <f t="shared" si="182"/>
        <v>0</v>
      </c>
      <c r="AH79" s="67">
        <f t="shared" si="155"/>
        <v>202</v>
      </c>
      <c r="AI79" s="80"/>
      <c r="AJ79" s="56"/>
      <c r="AK79" s="82"/>
    </row>
    <row r="80" spans="1:37" ht="15" customHeight="1" x14ac:dyDescent="0.25">
      <c r="A80" s="42">
        <v>4</v>
      </c>
      <c r="B80" s="43"/>
      <c r="C80" s="33">
        <v>23</v>
      </c>
      <c r="D80" s="34"/>
      <c r="E80" s="5">
        <f t="shared" si="156"/>
        <v>0</v>
      </c>
      <c r="F80" s="5">
        <f t="shared" si="157"/>
        <v>0</v>
      </c>
      <c r="G80" s="5">
        <f t="shared" si="176"/>
        <v>0</v>
      </c>
      <c r="H80" s="6">
        <f t="shared" si="177"/>
        <v>0</v>
      </c>
      <c r="I80" s="50">
        <f>IF(H80="","",RANK(H80,H77:H81,0))</f>
        <v>1</v>
      </c>
      <c r="J80" s="50">
        <f t="shared" si="185"/>
        <v>0</v>
      </c>
      <c r="K80" s="36"/>
      <c r="L80" s="5">
        <f t="shared" si="160"/>
        <v>0</v>
      </c>
      <c r="M80" s="5">
        <f t="shared" si="161"/>
        <v>0</v>
      </c>
      <c r="N80" s="5">
        <f t="shared" si="178"/>
        <v>0</v>
      </c>
      <c r="O80" s="6">
        <f t="shared" si="179"/>
        <v>0</v>
      </c>
      <c r="P80" s="54">
        <f>IF(O80="","",RANK(O80,O77:O81,0))</f>
        <v>1</v>
      </c>
      <c r="Q80" s="54">
        <f t="shared" si="186"/>
        <v>0</v>
      </c>
      <c r="R80" s="40"/>
      <c r="S80" s="7">
        <f t="shared" si="153"/>
        <v>0</v>
      </c>
      <c r="T80" s="7">
        <f t="shared" si="154"/>
        <v>0</v>
      </c>
      <c r="U80" s="7">
        <f t="shared" si="180"/>
        <v>0</v>
      </c>
      <c r="V80" s="6">
        <f t="shared" si="181"/>
        <v>0</v>
      </c>
      <c r="W80" s="50">
        <f>IF(V80="","",RANK(V80,V77:V81,0))</f>
        <v>1</v>
      </c>
      <c r="X80" s="50">
        <f t="shared" si="187"/>
        <v>0</v>
      </c>
      <c r="Y80" s="77">
        <v>-100</v>
      </c>
      <c r="Z80" s="7">
        <f t="shared" si="167"/>
        <v>0</v>
      </c>
      <c r="AA80" s="7">
        <f t="shared" si="168"/>
        <v>0</v>
      </c>
      <c r="AB80" s="7">
        <f t="shared" si="169"/>
        <v>0</v>
      </c>
      <c r="AC80" s="6">
        <f>AB80</f>
        <v>0</v>
      </c>
      <c r="AD80" s="50">
        <f>IF(AC80="","",RANK(AC80,AC77:AC81,0))</f>
        <v>1</v>
      </c>
      <c r="AE80" s="50">
        <f t="shared" si="188"/>
        <v>0</v>
      </c>
      <c r="AF80" s="8">
        <f>H80+O80+V80+AC80</f>
        <v>0</v>
      </c>
      <c r="AG80" s="9">
        <f t="shared" si="182"/>
        <v>0</v>
      </c>
      <c r="AH80" s="67">
        <f t="shared" si="155"/>
        <v>202</v>
      </c>
      <c r="AI80" s="80"/>
      <c r="AJ80" s="56"/>
      <c r="AK80" s="82"/>
    </row>
    <row r="81" spans="1:37" ht="15" customHeight="1" x14ac:dyDescent="0.25">
      <c r="A81" s="42">
        <v>5</v>
      </c>
      <c r="B81" s="43"/>
      <c r="C81" s="33">
        <v>23</v>
      </c>
      <c r="D81" s="34"/>
      <c r="E81" s="5">
        <f t="shared" si="156"/>
        <v>0</v>
      </c>
      <c r="F81" s="5">
        <f t="shared" si="157"/>
        <v>0</v>
      </c>
      <c r="G81" s="5">
        <f t="shared" si="176"/>
        <v>0</v>
      </c>
      <c r="H81" s="6">
        <f t="shared" si="177"/>
        <v>0</v>
      </c>
      <c r="I81" s="50">
        <f>IF(H81="","",RANK(H81,H77:H81,0))</f>
        <v>1</v>
      </c>
      <c r="J81" s="50">
        <f t="shared" si="185"/>
        <v>0</v>
      </c>
      <c r="K81" s="36"/>
      <c r="L81" s="5">
        <f t="shared" si="160"/>
        <v>0</v>
      </c>
      <c r="M81" s="5">
        <f t="shared" si="161"/>
        <v>0</v>
      </c>
      <c r="N81" s="5">
        <f t="shared" si="178"/>
        <v>0</v>
      </c>
      <c r="O81" s="6">
        <f t="shared" si="179"/>
        <v>0</v>
      </c>
      <c r="P81" s="54">
        <f>IF(O81="","",RANK(O81,O77:O81,0))</f>
        <v>1</v>
      </c>
      <c r="Q81" s="54">
        <f t="shared" si="186"/>
        <v>0</v>
      </c>
      <c r="R81" s="40"/>
      <c r="S81" s="7">
        <f t="shared" si="153"/>
        <v>0</v>
      </c>
      <c r="T81" s="7">
        <f t="shared" si="154"/>
        <v>0</v>
      </c>
      <c r="U81" s="7">
        <f t="shared" si="180"/>
        <v>0</v>
      </c>
      <c r="V81" s="6">
        <f t="shared" si="181"/>
        <v>0</v>
      </c>
      <c r="W81" s="50">
        <f>IF(V81="","",RANK(V81,V77:V81,0))</f>
        <v>1</v>
      </c>
      <c r="X81" s="50">
        <f t="shared" si="187"/>
        <v>0</v>
      </c>
      <c r="Y81" s="77">
        <v>-100</v>
      </c>
      <c r="Z81" s="7">
        <f t="shared" si="167"/>
        <v>0</v>
      </c>
      <c r="AA81" s="7">
        <f t="shared" si="168"/>
        <v>0</v>
      </c>
      <c r="AB81" s="7">
        <f t="shared" si="169"/>
        <v>0</v>
      </c>
      <c r="AC81" s="6">
        <f>AB81</f>
        <v>0</v>
      </c>
      <c r="AD81" s="50">
        <f>IF(AC81="","",RANK(AC81,AC77:AC81,0))</f>
        <v>1</v>
      </c>
      <c r="AE81" s="50">
        <f t="shared" si="188"/>
        <v>0</v>
      </c>
      <c r="AF81" s="8">
        <f>H81+O81+V81+AC81</f>
        <v>0</v>
      </c>
      <c r="AG81" s="9">
        <f t="shared" si="182"/>
        <v>0</v>
      </c>
      <c r="AH81" s="67">
        <f t="shared" si="155"/>
        <v>202</v>
      </c>
      <c r="AI81" s="81"/>
      <c r="AJ81" s="56"/>
      <c r="AK81" s="82"/>
    </row>
    <row r="82" spans="1:37" ht="26.25" customHeight="1" x14ac:dyDescent="0.25">
      <c r="A82" s="42"/>
      <c r="B82" s="43"/>
      <c r="C82" s="61">
        <v>23</v>
      </c>
      <c r="D82" s="34"/>
      <c r="E82" s="5"/>
      <c r="F82" s="5"/>
      <c r="G82" s="5"/>
      <c r="H82" s="51"/>
      <c r="I82" s="58" t="s">
        <v>27</v>
      </c>
      <c r="J82" s="59">
        <f>SUM(J77:J81)</f>
        <v>0</v>
      </c>
      <c r="K82" s="36"/>
      <c r="L82" s="5"/>
      <c r="M82" s="5"/>
      <c r="N82" s="5"/>
      <c r="O82" s="51"/>
      <c r="P82" s="58" t="s">
        <v>27</v>
      </c>
      <c r="Q82" s="60">
        <f>SUM(Q77:Q81)</f>
        <v>0</v>
      </c>
      <c r="R82" s="40"/>
      <c r="S82" s="7">
        <f t="shared" si="153"/>
        <v>0</v>
      </c>
      <c r="T82" s="7">
        <f t="shared" si="154"/>
        <v>0</v>
      </c>
      <c r="U82" s="7"/>
      <c r="V82" s="51"/>
      <c r="W82" s="58" t="s">
        <v>27</v>
      </c>
      <c r="X82" s="59">
        <f>SUM(X77:X81)</f>
        <v>0</v>
      </c>
      <c r="Y82" s="77">
        <v>-100</v>
      </c>
      <c r="Z82" s="7"/>
      <c r="AA82" s="7"/>
      <c r="AB82" s="7"/>
      <c r="AC82" s="51"/>
      <c r="AD82" s="58" t="s">
        <v>27</v>
      </c>
      <c r="AE82" s="59">
        <f>SUM(AE77:AE81)</f>
        <v>0</v>
      </c>
      <c r="AF82" s="8"/>
      <c r="AG82" s="52"/>
      <c r="AH82" s="74" t="str">
        <f t="shared" si="155"/>
        <v/>
      </c>
      <c r="AI82" s="57"/>
      <c r="AJ82" s="57"/>
      <c r="AK82" s="82"/>
    </row>
    <row r="83" spans="1:37" ht="15" customHeight="1" x14ac:dyDescent="0.25">
      <c r="A83" s="42">
        <v>1</v>
      </c>
      <c r="B83" s="43"/>
      <c r="C83" s="33">
        <v>24</v>
      </c>
      <c r="D83" s="34">
        <v>8.4</v>
      </c>
      <c r="E83" s="5">
        <f t="shared" si="156"/>
        <v>42</v>
      </c>
      <c r="F83" s="5">
        <f t="shared" si="157"/>
        <v>0</v>
      </c>
      <c r="G83" s="5">
        <f t="shared" ref="G83:G87" si="189">E83+F83</f>
        <v>42</v>
      </c>
      <c r="H83" s="6">
        <f t="shared" ref="H83:H87" si="190">G83</f>
        <v>42</v>
      </c>
      <c r="I83" s="50">
        <f>IF(H83="","",RANK(H83,H83:H87,0))</f>
        <v>3</v>
      </c>
      <c r="J83" s="50">
        <f>IF(I83&lt;5,H83,"")</f>
        <v>42</v>
      </c>
      <c r="K83" s="36">
        <v>8</v>
      </c>
      <c r="L83" s="5">
        <f t="shared" si="160"/>
        <v>0</v>
      </c>
      <c r="M83" s="5">
        <f t="shared" si="161"/>
        <v>10</v>
      </c>
      <c r="N83" s="5">
        <f t="shared" ref="N83:N87" si="191">L83+M83</f>
        <v>10</v>
      </c>
      <c r="O83" s="6">
        <f t="shared" ref="O83:O87" si="192">N83</f>
        <v>10</v>
      </c>
      <c r="P83" s="54">
        <f>IF(O83="","",RANK(O83,O83:O87,0))</f>
        <v>1</v>
      </c>
      <c r="Q83" s="54">
        <f>IF(P83&lt;5,O83,"")</f>
        <v>10</v>
      </c>
      <c r="R83" s="40">
        <v>174</v>
      </c>
      <c r="S83" s="7">
        <f t="shared" si="153"/>
        <v>0</v>
      </c>
      <c r="T83" s="7">
        <f t="shared" si="154"/>
        <v>32</v>
      </c>
      <c r="U83" s="7">
        <f t="shared" ref="U83:U87" si="193">S83+T83</f>
        <v>32</v>
      </c>
      <c r="V83" s="6">
        <f t="shared" ref="V83:V87" si="194">U83</f>
        <v>32</v>
      </c>
      <c r="W83" s="50">
        <f>IF(V83="","",RANK(V83,V83:V87,0))</f>
        <v>1</v>
      </c>
      <c r="X83" s="50">
        <f>IF(W83&lt;5,V83,"")</f>
        <v>32</v>
      </c>
      <c r="Y83" s="76">
        <v>20.5</v>
      </c>
      <c r="Z83" s="7">
        <f t="shared" si="167"/>
        <v>0</v>
      </c>
      <c r="AA83" s="7">
        <f t="shared" si="168"/>
        <v>53</v>
      </c>
      <c r="AB83" s="7">
        <f t="shared" si="169"/>
        <v>53</v>
      </c>
      <c r="AC83" s="6">
        <f>AB83</f>
        <v>53</v>
      </c>
      <c r="AD83" s="50">
        <f>IF(AC83="","",RANK(AC83,AC83:AC87,0))</f>
        <v>1</v>
      </c>
      <c r="AE83" s="50">
        <f>IF(AD83&lt;5,AC83,"")</f>
        <v>53</v>
      </c>
      <c r="AF83" s="8">
        <f>H83+O83+V83+AC83</f>
        <v>137</v>
      </c>
      <c r="AG83" s="9">
        <f t="shared" ref="AG83:AG87" si="195">AF83</f>
        <v>137</v>
      </c>
      <c r="AH83" s="67">
        <f t="shared" si="155"/>
        <v>67</v>
      </c>
      <c r="AI83" s="79">
        <f>SUM(J83:J87,Q83:Q87,X83:X87,AE83:AE87)</f>
        <v>490</v>
      </c>
      <c r="AJ83" s="56">
        <f t="shared" ref="AJ83" si="196">AI83</f>
        <v>490</v>
      </c>
      <c r="AK83" s="82">
        <f t="shared" ref="AK83" si="197">IF(ISNUMBER(AI83),RANK(AI83,$AI$5:$AI$292,0),"")</f>
        <v>26</v>
      </c>
    </row>
    <row r="84" spans="1:37" ht="15" customHeight="1" x14ac:dyDescent="0.25">
      <c r="A84" s="42">
        <v>2</v>
      </c>
      <c r="B84" s="43"/>
      <c r="C84" s="33">
        <v>24</v>
      </c>
      <c r="D84" s="34">
        <v>9</v>
      </c>
      <c r="E84" s="5">
        <f t="shared" si="156"/>
        <v>0</v>
      </c>
      <c r="F84" s="5">
        <f t="shared" si="157"/>
        <v>24</v>
      </c>
      <c r="G84" s="5">
        <f t="shared" si="189"/>
        <v>24</v>
      </c>
      <c r="H84" s="6">
        <f t="shared" si="190"/>
        <v>24</v>
      </c>
      <c r="I84" s="50">
        <f>IF(H84="","",RANK(H84,H83:H87,0))</f>
        <v>5</v>
      </c>
      <c r="J84" s="50" t="str">
        <f t="shared" ref="J84:J87" si="198">IF(I84&lt;5,H84,"")</f>
        <v/>
      </c>
      <c r="K84" s="36">
        <v>0</v>
      </c>
      <c r="L84" s="5">
        <f t="shared" si="160"/>
        <v>0</v>
      </c>
      <c r="M84" s="5">
        <f t="shared" si="161"/>
        <v>0</v>
      </c>
      <c r="N84" s="5">
        <f t="shared" si="191"/>
        <v>0</v>
      </c>
      <c r="O84" s="6">
        <f t="shared" si="192"/>
        <v>0</v>
      </c>
      <c r="P84" s="54">
        <f>IF(O84="","",RANK(O84,O83:O87,0))</f>
        <v>5</v>
      </c>
      <c r="Q84" s="54" t="str">
        <f t="shared" ref="Q84:Q87" si="199">IF(P84&lt;5,O84,"")</f>
        <v/>
      </c>
      <c r="R84" s="40">
        <v>168</v>
      </c>
      <c r="S84" s="7">
        <f t="shared" si="153"/>
        <v>0</v>
      </c>
      <c r="T84" s="7">
        <f t="shared" si="154"/>
        <v>29</v>
      </c>
      <c r="U84" s="7">
        <f t="shared" si="193"/>
        <v>29</v>
      </c>
      <c r="V84" s="6">
        <f t="shared" si="194"/>
        <v>29</v>
      </c>
      <c r="W84" s="50">
        <f>IF(V84="","",RANK(V84,V83:V87,0))</f>
        <v>2</v>
      </c>
      <c r="X84" s="50">
        <f t="shared" ref="X84:X87" si="200">IF(W84&lt;5,V84,"")</f>
        <v>29</v>
      </c>
      <c r="Y84" s="76">
        <v>14</v>
      </c>
      <c r="Z84" s="7">
        <f t="shared" si="167"/>
        <v>0</v>
      </c>
      <c r="AA84" s="7">
        <f t="shared" si="168"/>
        <v>35</v>
      </c>
      <c r="AB84" s="7">
        <f t="shared" si="169"/>
        <v>35</v>
      </c>
      <c r="AC84" s="6">
        <f>AB84</f>
        <v>35</v>
      </c>
      <c r="AD84" s="50">
        <f>IF(AC84="","",RANK(AC84,AC83:AC87,0))</f>
        <v>3</v>
      </c>
      <c r="AE84" s="50">
        <f t="shared" ref="AE84:AE87" si="201">IF(AD84&lt;5,AC84,"")</f>
        <v>35</v>
      </c>
      <c r="AF84" s="8">
        <f>H84+O84+V84+AC84</f>
        <v>88</v>
      </c>
      <c r="AG84" s="9">
        <f t="shared" si="195"/>
        <v>88</v>
      </c>
      <c r="AH84" s="67">
        <f t="shared" si="155"/>
        <v>161</v>
      </c>
      <c r="AI84" s="80"/>
      <c r="AJ84" s="56"/>
      <c r="AK84" s="82"/>
    </row>
    <row r="85" spans="1:37" ht="15" customHeight="1" x14ac:dyDescent="0.25">
      <c r="A85" s="42">
        <v>3</v>
      </c>
      <c r="B85" s="43"/>
      <c r="C85" s="33">
        <v>24</v>
      </c>
      <c r="D85" s="34">
        <v>8.6</v>
      </c>
      <c r="E85" s="5">
        <f t="shared" si="156"/>
        <v>36</v>
      </c>
      <c r="F85" s="5">
        <f t="shared" si="157"/>
        <v>0</v>
      </c>
      <c r="G85" s="5">
        <f t="shared" si="189"/>
        <v>36</v>
      </c>
      <c r="H85" s="6">
        <f t="shared" si="190"/>
        <v>36</v>
      </c>
      <c r="I85" s="50">
        <f>IF(H85="","",RANK(H85,H83:H87,0))</f>
        <v>4</v>
      </c>
      <c r="J85" s="50">
        <f t="shared" si="198"/>
        <v>36</v>
      </c>
      <c r="K85" s="36">
        <v>3</v>
      </c>
      <c r="L85" s="5">
        <f t="shared" si="160"/>
        <v>0</v>
      </c>
      <c r="M85" s="5">
        <f t="shared" si="161"/>
        <v>3</v>
      </c>
      <c r="N85" s="5">
        <f t="shared" si="191"/>
        <v>3</v>
      </c>
      <c r="O85" s="6">
        <f t="shared" si="192"/>
        <v>3</v>
      </c>
      <c r="P85" s="54">
        <f>IF(O85="","",RANK(O85,O83:O87,0))</f>
        <v>4</v>
      </c>
      <c r="Q85" s="54">
        <f t="shared" si="199"/>
        <v>3</v>
      </c>
      <c r="R85" s="40">
        <v>168</v>
      </c>
      <c r="S85" s="7">
        <f t="shared" si="153"/>
        <v>0</v>
      </c>
      <c r="T85" s="7">
        <f t="shared" si="154"/>
        <v>29</v>
      </c>
      <c r="U85" s="7">
        <f t="shared" si="193"/>
        <v>29</v>
      </c>
      <c r="V85" s="6">
        <f t="shared" si="194"/>
        <v>29</v>
      </c>
      <c r="W85" s="50">
        <f>IF(V85="","",RANK(V85,V83:V87,0))</f>
        <v>2</v>
      </c>
      <c r="X85" s="50">
        <f t="shared" si="200"/>
        <v>29</v>
      </c>
      <c r="Y85" s="76">
        <v>13.5</v>
      </c>
      <c r="Z85" s="7">
        <f t="shared" si="167"/>
        <v>0</v>
      </c>
      <c r="AA85" s="7">
        <f t="shared" si="168"/>
        <v>33</v>
      </c>
      <c r="AB85" s="7">
        <f t="shared" si="169"/>
        <v>33</v>
      </c>
      <c r="AC85" s="6">
        <f>AB85</f>
        <v>33</v>
      </c>
      <c r="AD85" s="50">
        <f>IF(AC85="","",RANK(AC85,AC83:AC87,0))</f>
        <v>4</v>
      </c>
      <c r="AE85" s="50">
        <f t="shared" si="201"/>
        <v>33</v>
      </c>
      <c r="AF85" s="8">
        <f>H85+O85+V85+AC85</f>
        <v>101</v>
      </c>
      <c r="AG85" s="9">
        <f t="shared" si="195"/>
        <v>101</v>
      </c>
      <c r="AH85" s="67">
        <f t="shared" si="155"/>
        <v>144</v>
      </c>
      <c r="AI85" s="80"/>
      <c r="AJ85" s="56"/>
      <c r="AK85" s="82"/>
    </row>
    <row r="86" spans="1:37" ht="15" customHeight="1" x14ac:dyDescent="0.25">
      <c r="A86" s="42">
        <v>4</v>
      </c>
      <c r="B86" s="43"/>
      <c r="C86" s="33">
        <v>24</v>
      </c>
      <c r="D86" s="34">
        <v>8.1999999999999993</v>
      </c>
      <c r="E86" s="5">
        <f t="shared" si="156"/>
        <v>50</v>
      </c>
      <c r="F86" s="5">
        <f t="shared" si="157"/>
        <v>0</v>
      </c>
      <c r="G86" s="5">
        <f t="shared" si="189"/>
        <v>50</v>
      </c>
      <c r="H86" s="6">
        <f t="shared" si="190"/>
        <v>50</v>
      </c>
      <c r="I86" s="50">
        <f>IF(H86="","",RANK(H86,H83:H87,0))</f>
        <v>1</v>
      </c>
      <c r="J86" s="50">
        <f t="shared" si="198"/>
        <v>50</v>
      </c>
      <c r="K86" s="36">
        <v>6</v>
      </c>
      <c r="L86" s="5">
        <f t="shared" si="160"/>
        <v>0</v>
      </c>
      <c r="M86" s="5">
        <f t="shared" si="161"/>
        <v>6</v>
      </c>
      <c r="N86" s="5">
        <f t="shared" si="191"/>
        <v>6</v>
      </c>
      <c r="O86" s="6">
        <f t="shared" si="192"/>
        <v>6</v>
      </c>
      <c r="P86" s="54">
        <f>IF(O86="","",RANK(O86,O83:O87,0))</f>
        <v>2</v>
      </c>
      <c r="Q86" s="54">
        <f t="shared" si="199"/>
        <v>6</v>
      </c>
      <c r="R86" s="40">
        <v>161</v>
      </c>
      <c r="S86" s="7">
        <f t="shared" si="153"/>
        <v>0</v>
      </c>
      <c r="T86" s="7">
        <f t="shared" si="154"/>
        <v>25</v>
      </c>
      <c r="U86" s="7">
        <f t="shared" si="193"/>
        <v>25</v>
      </c>
      <c r="V86" s="6">
        <f t="shared" si="194"/>
        <v>25</v>
      </c>
      <c r="W86" s="50">
        <f>IF(V86="","",RANK(V86,V83:V87,0))</f>
        <v>4</v>
      </c>
      <c r="X86" s="50">
        <f t="shared" si="200"/>
        <v>25</v>
      </c>
      <c r="Y86" s="76">
        <v>11</v>
      </c>
      <c r="Z86" s="7">
        <f t="shared" si="167"/>
        <v>0</v>
      </c>
      <c r="AA86" s="7">
        <f t="shared" si="168"/>
        <v>26</v>
      </c>
      <c r="AB86" s="7">
        <f t="shared" si="169"/>
        <v>26</v>
      </c>
      <c r="AC86" s="6">
        <f>AB86</f>
        <v>26</v>
      </c>
      <c r="AD86" s="50">
        <f>IF(AC86="","",RANK(AC86,AC83:AC87,0))</f>
        <v>5</v>
      </c>
      <c r="AE86" s="50" t="str">
        <f t="shared" si="201"/>
        <v/>
      </c>
      <c r="AF86" s="8">
        <f>H86+O86+V86+AC86</f>
        <v>107</v>
      </c>
      <c r="AG86" s="9">
        <f t="shared" si="195"/>
        <v>107</v>
      </c>
      <c r="AH86" s="67">
        <f t="shared" si="155"/>
        <v>128</v>
      </c>
      <c r="AI86" s="80"/>
      <c r="AJ86" s="56"/>
      <c r="AK86" s="82"/>
    </row>
    <row r="87" spans="1:37" ht="15" customHeight="1" x14ac:dyDescent="0.25">
      <c r="A87" s="42">
        <v>5</v>
      </c>
      <c r="B87" s="43"/>
      <c r="C87" s="33">
        <v>24</v>
      </c>
      <c r="D87" s="34">
        <v>8.1999999999999993</v>
      </c>
      <c r="E87" s="5">
        <f t="shared" si="156"/>
        <v>50</v>
      </c>
      <c r="F87" s="5">
        <f t="shared" si="157"/>
        <v>0</v>
      </c>
      <c r="G87" s="5">
        <f t="shared" si="189"/>
        <v>50</v>
      </c>
      <c r="H87" s="6">
        <f t="shared" si="190"/>
        <v>50</v>
      </c>
      <c r="I87" s="50">
        <f>IF(H87="","",RANK(H87,H83:H87,0))</f>
        <v>1</v>
      </c>
      <c r="J87" s="50">
        <f t="shared" si="198"/>
        <v>50</v>
      </c>
      <c r="K87" s="36">
        <v>5</v>
      </c>
      <c r="L87" s="5">
        <f t="shared" si="160"/>
        <v>0</v>
      </c>
      <c r="M87" s="5">
        <f t="shared" si="161"/>
        <v>5</v>
      </c>
      <c r="N87" s="5">
        <f t="shared" si="191"/>
        <v>5</v>
      </c>
      <c r="O87" s="6">
        <f t="shared" si="192"/>
        <v>5</v>
      </c>
      <c r="P87" s="54">
        <f>IF(O87="","",RANK(O87,O83:O87,0))</f>
        <v>3</v>
      </c>
      <c r="Q87" s="54">
        <f t="shared" si="199"/>
        <v>5</v>
      </c>
      <c r="R87" s="40">
        <v>153</v>
      </c>
      <c r="S87" s="7">
        <f t="shared" si="153"/>
        <v>0</v>
      </c>
      <c r="T87" s="7">
        <f t="shared" si="154"/>
        <v>21</v>
      </c>
      <c r="U87" s="7">
        <f t="shared" si="193"/>
        <v>21</v>
      </c>
      <c r="V87" s="6">
        <f t="shared" si="194"/>
        <v>21</v>
      </c>
      <c r="W87" s="50">
        <f>IF(V87="","",RANK(V87,V83:V87,0))</f>
        <v>5</v>
      </c>
      <c r="X87" s="50" t="str">
        <f t="shared" si="200"/>
        <v/>
      </c>
      <c r="Y87" s="76">
        <v>20</v>
      </c>
      <c r="Z87" s="7">
        <f t="shared" si="167"/>
        <v>0</v>
      </c>
      <c r="AA87" s="7">
        <f t="shared" si="168"/>
        <v>52</v>
      </c>
      <c r="AB87" s="7">
        <f t="shared" si="169"/>
        <v>52</v>
      </c>
      <c r="AC87" s="6">
        <f>AB87</f>
        <v>52</v>
      </c>
      <c r="AD87" s="50">
        <f>IF(AC87="","",RANK(AC87,AC83:AC87,0))</f>
        <v>2</v>
      </c>
      <c r="AE87" s="50">
        <f t="shared" si="201"/>
        <v>52</v>
      </c>
      <c r="AF87" s="8">
        <f>H87+O87+V87+AC87</f>
        <v>128</v>
      </c>
      <c r="AG87" s="9">
        <f t="shared" si="195"/>
        <v>128</v>
      </c>
      <c r="AH87" s="67">
        <f t="shared" si="155"/>
        <v>84</v>
      </c>
      <c r="AI87" s="81"/>
      <c r="AJ87" s="56"/>
      <c r="AK87" s="82"/>
    </row>
    <row r="88" spans="1:37" ht="26.25" customHeight="1" x14ac:dyDescent="0.25">
      <c r="A88" s="42"/>
      <c r="B88" s="43"/>
      <c r="C88" s="61">
        <v>24</v>
      </c>
      <c r="D88" s="34"/>
      <c r="E88" s="5"/>
      <c r="F88" s="5"/>
      <c r="G88" s="5"/>
      <c r="H88" s="51"/>
      <c r="I88" s="58" t="s">
        <v>27</v>
      </c>
      <c r="J88" s="59">
        <f>SUM(J83:J87)</f>
        <v>178</v>
      </c>
      <c r="K88" s="36"/>
      <c r="L88" s="5"/>
      <c r="M88" s="5"/>
      <c r="N88" s="5"/>
      <c r="O88" s="51"/>
      <c r="P88" s="58" t="s">
        <v>27</v>
      </c>
      <c r="Q88" s="60">
        <f>SUM(Q83:Q87)</f>
        <v>24</v>
      </c>
      <c r="R88" s="40"/>
      <c r="S88" s="7">
        <f t="shared" si="153"/>
        <v>0</v>
      </c>
      <c r="T88" s="7">
        <f t="shared" si="154"/>
        <v>0</v>
      </c>
      <c r="U88" s="7"/>
      <c r="V88" s="51"/>
      <c r="W88" s="58" t="s">
        <v>27</v>
      </c>
      <c r="X88" s="59">
        <f>SUM(X83:X87)</f>
        <v>115</v>
      </c>
      <c r="Y88" s="77">
        <v>-100</v>
      </c>
      <c r="Z88" s="7"/>
      <c r="AA88" s="7"/>
      <c r="AB88" s="7"/>
      <c r="AC88" s="51"/>
      <c r="AD88" s="58" t="s">
        <v>27</v>
      </c>
      <c r="AE88" s="59">
        <f>SUM(AE83:AE87)</f>
        <v>173</v>
      </c>
      <c r="AF88" s="8"/>
      <c r="AG88" s="52"/>
      <c r="AH88" s="74" t="str">
        <f t="shared" si="155"/>
        <v/>
      </c>
      <c r="AI88" s="57"/>
      <c r="AJ88" s="57"/>
      <c r="AK88" s="82"/>
    </row>
    <row r="89" spans="1:37" ht="15" customHeight="1" x14ac:dyDescent="0.25">
      <c r="A89" s="42">
        <v>1</v>
      </c>
      <c r="B89" s="43"/>
      <c r="C89" s="33">
        <v>26</v>
      </c>
      <c r="D89" s="34">
        <v>9</v>
      </c>
      <c r="E89" s="5">
        <f t="shared" si="156"/>
        <v>0</v>
      </c>
      <c r="F89" s="5">
        <f t="shared" si="157"/>
        <v>24</v>
      </c>
      <c r="G89" s="5">
        <f t="shared" ref="G89:G93" si="202">E89+F89</f>
        <v>24</v>
      </c>
      <c r="H89" s="6">
        <f t="shared" ref="H89:H93" si="203">G89</f>
        <v>24</v>
      </c>
      <c r="I89" s="50">
        <f>IF(H89="","",RANK(H89,H89:H93,0))</f>
        <v>5</v>
      </c>
      <c r="J89" s="50" t="str">
        <f>IF(I89&lt;5,H89,"")</f>
        <v/>
      </c>
      <c r="K89" s="36">
        <v>10</v>
      </c>
      <c r="L89" s="5">
        <f t="shared" si="160"/>
        <v>0</v>
      </c>
      <c r="M89" s="5">
        <f t="shared" si="161"/>
        <v>14</v>
      </c>
      <c r="N89" s="5">
        <f t="shared" ref="N89:N93" si="204">L89+M89</f>
        <v>14</v>
      </c>
      <c r="O89" s="6">
        <f t="shared" ref="O89:O93" si="205">N89</f>
        <v>14</v>
      </c>
      <c r="P89" s="54">
        <f>IF(O89="","",RANK(O89,O89:O93,0))</f>
        <v>2</v>
      </c>
      <c r="Q89" s="54">
        <f>IF(P89&lt;5,O89,"")</f>
        <v>14</v>
      </c>
      <c r="R89" s="40">
        <v>170</v>
      </c>
      <c r="S89" s="7">
        <f t="shared" si="153"/>
        <v>0</v>
      </c>
      <c r="T89" s="7">
        <f t="shared" si="154"/>
        <v>30</v>
      </c>
      <c r="U89" s="7">
        <f t="shared" ref="U89:U93" si="206">S89+T89</f>
        <v>30</v>
      </c>
      <c r="V89" s="6">
        <f t="shared" ref="V89:V93" si="207">U89</f>
        <v>30</v>
      </c>
      <c r="W89" s="50">
        <f>IF(V89="","",RANK(V89,V89:V93,0))</f>
        <v>3</v>
      </c>
      <c r="X89" s="50">
        <f>IF(W89&lt;5,V89,"")</f>
        <v>30</v>
      </c>
      <c r="Y89" s="76">
        <v>16.5</v>
      </c>
      <c r="Z89" s="7">
        <f t="shared" si="167"/>
        <v>0</v>
      </c>
      <c r="AA89" s="7">
        <f t="shared" si="168"/>
        <v>42</v>
      </c>
      <c r="AB89" s="7">
        <f t="shared" si="169"/>
        <v>42</v>
      </c>
      <c r="AC89" s="6">
        <f>AB89</f>
        <v>42</v>
      </c>
      <c r="AD89" s="50">
        <f>IF(AC89="","",RANK(AC89,AC89:AC93,0))</f>
        <v>2</v>
      </c>
      <c r="AE89" s="50">
        <f>IF(AD89&lt;5,AC89,"")</f>
        <v>42</v>
      </c>
      <c r="AF89" s="8">
        <f>H89+O89+V89+AC89</f>
        <v>110</v>
      </c>
      <c r="AG89" s="9">
        <f t="shared" ref="AG89:AG93" si="208">AF89</f>
        <v>110</v>
      </c>
      <c r="AH89" s="67">
        <f t="shared" si="155"/>
        <v>120</v>
      </c>
      <c r="AI89" s="79">
        <f>SUM(J89:J93,Q89:Q93,X89:X93,AE89:AE93)</f>
        <v>458</v>
      </c>
      <c r="AJ89" s="56">
        <f t="shared" ref="AJ89" si="209">AI89</f>
        <v>458</v>
      </c>
      <c r="AK89" s="82">
        <f t="shared" ref="AK89" si="210">IF(ISNUMBER(AI89),RANK(AI89,$AI$5:$AI$292,0),"")</f>
        <v>28</v>
      </c>
    </row>
    <row r="90" spans="1:37" ht="15" customHeight="1" x14ac:dyDescent="0.25">
      <c r="A90" s="42">
        <v>2</v>
      </c>
      <c r="B90" s="43"/>
      <c r="C90" s="33">
        <v>26</v>
      </c>
      <c r="D90" s="34">
        <v>8.9</v>
      </c>
      <c r="E90" s="5">
        <f t="shared" si="156"/>
        <v>0</v>
      </c>
      <c r="F90" s="5">
        <f t="shared" si="157"/>
        <v>27</v>
      </c>
      <c r="G90" s="5">
        <f t="shared" si="202"/>
        <v>27</v>
      </c>
      <c r="H90" s="6">
        <f t="shared" si="203"/>
        <v>27</v>
      </c>
      <c r="I90" s="50">
        <f>IF(H90="","",RANK(H90,H89:H93,0))</f>
        <v>4</v>
      </c>
      <c r="J90" s="50">
        <f t="shared" ref="J90:J93" si="211">IF(I90&lt;5,H90,"")</f>
        <v>27</v>
      </c>
      <c r="K90" s="36">
        <v>4</v>
      </c>
      <c r="L90" s="5">
        <f t="shared" si="160"/>
        <v>0</v>
      </c>
      <c r="M90" s="5">
        <f t="shared" si="161"/>
        <v>4</v>
      </c>
      <c r="N90" s="5">
        <f t="shared" si="204"/>
        <v>4</v>
      </c>
      <c r="O90" s="6">
        <f t="shared" si="205"/>
        <v>4</v>
      </c>
      <c r="P90" s="54">
        <f>IF(O90="","",RANK(O90,O89:O93,0))</f>
        <v>3</v>
      </c>
      <c r="Q90" s="54">
        <f t="shared" ref="Q90:Q93" si="212">IF(P90&lt;5,O90,"")</f>
        <v>4</v>
      </c>
      <c r="R90" s="40">
        <v>172</v>
      </c>
      <c r="S90" s="7">
        <f t="shared" si="153"/>
        <v>0</v>
      </c>
      <c r="T90" s="7">
        <f t="shared" si="154"/>
        <v>31</v>
      </c>
      <c r="U90" s="7">
        <f t="shared" si="206"/>
        <v>31</v>
      </c>
      <c r="V90" s="6">
        <f t="shared" si="207"/>
        <v>31</v>
      </c>
      <c r="W90" s="50">
        <f>IF(V90="","",RANK(V90,V89:V93,0))</f>
        <v>2</v>
      </c>
      <c r="X90" s="50">
        <f t="shared" ref="X90:X93" si="213">IF(W90&lt;5,V90,"")</f>
        <v>31</v>
      </c>
      <c r="Y90" s="76">
        <v>3.5</v>
      </c>
      <c r="Z90" s="7">
        <f t="shared" si="167"/>
        <v>0</v>
      </c>
      <c r="AA90" s="7">
        <f t="shared" si="168"/>
        <v>8</v>
      </c>
      <c r="AB90" s="7">
        <f t="shared" si="169"/>
        <v>8</v>
      </c>
      <c r="AC90" s="6">
        <f>AB90</f>
        <v>8</v>
      </c>
      <c r="AD90" s="50">
        <f>IF(AC90="","",RANK(AC90,AC89:AC93,0))</f>
        <v>5</v>
      </c>
      <c r="AE90" s="50" t="str">
        <f t="shared" ref="AE90:AE93" si="214">IF(AD90&lt;5,AC90,"")</f>
        <v/>
      </c>
      <c r="AF90" s="8">
        <f>H90+O90+V90+AC90</f>
        <v>70</v>
      </c>
      <c r="AG90" s="9">
        <f t="shared" si="208"/>
        <v>70</v>
      </c>
      <c r="AH90" s="67">
        <f t="shared" si="155"/>
        <v>188</v>
      </c>
      <c r="AI90" s="80"/>
      <c r="AJ90" s="56"/>
      <c r="AK90" s="82"/>
    </row>
    <row r="91" spans="1:37" ht="15" customHeight="1" x14ac:dyDescent="0.25">
      <c r="A91" s="42">
        <v>3</v>
      </c>
      <c r="B91" s="43"/>
      <c r="C91" s="33">
        <v>26</v>
      </c>
      <c r="D91" s="34">
        <v>8.8000000000000007</v>
      </c>
      <c r="E91" s="5">
        <f t="shared" si="156"/>
        <v>30</v>
      </c>
      <c r="F91" s="5">
        <f t="shared" si="157"/>
        <v>0</v>
      </c>
      <c r="G91" s="5">
        <f t="shared" si="202"/>
        <v>30</v>
      </c>
      <c r="H91" s="6">
        <f t="shared" si="203"/>
        <v>30</v>
      </c>
      <c r="I91" s="50">
        <f>IF(H91="","",RANK(H91,H89:H93,0))</f>
        <v>3</v>
      </c>
      <c r="J91" s="50">
        <f t="shared" si="211"/>
        <v>30</v>
      </c>
      <c r="K91" s="36">
        <v>20</v>
      </c>
      <c r="L91" s="5">
        <f t="shared" si="160"/>
        <v>0</v>
      </c>
      <c r="M91" s="5">
        <f t="shared" si="161"/>
        <v>34</v>
      </c>
      <c r="N91" s="5">
        <f t="shared" si="204"/>
        <v>34</v>
      </c>
      <c r="O91" s="6">
        <f t="shared" si="205"/>
        <v>34</v>
      </c>
      <c r="P91" s="54">
        <f>IF(O91="","",RANK(O91,O89:O93,0))</f>
        <v>1</v>
      </c>
      <c r="Q91" s="54">
        <f t="shared" si="212"/>
        <v>34</v>
      </c>
      <c r="R91" s="40">
        <v>170</v>
      </c>
      <c r="S91" s="7">
        <f t="shared" si="153"/>
        <v>0</v>
      </c>
      <c r="T91" s="7">
        <f t="shared" si="154"/>
        <v>30</v>
      </c>
      <c r="U91" s="7">
        <f t="shared" si="206"/>
        <v>30</v>
      </c>
      <c r="V91" s="6">
        <f t="shared" si="207"/>
        <v>30</v>
      </c>
      <c r="W91" s="50">
        <f>IF(V91="","",RANK(V91,V89:V93,0))</f>
        <v>3</v>
      </c>
      <c r="X91" s="50"/>
      <c r="Y91" s="76">
        <v>9</v>
      </c>
      <c r="Z91" s="7">
        <f t="shared" si="167"/>
        <v>0</v>
      </c>
      <c r="AA91" s="7">
        <f t="shared" si="168"/>
        <v>20</v>
      </c>
      <c r="AB91" s="7">
        <f t="shared" si="169"/>
        <v>20</v>
      </c>
      <c r="AC91" s="6">
        <f>AB91</f>
        <v>20</v>
      </c>
      <c r="AD91" s="50">
        <f>IF(AC91="","",RANK(AC91,AC89:AC93,0))</f>
        <v>3</v>
      </c>
      <c r="AE91" s="50">
        <f t="shared" si="214"/>
        <v>20</v>
      </c>
      <c r="AF91" s="8">
        <f>H91+O91+V91+AC91</f>
        <v>114</v>
      </c>
      <c r="AG91" s="9">
        <f t="shared" si="208"/>
        <v>114</v>
      </c>
      <c r="AH91" s="67">
        <f t="shared" si="155"/>
        <v>116</v>
      </c>
      <c r="AI91" s="80"/>
      <c r="AJ91" s="56"/>
      <c r="AK91" s="82"/>
    </row>
    <row r="92" spans="1:37" ht="15" customHeight="1" x14ac:dyDescent="0.25">
      <c r="A92" s="42">
        <v>4</v>
      </c>
      <c r="B92" s="43"/>
      <c r="C92" s="33">
        <v>26</v>
      </c>
      <c r="D92" s="34">
        <v>8.5</v>
      </c>
      <c r="E92" s="5">
        <f t="shared" si="156"/>
        <v>39</v>
      </c>
      <c r="F92" s="5">
        <f t="shared" si="157"/>
        <v>0</v>
      </c>
      <c r="G92" s="5">
        <f t="shared" si="202"/>
        <v>39</v>
      </c>
      <c r="H92" s="6">
        <f t="shared" si="203"/>
        <v>39</v>
      </c>
      <c r="I92" s="50">
        <f>IF(H92="","",RANK(H92,H89:H93,0))</f>
        <v>1</v>
      </c>
      <c r="J92" s="50">
        <f t="shared" si="211"/>
        <v>39</v>
      </c>
      <c r="K92" s="36">
        <v>3</v>
      </c>
      <c r="L92" s="5">
        <f t="shared" si="160"/>
        <v>0</v>
      </c>
      <c r="M92" s="5">
        <f t="shared" si="161"/>
        <v>3</v>
      </c>
      <c r="N92" s="5">
        <f t="shared" si="204"/>
        <v>3</v>
      </c>
      <c r="O92" s="6">
        <f t="shared" si="205"/>
        <v>3</v>
      </c>
      <c r="P92" s="54">
        <f>IF(O92="","",RANK(O92,O89:O93,0))</f>
        <v>4</v>
      </c>
      <c r="Q92" s="54">
        <f t="shared" si="212"/>
        <v>3</v>
      </c>
      <c r="R92" s="40">
        <v>210</v>
      </c>
      <c r="S92" s="7">
        <f t="shared" si="153"/>
        <v>0</v>
      </c>
      <c r="T92" s="7">
        <f t="shared" si="154"/>
        <v>55</v>
      </c>
      <c r="U92" s="7">
        <f t="shared" si="206"/>
        <v>55</v>
      </c>
      <c r="V92" s="6">
        <f t="shared" si="207"/>
        <v>55</v>
      </c>
      <c r="W92" s="50">
        <f>IF(V92="","",RANK(V92,V89:V93,0))</f>
        <v>1</v>
      </c>
      <c r="X92" s="50">
        <f t="shared" si="213"/>
        <v>55</v>
      </c>
      <c r="Y92" s="76">
        <v>18</v>
      </c>
      <c r="Z92" s="7">
        <f t="shared" si="167"/>
        <v>0</v>
      </c>
      <c r="AA92" s="7">
        <f t="shared" si="168"/>
        <v>47</v>
      </c>
      <c r="AB92" s="7">
        <f t="shared" si="169"/>
        <v>47</v>
      </c>
      <c r="AC92" s="6">
        <f>AB92</f>
        <v>47</v>
      </c>
      <c r="AD92" s="50">
        <f>IF(AC92="","",RANK(AC92,AC89:AC93,0))</f>
        <v>1</v>
      </c>
      <c r="AE92" s="50">
        <f t="shared" si="214"/>
        <v>47</v>
      </c>
      <c r="AF92" s="8">
        <f>H92+O92+V92+AC92</f>
        <v>144</v>
      </c>
      <c r="AG92" s="9">
        <f t="shared" si="208"/>
        <v>144</v>
      </c>
      <c r="AH92" s="67">
        <f t="shared" si="155"/>
        <v>57</v>
      </c>
      <c r="AI92" s="80"/>
      <c r="AJ92" s="56"/>
      <c r="AK92" s="82"/>
    </row>
    <row r="93" spans="1:37" ht="15" customHeight="1" x14ac:dyDescent="0.25">
      <c r="A93" s="42">
        <v>5</v>
      </c>
      <c r="B93" s="43"/>
      <c r="C93" s="33">
        <v>26</v>
      </c>
      <c r="D93" s="34">
        <v>8.5</v>
      </c>
      <c r="E93" s="5">
        <f t="shared" si="156"/>
        <v>39</v>
      </c>
      <c r="F93" s="5">
        <f t="shared" si="157"/>
        <v>0</v>
      </c>
      <c r="G93" s="5">
        <f t="shared" si="202"/>
        <v>39</v>
      </c>
      <c r="H93" s="6">
        <f t="shared" si="203"/>
        <v>39</v>
      </c>
      <c r="I93" s="50">
        <f>IF(H93="","",RANK(H93,H89:H93,0))</f>
        <v>1</v>
      </c>
      <c r="J93" s="50">
        <f t="shared" si="211"/>
        <v>39</v>
      </c>
      <c r="K93" s="36">
        <v>1</v>
      </c>
      <c r="L93" s="5">
        <f t="shared" si="160"/>
        <v>0</v>
      </c>
      <c r="M93" s="5">
        <f t="shared" si="161"/>
        <v>1</v>
      </c>
      <c r="N93" s="5">
        <f t="shared" si="204"/>
        <v>1</v>
      </c>
      <c r="O93" s="6">
        <f t="shared" si="205"/>
        <v>1</v>
      </c>
      <c r="P93" s="54">
        <f>IF(O93="","",RANK(O93,O89:O93,0))</f>
        <v>5</v>
      </c>
      <c r="Q93" s="54" t="str">
        <f t="shared" si="212"/>
        <v/>
      </c>
      <c r="R93" s="40">
        <v>171</v>
      </c>
      <c r="S93" s="7">
        <f t="shared" si="153"/>
        <v>0</v>
      </c>
      <c r="T93" s="7">
        <f t="shared" si="154"/>
        <v>30</v>
      </c>
      <c r="U93" s="7">
        <f t="shared" si="206"/>
        <v>30</v>
      </c>
      <c r="V93" s="6">
        <f t="shared" si="207"/>
        <v>30</v>
      </c>
      <c r="W93" s="50">
        <f>IF(V93="","",RANK(V93,V89:V93,0))</f>
        <v>3</v>
      </c>
      <c r="X93" s="50">
        <f t="shared" si="213"/>
        <v>30</v>
      </c>
      <c r="Y93" s="76">
        <v>6</v>
      </c>
      <c r="Z93" s="7">
        <f t="shared" si="167"/>
        <v>0</v>
      </c>
      <c r="AA93" s="7">
        <f t="shared" si="168"/>
        <v>13</v>
      </c>
      <c r="AB93" s="7">
        <f t="shared" si="169"/>
        <v>13</v>
      </c>
      <c r="AC93" s="6">
        <f>AB93</f>
        <v>13</v>
      </c>
      <c r="AD93" s="50">
        <f>IF(AC93="","",RANK(AC93,AC89:AC93,0))</f>
        <v>4</v>
      </c>
      <c r="AE93" s="50">
        <f t="shared" si="214"/>
        <v>13</v>
      </c>
      <c r="AF93" s="8">
        <f>H93+O93+V93+AC93</f>
        <v>83</v>
      </c>
      <c r="AG93" s="9">
        <f t="shared" si="208"/>
        <v>83</v>
      </c>
      <c r="AH93" s="67">
        <f t="shared" si="155"/>
        <v>172</v>
      </c>
      <c r="AI93" s="81"/>
      <c r="AJ93" s="56"/>
      <c r="AK93" s="82"/>
    </row>
    <row r="94" spans="1:37" ht="26.25" customHeight="1" x14ac:dyDescent="0.25">
      <c r="A94" s="42"/>
      <c r="B94" s="43"/>
      <c r="C94" s="61">
        <v>25</v>
      </c>
      <c r="D94" s="34"/>
      <c r="E94" s="5"/>
      <c r="F94" s="5"/>
      <c r="G94" s="5"/>
      <c r="H94" s="51"/>
      <c r="I94" s="58" t="s">
        <v>27</v>
      </c>
      <c r="J94" s="59">
        <f>SUM(J89:J93)</f>
        <v>135</v>
      </c>
      <c r="K94" s="36"/>
      <c r="L94" s="5"/>
      <c r="M94" s="5"/>
      <c r="N94" s="5"/>
      <c r="O94" s="51"/>
      <c r="P94" s="58" t="s">
        <v>27</v>
      </c>
      <c r="Q94" s="60">
        <f>SUM(Q89:Q93)</f>
        <v>55</v>
      </c>
      <c r="R94" s="40"/>
      <c r="S94" s="7">
        <f t="shared" si="153"/>
        <v>0</v>
      </c>
      <c r="T94" s="7">
        <f t="shared" si="154"/>
        <v>0</v>
      </c>
      <c r="U94" s="7"/>
      <c r="V94" s="51"/>
      <c r="W94" s="58" t="s">
        <v>27</v>
      </c>
      <c r="X94" s="59">
        <f>SUM(X89:X93)</f>
        <v>146</v>
      </c>
      <c r="Y94" s="77">
        <v>-100</v>
      </c>
      <c r="Z94" s="7"/>
      <c r="AA94" s="7"/>
      <c r="AB94" s="7"/>
      <c r="AC94" s="51"/>
      <c r="AD94" s="58" t="s">
        <v>27</v>
      </c>
      <c r="AE94" s="59">
        <f>SUM(AE89:AE93)</f>
        <v>122</v>
      </c>
      <c r="AF94" s="8"/>
      <c r="AG94" s="52"/>
      <c r="AH94" s="74" t="str">
        <f t="shared" si="155"/>
        <v/>
      </c>
      <c r="AI94" s="57"/>
      <c r="AJ94" s="57"/>
      <c r="AK94" s="82"/>
    </row>
    <row r="95" spans="1:37" ht="15" customHeight="1" x14ac:dyDescent="0.25">
      <c r="A95" s="42">
        <v>1</v>
      </c>
      <c r="B95" s="43"/>
      <c r="C95" s="33">
        <v>27</v>
      </c>
      <c r="D95" s="34">
        <v>8</v>
      </c>
      <c r="E95" s="5">
        <f t="shared" si="156"/>
        <v>55</v>
      </c>
      <c r="F95" s="5">
        <f t="shared" si="157"/>
        <v>0</v>
      </c>
      <c r="G95" s="5">
        <f t="shared" ref="G95:G99" si="215">E95+F95</f>
        <v>55</v>
      </c>
      <c r="H95" s="6">
        <f t="shared" ref="H95:H99" si="216">G95</f>
        <v>55</v>
      </c>
      <c r="I95" s="50">
        <f>IF(H95="","",RANK(H95,H95:H99,0))</f>
        <v>1</v>
      </c>
      <c r="J95" s="50">
        <f t="shared" ref="J95:J99" si="217">IF(I95&lt;5,H95,"")</f>
        <v>55</v>
      </c>
      <c r="K95" s="36">
        <v>17</v>
      </c>
      <c r="L95" s="5">
        <f t="shared" si="160"/>
        <v>0</v>
      </c>
      <c r="M95" s="5">
        <f t="shared" si="161"/>
        <v>28</v>
      </c>
      <c r="N95" s="5">
        <f t="shared" ref="N95:N99" si="218">L95+M95</f>
        <v>28</v>
      </c>
      <c r="O95" s="6">
        <f t="shared" ref="O95:O99" si="219">N95</f>
        <v>28</v>
      </c>
      <c r="P95" s="54">
        <f>IF(O95="","",RANK(O95,O95:O99,0))</f>
        <v>3</v>
      </c>
      <c r="Q95" s="54">
        <f>IF(P95&lt;5,O95,"")</f>
        <v>28</v>
      </c>
      <c r="R95" s="40">
        <v>164</v>
      </c>
      <c r="S95" s="7">
        <f t="shared" si="153"/>
        <v>0</v>
      </c>
      <c r="T95" s="7">
        <f t="shared" si="154"/>
        <v>27</v>
      </c>
      <c r="U95" s="7">
        <f t="shared" ref="U95:U99" si="220">S95+T95</f>
        <v>27</v>
      </c>
      <c r="V95" s="6">
        <f t="shared" ref="V95:V99" si="221">U95</f>
        <v>27</v>
      </c>
      <c r="W95" s="50">
        <f>IF(V95="","",RANK(V95,V95:V99,0))</f>
        <v>4</v>
      </c>
      <c r="X95" s="50">
        <f>IF(W95&lt;5,V95,"")</f>
        <v>27</v>
      </c>
      <c r="Y95" s="76">
        <v>21</v>
      </c>
      <c r="Z95" s="7">
        <f t="shared" si="167"/>
        <v>0</v>
      </c>
      <c r="AA95" s="7">
        <f t="shared" si="168"/>
        <v>54</v>
      </c>
      <c r="AB95" s="7">
        <f t="shared" si="169"/>
        <v>54</v>
      </c>
      <c r="AC95" s="6">
        <f>AB95</f>
        <v>54</v>
      </c>
      <c r="AD95" s="50">
        <f>IF(AC95="","",RANK(AC95,AC95:AC99,0))</f>
        <v>2</v>
      </c>
      <c r="AE95" s="50">
        <f>IF(AD95&lt;5,AC95,"")</f>
        <v>54</v>
      </c>
      <c r="AF95" s="8">
        <f>H95+O95+V95+AC95</f>
        <v>164</v>
      </c>
      <c r="AG95" s="9">
        <f t="shared" ref="AG95:AG99" si="222">AF95</f>
        <v>164</v>
      </c>
      <c r="AH95" s="67">
        <f t="shared" si="155"/>
        <v>30</v>
      </c>
      <c r="AI95" s="79">
        <f>SUM(J95:J99,Q95:Q99,X95:X99,AE95:AE99)</f>
        <v>625</v>
      </c>
      <c r="AJ95" s="56">
        <f t="shared" ref="AJ95" si="223">AI95</f>
        <v>625</v>
      </c>
      <c r="AK95" s="82">
        <f t="shared" ref="AK95" si="224">IF(ISNUMBER(AI95),RANK(AI95,$AI$5:$AI$292,0),"")</f>
        <v>12</v>
      </c>
    </row>
    <row r="96" spans="1:37" ht="15" customHeight="1" x14ac:dyDescent="0.25">
      <c r="A96" s="42">
        <v>2</v>
      </c>
      <c r="B96" s="43"/>
      <c r="C96" s="33">
        <v>27</v>
      </c>
      <c r="D96" s="34">
        <v>8.5</v>
      </c>
      <c r="E96" s="5">
        <f t="shared" si="156"/>
        <v>39</v>
      </c>
      <c r="F96" s="5">
        <f t="shared" si="157"/>
        <v>0</v>
      </c>
      <c r="G96" s="5">
        <f t="shared" si="215"/>
        <v>39</v>
      </c>
      <c r="H96" s="6">
        <f t="shared" si="216"/>
        <v>39</v>
      </c>
      <c r="I96" s="50">
        <f>IF(H96="","",RANK(H96,H95:H99,0))</f>
        <v>4</v>
      </c>
      <c r="J96" s="50">
        <f t="shared" si="217"/>
        <v>39</v>
      </c>
      <c r="K96" s="36">
        <v>22</v>
      </c>
      <c r="L96" s="5">
        <f t="shared" si="160"/>
        <v>0</v>
      </c>
      <c r="M96" s="5">
        <f t="shared" si="161"/>
        <v>38</v>
      </c>
      <c r="N96" s="5">
        <f t="shared" si="218"/>
        <v>38</v>
      </c>
      <c r="O96" s="6">
        <f t="shared" si="219"/>
        <v>38</v>
      </c>
      <c r="P96" s="54">
        <f>IF(O96="","",RANK(O96,O95:O99,0))</f>
        <v>1</v>
      </c>
      <c r="Q96" s="54">
        <f t="shared" ref="Q96:Q99" si="225">IF(P96&lt;5,O96,"")</f>
        <v>38</v>
      </c>
      <c r="R96" s="40">
        <v>160</v>
      </c>
      <c r="S96" s="7">
        <f t="shared" si="153"/>
        <v>0</v>
      </c>
      <c r="T96" s="7">
        <f t="shared" si="154"/>
        <v>25</v>
      </c>
      <c r="U96" s="7">
        <f t="shared" si="220"/>
        <v>25</v>
      </c>
      <c r="V96" s="6">
        <f t="shared" si="221"/>
        <v>25</v>
      </c>
      <c r="W96" s="50">
        <f>IF(V96="","",RANK(V96,V95:V99,0))</f>
        <v>5</v>
      </c>
      <c r="X96" s="50" t="str">
        <f t="shared" ref="X96:X99" si="226">IF(W96&lt;5,V96,"")</f>
        <v/>
      </c>
      <c r="Y96" s="76">
        <v>11.5</v>
      </c>
      <c r="Z96" s="7">
        <f t="shared" si="167"/>
        <v>0</v>
      </c>
      <c r="AA96" s="7">
        <f t="shared" si="168"/>
        <v>27</v>
      </c>
      <c r="AB96" s="7">
        <f t="shared" si="169"/>
        <v>27</v>
      </c>
      <c r="AC96" s="6">
        <f>AB96</f>
        <v>27</v>
      </c>
      <c r="AD96" s="50">
        <f>IF(AC96="","",RANK(AC96,AC95:AC99,0))</f>
        <v>5</v>
      </c>
      <c r="AE96" s="50" t="str">
        <f t="shared" ref="AE96:AE99" si="227">IF(AD96&lt;5,AC96,"")</f>
        <v/>
      </c>
      <c r="AF96" s="8">
        <f>H96+O96+V96+AC96</f>
        <v>129</v>
      </c>
      <c r="AG96" s="9">
        <f t="shared" si="222"/>
        <v>129</v>
      </c>
      <c r="AH96" s="67">
        <f t="shared" si="155"/>
        <v>83</v>
      </c>
      <c r="AI96" s="80"/>
      <c r="AJ96" s="56"/>
      <c r="AK96" s="82"/>
    </row>
    <row r="97" spans="1:37" ht="15" customHeight="1" x14ac:dyDescent="0.25">
      <c r="A97" s="42">
        <v>3</v>
      </c>
      <c r="B97" s="43"/>
      <c r="C97" s="33">
        <v>27</v>
      </c>
      <c r="D97" s="34">
        <v>8.1999999999999993</v>
      </c>
      <c r="E97" s="5">
        <f t="shared" si="156"/>
        <v>50</v>
      </c>
      <c r="F97" s="5">
        <f t="shared" si="157"/>
        <v>0</v>
      </c>
      <c r="G97" s="5">
        <f t="shared" si="215"/>
        <v>50</v>
      </c>
      <c r="H97" s="6">
        <f t="shared" si="216"/>
        <v>50</v>
      </c>
      <c r="I97" s="50">
        <f>IF(H97="","",RANK(H97,H95:H99,0))</f>
        <v>2</v>
      </c>
      <c r="J97" s="50">
        <f t="shared" si="217"/>
        <v>50</v>
      </c>
      <c r="K97" s="36">
        <v>8</v>
      </c>
      <c r="L97" s="5">
        <f t="shared" si="160"/>
        <v>0</v>
      </c>
      <c r="M97" s="5">
        <f t="shared" si="161"/>
        <v>10</v>
      </c>
      <c r="N97" s="5">
        <f t="shared" si="218"/>
        <v>10</v>
      </c>
      <c r="O97" s="6">
        <f t="shared" si="219"/>
        <v>10</v>
      </c>
      <c r="P97" s="54">
        <f>IF(O97="","",RANK(O97,O95:O99,0))</f>
        <v>5</v>
      </c>
      <c r="Q97" s="54" t="str">
        <f t="shared" si="225"/>
        <v/>
      </c>
      <c r="R97" s="40">
        <v>185</v>
      </c>
      <c r="S97" s="7">
        <f t="shared" si="153"/>
        <v>0</v>
      </c>
      <c r="T97" s="7">
        <f t="shared" si="154"/>
        <v>37</v>
      </c>
      <c r="U97" s="7">
        <f t="shared" si="220"/>
        <v>37</v>
      </c>
      <c r="V97" s="6">
        <f t="shared" si="221"/>
        <v>37</v>
      </c>
      <c r="W97" s="50">
        <f>IF(V97="","",RANK(V97,V95:V99,0))</f>
        <v>1</v>
      </c>
      <c r="X97" s="50">
        <f t="shared" si="226"/>
        <v>37</v>
      </c>
      <c r="Y97" s="76">
        <v>23</v>
      </c>
      <c r="Z97" s="7">
        <f t="shared" si="167"/>
        <v>0</v>
      </c>
      <c r="AA97" s="7">
        <f t="shared" si="168"/>
        <v>58</v>
      </c>
      <c r="AB97" s="7">
        <f t="shared" si="169"/>
        <v>58</v>
      </c>
      <c r="AC97" s="6">
        <f>AB97</f>
        <v>58</v>
      </c>
      <c r="AD97" s="50">
        <f>IF(AC97="","",RANK(AC97,AC95:AC99,0))</f>
        <v>1</v>
      </c>
      <c r="AE97" s="50">
        <f t="shared" si="227"/>
        <v>58</v>
      </c>
      <c r="AF97" s="8">
        <f>H97+O97+V97+AC97</f>
        <v>155</v>
      </c>
      <c r="AG97" s="9">
        <f t="shared" si="222"/>
        <v>155</v>
      </c>
      <c r="AH97" s="67">
        <f t="shared" si="155"/>
        <v>42</v>
      </c>
      <c r="AI97" s="80"/>
      <c r="AJ97" s="56"/>
      <c r="AK97" s="82"/>
    </row>
    <row r="98" spans="1:37" ht="15" customHeight="1" x14ac:dyDescent="0.25">
      <c r="A98" s="42">
        <v>4</v>
      </c>
      <c r="B98" s="43"/>
      <c r="C98" s="33">
        <v>27</v>
      </c>
      <c r="D98" s="34">
        <v>8.6</v>
      </c>
      <c r="E98" s="5">
        <f t="shared" si="156"/>
        <v>36</v>
      </c>
      <c r="F98" s="5">
        <f t="shared" si="157"/>
        <v>0</v>
      </c>
      <c r="G98" s="5">
        <f t="shared" si="215"/>
        <v>36</v>
      </c>
      <c r="H98" s="6">
        <f t="shared" si="216"/>
        <v>36</v>
      </c>
      <c r="I98" s="50">
        <f>IF(H98="","",RANK(H98,H95:H99,0))</f>
        <v>5</v>
      </c>
      <c r="J98" s="50" t="str">
        <f t="shared" si="217"/>
        <v/>
      </c>
      <c r="K98" s="36">
        <v>18</v>
      </c>
      <c r="L98" s="5">
        <f t="shared" si="160"/>
        <v>0</v>
      </c>
      <c r="M98" s="5">
        <f t="shared" si="161"/>
        <v>30</v>
      </c>
      <c r="N98" s="5">
        <f t="shared" si="218"/>
        <v>30</v>
      </c>
      <c r="O98" s="6">
        <f t="shared" si="219"/>
        <v>30</v>
      </c>
      <c r="P98" s="54">
        <f>IF(O98="","",RANK(O98,O95:O99,0))</f>
        <v>2</v>
      </c>
      <c r="Q98" s="54">
        <f t="shared" si="225"/>
        <v>30</v>
      </c>
      <c r="R98" s="40">
        <v>182</v>
      </c>
      <c r="S98" s="7">
        <f t="shared" si="153"/>
        <v>0</v>
      </c>
      <c r="T98" s="7">
        <f t="shared" si="154"/>
        <v>36</v>
      </c>
      <c r="U98" s="7">
        <f t="shared" si="220"/>
        <v>36</v>
      </c>
      <c r="V98" s="6">
        <f t="shared" si="221"/>
        <v>36</v>
      </c>
      <c r="W98" s="50">
        <f>IF(V98="","",RANK(V98,V95:V99,0))</f>
        <v>2</v>
      </c>
      <c r="X98" s="50">
        <f t="shared" si="226"/>
        <v>36</v>
      </c>
      <c r="Y98" s="76">
        <v>20.5</v>
      </c>
      <c r="Z98" s="7">
        <f t="shared" si="167"/>
        <v>0</v>
      </c>
      <c r="AA98" s="7">
        <f t="shared" si="168"/>
        <v>53</v>
      </c>
      <c r="AB98" s="7">
        <f t="shared" si="169"/>
        <v>53</v>
      </c>
      <c r="AC98" s="6">
        <f>AB98</f>
        <v>53</v>
      </c>
      <c r="AD98" s="50">
        <f>IF(AC98="","",RANK(AC98,AC95:AC99,0))</f>
        <v>3</v>
      </c>
      <c r="AE98" s="50">
        <f t="shared" si="227"/>
        <v>53</v>
      </c>
      <c r="AF98" s="8">
        <f>H98+O98+V98+AC98</f>
        <v>155</v>
      </c>
      <c r="AG98" s="9">
        <f t="shared" si="222"/>
        <v>155</v>
      </c>
      <c r="AH98" s="67">
        <f t="shared" si="155"/>
        <v>42</v>
      </c>
      <c r="AI98" s="80"/>
      <c r="AJ98" s="56"/>
      <c r="AK98" s="82"/>
    </row>
    <row r="99" spans="1:37" ht="15" customHeight="1" x14ac:dyDescent="0.25">
      <c r="A99" s="42">
        <v>5</v>
      </c>
      <c r="B99" s="43"/>
      <c r="C99" s="33">
        <v>27</v>
      </c>
      <c r="D99" s="34">
        <v>8.4</v>
      </c>
      <c r="E99" s="5">
        <f t="shared" si="156"/>
        <v>42</v>
      </c>
      <c r="F99" s="5">
        <f t="shared" si="157"/>
        <v>0</v>
      </c>
      <c r="G99" s="5">
        <f t="shared" si="215"/>
        <v>42</v>
      </c>
      <c r="H99" s="6">
        <f t="shared" si="216"/>
        <v>42</v>
      </c>
      <c r="I99" s="50">
        <f>IF(H99="","",RANK(H99,H95:H99,0))</f>
        <v>3</v>
      </c>
      <c r="J99" s="50">
        <f t="shared" si="217"/>
        <v>42</v>
      </c>
      <c r="K99" s="36">
        <v>10</v>
      </c>
      <c r="L99" s="5">
        <f t="shared" si="160"/>
        <v>0</v>
      </c>
      <c r="M99" s="5">
        <f t="shared" si="161"/>
        <v>14</v>
      </c>
      <c r="N99" s="5">
        <f t="shared" si="218"/>
        <v>14</v>
      </c>
      <c r="O99" s="6">
        <f t="shared" si="219"/>
        <v>14</v>
      </c>
      <c r="P99" s="54">
        <f>IF(O99="","",RANK(O99,O95:O99,0))</f>
        <v>4</v>
      </c>
      <c r="Q99" s="54">
        <f t="shared" si="225"/>
        <v>14</v>
      </c>
      <c r="R99" s="40">
        <v>168</v>
      </c>
      <c r="S99" s="7">
        <f t="shared" si="153"/>
        <v>0</v>
      </c>
      <c r="T99" s="7">
        <f t="shared" si="154"/>
        <v>29</v>
      </c>
      <c r="U99" s="7">
        <f t="shared" si="220"/>
        <v>29</v>
      </c>
      <c r="V99" s="6">
        <f t="shared" si="221"/>
        <v>29</v>
      </c>
      <c r="W99" s="50">
        <f>IF(V99="","",RANK(V99,V95:V99,0))</f>
        <v>3</v>
      </c>
      <c r="X99" s="50">
        <f t="shared" si="226"/>
        <v>29</v>
      </c>
      <c r="Y99" s="76">
        <v>14</v>
      </c>
      <c r="Z99" s="7">
        <f t="shared" si="167"/>
        <v>0</v>
      </c>
      <c r="AA99" s="7">
        <f t="shared" si="168"/>
        <v>35</v>
      </c>
      <c r="AB99" s="7">
        <f t="shared" si="169"/>
        <v>35</v>
      </c>
      <c r="AC99" s="6">
        <f>AB99</f>
        <v>35</v>
      </c>
      <c r="AD99" s="50">
        <f>IF(AC99="","",RANK(AC99,AC95:AC99,0))</f>
        <v>4</v>
      </c>
      <c r="AE99" s="50">
        <f t="shared" si="227"/>
        <v>35</v>
      </c>
      <c r="AF99" s="8">
        <f>H99+O99+V99+AC99</f>
        <v>120</v>
      </c>
      <c r="AG99" s="9">
        <f t="shared" si="222"/>
        <v>120</v>
      </c>
      <c r="AH99" s="67">
        <f t="shared" si="155"/>
        <v>103</v>
      </c>
      <c r="AI99" s="81"/>
      <c r="AJ99" s="56"/>
      <c r="AK99" s="82"/>
    </row>
    <row r="100" spans="1:37" ht="26.25" customHeight="1" x14ac:dyDescent="0.25">
      <c r="A100" s="42"/>
      <c r="B100" s="43"/>
      <c r="C100" s="61">
        <v>27</v>
      </c>
      <c r="D100" s="34"/>
      <c r="E100" s="5"/>
      <c r="F100" s="5"/>
      <c r="G100" s="5"/>
      <c r="H100" s="51"/>
      <c r="I100" s="58" t="s">
        <v>27</v>
      </c>
      <c r="J100" s="59">
        <f>SUM(J95:J99)</f>
        <v>186</v>
      </c>
      <c r="K100" s="36"/>
      <c r="L100" s="5"/>
      <c r="M100" s="5"/>
      <c r="N100" s="5"/>
      <c r="O100" s="51"/>
      <c r="P100" s="58" t="s">
        <v>27</v>
      </c>
      <c r="Q100" s="60">
        <f>SUM(Q95:Q99)</f>
        <v>110</v>
      </c>
      <c r="R100" s="40"/>
      <c r="S100" s="7">
        <f t="shared" si="153"/>
        <v>0</v>
      </c>
      <c r="T100" s="7">
        <f t="shared" si="154"/>
        <v>0</v>
      </c>
      <c r="U100" s="7"/>
      <c r="V100" s="51"/>
      <c r="W100" s="58" t="s">
        <v>27</v>
      </c>
      <c r="X100" s="59">
        <f>SUM(X95:X99)</f>
        <v>129</v>
      </c>
      <c r="Y100" s="77">
        <v>-100</v>
      </c>
      <c r="Z100" s="7"/>
      <c r="AA100" s="7"/>
      <c r="AB100" s="7"/>
      <c r="AC100" s="51"/>
      <c r="AD100" s="58" t="s">
        <v>27</v>
      </c>
      <c r="AE100" s="59">
        <f>SUM(AE95:AE99)</f>
        <v>200</v>
      </c>
      <c r="AF100" s="8"/>
      <c r="AG100" s="52"/>
      <c r="AH100" s="74" t="str">
        <f t="shared" si="155"/>
        <v/>
      </c>
      <c r="AI100" s="57"/>
      <c r="AJ100" s="57"/>
      <c r="AK100" s="82"/>
    </row>
    <row r="101" spans="1:37" ht="15" customHeight="1" x14ac:dyDescent="0.25">
      <c r="A101" s="42">
        <v>1</v>
      </c>
      <c r="B101" s="43"/>
      <c r="C101" s="33">
        <v>28</v>
      </c>
      <c r="D101" s="34">
        <v>8</v>
      </c>
      <c r="E101" s="5">
        <f t="shared" si="156"/>
        <v>55</v>
      </c>
      <c r="F101" s="5">
        <f t="shared" si="157"/>
        <v>0</v>
      </c>
      <c r="G101" s="5">
        <f t="shared" ref="G101:G105" si="228">E101+F101</f>
        <v>55</v>
      </c>
      <c r="H101" s="6">
        <f t="shared" ref="H101:H105" si="229">G101</f>
        <v>55</v>
      </c>
      <c r="I101" s="50">
        <f>IF(H101="","",RANK(H101,H101:H105,0))</f>
        <v>1</v>
      </c>
      <c r="J101" s="50">
        <f>IF(I101&lt;5,H101,"")</f>
        <v>55</v>
      </c>
      <c r="K101" s="36">
        <v>5</v>
      </c>
      <c r="L101" s="5">
        <f t="shared" si="160"/>
        <v>0</v>
      </c>
      <c r="M101" s="5">
        <f t="shared" si="161"/>
        <v>5</v>
      </c>
      <c r="N101" s="5">
        <f t="shared" ref="N101:N105" si="230">L101+M101</f>
        <v>5</v>
      </c>
      <c r="O101" s="6">
        <f t="shared" ref="O101:O105" si="231">N101</f>
        <v>5</v>
      </c>
      <c r="P101" s="54">
        <f>IF(O101="","",RANK(O101,O101:O105,0))</f>
        <v>1</v>
      </c>
      <c r="Q101" s="54">
        <f>IF(P101&lt;5,O101,"")</f>
        <v>5</v>
      </c>
      <c r="R101" s="40">
        <v>176</v>
      </c>
      <c r="S101" s="7">
        <f t="shared" si="153"/>
        <v>0</v>
      </c>
      <c r="T101" s="7">
        <f t="shared" si="154"/>
        <v>33</v>
      </c>
      <c r="U101" s="7">
        <f t="shared" ref="U101:U105" si="232">S101+T101</f>
        <v>33</v>
      </c>
      <c r="V101" s="6">
        <f t="shared" ref="V101:V105" si="233">U101</f>
        <v>33</v>
      </c>
      <c r="W101" s="50">
        <f>IF(V101="","",RANK(V101,V101:V105,0))</f>
        <v>1</v>
      </c>
      <c r="X101" s="50">
        <f>IF(W101&lt;5,V101,"")</f>
        <v>33</v>
      </c>
      <c r="Y101" s="76">
        <v>11</v>
      </c>
      <c r="Z101" s="7">
        <f t="shared" si="167"/>
        <v>0</v>
      </c>
      <c r="AA101" s="7">
        <f t="shared" si="168"/>
        <v>26</v>
      </c>
      <c r="AB101" s="7">
        <f t="shared" si="169"/>
        <v>26</v>
      </c>
      <c r="AC101" s="6">
        <f>AB101</f>
        <v>26</v>
      </c>
      <c r="AD101" s="50">
        <f>IF(AC101="","",RANK(AC101,AC101:AC105,0))</f>
        <v>3</v>
      </c>
      <c r="AE101" s="50">
        <f>IF(AD101&lt;5,AC101,"")</f>
        <v>26</v>
      </c>
      <c r="AF101" s="8">
        <f>H101+O101+V101+AC101</f>
        <v>119</v>
      </c>
      <c r="AG101" s="9">
        <f t="shared" ref="AG101:AG105" si="234">AF101</f>
        <v>119</v>
      </c>
      <c r="AH101" s="67">
        <f t="shared" si="155"/>
        <v>106</v>
      </c>
      <c r="AI101" s="79">
        <f>SUM(J101:J105,Q101:Q105,X101:X105,AE101:AE105)</f>
        <v>381</v>
      </c>
      <c r="AJ101" s="56">
        <f t="shared" ref="AJ101" si="235">AI101</f>
        <v>381</v>
      </c>
      <c r="AK101" s="82">
        <f t="shared" ref="AK101" si="236">IF(ISNUMBER(AI101),RANK(AI101,$AI$5:$AI$292,0),"")</f>
        <v>37</v>
      </c>
    </row>
    <row r="102" spans="1:37" ht="15" customHeight="1" x14ac:dyDescent="0.25">
      <c r="A102" s="42">
        <v>2</v>
      </c>
      <c r="B102" s="43"/>
      <c r="C102" s="33">
        <v>28</v>
      </c>
      <c r="D102" s="34">
        <v>9.1</v>
      </c>
      <c r="E102" s="5">
        <f t="shared" si="156"/>
        <v>0</v>
      </c>
      <c r="F102" s="5">
        <f t="shared" si="157"/>
        <v>22</v>
      </c>
      <c r="G102" s="5">
        <f t="shared" si="228"/>
        <v>22</v>
      </c>
      <c r="H102" s="6">
        <f t="shared" si="229"/>
        <v>22</v>
      </c>
      <c r="I102" s="50">
        <f>IF(H102="","",RANK(H102,H101:H105,0))</f>
        <v>3</v>
      </c>
      <c r="J102" s="50">
        <f t="shared" ref="J102:J105" si="237">IF(I102&lt;5,H102,"")</f>
        <v>22</v>
      </c>
      <c r="K102" s="36">
        <v>2</v>
      </c>
      <c r="L102" s="5">
        <f t="shared" si="160"/>
        <v>0</v>
      </c>
      <c r="M102" s="5">
        <f t="shared" si="161"/>
        <v>2</v>
      </c>
      <c r="N102" s="5">
        <f t="shared" si="230"/>
        <v>2</v>
      </c>
      <c r="O102" s="6">
        <f t="shared" si="231"/>
        <v>2</v>
      </c>
      <c r="P102" s="54">
        <f>IF(O102="","",RANK(O102,O101:O105,0))</f>
        <v>5</v>
      </c>
      <c r="Q102" s="54" t="str">
        <f t="shared" ref="Q102:Q105" si="238">IF(P102&lt;5,O102,"")</f>
        <v/>
      </c>
      <c r="R102" s="40">
        <v>170</v>
      </c>
      <c r="S102" s="7">
        <f t="shared" si="153"/>
        <v>0</v>
      </c>
      <c r="T102" s="7">
        <f t="shared" si="154"/>
        <v>30</v>
      </c>
      <c r="U102" s="7">
        <f t="shared" si="232"/>
        <v>30</v>
      </c>
      <c r="V102" s="6">
        <f t="shared" si="233"/>
        <v>30</v>
      </c>
      <c r="W102" s="50">
        <f>IF(V102="","",RANK(V102,V101:V105,0))</f>
        <v>2</v>
      </c>
      <c r="X102" s="50">
        <f t="shared" ref="X102:X105" si="239">IF(W102&lt;5,V102,"")</f>
        <v>30</v>
      </c>
      <c r="Y102" s="76">
        <v>12</v>
      </c>
      <c r="Z102" s="7">
        <f t="shared" si="167"/>
        <v>0</v>
      </c>
      <c r="AA102" s="7">
        <f t="shared" si="168"/>
        <v>29</v>
      </c>
      <c r="AB102" s="7">
        <f t="shared" si="169"/>
        <v>29</v>
      </c>
      <c r="AC102" s="6">
        <f>AB102</f>
        <v>29</v>
      </c>
      <c r="AD102" s="50">
        <f>IF(AC102="","",RANK(AC102,AC101:AC105,0))</f>
        <v>2</v>
      </c>
      <c r="AE102" s="50">
        <f t="shared" ref="AE102:AE105" si="240">IF(AD102&lt;5,AC102,"")</f>
        <v>29</v>
      </c>
      <c r="AF102" s="8">
        <f>H102+O102+V102+AC102</f>
        <v>83</v>
      </c>
      <c r="AG102" s="9">
        <f t="shared" si="234"/>
        <v>83</v>
      </c>
      <c r="AH102" s="67">
        <f t="shared" si="155"/>
        <v>172</v>
      </c>
      <c r="AI102" s="80"/>
      <c r="AJ102" s="56"/>
      <c r="AK102" s="82"/>
    </row>
    <row r="103" spans="1:37" ht="15" customHeight="1" x14ac:dyDescent="0.25">
      <c r="A103" s="42">
        <v>3</v>
      </c>
      <c r="B103" s="43"/>
      <c r="C103" s="33">
        <v>28</v>
      </c>
      <c r="D103" s="34">
        <v>9.6</v>
      </c>
      <c r="E103" s="5">
        <f t="shared" si="156"/>
        <v>0</v>
      </c>
      <c r="F103" s="5">
        <f t="shared" si="157"/>
        <v>12</v>
      </c>
      <c r="G103" s="5">
        <f t="shared" si="228"/>
        <v>12</v>
      </c>
      <c r="H103" s="6">
        <f t="shared" si="229"/>
        <v>12</v>
      </c>
      <c r="I103" s="50">
        <f>IF(H103="","",RANK(H103,H101:H105,0))</f>
        <v>5</v>
      </c>
      <c r="J103" s="50" t="str">
        <f t="shared" si="237"/>
        <v/>
      </c>
      <c r="K103" s="36">
        <v>3</v>
      </c>
      <c r="L103" s="5">
        <f t="shared" si="160"/>
        <v>0</v>
      </c>
      <c r="M103" s="5">
        <f t="shared" si="161"/>
        <v>3</v>
      </c>
      <c r="N103" s="5">
        <f t="shared" si="230"/>
        <v>3</v>
      </c>
      <c r="O103" s="6">
        <f t="shared" si="231"/>
        <v>3</v>
      </c>
      <c r="P103" s="54">
        <f>IF(O103="","",RANK(O103,O101:O105,0))</f>
        <v>2</v>
      </c>
      <c r="Q103" s="54">
        <f t="shared" si="238"/>
        <v>3</v>
      </c>
      <c r="R103" s="40">
        <v>143</v>
      </c>
      <c r="S103" s="7">
        <f t="shared" si="153"/>
        <v>0</v>
      </c>
      <c r="T103" s="7">
        <f t="shared" si="154"/>
        <v>16</v>
      </c>
      <c r="U103" s="7">
        <f t="shared" si="232"/>
        <v>16</v>
      </c>
      <c r="V103" s="6">
        <f t="shared" si="233"/>
        <v>16</v>
      </c>
      <c r="W103" s="50">
        <f>IF(V103="","",RANK(V103,V101:V105,0))</f>
        <v>5</v>
      </c>
      <c r="X103" s="50" t="str">
        <f t="shared" si="239"/>
        <v/>
      </c>
      <c r="Y103" s="76">
        <v>16</v>
      </c>
      <c r="Z103" s="7">
        <f t="shared" si="167"/>
        <v>0</v>
      </c>
      <c r="AA103" s="7">
        <f t="shared" si="168"/>
        <v>41</v>
      </c>
      <c r="AB103" s="7">
        <f t="shared" si="169"/>
        <v>41</v>
      </c>
      <c r="AC103" s="6">
        <f>AB103</f>
        <v>41</v>
      </c>
      <c r="AD103" s="50">
        <f>IF(AC103="","",RANK(AC103,AC101:AC105,0))</f>
        <v>1</v>
      </c>
      <c r="AE103" s="50">
        <f t="shared" si="240"/>
        <v>41</v>
      </c>
      <c r="AF103" s="8">
        <f>H103+O103+V103+AC103</f>
        <v>72</v>
      </c>
      <c r="AG103" s="9">
        <f t="shared" si="234"/>
        <v>72</v>
      </c>
      <c r="AH103" s="67">
        <f t="shared" si="155"/>
        <v>186</v>
      </c>
      <c r="AI103" s="80"/>
      <c r="AJ103" s="56"/>
      <c r="AK103" s="82"/>
    </row>
    <row r="104" spans="1:37" ht="15" customHeight="1" x14ac:dyDescent="0.25">
      <c r="A104" s="42">
        <v>4</v>
      </c>
      <c r="B104" s="43"/>
      <c r="C104" s="33">
        <v>28</v>
      </c>
      <c r="D104" s="34">
        <v>8.6999999999999993</v>
      </c>
      <c r="E104" s="5">
        <f t="shared" si="156"/>
        <v>33</v>
      </c>
      <c r="F104" s="5">
        <f t="shared" si="157"/>
        <v>0</v>
      </c>
      <c r="G104" s="5">
        <f t="shared" si="228"/>
        <v>33</v>
      </c>
      <c r="H104" s="6">
        <f t="shared" si="229"/>
        <v>33</v>
      </c>
      <c r="I104" s="50">
        <f>IF(H104="","",RANK(H104,H101:H105,0))</f>
        <v>2</v>
      </c>
      <c r="J104" s="50">
        <f t="shared" si="237"/>
        <v>33</v>
      </c>
      <c r="K104" s="36">
        <v>3</v>
      </c>
      <c r="L104" s="5">
        <f t="shared" si="160"/>
        <v>0</v>
      </c>
      <c r="M104" s="5">
        <f t="shared" si="161"/>
        <v>3</v>
      </c>
      <c r="N104" s="5">
        <f t="shared" si="230"/>
        <v>3</v>
      </c>
      <c r="O104" s="6">
        <f t="shared" si="231"/>
        <v>3</v>
      </c>
      <c r="P104" s="54">
        <f>IF(O104="","",RANK(O104,O101:O105,0))</f>
        <v>2</v>
      </c>
      <c r="Q104" s="54">
        <f t="shared" si="238"/>
        <v>3</v>
      </c>
      <c r="R104" s="40">
        <v>164</v>
      </c>
      <c r="S104" s="7">
        <f t="shared" si="153"/>
        <v>0</v>
      </c>
      <c r="T104" s="7">
        <f t="shared" si="154"/>
        <v>27</v>
      </c>
      <c r="U104" s="7">
        <f t="shared" si="232"/>
        <v>27</v>
      </c>
      <c r="V104" s="6">
        <f t="shared" si="233"/>
        <v>27</v>
      </c>
      <c r="W104" s="50">
        <f>IF(V104="","",RANK(V104,V101:V105,0))</f>
        <v>3</v>
      </c>
      <c r="X104" s="50">
        <f t="shared" si="239"/>
        <v>27</v>
      </c>
      <c r="Y104" s="76">
        <v>11</v>
      </c>
      <c r="Z104" s="7">
        <f t="shared" si="167"/>
        <v>0</v>
      </c>
      <c r="AA104" s="7">
        <f t="shared" si="168"/>
        <v>26</v>
      </c>
      <c r="AB104" s="7">
        <f t="shared" si="169"/>
        <v>26</v>
      </c>
      <c r="AC104" s="6">
        <f>AB104</f>
        <v>26</v>
      </c>
      <c r="AD104" s="50">
        <f>IF(AC104="","",RANK(AC104,AC101:AC105,0))</f>
        <v>3</v>
      </c>
      <c r="AE104" s="50">
        <f t="shared" si="240"/>
        <v>26</v>
      </c>
      <c r="AF104" s="8">
        <f>H104+O104+V104+AC104</f>
        <v>89</v>
      </c>
      <c r="AG104" s="9">
        <f t="shared" si="234"/>
        <v>89</v>
      </c>
      <c r="AH104" s="67">
        <f t="shared" si="155"/>
        <v>159</v>
      </c>
      <c r="AI104" s="80"/>
      <c r="AJ104" s="56"/>
      <c r="AK104" s="82"/>
    </row>
    <row r="105" spans="1:37" ht="15" customHeight="1" x14ac:dyDescent="0.25">
      <c r="A105" s="42">
        <v>5</v>
      </c>
      <c r="B105" s="43"/>
      <c r="C105" s="33">
        <v>28</v>
      </c>
      <c r="D105" s="34">
        <v>9.1</v>
      </c>
      <c r="E105" s="5">
        <f t="shared" si="156"/>
        <v>0</v>
      </c>
      <c r="F105" s="5">
        <f t="shared" si="157"/>
        <v>22</v>
      </c>
      <c r="G105" s="5">
        <f t="shared" si="228"/>
        <v>22</v>
      </c>
      <c r="H105" s="6">
        <f t="shared" si="229"/>
        <v>22</v>
      </c>
      <c r="I105" s="50">
        <f>IF(H105="","",RANK(H105,H101:H105,0))</f>
        <v>3</v>
      </c>
      <c r="J105" s="50">
        <f t="shared" si="237"/>
        <v>22</v>
      </c>
      <c r="K105" s="36">
        <v>3</v>
      </c>
      <c r="L105" s="5">
        <f t="shared" si="160"/>
        <v>0</v>
      </c>
      <c r="M105" s="5">
        <f t="shared" si="161"/>
        <v>3</v>
      </c>
      <c r="N105" s="5">
        <f t="shared" si="230"/>
        <v>3</v>
      </c>
      <c r="O105" s="6">
        <f t="shared" si="231"/>
        <v>3</v>
      </c>
      <c r="P105" s="54">
        <f>IF(O105="","",RANK(O105,O101:O105,0))</f>
        <v>2</v>
      </c>
      <c r="Q105" s="54">
        <f t="shared" si="238"/>
        <v>3</v>
      </c>
      <c r="R105" s="40">
        <v>156</v>
      </c>
      <c r="S105" s="7">
        <f t="shared" si="153"/>
        <v>0</v>
      </c>
      <c r="T105" s="7">
        <f t="shared" si="154"/>
        <v>23</v>
      </c>
      <c r="U105" s="7">
        <f t="shared" si="232"/>
        <v>23</v>
      </c>
      <c r="V105" s="6">
        <f t="shared" si="233"/>
        <v>23</v>
      </c>
      <c r="W105" s="50">
        <f>IF(V105="","",RANK(V105,V101:V105,0))</f>
        <v>4</v>
      </c>
      <c r="X105" s="50">
        <f t="shared" si="239"/>
        <v>23</v>
      </c>
      <c r="Y105" s="76">
        <v>2</v>
      </c>
      <c r="Z105" s="7">
        <f t="shared" si="167"/>
        <v>0</v>
      </c>
      <c r="AA105" s="7">
        <f t="shared" si="168"/>
        <v>6</v>
      </c>
      <c r="AB105" s="7">
        <f t="shared" si="169"/>
        <v>6</v>
      </c>
      <c r="AC105" s="6">
        <f>AB105</f>
        <v>6</v>
      </c>
      <c r="AD105" s="50">
        <f>IF(AC105="","",RANK(AC105,AC101:AC105,0))</f>
        <v>5</v>
      </c>
      <c r="AE105" s="50" t="str">
        <f t="shared" si="240"/>
        <v/>
      </c>
      <c r="AF105" s="8">
        <f>H105+O105+V105+AC105</f>
        <v>54</v>
      </c>
      <c r="AG105" s="9">
        <f t="shared" si="234"/>
        <v>54</v>
      </c>
      <c r="AH105" s="67">
        <f t="shared" si="155"/>
        <v>196</v>
      </c>
      <c r="AI105" s="81"/>
      <c r="AJ105" s="56"/>
      <c r="AK105" s="82"/>
    </row>
    <row r="106" spans="1:37" ht="26.25" customHeight="1" x14ac:dyDescent="0.25">
      <c r="A106" s="42"/>
      <c r="B106" s="43"/>
      <c r="C106" s="61">
        <v>28</v>
      </c>
      <c r="D106" s="34"/>
      <c r="E106" s="5"/>
      <c r="F106" s="5"/>
      <c r="G106" s="5"/>
      <c r="H106" s="51"/>
      <c r="I106" s="58" t="s">
        <v>27</v>
      </c>
      <c r="J106" s="59">
        <f>SUM(J101:J105)</f>
        <v>132</v>
      </c>
      <c r="K106" s="36"/>
      <c r="L106" s="5"/>
      <c r="M106" s="5"/>
      <c r="N106" s="5"/>
      <c r="O106" s="51"/>
      <c r="P106" s="58" t="s">
        <v>27</v>
      </c>
      <c r="Q106" s="60">
        <f>SUM(Q101:Q105)</f>
        <v>14</v>
      </c>
      <c r="R106" s="40"/>
      <c r="S106" s="7">
        <f t="shared" si="153"/>
        <v>0</v>
      </c>
      <c r="T106" s="7">
        <f t="shared" si="154"/>
        <v>0</v>
      </c>
      <c r="U106" s="7"/>
      <c r="V106" s="51"/>
      <c r="W106" s="58" t="s">
        <v>27</v>
      </c>
      <c r="X106" s="59">
        <f>SUM(X101:X105)</f>
        <v>113</v>
      </c>
      <c r="Y106" s="77">
        <v>-100</v>
      </c>
      <c r="Z106" s="7"/>
      <c r="AA106" s="7"/>
      <c r="AB106" s="7"/>
      <c r="AC106" s="51"/>
      <c r="AD106" s="58" t="s">
        <v>27</v>
      </c>
      <c r="AE106" s="59">
        <f>SUM(AE101:AE105)</f>
        <v>122</v>
      </c>
      <c r="AF106" s="8"/>
      <c r="AG106" s="52"/>
      <c r="AH106" s="74" t="str">
        <f t="shared" si="155"/>
        <v/>
      </c>
      <c r="AI106" s="57"/>
      <c r="AJ106" s="57"/>
      <c r="AK106" s="82"/>
    </row>
    <row r="107" spans="1:37" ht="15" customHeight="1" x14ac:dyDescent="0.25">
      <c r="A107" s="42">
        <v>1</v>
      </c>
      <c r="B107" s="43"/>
      <c r="C107" s="33">
        <v>29</v>
      </c>
      <c r="D107" s="34">
        <v>8.3000000000000007</v>
      </c>
      <c r="E107" s="5">
        <f t="shared" si="156"/>
        <v>46</v>
      </c>
      <c r="F107" s="5">
        <f t="shared" si="157"/>
        <v>0</v>
      </c>
      <c r="G107" s="5">
        <f t="shared" ref="G107:G111" si="241">E107+F107</f>
        <v>46</v>
      </c>
      <c r="H107" s="6">
        <f t="shared" ref="H107:H111" si="242">G107</f>
        <v>46</v>
      </c>
      <c r="I107" s="50">
        <f>IF(H107="","",RANK(H107,H107:H111,0))</f>
        <v>1</v>
      </c>
      <c r="J107" s="50">
        <f>IF(I107&lt;5,H107,"")</f>
        <v>46</v>
      </c>
      <c r="K107" s="36">
        <v>0</v>
      </c>
      <c r="L107" s="5">
        <f t="shared" si="160"/>
        <v>0</v>
      </c>
      <c r="M107" s="5">
        <f t="shared" si="161"/>
        <v>0</v>
      </c>
      <c r="N107" s="5">
        <f t="shared" ref="N107:N111" si="243">L107+M107</f>
        <v>0</v>
      </c>
      <c r="O107" s="6">
        <f t="shared" ref="O107:O111" si="244">N107</f>
        <v>0</v>
      </c>
      <c r="P107" s="54">
        <f>IF(O107="","",RANK(O107,O107:O111,0))</f>
        <v>4</v>
      </c>
      <c r="Q107" s="54">
        <f>IF(P107&lt;5,O107,"")</f>
        <v>0</v>
      </c>
      <c r="R107" s="40">
        <v>178</v>
      </c>
      <c r="S107" s="7">
        <f t="shared" si="153"/>
        <v>0</v>
      </c>
      <c r="T107" s="7">
        <f t="shared" si="154"/>
        <v>34</v>
      </c>
      <c r="U107" s="7">
        <f t="shared" ref="U107:U111" si="245">S107+T107</f>
        <v>34</v>
      </c>
      <c r="V107" s="6">
        <f t="shared" ref="V107:V111" si="246">U107</f>
        <v>34</v>
      </c>
      <c r="W107" s="50">
        <f>IF(V107="","",RANK(V107,V107:V111,0))</f>
        <v>1</v>
      </c>
      <c r="X107" s="50">
        <f>IF(W107&lt;5,V107,"")</f>
        <v>34</v>
      </c>
      <c r="Y107" s="76">
        <v>14.5</v>
      </c>
      <c r="Z107" s="7">
        <f t="shared" si="167"/>
        <v>0</v>
      </c>
      <c r="AA107" s="7">
        <f t="shared" si="168"/>
        <v>36</v>
      </c>
      <c r="AB107" s="7">
        <f t="shared" si="169"/>
        <v>36</v>
      </c>
      <c r="AC107" s="6">
        <f>AB107</f>
        <v>36</v>
      </c>
      <c r="AD107" s="50">
        <f>IF(AC107="","",RANK(AC107,AC107:AC111,0))</f>
        <v>3</v>
      </c>
      <c r="AE107" s="50">
        <f>IF(AD107&lt;5,AC107,"")</f>
        <v>36</v>
      </c>
      <c r="AF107" s="8">
        <f>H107+O107+V107+AC107</f>
        <v>116</v>
      </c>
      <c r="AG107" s="9">
        <f t="shared" ref="AG107:AG111" si="247">AF107</f>
        <v>116</v>
      </c>
      <c r="AH107" s="67">
        <f t="shared" si="155"/>
        <v>111</v>
      </c>
      <c r="AI107" s="79">
        <f>SUM(J107:J111,Q107:Q111,X107:X111,AE107:AE111)</f>
        <v>501</v>
      </c>
      <c r="AJ107" s="56">
        <f t="shared" ref="AJ107" si="248">AI107</f>
        <v>501</v>
      </c>
      <c r="AK107" s="82">
        <f t="shared" ref="AK107" si="249">IF(ISNUMBER(AI107),RANK(AI107,$AI$5:$AI$292,0),"")</f>
        <v>24</v>
      </c>
    </row>
    <row r="108" spans="1:37" ht="15" customHeight="1" x14ac:dyDescent="0.25">
      <c r="A108" s="42">
        <v>2</v>
      </c>
      <c r="B108" s="43"/>
      <c r="C108" s="33">
        <v>29</v>
      </c>
      <c r="D108" s="34">
        <v>8.4</v>
      </c>
      <c r="E108" s="5">
        <f t="shared" si="156"/>
        <v>42</v>
      </c>
      <c r="F108" s="5">
        <f t="shared" si="157"/>
        <v>0</v>
      </c>
      <c r="G108" s="5">
        <f t="shared" si="241"/>
        <v>42</v>
      </c>
      <c r="H108" s="6">
        <f t="shared" si="242"/>
        <v>42</v>
      </c>
      <c r="I108" s="50">
        <f>IF(H108="","",RANK(H108,H107:H111,0))</f>
        <v>2</v>
      </c>
      <c r="J108" s="50">
        <f t="shared" ref="J108:J111" si="250">IF(I108&lt;5,H108,"")</f>
        <v>42</v>
      </c>
      <c r="K108" s="36">
        <v>3</v>
      </c>
      <c r="L108" s="5">
        <f t="shared" si="160"/>
        <v>0</v>
      </c>
      <c r="M108" s="5">
        <f t="shared" si="161"/>
        <v>3</v>
      </c>
      <c r="N108" s="5">
        <f t="shared" si="243"/>
        <v>3</v>
      </c>
      <c r="O108" s="6">
        <f t="shared" si="244"/>
        <v>3</v>
      </c>
      <c r="P108" s="54">
        <f>IF(O108="","",RANK(O108,O107:O111,0))</f>
        <v>2</v>
      </c>
      <c r="Q108" s="54">
        <f t="shared" ref="Q108:Q111" si="251">IF(P108&lt;5,O108,"")</f>
        <v>3</v>
      </c>
      <c r="R108" s="40">
        <v>156</v>
      </c>
      <c r="S108" s="7">
        <f t="shared" si="153"/>
        <v>0</v>
      </c>
      <c r="T108" s="7">
        <f t="shared" si="154"/>
        <v>23</v>
      </c>
      <c r="U108" s="7">
        <f t="shared" si="245"/>
        <v>23</v>
      </c>
      <c r="V108" s="6">
        <f t="shared" si="246"/>
        <v>23</v>
      </c>
      <c r="W108" s="50">
        <f>IF(V108="","",RANK(V108,V107:V111,0))</f>
        <v>3</v>
      </c>
      <c r="X108" s="50">
        <f t="shared" ref="X108:X111" si="252">IF(W108&lt;5,V108,"")</f>
        <v>23</v>
      </c>
      <c r="Y108" s="76">
        <v>10</v>
      </c>
      <c r="Z108" s="7">
        <f t="shared" si="167"/>
        <v>0</v>
      </c>
      <c r="AA108" s="7">
        <f t="shared" si="168"/>
        <v>23</v>
      </c>
      <c r="AB108" s="7">
        <f t="shared" si="169"/>
        <v>23</v>
      </c>
      <c r="AC108" s="6">
        <f>AB108</f>
        <v>23</v>
      </c>
      <c r="AD108" s="50">
        <f>IF(AC108="","",RANK(AC108,AC107:AC111,0))</f>
        <v>5</v>
      </c>
      <c r="AE108" s="50" t="str">
        <f t="shared" ref="AE108:AE111" si="253">IF(AD108&lt;5,AC108,"")</f>
        <v/>
      </c>
      <c r="AF108" s="8">
        <f>H108+O108+V108+AC108</f>
        <v>91</v>
      </c>
      <c r="AG108" s="9">
        <f t="shared" si="247"/>
        <v>91</v>
      </c>
      <c r="AH108" s="67">
        <f t="shared" si="155"/>
        <v>155</v>
      </c>
      <c r="AI108" s="80"/>
      <c r="AJ108" s="56"/>
      <c r="AK108" s="82"/>
    </row>
    <row r="109" spans="1:37" ht="15" customHeight="1" x14ac:dyDescent="0.25">
      <c r="A109" s="42">
        <v>3</v>
      </c>
      <c r="B109" s="43"/>
      <c r="C109" s="33">
        <v>29</v>
      </c>
      <c r="D109" s="34">
        <v>8.5</v>
      </c>
      <c r="E109" s="5">
        <f t="shared" si="156"/>
        <v>39</v>
      </c>
      <c r="F109" s="5">
        <f t="shared" si="157"/>
        <v>0</v>
      </c>
      <c r="G109" s="5">
        <f t="shared" si="241"/>
        <v>39</v>
      </c>
      <c r="H109" s="6">
        <f t="shared" si="242"/>
        <v>39</v>
      </c>
      <c r="I109" s="50">
        <f>IF(H109="","",RANK(H109,H107:H111,0))</f>
        <v>3</v>
      </c>
      <c r="J109" s="50">
        <f t="shared" si="250"/>
        <v>39</v>
      </c>
      <c r="K109" s="76">
        <v>100</v>
      </c>
      <c r="L109" s="5">
        <f t="shared" si="160"/>
        <v>0</v>
      </c>
      <c r="M109" s="5">
        <f t="shared" si="161"/>
        <v>0</v>
      </c>
      <c r="N109" s="5">
        <f t="shared" si="243"/>
        <v>0</v>
      </c>
      <c r="O109" s="78">
        <v>84</v>
      </c>
      <c r="P109" s="54">
        <f>IF(O109="","",RANK(O109,O107:O111,0))</f>
        <v>1</v>
      </c>
      <c r="Q109" s="54">
        <f t="shared" si="251"/>
        <v>84</v>
      </c>
      <c r="R109" s="40">
        <v>150</v>
      </c>
      <c r="S109" s="7">
        <f t="shared" si="153"/>
        <v>0</v>
      </c>
      <c r="T109" s="7">
        <f t="shared" si="154"/>
        <v>20</v>
      </c>
      <c r="U109" s="7">
        <f t="shared" si="245"/>
        <v>20</v>
      </c>
      <c r="V109" s="6">
        <f t="shared" si="246"/>
        <v>20</v>
      </c>
      <c r="W109" s="50">
        <f>IF(V109="","",RANK(V109,V107:V111,0))</f>
        <v>4</v>
      </c>
      <c r="X109" s="50">
        <f t="shared" si="252"/>
        <v>20</v>
      </c>
      <c r="Y109" s="76">
        <v>15</v>
      </c>
      <c r="Z109" s="7">
        <f t="shared" si="167"/>
        <v>0</v>
      </c>
      <c r="AA109" s="7">
        <f t="shared" si="168"/>
        <v>38</v>
      </c>
      <c r="AB109" s="7">
        <f t="shared" si="169"/>
        <v>38</v>
      </c>
      <c r="AC109" s="6">
        <f>AB109</f>
        <v>38</v>
      </c>
      <c r="AD109" s="50">
        <f>IF(AC109="","",RANK(AC109,AC107:AC111,0))</f>
        <v>1</v>
      </c>
      <c r="AE109" s="50">
        <f t="shared" si="253"/>
        <v>38</v>
      </c>
      <c r="AF109" s="8">
        <f>H109+O109+V109+AC109</f>
        <v>181</v>
      </c>
      <c r="AG109" s="9">
        <f t="shared" si="247"/>
        <v>181</v>
      </c>
      <c r="AH109" s="67">
        <f t="shared" si="155"/>
        <v>10</v>
      </c>
      <c r="AI109" s="80"/>
      <c r="AJ109" s="56"/>
      <c r="AK109" s="82"/>
    </row>
    <row r="110" spans="1:37" ht="15" customHeight="1" x14ac:dyDescent="0.25">
      <c r="A110" s="42">
        <v>4</v>
      </c>
      <c r="B110" s="43"/>
      <c r="C110" s="33">
        <v>29</v>
      </c>
      <c r="D110" s="34">
        <v>8.6999999999999993</v>
      </c>
      <c r="E110" s="5">
        <f t="shared" si="156"/>
        <v>33</v>
      </c>
      <c r="F110" s="5">
        <f t="shared" si="157"/>
        <v>0</v>
      </c>
      <c r="G110" s="5">
        <f t="shared" si="241"/>
        <v>33</v>
      </c>
      <c r="H110" s="6">
        <f t="shared" si="242"/>
        <v>33</v>
      </c>
      <c r="I110" s="50">
        <f>IF(H110="","",RANK(H110,H107:H111,0))</f>
        <v>4</v>
      </c>
      <c r="J110" s="50">
        <f t="shared" si="250"/>
        <v>33</v>
      </c>
      <c r="K110" s="36">
        <v>0</v>
      </c>
      <c r="L110" s="5">
        <f t="shared" si="160"/>
        <v>0</v>
      </c>
      <c r="M110" s="5">
        <f t="shared" si="161"/>
        <v>0</v>
      </c>
      <c r="N110" s="5">
        <f t="shared" si="243"/>
        <v>0</v>
      </c>
      <c r="O110" s="6">
        <f t="shared" si="244"/>
        <v>0</v>
      </c>
      <c r="P110" s="54">
        <f>IF(O110="","",RANK(O110,O107:O111,0))</f>
        <v>4</v>
      </c>
      <c r="Q110" s="54"/>
      <c r="R110" s="40">
        <v>142</v>
      </c>
      <c r="S110" s="7">
        <f t="shared" si="153"/>
        <v>0</v>
      </c>
      <c r="T110" s="7">
        <f t="shared" si="154"/>
        <v>16</v>
      </c>
      <c r="U110" s="7">
        <f t="shared" si="245"/>
        <v>16</v>
      </c>
      <c r="V110" s="6">
        <f t="shared" si="246"/>
        <v>16</v>
      </c>
      <c r="W110" s="50">
        <f>IF(V110="","",RANK(V110,V107:V111,0))</f>
        <v>5</v>
      </c>
      <c r="X110" s="50" t="str">
        <f t="shared" si="252"/>
        <v/>
      </c>
      <c r="Y110" s="76">
        <v>15</v>
      </c>
      <c r="Z110" s="7">
        <f t="shared" si="167"/>
        <v>0</v>
      </c>
      <c r="AA110" s="7">
        <f t="shared" si="168"/>
        <v>38</v>
      </c>
      <c r="AB110" s="7">
        <f t="shared" si="169"/>
        <v>38</v>
      </c>
      <c r="AC110" s="6">
        <f>AB110</f>
        <v>38</v>
      </c>
      <c r="AD110" s="50">
        <f>IF(AC110="","",RANK(AC110,AC107:AC111,0))</f>
        <v>1</v>
      </c>
      <c r="AE110" s="50">
        <f t="shared" si="253"/>
        <v>38</v>
      </c>
      <c r="AF110" s="8">
        <f>H110+O110+V110+AC110</f>
        <v>87</v>
      </c>
      <c r="AG110" s="9">
        <f t="shared" si="247"/>
        <v>87</v>
      </c>
      <c r="AH110" s="67">
        <f t="shared" si="155"/>
        <v>165</v>
      </c>
      <c r="AI110" s="80"/>
      <c r="AJ110" s="56"/>
      <c r="AK110" s="82"/>
    </row>
    <row r="111" spans="1:37" ht="15" customHeight="1" x14ac:dyDescent="0.25">
      <c r="A111" s="42">
        <v>5</v>
      </c>
      <c r="B111" s="43"/>
      <c r="C111" s="33">
        <v>29</v>
      </c>
      <c r="D111" s="34">
        <v>8.9</v>
      </c>
      <c r="E111" s="5">
        <f t="shared" si="156"/>
        <v>0</v>
      </c>
      <c r="F111" s="5">
        <f t="shared" si="157"/>
        <v>27</v>
      </c>
      <c r="G111" s="5">
        <f t="shared" si="241"/>
        <v>27</v>
      </c>
      <c r="H111" s="6">
        <f t="shared" si="242"/>
        <v>27</v>
      </c>
      <c r="I111" s="50">
        <f>IF(H111="","",RANK(H111,H107:H111,0))</f>
        <v>5</v>
      </c>
      <c r="J111" s="50" t="str">
        <f t="shared" si="250"/>
        <v/>
      </c>
      <c r="K111" s="36">
        <v>1</v>
      </c>
      <c r="L111" s="5">
        <f t="shared" si="160"/>
        <v>0</v>
      </c>
      <c r="M111" s="5">
        <f t="shared" si="161"/>
        <v>1</v>
      </c>
      <c r="N111" s="5">
        <f t="shared" si="243"/>
        <v>1</v>
      </c>
      <c r="O111" s="6">
        <f t="shared" si="244"/>
        <v>1</v>
      </c>
      <c r="P111" s="54">
        <f>IF(O111="","",RANK(O111,O107:O111,0))</f>
        <v>3</v>
      </c>
      <c r="Q111" s="54">
        <f t="shared" si="251"/>
        <v>1</v>
      </c>
      <c r="R111" s="40">
        <v>174</v>
      </c>
      <c r="S111" s="7">
        <f t="shared" si="153"/>
        <v>0</v>
      </c>
      <c r="T111" s="7">
        <f t="shared" si="154"/>
        <v>32</v>
      </c>
      <c r="U111" s="7">
        <f t="shared" si="245"/>
        <v>32</v>
      </c>
      <c r="V111" s="6">
        <f t="shared" si="246"/>
        <v>32</v>
      </c>
      <c r="W111" s="50">
        <f>IF(V111="","",RANK(V111,V107:V111,0))</f>
        <v>2</v>
      </c>
      <c r="X111" s="50">
        <f t="shared" si="252"/>
        <v>32</v>
      </c>
      <c r="Y111" s="76">
        <v>13</v>
      </c>
      <c r="Z111" s="7">
        <f t="shared" si="167"/>
        <v>0</v>
      </c>
      <c r="AA111" s="7">
        <f t="shared" si="168"/>
        <v>32</v>
      </c>
      <c r="AB111" s="7">
        <f t="shared" si="169"/>
        <v>32</v>
      </c>
      <c r="AC111" s="6">
        <f>AB111</f>
        <v>32</v>
      </c>
      <c r="AD111" s="50">
        <f>IF(AC111="","",RANK(AC111,AC107:AC111,0))</f>
        <v>4</v>
      </c>
      <c r="AE111" s="50">
        <f t="shared" si="253"/>
        <v>32</v>
      </c>
      <c r="AF111" s="8">
        <f>H111+O111+V111+AC111</f>
        <v>92</v>
      </c>
      <c r="AG111" s="9">
        <f t="shared" si="247"/>
        <v>92</v>
      </c>
      <c r="AH111" s="67">
        <f t="shared" si="155"/>
        <v>153</v>
      </c>
      <c r="AI111" s="81"/>
      <c r="AJ111" s="56"/>
      <c r="AK111" s="82"/>
    </row>
    <row r="112" spans="1:37" ht="26.25" customHeight="1" x14ac:dyDescent="0.25">
      <c r="A112" s="42"/>
      <c r="B112" s="43"/>
      <c r="C112" s="61">
        <v>29</v>
      </c>
      <c r="D112" s="34"/>
      <c r="E112" s="5"/>
      <c r="F112" s="5"/>
      <c r="G112" s="5"/>
      <c r="H112" s="51"/>
      <c r="I112" s="58" t="s">
        <v>27</v>
      </c>
      <c r="J112" s="59">
        <f>SUM(J107:J111)</f>
        <v>160</v>
      </c>
      <c r="K112" s="36"/>
      <c r="L112" s="5"/>
      <c r="M112" s="5"/>
      <c r="N112" s="5"/>
      <c r="O112" s="51"/>
      <c r="P112" s="58" t="s">
        <v>27</v>
      </c>
      <c r="Q112" s="60">
        <f>SUM(Q107:Q111)</f>
        <v>88</v>
      </c>
      <c r="R112" s="40"/>
      <c r="S112" s="7">
        <f t="shared" si="153"/>
        <v>0</v>
      </c>
      <c r="T112" s="7">
        <f t="shared" si="154"/>
        <v>0</v>
      </c>
      <c r="U112" s="7"/>
      <c r="V112" s="51"/>
      <c r="W112" s="58" t="s">
        <v>27</v>
      </c>
      <c r="X112" s="59">
        <f>SUM(X107:X111)</f>
        <v>109</v>
      </c>
      <c r="Y112" s="77">
        <v>-100</v>
      </c>
      <c r="Z112" s="7"/>
      <c r="AA112" s="7"/>
      <c r="AB112" s="7"/>
      <c r="AC112" s="51"/>
      <c r="AD112" s="58" t="s">
        <v>27</v>
      </c>
      <c r="AE112" s="59">
        <f>SUM(AE107:AE111)</f>
        <v>144</v>
      </c>
      <c r="AF112" s="8"/>
      <c r="AG112" s="52"/>
      <c r="AH112" s="74" t="str">
        <f t="shared" si="155"/>
        <v/>
      </c>
      <c r="AI112" s="57"/>
      <c r="AJ112" s="57"/>
      <c r="AK112" s="82"/>
    </row>
    <row r="113" spans="1:37" ht="15" customHeight="1" x14ac:dyDescent="0.25">
      <c r="A113" s="42">
        <v>1</v>
      </c>
      <c r="B113" s="43"/>
      <c r="C113" s="33">
        <v>30</v>
      </c>
      <c r="D113" s="34">
        <v>8.1</v>
      </c>
      <c r="E113" s="5">
        <f t="shared" si="156"/>
        <v>53</v>
      </c>
      <c r="F113" s="5">
        <f t="shared" si="157"/>
        <v>0</v>
      </c>
      <c r="G113" s="5">
        <f t="shared" ref="G113:G117" si="254">E113+F113</f>
        <v>53</v>
      </c>
      <c r="H113" s="6">
        <f t="shared" ref="H113:H117" si="255">G113</f>
        <v>53</v>
      </c>
      <c r="I113" s="50">
        <f>IF(H113="","",RANK(H113,H113:H117,0))</f>
        <v>1</v>
      </c>
      <c r="J113" s="50">
        <f>IF(I113&lt;5,H113,"")</f>
        <v>53</v>
      </c>
      <c r="K113" s="36">
        <v>12</v>
      </c>
      <c r="L113" s="5">
        <f t="shared" si="160"/>
        <v>0</v>
      </c>
      <c r="M113" s="5">
        <f t="shared" si="161"/>
        <v>18</v>
      </c>
      <c r="N113" s="5">
        <f t="shared" ref="N113:N117" si="256">L113+M113</f>
        <v>18</v>
      </c>
      <c r="O113" s="6">
        <f t="shared" ref="O113:O117" si="257">N113</f>
        <v>18</v>
      </c>
      <c r="P113" s="54">
        <f>IF(O113="","",RANK(O113,O113:O117,0))</f>
        <v>4</v>
      </c>
      <c r="Q113" s="54">
        <f>IF(P113&lt;5,O113,"")</f>
        <v>18</v>
      </c>
      <c r="R113" s="40">
        <v>199</v>
      </c>
      <c r="S113" s="7">
        <f t="shared" si="153"/>
        <v>0</v>
      </c>
      <c r="T113" s="7">
        <f t="shared" si="154"/>
        <v>49</v>
      </c>
      <c r="U113" s="7">
        <f t="shared" ref="U113:U117" si="258">S113+T113</f>
        <v>49</v>
      </c>
      <c r="V113" s="6">
        <f t="shared" ref="V113:V117" si="259">U113</f>
        <v>49</v>
      </c>
      <c r="W113" s="50">
        <f>IF(V113="","",RANK(V113,V113:V117,0))</f>
        <v>1</v>
      </c>
      <c r="X113" s="50">
        <f>IF(W113&lt;5,V113,"")</f>
        <v>49</v>
      </c>
      <c r="Y113" s="76">
        <v>11.5</v>
      </c>
      <c r="Z113" s="7">
        <f t="shared" si="167"/>
        <v>0</v>
      </c>
      <c r="AA113" s="7">
        <f t="shared" si="168"/>
        <v>27</v>
      </c>
      <c r="AB113" s="7">
        <f t="shared" si="169"/>
        <v>27</v>
      </c>
      <c r="AC113" s="6">
        <f>AB113</f>
        <v>27</v>
      </c>
      <c r="AD113" s="50">
        <f>IF(AC113="","",RANK(AC113,AC113:AC117,0))</f>
        <v>4</v>
      </c>
      <c r="AE113" s="50">
        <f>IF(AD113&lt;5,AC113,"")</f>
        <v>27</v>
      </c>
      <c r="AF113" s="8">
        <f>H113+O113+V113+AC113</f>
        <v>147</v>
      </c>
      <c r="AG113" s="9">
        <f t="shared" ref="AG113:AG117" si="260">AF113</f>
        <v>147</v>
      </c>
      <c r="AH113" s="67">
        <f t="shared" si="155"/>
        <v>50</v>
      </c>
      <c r="AI113" s="79">
        <f>SUM(J113:J117,Q113:Q117,X113:X117,AE113:AE117)</f>
        <v>603</v>
      </c>
      <c r="AJ113" s="56">
        <f t="shared" ref="AJ113" si="261">AI113</f>
        <v>603</v>
      </c>
      <c r="AK113" s="82">
        <f t="shared" ref="AK113" si="262">IF(ISNUMBER(AI113),RANK(AI113,$AI$5:$AI$292,0),"")</f>
        <v>13</v>
      </c>
    </row>
    <row r="114" spans="1:37" ht="15" customHeight="1" x14ac:dyDescent="0.25">
      <c r="A114" s="42">
        <v>2</v>
      </c>
      <c r="B114" s="43"/>
      <c r="C114" s="33">
        <v>30</v>
      </c>
      <c r="D114" s="34">
        <v>9.4</v>
      </c>
      <c r="E114" s="5">
        <f t="shared" si="156"/>
        <v>0</v>
      </c>
      <c r="F114" s="5">
        <f t="shared" si="157"/>
        <v>16</v>
      </c>
      <c r="G114" s="5">
        <f t="shared" si="254"/>
        <v>16</v>
      </c>
      <c r="H114" s="6">
        <f t="shared" si="255"/>
        <v>16</v>
      </c>
      <c r="I114" s="50">
        <f>IF(H114="","",RANK(H114,H113:H117,0))</f>
        <v>5</v>
      </c>
      <c r="J114" s="50" t="str">
        <f t="shared" ref="J114:J117" si="263">IF(I114&lt;5,H114,"")</f>
        <v/>
      </c>
      <c r="K114" s="36">
        <v>15</v>
      </c>
      <c r="L114" s="5">
        <f t="shared" si="160"/>
        <v>0</v>
      </c>
      <c r="M114" s="5">
        <f t="shared" si="161"/>
        <v>24</v>
      </c>
      <c r="N114" s="5">
        <f t="shared" si="256"/>
        <v>24</v>
      </c>
      <c r="O114" s="6">
        <f t="shared" si="257"/>
        <v>24</v>
      </c>
      <c r="P114" s="54">
        <f>IF(O114="","",RANK(O114,O113:O117,0))</f>
        <v>3</v>
      </c>
      <c r="Q114" s="54">
        <f t="shared" ref="Q114:Q117" si="264">IF(P114&lt;5,O114,"")</f>
        <v>24</v>
      </c>
      <c r="R114" s="40">
        <v>155</v>
      </c>
      <c r="S114" s="7">
        <f t="shared" si="153"/>
        <v>0</v>
      </c>
      <c r="T114" s="7">
        <f t="shared" si="154"/>
        <v>22</v>
      </c>
      <c r="U114" s="7">
        <f t="shared" si="258"/>
        <v>22</v>
      </c>
      <c r="V114" s="6">
        <f t="shared" si="259"/>
        <v>22</v>
      </c>
      <c r="W114" s="50">
        <f>IF(V114="","",RANK(V114,V113:V117,0))</f>
        <v>5</v>
      </c>
      <c r="X114" s="50" t="str">
        <f t="shared" ref="X114:X117" si="265">IF(W114&lt;5,V114,"")</f>
        <v/>
      </c>
      <c r="Y114" s="76">
        <v>11</v>
      </c>
      <c r="Z114" s="7">
        <f t="shared" si="167"/>
        <v>0</v>
      </c>
      <c r="AA114" s="7">
        <f t="shared" si="168"/>
        <v>26</v>
      </c>
      <c r="AB114" s="7">
        <f t="shared" si="169"/>
        <v>26</v>
      </c>
      <c r="AC114" s="6">
        <f>AB114</f>
        <v>26</v>
      </c>
      <c r="AD114" s="50">
        <f>IF(AC114="","",RANK(AC114,AC113:AC117,0))</f>
        <v>5</v>
      </c>
      <c r="AE114" s="50" t="str">
        <f>IF(AD114&lt;5,AC114,"")</f>
        <v/>
      </c>
      <c r="AF114" s="8">
        <f>H114+O114+V114+AC114</f>
        <v>88</v>
      </c>
      <c r="AG114" s="9">
        <f t="shared" si="260"/>
        <v>88</v>
      </c>
      <c r="AH114" s="67">
        <f t="shared" si="155"/>
        <v>161</v>
      </c>
      <c r="AI114" s="80"/>
      <c r="AJ114" s="56"/>
      <c r="AK114" s="82"/>
    </row>
    <row r="115" spans="1:37" ht="15" customHeight="1" x14ac:dyDescent="0.25">
      <c r="A115" s="42">
        <v>3</v>
      </c>
      <c r="B115" s="43"/>
      <c r="C115" s="33">
        <v>30</v>
      </c>
      <c r="D115" s="34">
        <v>9</v>
      </c>
      <c r="E115" s="5">
        <f t="shared" si="156"/>
        <v>0</v>
      </c>
      <c r="F115" s="5">
        <f t="shared" si="157"/>
        <v>24</v>
      </c>
      <c r="G115" s="5">
        <f t="shared" si="254"/>
        <v>24</v>
      </c>
      <c r="H115" s="6">
        <f t="shared" si="255"/>
        <v>24</v>
      </c>
      <c r="I115" s="50">
        <f>IF(H115="","",RANK(H115,H113:H117,0))</f>
        <v>4</v>
      </c>
      <c r="J115" s="50">
        <f t="shared" si="263"/>
        <v>24</v>
      </c>
      <c r="K115" s="36">
        <v>17</v>
      </c>
      <c r="L115" s="5">
        <f t="shared" si="160"/>
        <v>0</v>
      </c>
      <c r="M115" s="5">
        <f t="shared" si="161"/>
        <v>28</v>
      </c>
      <c r="N115" s="5">
        <f t="shared" si="256"/>
        <v>28</v>
      </c>
      <c r="O115" s="6">
        <f t="shared" si="257"/>
        <v>28</v>
      </c>
      <c r="P115" s="54">
        <f>IF(O115="","",RANK(O115,O113:O117,0))</f>
        <v>2</v>
      </c>
      <c r="Q115" s="54">
        <f t="shared" si="264"/>
        <v>28</v>
      </c>
      <c r="R115" s="40">
        <v>170</v>
      </c>
      <c r="S115" s="7">
        <f t="shared" si="153"/>
        <v>0</v>
      </c>
      <c r="T115" s="7">
        <f t="shared" si="154"/>
        <v>30</v>
      </c>
      <c r="U115" s="7">
        <f t="shared" si="258"/>
        <v>30</v>
      </c>
      <c r="V115" s="6">
        <f t="shared" si="259"/>
        <v>30</v>
      </c>
      <c r="W115" s="50">
        <f>IF(V115="","",RANK(V115,V113:V117,0))</f>
        <v>3</v>
      </c>
      <c r="X115" s="50">
        <f t="shared" si="265"/>
        <v>30</v>
      </c>
      <c r="Y115" s="76">
        <v>16</v>
      </c>
      <c r="Z115" s="7">
        <f t="shared" si="167"/>
        <v>0</v>
      </c>
      <c r="AA115" s="7">
        <f t="shared" si="168"/>
        <v>41</v>
      </c>
      <c r="AB115" s="7">
        <f t="shared" si="169"/>
        <v>41</v>
      </c>
      <c r="AC115" s="6">
        <f>AB115</f>
        <v>41</v>
      </c>
      <c r="AD115" s="50">
        <f>IF(AC115="","",RANK(AC115,AC113:AC117,0))</f>
        <v>3</v>
      </c>
      <c r="AE115" s="50">
        <f t="shared" ref="AE115:AE117" si="266">IF(AD115&lt;5,AC115,"")</f>
        <v>41</v>
      </c>
      <c r="AF115" s="8">
        <f>H115+O115+V115+AC115</f>
        <v>123</v>
      </c>
      <c r="AG115" s="9">
        <f t="shared" si="260"/>
        <v>123</v>
      </c>
      <c r="AH115" s="67">
        <f t="shared" si="155"/>
        <v>96</v>
      </c>
      <c r="AI115" s="80"/>
      <c r="AJ115" s="56"/>
      <c r="AK115" s="82"/>
    </row>
    <row r="116" spans="1:37" ht="15" customHeight="1" x14ac:dyDescent="0.25">
      <c r="A116" s="42">
        <v>4</v>
      </c>
      <c r="B116" s="43"/>
      <c r="C116" s="33">
        <v>30</v>
      </c>
      <c r="D116" s="34">
        <v>8.5</v>
      </c>
      <c r="E116" s="5">
        <f t="shared" si="156"/>
        <v>39</v>
      </c>
      <c r="F116" s="5">
        <f t="shared" si="157"/>
        <v>0</v>
      </c>
      <c r="G116" s="5">
        <f t="shared" si="254"/>
        <v>39</v>
      </c>
      <c r="H116" s="6">
        <f t="shared" si="255"/>
        <v>39</v>
      </c>
      <c r="I116" s="50">
        <f>IF(H116="","",RANK(H116,H113:H117,0))</f>
        <v>2</v>
      </c>
      <c r="J116" s="50">
        <f t="shared" si="263"/>
        <v>39</v>
      </c>
      <c r="K116" s="36">
        <v>25</v>
      </c>
      <c r="L116" s="5">
        <f t="shared" si="160"/>
        <v>44</v>
      </c>
      <c r="M116" s="5">
        <f t="shared" si="161"/>
        <v>0</v>
      </c>
      <c r="N116" s="5">
        <f t="shared" si="256"/>
        <v>44</v>
      </c>
      <c r="O116" s="6">
        <f t="shared" si="257"/>
        <v>44</v>
      </c>
      <c r="P116" s="54">
        <f>IF(O116="","",RANK(O116,O113:O117,0))</f>
        <v>1</v>
      </c>
      <c r="Q116" s="54">
        <f t="shared" si="264"/>
        <v>44</v>
      </c>
      <c r="R116" s="40">
        <v>168</v>
      </c>
      <c r="S116" s="7">
        <f t="shared" si="153"/>
        <v>0</v>
      </c>
      <c r="T116" s="7">
        <f t="shared" si="154"/>
        <v>29</v>
      </c>
      <c r="U116" s="7">
        <f t="shared" si="258"/>
        <v>29</v>
      </c>
      <c r="V116" s="6">
        <f t="shared" si="259"/>
        <v>29</v>
      </c>
      <c r="W116" s="50">
        <f>IF(V116="","",RANK(V116,V113:V117,0))</f>
        <v>4</v>
      </c>
      <c r="X116" s="50">
        <f t="shared" si="265"/>
        <v>29</v>
      </c>
      <c r="Y116" s="76">
        <v>26</v>
      </c>
      <c r="Z116" s="7">
        <f t="shared" si="167"/>
        <v>63</v>
      </c>
      <c r="AA116" s="7">
        <f t="shared" si="168"/>
        <v>0</v>
      </c>
      <c r="AB116" s="7">
        <f t="shared" si="169"/>
        <v>63</v>
      </c>
      <c r="AC116" s="6">
        <f>AB116</f>
        <v>63</v>
      </c>
      <c r="AD116" s="50">
        <f>IF(AC116="","",RANK(AC116,AC113:AC117,0))</f>
        <v>1</v>
      </c>
      <c r="AE116" s="50">
        <f t="shared" si="266"/>
        <v>63</v>
      </c>
      <c r="AF116" s="8">
        <f>H116+O116+V116+AC116</f>
        <v>175</v>
      </c>
      <c r="AG116" s="9">
        <f t="shared" si="260"/>
        <v>175</v>
      </c>
      <c r="AH116" s="67">
        <f t="shared" si="155"/>
        <v>16</v>
      </c>
      <c r="AI116" s="80"/>
      <c r="AJ116" s="56"/>
      <c r="AK116" s="82"/>
    </row>
    <row r="117" spans="1:37" ht="15" customHeight="1" x14ac:dyDescent="0.25">
      <c r="A117" s="42">
        <v>5</v>
      </c>
      <c r="B117" s="43"/>
      <c r="C117" s="33">
        <v>30</v>
      </c>
      <c r="D117" s="34">
        <v>8.5</v>
      </c>
      <c r="E117" s="5">
        <f t="shared" si="156"/>
        <v>39</v>
      </c>
      <c r="F117" s="5">
        <f t="shared" si="157"/>
        <v>0</v>
      </c>
      <c r="G117" s="5">
        <f t="shared" si="254"/>
        <v>39</v>
      </c>
      <c r="H117" s="6">
        <f t="shared" si="255"/>
        <v>39</v>
      </c>
      <c r="I117" s="50">
        <f>IF(H117="","",RANK(H117,H113:H117,0))</f>
        <v>2</v>
      </c>
      <c r="J117" s="50">
        <f t="shared" si="263"/>
        <v>39</v>
      </c>
      <c r="K117" s="36">
        <v>0</v>
      </c>
      <c r="L117" s="5">
        <f t="shared" si="160"/>
        <v>0</v>
      </c>
      <c r="M117" s="5">
        <f t="shared" si="161"/>
        <v>0</v>
      </c>
      <c r="N117" s="5">
        <f t="shared" si="256"/>
        <v>0</v>
      </c>
      <c r="O117" s="6">
        <f t="shared" si="257"/>
        <v>0</v>
      </c>
      <c r="P117" s="54">
        <f>IF(O117="","",RANK(O117,O113:O117,0))</f>
        <v>5</v>
      </c>
      <c r="Q117" s="54" t="str">
        <f t="shared" si="264"/>
        <v/>
      </c>
      <c r="R117" s="40">
        <v>177</v>
      </c>
      <c r="S117" s="7">
        <f t="shared" si="153"/>
        <v>0</v>
      </c>
      <c r="T117" s="7">
        <f t="shared" si="154"/>
        <v>33</v>
      </c>
      <c r="U117" s="7">
        <f t="shared" si="258"/>
        <v>33</v>
      </c>
      <c r="V117" s="6">
        <f t="shared" si="259"/>
        <v>33</v>
      </c>
      <c r="W117" s="50">
        <f>IF(V117="","",RANK(V117,V113:V117,0))</f>
        <v>2</v>
      </c>
      <c r="X117" s="50">
        <f t="shared" si="265"/>
        <v>33</v>
      </c>
      <c r="Y117" s="76">
        <v>25</v>
      </c>
      <c r="Z117" s="7">
        <f t="shared" si="167"/>
        <v>62</v>
      </c>
      <c r="AA117" s="7">
        <f t="shared" si="168"/>
        <v>0</v>
      </c>
      <c r="AB117" s="7">
        <f t="shared" si="169"/>
        <v>62</v>
      </c>
      <c r="AC117" s="6">
        <f>AB117</f>
        <v>62</v>
      </c>
      <c r="AD117" s="50">
        <f>IF(AC117="","",RANK(AC117,AC113:AC117,0))</f>
        <v>2</v>
      </c>
      <c r="AE117" s="50">
        <f t="shared" si="266"/>
        <v>62</v>
      </c>
      <c r="AF117" s="8">
        <f>H117+O117+V117+AC117</f>
        <v>134</v>
      </c>
      <c r="AG117" s="9">
        <f t="shared" si="260"/>
        <v>134</v>
      </c>
      <c r="AH117" s="67">
        <f t="shared" si="155"/>
        <v>70</v>
      </c>
      <c r="AI117" s="81"/>
      <c r="AJ117" s="56"/>
      <c r="AK117" s="82"/>
    </row>
    <row r="118" spans="1:37" ht="26.25" customHeight="1" x14ac:dyDescent="0.25">
      <c r="A118" s="42"/>
      <c r="B118" s="43"/>
      <c r="C118" s="61">
        <v>30</v>
      </c>
      <c r="D118" s="34"/>
      <c r="E118" s="5"/>
      <c r="F118" s="5"/>
      <c r="G118" s="5"/>
      <c r="H118" s="51"/>
      <c r="I118" s="58" t="s">
        <v>27</v>
      </c>
      <c r="J118" s="59">
        <f>SUM(J113:J117)</f>
        <v>155</v>
      </c>
      <c r="K118" s="36"/>
      <c r="L118" s="5"/>
      <c r="M118" s="5"/>
      <c r="N118" s="5"/>
      <c r="O118" s="51"/>
      <c r="P118" s="58" t="s">
        <v>27</v>
      </c>
      <c r="Q118" s="60">
        <f>SUM(Q113:Q117)</f>
        <v>114</v>
      </c>
      <c r="R118" s="40"/>
      <c r="S118" s="7">
        <f t="shared" si="153"/>
        <v>0</v>
      </c>
      <c r="T118" s="7">
        <f t="shared" si="154"/>
        <v>0</v>
      </c>
      <c r="U118" s="7"/>
      <c r="V118" s="51"/>
      <c r="W118" s="58" t="s">
        <v>27</v>
      </c>
      <c r="X118" s="59">
        <f>SUM(X113:X117)</f>
        <v>141</v>
      </c>
      <c r="Y118" s="77">
        <v>-100</v>
      </c>
      <c r="Z118" s="7"/>
      <c r="AA118" s="7"/>
      <c r="AB118" s="7"/>
      <c r="AC118" s="51"/>
      <c r="AD118" s="58" t="s">
        <v>27</v>
      </c>
      <c r="AE118" s="59">
        <f>SUM(AE113:AE117)</f>
        <v>193</v>
      </c>
      <c r="AF118" s="8"/>
      <c r="AG118" s="52"/>
      <c r="AH118" s="74" t="str">
        <f t="shared" si="155"/>
        <v/>
      </c>
      <c r="AI118" s="57"/>
      <c r="AJ118" s="57"/>
      <c r="AK118" s="82"/>
    </row>
    <row r="119" spans="1:37" ht="15" customHeight="1" x14ac:dyDescent="0.25">
      <c r="A119" s="42">
        <v>1</v>
      </c>
      <c r="B119" s="43"/>
      <c r="C119" s="33">
        <v>31</v>
      </c>
      <c r="D119" s="34">
        <v>8.1</v>
      </c>
      <c r="E119" s="5">
        <f t="shared" si="156"/>
        <v>53</v>
      </c>
      <c r="F119" s="5">
        <f t="shared" si="157"/>
        <v>0</v>
      </c>
      <c r="G119" s="5">
        <f t="shared" ref="G119:G123" si="267">E119+F119</f>
        <v>53</v>
      </c>
      <c r="H119" s="6">
        <f t="shared" ref="H119:H123" si="268">G119</f>
        <v>53</v>
      </c>
      <c r="I119" s="50">
        <f>IF(H119="","",RANK(H119,H119:H123,0))</f>
        <v>1</v>
      </c>
      <c r="J119" s="50">
        <f>IF(I119&lt;5,H119,"")</f>
        <v>53</v>
      </c>
      <c r="K119" s="36">
        <v>8</v>
      </c>
      <c r="L119" s="5">
        <f t="shared" si="160"/>
        <v>0</v>
      </c>
      <c r="M119" s="5">
        <f t="shared" si="161"/>
        <v>10</v>
      </c>
      <c r="N119" s="5">
        <f t="shared" ref="N119:N123" si="269">L119+M119</f>
        <v>10</v>
      </c>
      <c r="O119" s="6">
        <f t="shared" ref="O119:O123" si="270">N119</f>
        <v>10</v>
      </c>
      <c r="P119" s="54">
        <f>IF(O119="","",RANK(O119,O119:O123,0))</f>
        <v>5</v>
      </c>
      <c r="Q119" s="54" t="str">
        <f>IF(P119&lt;5,O119,"")</f>
        <v/>
      </c>
      <c r="R119" s="40">
        <v>175</v>
      </c>
      <c r="S119" s="7">
        <f t="shared" si="153"/>
        <v>0</v>
      </c>
      <c r="T119" s="7">
        <f t="shared" si="154"/>
        <v>32</v>
      </c>
      <c r="U119" s="7">
        <f t="shared" ref="U119:U123" si="271">S119+T119</f>
        <v>32</v>
      </c>
      <c r="V119" s="6">
        <f t="shared" ref="V119:V123" si="272">U119</f>
        <v>32</v>
      </c>
      <c r="W119" s="50">
        <f>IF(V119="","",RANK(V119,V119:V123,0))</f>
        <v>5</v>
      </c>
      <c r="X119" s="50" t="str">
        <f>IF(W119&lt;5,V119,"")</f>
        <v/>
      </c>
      <c r="Y119" s="76">
        <v>17</v>
      </c>
      <c r="Z119" s="7">
        <f t="shared" si="167"/>
        <v>0</v>
      </c>
      <c r="AA119" s="7">
        <f t="shared" si="168"/>
        <v>44</v>
      </c>
      <c r="AB119" s="7">
        <f t="shared" si="169"/>
        <v>44</v>
      </c>
      <c r="AC119" s="6">
        <f>AB119</f>
        <v>44</v>
      </c>
      <c r="AD119" s="50">
        <f>IF(AC119="","",RANK(AC119,AC119:AC123,0))</f>
        <v>4</v>
      </c>
      <c r="AE119" s="50">
        <f>IF(AD119&lt;5,AC119,"")</f>
        <v>44</v>
      </c>
      <c r="AF119" s="8">
        <f>H119+O119+V119+AC119</f>
        <v>139</v>
      </c>
      <c r="AG119" s="9">
        <f t="shared" ref="AG119:AG123" si="273">AF119</f>
        <v>139</v>
      </c>
      <c r="AH119" s="67">
        <f t="shared" si="155"/>
        <v>64</v>
      </c>
      <c r="AI119" s="79">
        <f>SUM(J119:J123,Q119:Q123,X119:X123,AE119:AE123)</f>
        <v>715</v>
      </c>
      <c r="AJ119" s="56">
        <f t="shared" ref="AJ119" si="274">AI119</f>
        <v>715</v>
      </c>
      <c r="AK119" s="82">
        <f t="shared" ref="AK119" si="275">IF(ISNUMBER(AI119),RANK(AI119,$AI$5:$AI$292,0),"")</f>
        <v>4</v>
      </c>
    </row>
    <row r="120" spans="1:37" ht="15" customHeight="1" x14ac:dyDescent="0.25">
      <c r="A120" s="42">
        <v>2</v>
      </c>
      <c r="B120" s="43"/>
      <c r="C120" s="33">
        <v>31</v>
      </c>
      <c r="D120" s="34">
        <v>8.3000000000000007</v>
      </c>
      <c r="E120" s="5">
        <f t="shared" si="156"/>
        <v>46</v>
      </c>
      <c r="F120" s="5">
        <f t="shared" si="157"/>
        <v>0</v>
      </c>
      <c r="G120" s="5">
        <f t="shared" si="267"/>
        <v>46</v>
      </c>
      <c r="H120" s="6">
        <f t="shared" si="268"/>
        <v>46</v>
      </c>
      <c r="I120" s="50">
        <f>IF(H120="","",RANK(H120,H119:H123,0))</f>
        <v>3</v>
      </c>
      <c r="J120" s="50">
        <f t="shared" ref="J120:J123" si="276">IF(I120&lt;5,H120,"")</f>
        <v>46</v>
      </c>
      <c r="K120" s="36">
        <v>10</v>
      </c>
      <c r="L120" s="5">
        <f t="shared" si="160"/>
        <v>0</v>
      </c>
      <c r="M120" s="5">
        <f t="shared" si="161"/>
        <v>14</v>
      </c>
      <c r="N120" s="5">
        <f t="shared" si="269"/>
        <v>14</v>
      </c>
      <c r="O120" s="6">
        <f t="shared" si="270"/>
        <v>14</v>
      </c>
      <c r="P120" s="54">
        <f>IF(O120="","",RANK(O120,O119:O123,0))</f>
        <v>4</v>
      </c>
      <c r="Q120" s="54">
        <f t="shared" ref="Q120:Q123" si="277">IF(P120&lt;5,O120,"")</f>
        <v>14</v>
      </c>
      <c r="R120" s="40">
        <v>187</v>
      </c>
      <c r="S120" s="7">
        <f t="shared" si="153"/>
        <v>0</v>
      </c>
      <c r="T120" s="7">
        <f t="shared" si="154"/>
        <v>38</v>
      </c>
      <c r="U120" s="7">
        <f t="shared" si="271"/>
        <v>38</v>
      </c>
      <c r="V120" s="6">
        <f t="shared" si="272"/>
        <v>38</v>
      </c>
      <c r="W120" s="50">
        <f>IF(V120="","",RANK(V120,V119:V123,0))</f>
        <v>1</v>
      </c>
      <c r="X120" s="50">
        <f t="shared" ref="X120:X123" si="278">IF(W120&lt;5,V120,"")</f>
        <v>38</v>
      </c>
      <c r="Y120" s="76">
        <v>23.5</v>
      </c>
      <c r="Z120" s="7">
        <f t="shared" si="167"/>
        <v>0</v>
      </c>
      <c r="AA120" s="7">
        <f t="shared" si="168"/>
        <v>59</v>
      </c>
      <c r="AB120" s="7">
        <f t="shared" si="169"/>
        <v>59</v>
      </c>
      <c r="AC120" s="6">
        <f>AB120</f>
        <v>59</v>
      </c>
      <c r="AD120" s="50">
        <f>IF(AC120="","",RANK(AC120,AC119:AC123,0))</f>
        <v>2</v>
      </c>
      <c r="AE120" s="50">
        <f t="shared" ref="AE120:AE123" si="279">IF(AD120&lt;5,AC120,"")</f>
        <v>59</v>
      </c>
      <c r="AF120" s="8">
        <f>H120+O120+V120+AC120</f>
        <v>157</v>
      </c>
      <c r="AG120" s="9">
        <f t="shared" si="273"/>
        <v>157</v>
      </c>
      <c r="AH120" s="67">
        <f t="shared" si="155"/>
        <v>40</v>
      </c>
      <c r="AI120" s="80"/>
      <c r="AJ120" s="56"/>
      <c r="AK120" s="82"/>
    </row>
    <row r="121" spans="1:37" ht="15" customHeight="1" x14ac:dyDescent="0.25">
      <c r="A121" s="42">
        <v>3</v>
      </c>
      <c r="B121" s="43"/>
      <c r="C121" s="33">
        <v>31</v>
      </c>
      <c r="D121" s="34">
        <v>8.3000000000000007</v>
      </c>
      <c r="E121" s="5">
        <f t="shared" si="156"/>
        <v>46</v>
      </c>
      <c r="F121" s="5">
        <f t="shared" si="157"/>
        <v>0</v>
      </c>
      <c r="G121" s="5">
        <f t="shared" si="267"/>
        <v>46</v>
      </c>
      <c r="H121" s="6">
        <f t="shared" si="268"/>
        <v>46</v>
      </c>
      <c r="I121" s="50">
        <f>IF(H121="","",RANK(H121,H119:H123,0))</f>
        <v>3</v>
      </c>
      <c r="J121" s="50">
        <f t="shared" si="276"/>
        <v>46</v>
      </c>
      <c r="K121" s="36">
        <v>72</v>
      </c>
      <c r="L121" s="5">
        <f t="shared" si="160"/>
        <v>0</v>
      </c>
      <c r="M121" s="5">
        <f t="shared" si="161"/>
        <v>0</v>
      </c>
      <c r="N121" s="5">
        <f t="shared" si="269"/>
        <v>0</v>
      </c>
      <c r="O121" s="78">
        <v>74</v>
      </c>
      <c r="P121" s="54">
        <f>IF(O121="","",RANK(O121,O119:O123,0))</f>
        <v>1</v>
      </c>
      <c r="Q121" s="54">
        <f t="shared" si="277"/>
        <v>74</v>
      </c>
      <c r="R121" s="40">
        <v>185</v>
      </c>
      <c r="S121" s="7">
        <f t="shared" si="153"/>
        <v>0</v>
      </c>
      <c r="T121" s="7">
        <f t="shared" si="154"/>
        <v>37</v>
      </c>
      <c r="U121" s="7">
        <f t="shared" si="271"/>
        <v>37</v>
      </c>
      <c r="V121" s="6">
        <f t="shared" si="272"/>
        <v>37</v>
      </c>
      <c r="W121" s="50">
        <f>IF(V121="","",RANK(V121,V119:V123,0))</f>
        <v>3</v>
      </c>
      <c r="X121" s="50">
        <f t="shared" si="278"/>
        <v>37</v>
      </c>
      <c r="Y121" s="76">
        <v>27</v>
      </c>
      <c r="Z121" s="7">
        <f t="shared" si="167"/>
        <v>64</v>
      </c>
      <c r="AA121" s="7">
        <f t="shared" si="168"/>
        <v>0</v>
      </c>
      <c r="AB121" s="7">
        <f t="shared" si="169"/>
        <v>64</v>
      </c>
      <c r="AC121" s="6">
        <f>AB121</f>
        <v>64</v>
      </c>
      <c r="AD121" s="50">
        <f>IF(AC121="","",RANK(AC121,AC119:AC123,0))</f>
        <v>1</v>
      </c>
      <c r="AE121" s="50">
        <f t="shared" si="279"/>
        <v>64</v>
      </c>
      <c r="AF121" s="8">
        <f>H121+O121+V121+AC121</f>
        <v>221</v>
      </c>
      <c r="AG121" s="9">
        <f t="shared" si="273"/>
        <v>221</v>
      </c>
      <c r="AH121" s="67">
        <f t="shared" si="155"/>
        <v>3</v>
      </c>
      <c r="AI121" s="80"/>
      <c r="AJ121" s="56"/>
      <c r="AK121" s="82"/>
    </row>
    <row r="122" spans="1:37" ht="15" customHeight="1" x14ac:dyDescent="0.25">
      <c r="A122" s="42">
        <v>4</v>
      </c>
      <c r="B122" s="43"/>
      <c r="C122" s="33">
        <v>31</v>
      </c>
      <c r="D122" s="34">
        <v>8.1</v>
      </c>
      <c r="E122" s="5">
        <f t="shared" si="156"/>
        <v>53</v>
      </c>
      <c r="F122" s="5">
        <f t="shared" si="157"/>
        <v>0</v>
      </c>
      <c r="G122" s="5">
        <f t="shared" si="267"/>
        <v>53</v>
      </c>
      <c r="H122" s="6">
        <f t="shared" si="268"/>
        <v>53</v>
      </c>
      <c r="I122" s="50">
        <f>IF(H122="","",RANK(H122,H119:H123,0))</f>
        <v>1</v>
      </c>
      <c r="J122" s="50">
        <f t="shared" si="276"/>
        <v>53</v>
      </c>
      <c r="K122" s="36">
        <v>16</v>
      </c>
      <c r="L122" s="5">
        <f t="shared" si="160"/>
        <v>0</v>
      </c>
      <c r="M122" s="5">
        <f t="shared" si="161"/>
        <v>26</v>
      </c>
      <c r="N122" s="5">
        <f t="shared" si="269"/>
        <v>26</v>
      </c>
      <c r="O122" s="6">
        <f t="shared" si="270"/>
        <v>26</v>
      </c>
      <c r="P122" s="54">
        <f>IF(O122="","",RANK(O122,O119:O123,0))</f>
        <v>3</v>
      </c>
      <c r="Q122" s="54">
        <f t="shared" si="277"/>
        <v>26</v>
      </c>
      <c r="R122" s="40">
        <v>177</v>
      </c>
      <c r="S122" s="7">
        <f t="shared" si="153"/>
        <v>0</v>
      </c>
      <c r="T122" s="7">
        <f t="shared" si="154"/>
        <v>33</v>
      </c>
      <c r="U122" s="7">
        <f t="shared" si="271"/>
        <v>33</v>
      </c>
      <c r="V122" s="6">
        <f t="shared" si="272"/>
        <v>33</v>
      </c>
      <c r="W122" s="50">
        <f>IF(V122="","",RANK(V122,V119:V123,0))</f>
        <v>4</v>
      </c>
      <c r="X122" s="50">
        <f t="shared" si="278"/>
        <v>33</v>
      </c>
      <c r="Y122" s="76">
        <v>22</v>
      </c>
      <c r="Z122" s="7">
        <f t="shared" si="167"/>
        <v>0</v>
      </c>
      <c r="AA122" s="7">
        <f t="shared" si="168"/>
        <v>56</v>
      </c>
      <c r="AB122" s="7">
        <f t="shared" si="169"/>
        <v>56</v>
      </c>
      <c r="AC122" s="6">
        <f>AB122</f>
        <v>56</v>
      </c>
      <c r="AD122" s="50">
        <f>IF(AC122="","",RANK(AC122,AC119:AC123,0))</f>
        <v>3</v>
      </c>
      <c r="AE122" s="50">
        <f t="shared" si="279"/>
        <v>56</v>
      </c>
      <c r="AF122" s="8">
        <f>H122+O122+V122+AC122</f>
        <v>168</v>
      </c>
      <c r="AG122" s="9">
        <f t="shared" si="273"/>
        <v>168</v>
      </c>
      <c r="AH122" s="67">
        <f t="shared" si="155"/>
        <v>24</v>
      </c>
      <c r="AI122" s="80"/>
      <c r="AJ122" s="56"/>
      <c r="AK122" s="82"/>
    </row>
    <row r="123" spans="1:37" ht="15" customHeight="1" x14ac:dyDescent="0.25">
      <c r="A123" s="42">
        <v>5</v>
      </c>
      <c r="B123" s="43"/>
      <c r="C123" s="33">
        <v>31</v>
      </c>
      <c r="D123" s="34">
        <v>8.5</v>
      </c>
      <c r="E123" s="5">
        <f t="shared" si="156"/>
        <v>39</v>
      </c>
      <c r="F123" s="5">
        <f t="shared" si="157"/>
        <v>0</v>
      </c>
      <c r="G123" s="5">
        <f t="shared" si="267"/>
        <v>39</v>
      </c>
      <c r="H123" s="6">
        <f t="shared" si="268"/>
        <v>39</v>
      </c>
      <c r="I123" s="50">
        <f>IF(H123="","",RANK(H123,H119:H123,0))</f>
        <v>5</v>
      </c>
      <c r="J123" s="50" t="str">
        <f t="shared" si="276"/>
        <v/>
      </c>
      <c r="K123" s="36">
        <v>20</v>
      </c>
      <c r="L123" s="5">
        <f t="shared" si="160"/>
        <v>0</v>
      </c>
      <c r="M123" s="5">
        <f t="shared" si="161"/>
        <v>34</v>
      </c>
      <c r="N123" s="5">
        <f t="shared" si="269"/>
        <v>34</v>
      </c>
      <c r="O123" s="6">
        <f t="shared" si="270"/>
        <v>34</v>
      </c>
      <c r="P123" s="54">
        <f>IF(O123="","",RANK(O123,O119:O123,0))</f>
        <v>2</v>
      </c>
      <c r="Q123" s="54">
        <f t="shared" si="277"/>
        <v>34</v>
      </c>
      <c r="R123" s="40">
        <v>187</v>
      </c>
      <c r="S123" s="7">
        <f t="shared" si="153"/>
        <v>0</v>
      </c>
      <c r="T123" s="7">
        <f t="shared" si="154"/>
        <v>38</v>
      </c>
      <c r="U123" s="7">
        <f t="shared" si="271"/>
        <v>38</v>
      </c>
      <c r="V123" s="6">
        <f t="shared" si="272"/>
        <v>38</v>
      </c>
      <c r="W123" s="50">
        <f>IF(V123="","",RANK(V123,V119:V123,0))</f>
        <v>1</v>
      </c>
      <c r="X123" s="50">
        <f t="shared" si="278"/>
        <v>38</v>
      </c>
      <c r="Y123" s="76">
        <v>14</v>
      </c>
      <c r="Z123" s="7">
        <f t="shared" si="167"/>
        <v>0</v>
      </c>
      <c r="AA123" s="7">
        <f t="shared" si="168"/>
        <v>35</v>
      </c>
      <c r="AB123" s="7">
        <f t="shared" si="169"/>
        <v>35</v>
      </c>
      <c r="AC123" s="6">
        <f>AB123</f>
        <v>35</v>
      </c>
      <c r="AD123" s="50">
        <f>IF(AC123="","",RANK(AC123,AC119:AC123,0))</f>
        <v>5</v>
      </c>
      <c r="AE123" s="50" t="str">
        <f t="shared" si="279"/>
        <v/>
      </c>
      <c r="AF123" s="8">
        <f>H123+O123+V123+AC123</f>
        <v>146</v>
      </c>
      <c r="AG123" s="9">
        <f t="shared" si="273"/>
        <v>146</v>
      </c>
      <c r="AH123" s="67">
        <f t="shared" si="155"/>
        <v>52</v>
      </c>
      <c r="AI123" s="81"/>
      <c r="AJ123" s="56"/>
      <c r="AK123" s="82"/>
    </row>
    <row r="124" spans="1:37" ht="26.25" customHeight="1" x14ac:dyDescent="0.25">
      <c r="A124" s="42"/>
      <c r="B124" s="43"/>
      <c r="C124" s="61">
        <v>31</v>
      </c>
      <c r="D124" s="34"/>
      <c r="E124" s="5"/>
      <c r="F124" s="5"/>
      <c r="G124" s="5"/>
      <c r="H124" s="51"/>
      <c r="I124" s="58" t="s">
        <v>27</v>
      </c>
      <c r="J124" s="59">
        <f>SUM(J119:J123)</f>
        <v>198</v>
      </c>
      <c r="K124" s="36"/>
      <c r="L124" s="5"/>
      <c r="M124" s="5"/>
      <c r="N124" s="5"/>
      <c r="O124" s="51"/>
      <c r="P124" s="58" t="s">
        <v>27</v>
      </c>
      <c r="Q124" s="60">
        <f>SUM(Q119:Q123)</f>
        <v>148</v>
      </c>
      <c r="R124" s="40"/>
      <c r="S124" s="7">
        <f t="shared" si="153"/>
        <v>0</v>
      </c>
      <c r="T124" s="7">
        <f t="shared" si="154"/>
        <v>0</v>
      </c>
      <c r="U124" s="7"/>
      <c r="V124" s="51"/>
      <c r="W124" s="58" t="s">
        <v>27</v>
      </c>
      <c r="X124" s="59">
        <f>SUM(X119:X123)</f>
        <v>146</v>
      </c>
      <c r="Y124" s="77">
        <v>-100</v>
      </c>
      <c r="Z124" s="7"/>
      <c r="AA124" s="7"/>
      <c r="AB124" s="7"/>
      <c r="AC124" s="51"/>
      <c r="AD124" s="58" t="s">
        <v>27</v>
      </c>
      <c r="AE124" s="59">
        <f>SUM(AE119:AE123)</f>
        <v>223</v>
      </c>
      <c r="AF124" s="8"/>
      <c r="AG124" s="52"/>
      <c r="AH124" s="74" t="str">
        <f t="shared" si="155"/>
        <v/>
      </c>
      <c r="AI124" s="57"/>
      <c r="AJ124" s="57"/>
      <c r="AK124" s="82"/>
    </row>
    <row r="125" spans="1:37" ht="15" customHeight="1" x14ac:dyDescent="0.25">
      <c r="A125" s="42">
        <v>1</v>
      </c>
      <c r="B125" s="43"/>
      <c r="C125" s="33">
        <v>32</v>
      </c>
      <c r="D125" s="34">
        <v>8.1999999999999993</v>
      </c>
      <c r="E125" s="5">
        <f t="shared" si="156"/>
        <v>50</v>
      </c>
      <c r="F125" s="5">
        <f t="shared" si="157"/>
        <v>0</v>
      </c>
      <c r="G125" s="5">
        <f t="shared" ref="G125:G129" si="280">E125+F125</f>
        <v>50</v>
      </c>
      <c r="H125" s="6">
        <f t="shared" ref="H125:H129" si="281">G125</f>
        <v>50</v>
      </c>
      <c r="I125" s="50">
        <f>IF(H125="","",RANK(H125,H125:H129,0))</f>
        <v>4</v>
      </c>
      <c r="J125" s="50">
        <f>IF(I125&lt;5,H125,"")</f>
        <v>50</v>
      </c>
      <c r="K125" s="36">
        <v>20</v>
      </c>
      <c r="L125" s="5">
        <f t="shared" si="160"/>
        <v>0</v>
      </c>
      <c r="M125" s="5">
        <f t="shared" si="161"/>
        <v>34</v>
      </c>
      <c r="N125" s="5">
        <f t="shared" ref="N125:N129" si="282">L125+M125</f>
        <v>34</v>
      </c>
      <c r="O125" s="6">
        <f t="shared" ref="O125:O129" si="283">N125</f>
        <v>34</v>
      </c>
      <c r="P125" s="54">
        <f>IF(O125="","",RANK(O125,O125:O129,0))</f>
        <v>4</v>
      </c>
      <c r="Q125" s="54">
        <f>IF(P125&lt;5,O125,"")</f>
        <v>34</v>
      </c>
      <c r="R125" s="40">
        <v>173</v>
      </c>
      <c r="S125" s="7">
        <f t="shared" si="153"/>
        <v>0</v>
      </c>
      <c r="T125" s="7">
        <f t="shared" si="154"/>
        <v>31</v>
      </c>
      <c r="U125" s="7">
        <f t="shared" ref="U125:U129" si="284">S125+T125</f>
        <v>31</v>
      </c>
      <c r="V125" s="6">
        <f t="shared" ref="V125:V129" si="285">U125</f>
        <v>31</v>
      </c>
      <c r="W125" s="50">
        <f>IF(V125="","",RANK(V125,V125:V129,0))</f>
        <v>2</v>
      </c>
      <c r="X125" s="50">
        <f>IF(W125&lt;5,V125,"")</f>
        <v>31</v>
      </c>
      <c r="Y125" s="76">
        <v>12</v>
      </c>
      <c r="Z125" s="7">
        <f t="shared" si="167"/>
        <v>0</v>
      </c>
      <c r="AA125" s="7">
        <f t="shared" si="168"/>
        <v>29</v>
      </c>
      <c r="AB125" s="7">
        <f t="shared" si="169"/>
        <v>29</v>
      </c>
      <c r="AC125" s="6">
        <f>AB125</f>
        <v>29</v>
      </c>
      <c r="AD125" s="50">
        <f>IF(AC125="","",RANK(AC125,AC125:AC129,0))</f>
        <v>5</v>
      </c>
      <c r="AE125" s="50" t="str">
        <f>IF(AD125&lt;5,AC125,"")</f>
        <v/>
      </c>
      <c r="AF125" s="8">
        <f>H125+O125+V125+AC125</f>
        <v>144</v>
      </c>
      <c r="AG125" s="9">
        <f t="shared" ref="AG125:AG129" si="286">AF125</f>
        <v>144</v>
      </c>
      <c r="AH125" s="67">
        <f t="shared" si="155"/>
        <v>57</v>
      </c>
      <c r="AI125" s="79">
        <f>SUM(J125:J129,Q125:Q129,X125:X129,AE125:AE129)</f>
        <v>690</v>
      </c>
      <c r="AJ125" s="56">
        <f t="shared" ref="AJ125" si="287">AI125</f>
        <v>690</v>
      </c>
      <c r="AK125" s="82">
        <f t="shared" ref="AK125" si="288">IF(ISNUMBER(AI125),RANK(AI125,$AI$5:$AI$292,0),"")</f>
        <v>5</v>
      </c>
    </row>
    <row r="126" spans="1:37" ht="15" customHeight="1" x14ac:dyDescent="0.25">
      <c r="A126" s="42">
        <v>2</v>
      </c>
      <c r="B126" s="43"/>
      <c r="C126" s="33">
        <v>32</v>
      </c>
      <c r="D126" s="34">
        <v>8</v>
      </c>
      <c r="E126" s="5">
        <f t="shared" si="156"/>
        <v>55</v>
      </c>
      <c r="F126" s="5">
        <f t="shared" si="157"/>
        <v>0</v>
      </c>
      <c r="G126" s="5">
        <f t="shared" si="280"/>
        <v>55</v>
      </c>
      <c r="H126" s="6">
        <f t="shared" si="281"/>
        <v>55</v>
      </c>
      <c r="I126" s="50">
        <f>IF(H126="","",RANK(H126,H125:H129,0))</f>
        <v>1</v>
      </c>
      <c r="J126" s="50">
        <f t="shared" ref="J126:J129" si="289">IF(I126&lt;5,H126,"")</f>
        <v>55</v>
      </c>
      <c r="K126" s="36">
        <v>5</v>
      </c>
      <c r="L126" s="5">
        <f t="shared" si="160"/>
        <v>0</v>
      </c>
      <c r="M126" s="5">
        <f t="shared" si="161"/>
        <v>5</v>
      </c>
      <c r="N126" s="5">
        <f t="shared" si="282"/>
        <v>5</v>
      </c>
      <c r="O126" s="6">
        <f t="shared" si="283"/>
        <v>5</v>
      </c>
      <c r="P126" s="54">
        <f>IF(O126="","",RANK(O126,O125:O129,0))</f>
        <v>5</v>
      </c>
      <c r="Q126" s="54" t="str">
        <f t="shared" ref="Q126:Q129" si="290">IF(P126&lt;5,O126,"")</f>
        <v/>
      </c>
      <c r="R126" s="40">
        <v>168</v>
      </c>
      <c r="S126" s="7">
        <f t="shared" si="153"/>
        <v>0</v>
      </c>
      <c r="T126" s="7">
        <f t="shared" si="154"/>
        <v>29</v>
      </c>
      <c r="U126" s="7">
        <f t="shared" si="284"/>
        <v>29</v>
      </c>
      <c r="V126" s="6">
        <f t="shared" si="285"/>
        <v>29</v>
      </c>
      <c r="W126" s="50">
        <f>IF(V126="","",RANK(V126,V125:V129,0))</f>
        <v>3</v>
      </c>
      <c r="X126" s="50">
        <f t="shared" ref="X126:X129" si="291">IF(W126&lt;5,V126,"")</f>
        <v>29</v>
      </c>
      <c r="Y126" s="76">
        <v>13</v>
      </c>
      <c r="Z126" s="7">
        <f t="shared" si="167"/>
        <v>0</v>
      </c>
      <c r="AA126" s="7">
        <f t="shared" si="168"/>
        <v>32</v>
      </c>
      <c r="AB126" s="7">
        <f t="shared" si="169"/>
        <v>32</v>
      </c>
      <c r="AC126" s="6">
        <f>AB126</f>
        <v>32</v>
      </c>
      <c r="AD126" s="50">
        <f>IF(AC126="","",RANK(AC126,AC125:AC129,0))</f>
        <v>4</v>
      </c>
      <c r="AE126" s="50">
        <f t="shared" ref="AE126:AE129" si="292">IF(AD126&lt;5,AC126,"")</f>
        <v>32</v>
      </c>
      <c r="AF126" s="8">
        <f>H126+O126+V126+AC126</f>
        <v>121</v>
      </c>
      <c r="AG126" s="9">
        <f t="shared" si="286"/>
        <v>121</v>
      </c>
      <c r="AH126" s="67">
        <f t="shared" si="155"/>
        <v>101</v>
      </c>
      <c r="AI126" s="80"/>
      <c r="AJ126" s="56"/>
      <c r="AK126" s="82"/>
    </row>
    <row r="127" spans="1:37" ht="15" customHeight="1" x14ac:dyDescent="0.25">
      <c r="A127" s="42">
        <v>3</v>
      </c>
      <c r="B127" s="43"/>
      <c r="C127" s="33">
        <v>32</v>
      </c>
      <c r="D127" s="34">
        <v>8.6999999999999993</v>
      </c>
      <c r="E127" s="5">
        <f t="shared" si="156"/>
        <v>33</v>
      </c>
      <c r="F127" s="5">
        <f t="shared" si="157"/>
        <v>0</v>
      </c>
      <c r="G127" s="5">
        <f t="shared" si="280"/>
        <v>33</v>
      </c>
      <c r="H127" s="6">
        <f t="shared" si="281"/>
        <v>33</v>
      </c>
      <c r="I127" s="50">
        <f>IF(H127="","",RANK(H127,H125:H129,0))</f>
        <v>5</v>
      </c>
      <c r="J127" s="50" t="str">
        <f t="shared" si="289"/>
        <v/>
      </c>
      <c r="K127" s="36">
        <v>24</v>
      </c>
      <c r="L127" s="5">
        <f t="shared" si="160"/>
        <v>0</v>
      </c>
      <c r="M127" s="5">
        <f t="shared" si="161"/>
        <v>42</v>
      </c>
      <c r="N127" s="5">
        <f t="shared" si="282"/>
        <v>42</v>
      </c>
      <c r="O127" s="6">
        <f t="shared" si="283"/>
        <v>42</v>
      </c>
      <c r="P127" s="54">
        <f>IF(O127="","",RANK(O127,O125:O129,0))</f>
        <v>2</v>
      </c>
      <c r="Q127" s="54">
        <f t="shared" si="290"/>
        <v>42</v>
      </c>
      <c r="R127" s="40">
        <v>168</v>
      </c>
      <c r="S127" s="7">
        <f t="shared" si="153"/>
        <v>0</v>
      </c>
      <c r="T127" s="7">
        <f t="shared" si="154"/>
        <v>29</v>
      </c>
      <c r="U127" s="7">
        <f t="shared" si="284"/>
        <v>29</v>
      </c>
      <c r="V127" s="6">
        <f t="shared" si="285"/>
        <v>29</v>
      </c>
      <c r="W127" s="50">
        <f>IF(V127="","",RANK(V127,V125:V129,0))</f>
        <v>3</v>
      </c>
      <c r="X127" s="50">
        <f t="shared" si="291"/>
        <v>29</v>
      </c>
      <c r="Y127" s="76">
        <v>17.5</v>
      </c>
      <c r="Z127" s="7">
        <f t="shared" si="167"/>
        <v>0</v>
      </c>
      <c r="AA127" s="7">
        <f t="shared" si="168"/>
        <v>45</v>
      </c>
      <c r="AB127" s="7">
        <f t="shared" si="169"/>
        <v>45</v>
      </c>
      <c r="AC127" s="6">
        <f>AB127</f>
        <v>45</v>
      </c>
      <c r="AD127" s="50">
        <f>IF(AC127="","",RANK(AC127,AC125:AC129,0))</f>
        <v>3</v>
      </c>
      <c r="AE127" s="50">
        <f t="shared" si="292"/>
        <v>45</v>
      </c>
      <c r="AF127" s="8">
        <f>H127+O127+V127+AC127</f>
        <v>149</v>
      </c>
      <c r="AG127" s="9">
        <f t="shared" si="286"/>
        <v>149</v>
      </c>
      <c r="AH127" s="67">
        <f t="shared" si="155"/>
        <v>48</v>
      </c>
      <c r="AI127" s="80"/>
      <c r="AJ127" s="56"/>
      <c r="AK127" s="82"/>
    </row>
    <row r="128" spans="1:37" ht="15" customHeight="1" x14ac:dyDescent="0.25">
      <c r="A128" s="42">
        <v>4</v>
      </c>
      <c r="B128" s="43"/>
      <c r="C128" s="33">
        <v>32</v>
      </c>
      <c r="D128" s="34">
        <v>8.1</v>
      </c>
      <c r="E128" s="5">
        <f t="shared" si="156"/>
        <v>53</v>
      </c>
      <c r="F128" s="5">
        <f t="shared" si="157"/>
        <v>0</v>
      </c>
      <c r="G128" s="5">
        <f t="shared" si="280"/>
        <v>53</v>
      </c>
      <c r="H128" s="6">
        <f t="shared" si="281"/>
        <v>53</v>
      </c>
      <c r="I128" s="50">
        <f>IF(H128="","",RANK(H128,H125:H129,0))</f>
        <v>3</v>
      </c>
      <c r="J128" s="50">
        <f t="shared" si="289"/>
        <v>53</v>
      </c>
      <c r="K128" s="36">
        <v>29</v>
      </c>
      <c r="L128" s="5">
        <f t="shared" si="160"/>
        <v>52</v>
      </c>
      <c r="M128" s="5">
        <f t="shared" si="161"/>
        <v>0</v>
      </c>
      <c r="N128" s="5">
        <f t="shared" si="282"/>
        <v>52</v>
      </c>
      <c r="O128" s="6">
        <f t="shared" si="283"/>
        <v>52</v>
      </c>
      <c r="P128" s="54">
        <f>IF(O128="","",RANK(O128,O125:O129,0))</f>
        <v>1</v>
      </c>
      <c r="Q128" s="54">
        <f t="shared" si="290"/>
        <v>52</v>
      </c>
      <c r="R128" s="40">
        <v>188</v>
      </c>
      <c r="S128" s="7">
        <f t="shared" si="153"/>
        <v>0</v>
      </c>
      <c r="T128" s="7">
        <f t="shared" si="154"/>
        <v>39</v>
      </c>
      <c r="U128" s="7">
        <f t="shared" si="284"/>
        <v>39</v>
      </c>
      <c r="V128" s="6">
        <f t="shared" si="285"/>
        <v>39</v>
      </c>
      <c r="W128" s="50">
        <f>IF(V128="","",RANK(V128,V125:V129,0))</f>
        <v>1</v>
      </c>
      <c r="X128" s="50">
        <f t="shared" si="291"/>
        <v>39</v>
      </c>
      <c r="Y128" s="76">
        <v>20</v>
      </c>
      <c r="Z128" s="7">
        <f t="shared" si="167"/>
        <v>0</v>
      </c>
      <c r="AA128" s="7">
        <f t="shared" si="168"/>
        <v>52</v>
      </c>
      <c r="AB128" s="7">
        <f t="shared" si="169"/>
        <v>52</v>
      </c>
      <c r="AC128" s="6">
        <f>AB128</f>
        <v>52</v>
      </c>
      <c r="AD128" s="50">
        <f>IF(AC128="","",RANK(AC128,AC125:AC129,0))</f>
        <v>2</v>
      </c>
      <c r="AE128" s="50">
        <f t="shared" si="292"/>
        <v>52</v>
      </c>
      <c r="AF128" s="8">
        <f>H128+O128+V128+AC128</f>
        <v>196</v>
      </c>
      <c r="AG128" s="9">
        <f t="shared" si="286"/>
        <v>196</v>
      </c>
      <c r="AH128" s="67">
        <f t="shared" si="155"/>
        <v>4</v>
      </c>
      <c r="AI128" s="80"/>
      <c r="AJ128" s="56"/>
      <c r="AK128" s="82"/>
    </row>
    <row r="129" spans="1:37" ht="15" customHeight="1" x14ac:dyDescent="0.25">
      <c r="A129" s="42">
        <v>5</v>
      </c>
      <c r="B129" s="43"/>
      <c r="C129" s="33">
        <v>32</v>
      </c>
      <c r="D129" s="34">
        <v>8</v>
      </c>
      <c r="E129" s="5">
        <f t="shared" si="156"/>
        <v>55</v>
      </c>
      <c r="F129" s="5">
        <f t="shared" si="157"/>
        <v>0</v>
      </c>
      <c r="G129" s="5">
        <f t="shared" si="280"/>
        <v>55</v>
      </c>
      <c r="H129" s="6">
        <f t="shared" si="281"/>
        <v>55</v>
      </c>
      <c r="I129" s="50">
        <f>IF(H129="","",RANK(H129,H125:H129,0))</f>
        <v>1</v>
      </c>
      <c r="J129" s="50">
        <f t="shared" si="289"/>
        <v>55</v>
      </c>
      <c r="K129" s="36">
        <v>21</v>
      </c>
      <c r="L129" s="5">
        <f t="shared" si="160"/>
        <v>0</v>
      </c>
      <c r="M129" s="5">
        <f t="shared" si="161"/>
        <v>36</v>
      </c>
      <c r="N129" s="5">
        <f t="shared" si="282"/>
        <v>36</v>
      </c>
      <c r="O129" s="6">
        <f t="shared" si="283"/>
        <v>36</v>
      </c>
      <c r="P129" s="54">
        <f>IF(O129="","",RANK(O129,O125:O129,0))</f>
        <v>3</v>
      </c>
      <c r="Q129" s="54">
        <f t="shared" si="290"/>
        <v>36</v>
      </c>
      <c r="R129" s="40">
        <v>161</v>
      </c>
      <c r="S129" s="7">
        <f t="shared" si="153"/>
        <v>0</v>
      </c>
      <c r="T129" s="7">
        <f t="shared" si="154"/>
        <v>25</v>
      </c>
      <c r="U129" s="7">
        <f t="shared" si="284"/>
        <v>25</v>
      </c>
      <c r="V129" s="6">
        <f t="shared" si="285"/>
        <v>25</v>
      </c>
      <c r="W129" s="50">
        <f>IF(V129="","",RANK(V129,V125:V129,0))</f>
        <v>5</v>
      </c>
      <c r="X129" s="50" t="str">
        <f t="shared" si="291"/>
        <v/>
      </c>
      <c r="Y129" s="76">
        <v>22</v>
      </c>
      <c r="Z129" s="7">
        <f t="shared" si="167"/>
        <v>0</v>
      </c>
      <c r="AA129" s="7">
        <f t="shared" si="168"/>
        <v>56</v>
      </c>
      <c r="AB129" s="7">
        <f t="shared" si="169"/>
        <v>56</v>
      </c>
      <c r="AC129" s="6">
        <f>AB129</f>
        <v>56</v>
      </c>
      <c r="AD129" s="50">
        <f>IF(AC129="","",RANK(AC129,AC125:AC129,0))</f>
        <v>1</v>
      </c>
      <c r="AE129" s="50">
        <f t="shared" si="292"/>
        <v>56</v>
      </c>
      <c r="AF129" s="8">
        <f>H129+O129+V129+AC129</f>
        <v>172</v>
      </c>
      <c r="AG129" s="9">
        <f t="shared" si="286"/>
        <v>172</v>
      </c>
      <c r="AH129" s="67">
        <f t="shared" si="155"/>
        <v>20</v>
      </c>
      <c r="AI129" s="81"/>
      <c r="AJ129" s="56"/>
      <c r="AK129" s="82"/>
    </row>
    <row r="130" spans="1:37" ht="26.25" customHeight="1" x14ac:dyDescent="0.25">
      <c r="A130" s="42"/>
      <c r="B130" s="43"/>
      <c r="C130" s="61">
        <v>32</v>
      </c>
      <c r="D130" s="34"/>
      <c r="E130" s="5"/>
      <c r="F130" s="5"/>
      <c r="G130" s="5"/>
      <c r="H130" s="51"/>
      <c r="I130" s="58" t="s">
        <v>27</v>
      </c>
      <c r="J130" s="59">
        <f>SUM(J125:J129)</f>
        <v>213</v>
      </c>
      <c r="K130" s="36"/>
      <c r="L130" s="5"/>
      <c r="M130" s="5"/>
      <c r="N130" s="5"/>
      <c r="O130" s="51"/>
      <c r="P130" s="58" t="s">
        <v>27</v>
      </c>
      <c r="Q130" s="60">
        <f>SUM(Q125:Q129)</f>
        <v>164</v>
      </c>
      <c r="R130" s="40"/>
      <c r="S130" s="7">
        <f t="shared" si="153"/>
        <v>0</v>
      </c>
      <c r="T130" s="7">
        <f t="shared" si="154"/>
        <v>0</v>
      </c>
      <c r="U130" s="7"/>
      <c r="V130" s="51"/>
      <c r="W130" s="58" t="s">
        <v>27</v>
      </c>
      <c r="X130" s="59">
        <f>SUM(X125:X129)</f>
        <v>128</v>
      </c>
      <c r="Y130" s="77">
        <v>-100</v>
      </c>
      <c r="Z130" s="7"/>
      <c r="AA130" s="7"/>
      <c r="AB130" s="7"/>
      <c r="AC130" s="51"/>
      <c r="AD130" s="58" t="s">
        <v>27</v>
      </c>
      <c r="AE130" s="59">
        <f>SUM(AE125:AE129)</f>
        <v>185</v>
      </c>
      <c r="AF130" s="8"/>
      <c r="AG130" s="52"/>
      <c r="AH130" s="74" t="str">
        <f t="shared" si="155"/>
        <v/>
      </c>
      <c r="AI130" s="57"/>
      <c r="AJ130" s="57"/>
      <c r="AK130" s="82"/>
    </row>
    <row r="131" spans="1:37" ht="15" customHeight="1" x14ac:dyDescent="0.25">
      <c r="A131" s="42">
        <v>1</v>
      </c>
      <c r="B131" s="43"/>
      <c r="C131" s="33">
        <v>34</v>
      </c>
      <c r="D131" s="34">
        <v>7.7</v>
      </c>
      <c r="E131" s="5">
        <f t="shared" si="156"/>
        <v>61</v>
      </c>
      <c r="F131" s="5">
        <f t="shared" si="157"/>
        <v>0</v>
      </c>
      <c r="G131" s="5">
        <f t="shared" ref="G131:G135" si="293">E131+F131</f>
        <v>61</v>
      </c>
      <c r="H131" s="6">
        <f t="shared" ref="H131:H135" si="294">G131</f>
        <v>61</v>
      </c>
      <c r="I131" s="50">
        <f>IF(H131="","",RANK(H131,H131:H135,0))</f>
        <v>1</v>
      </c>
      <c r="J131" s="50">
        <f>IF(I131&lt;5,H131,"")</f>
        <v>61</v>
      </c>
      <c r="K131" s="36">
        <v>7</v>
      </c>
      <c r="L131" s="5">
        <f t="shared" si="160"/>
        <v>0</v>
      </c>
      <c r="M131" s="5">
        <f t="shared" si="161"/>
        <v>8</v>
      </c>
      <c r="N131" s="5">
        <f t="shared" ref="N131:N135" si="295">L131+M131</f>
        <v>8</v>
      </c>
      <c r="O131" s="6">
        <f t="shared" ref="O131:O135" si="296">N131</f>
        <v>8</v>
      </c>
      <c r="P131" s="54">
        <f>IF(O131="","",RANK(O131,O131:O135,0))</f>
        <v>2</v>
      </c>
      <c r="Q131" s="54">
        <f>IF(P131&lt;5,O131,"")</f>
        <v>8</v>
      </c>
      <c r="R131" s="40">
        <v>155</v>
      </c>
      <c r="S131" s="7">
        <f t="shared" si="153"/>
        <v>0</v>
      </c>
      <c r="T131" s="7">
        <f t="shared" si="154"/>
        <v>22</v>
      </c>
      <c r="U131" s="7">
        <f t="shared" ref="U131:U135" si="297">S131+T131</f>
        <v>22</v>
      </c>
      <c r="V131" s="6">
        <f t="shared" ref="V131:V135" si="298">U131</f>
        <v>22</v>
      </c>
      <c r="W131" s="50">
        <f>IF(V131="","",RANK(V131,V131:V135,0))</f>
        <v>5</v>
      </c>
      <c r="X131" s="50" t="str">
        <f>IF(W131&lt;5,V131,"")</f>
        <v/>
      </c>
      <c r="Y131" s="76">
        <v>7.5</v>
      </c>
      <c r="Z131" s="7">
        <f t="shared" si="167"/>
        <v>0</v>
      </c>
      <c r="AA131" s="7">
        <f t="shared" si="168"/>
        <v>16</v>
      </c>
      <c r="AB131" s="7">
        <f t="shared" si="169"/>
        <v>16</v>
      </c>
      <c r="AC131" s="6">
        <f>AB131</f>
        <v>16</v>
      </c>
      <c r="AD131" s="50">
        <f>IF(AC131="","",RANK(AC131,AC131:AC135,0))</f>
        <v>2</v>
      </c>
      <c r="AE131" s="50">
        <f>IF(AD131&lt;5,AC131,"")</f>
        <v>16</v>
      </c>
      <c r="AF131" s="8">
        <f>H131+O131+V131+AC131</f>
        <v>107</v>
      </c>
      <c r="AG131" s="9">
        <f t="shared" ref="AG131:AG135" si="299">AF131</f>
        <v>107</v>
      </c>
      <c r="AH131" s="67">
        <f t="shared" si="155"/>
        <v>128</v>
      </c>
      <c r="AI131" s="79">
        <f>SUM(J131:J135,Q131:Q135,X131:X135,AE131:AE135)</f>
        <v>428</v>
      </c>
      <c r="AJ131" s="56">
        <f t="shared" ref="AJ131" si="300">AI131</f>
        <v>428</v>
      </c>
      <c r="AK131" s="82">
        <f t="shared" ref="AK131" si="301">IF(ISNUMBER(AI131),RANK(AI131,$AI$5:$AI$292,0),"")</f>
        <v>34</v>
      </c>
    </row>
    <row r="132" spans="1:37" ht="15" customHeight="1" x14ac:dyDescent="0.25">
      <c r="A132" s="42">
        <v>2</v>
      </c>
      <c r="B132" s="43"/>
      <c r="C132" s="33">
        <v>34</v>
      </c>
      <c r="D132" s="34">
        <v>8.8000000000000007</v>
      </c>
      <c r="E132" s="5">
        <f t="shared" si="156"/>
        <v>30</v>
      </c>
      <c r="F132" s="5">
        <f t="shared" si="157"/>
        <v>0</v>
      </c>
      <c r="G132" s="5">
        <f t="shared" si="293"/>
        <v>30</v>
      </c>
      <c r="H132" s="6">
        <f t="shared" si="294"/>
        <v>30</v>
      </c>
      <c r="I132" s="50">
        <f>IF(H132="","",RANK(H132,H131:H135,0))</f>
        <v>4</v>
      </c>
      <c r="J132" s="50">
        <f t="shared" ref="J132:J135" si="302">IF(I132&lt;5,H132,"")</f>
        <v>30</v>
      </c>
      <c r="K132" s="36">
        <v>7</v>
      </c>
      <c r="L132" s="5">
        <f t="shared" si="160"/>
        <v>0</v>
      </c>
      <c r="M132" s="5">
        <f t="shared" si="161"/>
        <v>8</v>
      </c>
      <c r="N132" s="5">
        <f t="shared" si="295"/>
        <v>8</v>
      </c>
      <c r="O132" s="6">
        <f t="shared" si="296"/>
        <v>8</v>
      </c>
      <c r="P132" s="54">
        <f>IF(O132="","",RANK(O132,O131:O135,0))</f>
        <v>2</v>
      </c>
      <c r="Q132" s="54">
        <f>IF(P132&lt;5,O132,"")</f>
        <v>8</v>
      </c>
      <c r="R132" s="40">
        <v>167</v>
      </c>
      <c r="S132" s="7">
        <f t="shared" si="153"/>
        <v>0</v>
      </c>
      <c r="T132" s="7">
        <f t="shared" si="154"/>
        <v>28</v>
      </c>
      <c r="U132" s="7">
        <f t="shared" si="297"/>
        <v>28</v>
      </c>
      <c r="V132" s="6">
        <f t="shared" si="298"/>
        <v>28</v>
      </c>
      <c r="W132" s="50">
        <f>IF(V132="","",RANK(V132,V131:V135,0))</f>
        <v>4</v>
      </c>
      <c r="X132" s="50">
        <f t="shared" ref="X132:X135" si="303">IF(W132&lt;5,V132,"")</f>
        <v>28</v>
      </c>
      <c r="Y132" s="76">
        <v>4</v>
      </c>
      <c r="Z132" s="7">
        <f t="shared" si="167"/>
        <v>0</v>
      </c>
      <c r="AA132" s="7">
        <f t="shared" si="168"/>
        <v>9</v>
      </c>
      <c r="AB132" s="7">
        <f t="shared" si="169"/>
        <v>9</v>
      </c>
      <c r="AC132" s="6">
        <f>AB132</f>
        <v>9</v>
      </c>
      <c r="AD132" s="50">
        <f>IF(AC132="","",RANK(AC132,AC131:AC135,0))</f>
        <v>5</v>
      </c>
      <c r="AE132" s="50" t="str">
        <f t="shared" ref="AE132:AE135" si="304">IF(AD132&lt;5,AC132,"")</f>
        <v/>
      </c>
      <c r="AF132" s="8">
        <f>H132+O132+V132+AC132</f>
        <v>75</v>
      </c>
      <c r="AG132" s="9">
        <f t="shared" si="299"/>
        <v>75</v>
      </c>
      <c r="AH132" s="67">
        <f t="shared" si="155"/>
        <v>183</v>
      </c>
      <c r="AI132" s="80"/>
      <c r="AJ132" s="56"/>
      <c r="AK132" s="82"/>
    </row>
    <row r="133" spans="1:37" ht="15" customHeight="1" x14ac:dyDescent="0.25">
      <c r="A133" s="42">
        <v>3</v>
      </c>
      <c r="B133" s="43"/>
      <c r="C133" s="33">
        <v>34</v>
      </c>
      <c r="D133" s="34">
        <v>8.4</v>
      </c>
      <c r="E133" s="5">
        <f t="shared" si="156"/>
        <v>42</v>
      </c>
      <c r="F133" s="5">
        <f t="shared" si="157"/>
        <v>0</v>
      </c>
      <c r="G133" s="5">
        <f t="shared" si="293"/>
        <v>42</v>
      </c>
      <c r="H133" s="6">
        <f t="shared" si="294"/>
        <v>42</v>
      </c>
      <c r="I133" s="50">
        <f>IF(H133="","",RANK(H133,H131:H135,0))</f>
        <v>2</v>
      </c>
      <c r="J133" s="50">
        <f t="shared" si="302"/>
        <v>42</v>
      </c>
      <c r="K133" s="36">
        <v>0</v>
      </c>
      <c r="L133" s="5">
        <f t="shared" si="160"/>
        <v>0</v>
      </c>
      <c r="M133" s="5">
        <f t="shared" si="161"/>
        <v>0</v>
      </c>
      <c r="N133" s="5">
        <f t="shared" si="295"/>
        <v>0</v>
      </c>
      <c r="O133" s="6">
        <f t="shared" si="296"/>
        <v>0</v>
      </c>
      <c r="P133" s="54">
        <f>IF(O133="","",RANK(O133,O131:O135,0))</f>
        <v>5</v>
      </c>
      <c r="Q133" s="54" t="str">
        <f t="shared" ref="Q133:Q135" si="305">IF(P133&lt;5,O133,"")</f>
        <v/>
      </c>
      <c r="R133" s="40">
        <v>169</v>
      </c>
      <c r="S133" s="7">
        <f t="shared" si="153"/>
        <v>0</v>
      </c>
      <c r="T133" s="7">
        <f t="shared" si="154"/>
        <v>29</v>
      </c>
      <c r="U133" s="7">
        <f t="shared" si="297"/>
        <v>29</v>
      </c>
      <c r="V133" s="6">
        <f t="shared" si="298"/>
        <v>29</v>
      </c>
      <c r="W133" s="50">
        <f>IF(V133="","",RANK(V133,V131:V135,0))</f>
        <v>3</v>
      </c>
      <c r="X133" s="50">
        <f t="shared" si="303"/>
        <v>29</v>
      </c>
      <c r="Y133" s="76">
        <v>7</v>
      </c>
      <c r="Z133" s="7">
        <f t="shared" si="167"/>
        <v>0</v>
      </c>
      <c r="AA133" s="7">
        <f t="shared" si="168"/>
        <v>15</v>
      </c>
      <c r="AB133" s="7">
        <f t="shared" si="169"/>
        <v>15</v>
      </c>
      <c r="AC133" s="6">
        <f>AB133</f>
        <v>15</v>
      </c>
      <c r="AD133" s="50">
        <f>IF(AC133="","",RANK(AC133,AC131:AC135,0))</f>
        <v>3</v>
      </c>
      <c r="AE133" s="50">
        <f t="shared" si="304"/>
        <v>15</v>
      </c>
      <c r="AF133" s="8">
        <f>H133+O133+V133+AC133</f>
        <v>86</v>
      </c>
      <c r="AG133" s="9">
        <f t="shared" si="299"/>
        <v>86</v>
      </c>
      <c r="AH133" s="67">
        <f t="shared" si="155"/>
        <v>166</v>
      </c>
      <c r="AI133" s="80"/>
      <c r="AJ133" s="56"/>
      <c r="AK133" s="82"/>
    </row>
    <row r="134" spans="1:37" ht="15" customHeight="1" x14ac:dyDescent="0.25">
      <c r="A134" s="42">
        <v>4</v>
      </c>
      <c r="B134" s="43"/>
      <c r="C134" s="33">
        <v>34</v>
      </c>
      <c r="D134" s="34">
        <v>9.5</v>
      </c>
      <c r="E134" s="5">
        <f t="shared" ref="E134:E197" si="306">IF(D134&gt;8.85,0,IF(D134&gt;8.82,28,IF(D134&gt;8.8,29,IF(D134&gt;8.75,30,IF(D134&gt;8.73,31,IF(D134&gt;8.7,32,IF(D134&gt;8.65,33,IF(D134&gt;8.63,34,IF(D134&gt;8.6,35,IF(D134&gt;8.55,36,IF(D134&gt;8.53,37,IF(D134&gt;8.5,38,IF(D134&gt;8.45,39,IF(D134&gt;8.42,40,IF(D134&gt;8.4,41,IF(D134&gt;8.37,42,IF(D134&gt;8.36,43,IF(D134&gt;8.32,44,IF(D134&gt;8.3,45,IF(D134&gt;8.27,46,IF(D134&gt;8.25,47,IF(D134&gt;8.23,48,IF(D134&gt;8.2,49,IF(D134&gt;8.15,50,IF(D134&gt;8.13,51,IF(D134&gt;8.1,52,IF(D134&gt;8.05,53,IF(D134&gt;8,54,IF(D134&gt;7.93,55,IF(D134&gt;7.9,56,IF(D134&gt;7.84,57,IF(D134&gt;7.8,58,IF(D134&gt;7.75,59,IF(D134&gt;7.7,60,IF(D134&gt;7.65,61,IF(D134&gt;7.6,62,IF(D134&gt;7.55,63,IF(D134&gt;7.5,64,IF(D134&gt;7.45,65,IF(D134&gt;7.4,66,IF(D134&gt;7.35,67,IF(D134&gt;7.3,68,IF(D134&gt;7.2,69,IF(D134&gt;6.9,70,))))))))))))))))))))))))))))))))))))))))))))</f>
        <v>0</v>
      </c>
      <c r="F134" s="5">
        <f t="shared" ref="F134:F197" si="307">IF(D134&gt;10.5,0,IF(D134&gt;10.4,1,IF(D134&gt;10.3,2,IF(D134&gt;10.2,3,IF(D134&gt;10.1,4,IF(D134&gt;10,5,IF(D134&gt;9.9,6,IF(D134&gt;9.8,7,IF(D134&gt;9.75,8,IF(D134&gt;9.7,9,IF(D134&gt;9.65,10,IF(D134&gt;9.6,11,IF(D134&gt;9.55,12,IF(D134&gt;9.5,13,IF(D134&gt;9.45,14,IF(D134&gt;9.4,15,IF(D134&gt;9.35,16,IF(D134&gt;9.3,17,IF(D134&gt;9.25,18,IF(D134&gt;9.2,19,IF(D134&gt;9.15,20,IF(D134&gt;9.1,21,IF(D134&gt;9.03,22,IF(D134&gt;9,23,IF(D134&gt;8.95,24,IF(D134&gt;8.92,25,IF(D134&gt;8.9,26,IF(D134&gt;8.85,27,))))))))))))))))))))))))))))</f>
        <v>14</v>
      </c>
      <c r="G134" s="5">
        <f t="shared" si="293"/>
        <v>14</v>
      </c>
      <c r="H134" s="6">
        <f t="shared" si="294"/>
        <v>14</v>
      </c>
      <c r="I134" s="50">
        <f>IF(H134="","",RANK(H134,H131:H135,0))</f>
        <v>5</v>
      </c>
      <c r="J134" s="50" t="str">
        <f t="shared" si="302"/>
        <v/>
      </c>
      <c r="K134" s="36">
        <v>2</v>
      </c>
      <c r="L134" s="5">
        <f t="shared" ref="L134:L197" si="308">IF(K134&lt;25,0,IF(K134&lt;25.5,44,IF(K134&lt;26,45,IF(K134&lt;26.5,46,IF(K134&lt;27,47,IF(K134&lt;27.5,48,IF(K134&lt;28,49,IF(K134&lt;28.5,50,IF(K134&lt;29,51,IF(K134&lt;29.5,52,IF(K134&lt;30,53,IF(K134&lt;30.5,54,IF(K134&lt;31,55,IF(K134&lt;32,56,IF(K134&lt;33,57,IF(K134&lt;34,58,IF(K134&lt;36,59,IF(K134&lt;38,60,IF(K134&lt;40,61,IF(K134&lt;42,62,IF(K134&lt;44,63,IF(K134&lt;46,64,IF(K134&lt;48,65,IF(K134&lt;50,66,IF(K134&lt;52,67,IF(K134&lt;55,68,IF(K134&lt;58,69,IF(K134&lt;61,70,))))))))))))))))))))))))))))</f>
        <v>0</v>
      </c>
      <c r="M134" s="5">
        <f t="shared" ref="M134:M197" si="309">IF(K134&lt;1,0,IF(K134&lt;2,1,IF(K134&lt;3,2,IF(K134&lt;4,3,IF(K134&lt;5,4,IF(K134&lt;6,5,IF(K134&lt;6.5,6,IF(K134&lt;7,7,IF(K134&lt;7.5,8,IF(K134&lt;8,9,IF(K134&lt;8.5,10,IF(K134&lt;9,11,IF(K134&lt;9.5,12,IF(K134&lt;10,13,IF(K134&lt;10.5,14,IF(K134&lt;11,15,IF(K134&lt;11.5,16,IF(K134&lt;12,17,IF(K134&lt;12.5,18,IF(K134&lt;13,19,IF(K134&lt;13.5,20,IF(K134&lt;14,21,IF(K134&lt;14.5,22,IF(K134&lt;15,23,IF(K134&lt;15.5,24,IF(K134&lt;16,25,IF(K134&lt;16.5,26,IF(K134&lt;17,27,IF(K134&lt;17.5,28,IF(K134&lt;18,29,IF(K134&lt;18.5,30,IF(K134&lt;19,31,IF(K134&lt;19.5,32,IF(K134&lt;20,33,IF(K134&lt;20.5,34,IF(K134&lt;21,35,IF(K134&lt;21.5,36,IF(K134&lt;22,37,IF(K134&lt;22.5,38,IF(K134&lt;23,39,IF(K134&lt;23.5,40,IF(K134&lt;24,41,IF(K134&lt;24.5,42,IF(K134&lt;25,43,))))))))))))))))))))))))))))))))))))))))))))</f>
        <v>2</v>
      </c>
      <c r="N134" s="5">
        <f t="shared" si="295"/>
        <v>2</v>
      </c>
      <c r="O134" s="6">
        <f t="shared" si="296"/>
        <v>2</v>
      </c>
      <c r="P134" s="54">
        <f>IF(O134="","",RANK(O134,O131:O135,0))</f>
        <v>4</v>
      </c>
      <c r="Q134" s="54">
        <f t="shared" si="305"/>
        <v>2</v>
      </c>
      <c r="R134" s="40">
        <v>182</v>
      </c>
      <c r="S134" s="7">
        <f t="shared" ref="S134:S197" si="310">IF(R134&lt;220,0,IF(R134&lt;222,60,IF(R134&lt;224,61,IF(R134&lt;226,62,IF(R134&lt;228,63,IF(R134&lt;230,64,IF(R134&lt;233,65,IF(R134&lt;236,66,IF(R134&lt;239,67,IF(R134&lt;242,68,IF(R134&lt;245,69,IF(R134&lt;250,70,))))))))))))</f>
        <v>0</v>
      </c>
      <c r="T134" s="7">
        <f t="shared" ref="T134:T197" si="311">IF(R134&lt;107,0,IF(R134&lt;110,1,IF(R134&lt;113,2,IF(R134&lt;116,3,IF(R134&lt;119,4,IF(R134&lt;122,5,IF(R134&lt;124,6,IF(R134&lt;126,7,IF(R134&lt;128,8,IF(R134&lt;130,9,IF(R134&lt;132,10,IF(R134&lt;134,11,IF(R134&lt;136,12,IF(R134&lt;138,13,IF(R134&lt;140,14,IF(R134&lt;142,15,IF(R134&lt;144,16,IF(R134&lt;146,17,IF(R134&lt;148,18,IF(R134&lt;150,19,IF(R134&lt;152,20,IF(R134&lt;154,21,IF(R134&lt;156,22,IF(R134&lt;158,23,IF(R134&lt;160,24,IF(R134&lt;162,25,IF(R134&lt;164,26,IF(R134&lt;166,27,IF(R134&lt;168,28,IF(R134&lt;170,29,IF(R134&lt;172,30,IF(R134&lt;174,31,IF(R134&lt;176,32,IF(R134&lt;178,33,IF(R134&lt;180,34,IF(R134&lt;182,35,IF(R134&lt;184,36,IF(R134&lt;186,37,IF(R134&lt;188,38,IF(R134&lt;190,39,IF(R134&lt;191,40,IF(R134&lt;192,41,IF(R134&lt;193,42,IF(R134&lt;194,43,IF(R134&lt;195,44,IF(R134&lt;196,45,IF(R134&lt;197,46,IF(R134&lt;198,47,IF(R134&lt;199,48,IF(R134&lt;200,49,IF(R134&lt;202,50,IF(R134&lt;204,51,IF(R134&lt;206,52,IF(R134&lt;208,53,IF(R134&lt;210,54,IF(R134&lt;212,55,IF(R134&lt;214,56,IF(R134&lt;216,57,IF(R134&lt;218,58,IF(R134&lt;220,59,))))))))))))))))))))))))))))))))))))))))))))))))))))))))))))</f>
        <v>36</v>
      </c>
      <c r="U134" s="7">
        <f t="shared" si="297"/>
        <v>36</v>
      </c>
      <c r="V134" s="6">
        <f t="shared" si="298"/>
        <v>36</v>
      </c>
      <c r="W134" s="50">
        <f>IF(V134="","",RANK(V134,V131:V135,0))</f>
        <v>2</v>
      </c>
      <c r="X134" s="50">
        <f t="shared" si="303"/>
        <v>36</v>
      </c>
      <c r="Y134" s="76">
        <v>15</v>
      </c>
      <c r="Z134" s="7">
        <f t="shared" ref="Z134:Z197" si="312">IF(Y134&lt;24,0,IF(Y134&lt;24.5,60,IF(Y134&lt;25,61,IF(Y134&lt;26,62,IF(Y134&lt;27,63,IF(Y134&lt;28,64,IF(Y134&lt;29,65,IF(Y134&lt;30,66,IF(Y134&lt;31,67,IF(Y134&lt;32,68,IF(Y134&lt;33,69,IF(Y134&lt;34,70,IF(Y134&lt;35,71,IF(Y134&lt;36,72,IF(Y134&lt;37,73,IF(Y134&lt;38,74,IF(Y134&lt;39,75,IF(Y134&lt;40,76,IF(Y134&lt;41,77,)))))))))))))))))))</f>
        <v>0</v>
      </c>
      <c r="AA134" s="7">
        <f t="shared" ref="AA134:AA197" si="313">IF(Y134&lt;-3,0,IF(Y134&lt;-2,1,IF(Y134&lt;-1,2,IF(Y134&lt;0,3,IF(Y134&lt;1,4,IF(Y134&lt;2,5,IF(Y134&lt;3,6,IF(Y134&lt;3.5,7,IF(Y134&lt;4,8,IF(Y134&lt;4.5,9,IF(Y134&lt;5,10,IF(Y134&lt;5.5,11,IF(Y134&lt;6,12,IF(Y134&lt;6.5,13,IF(Y134&lt;7,14,IF(Y134&lt;7.5,15,IF(Y134&lt;8,16,IF(Y134&lt;8.5,17,IF(Y134&lt;8.7,18,IF(Y134&lt;9,19,IF(Y134&lt;9.5,20,IF(Y134&lt;9.7,21,IF(Y134&lt;10,22,IF(Y134&lt;10.5,23,IF(Y134&lt;10.7,24,IF(Y134&lt;11,25,IF(Y134&lt;11.5,26,IF(Y134&lt;11.7,27,IF(Y134&lt;12,28,IF(Y134&lt;12.5,29,IF(Y134&lt;12.6,30,IF(Y134&lt;13,31,IF(Y134&lt;13.5,32,IF(Y134&lt;13.6,33,IF(Y134&lt;14,34,IF(Y134&lt;14.5,35,IF(Y134&lt;14.7,36,IF(Y134&lt;15,37,IF(Y134&lt;15.5,38,IF(Y134&lt;15.7,39,IF(Y134&lt;16,40,IF(Y134&lt;16.5,41,IF(Y134&lt;16.6,42,IF(Y134&lt;17,43,IF(Y134&lt;17.5,44,IF(Y134&lt;17.6,45,IF(Y134&lt;18,46,IF(Y134&lt;18.5,47,IF(Y134&lt;18.6,48,IF(Y134&lt;19,49,IF(Y134&lt;19.5,50,IF(Y134&lt;20,51,IF(Y134&lt;20.5,52,IF(Y134&lt;21,53,IF(Y134&lt;21.5,54,IF(Y134&lt;22,55,IF(Y134&lt;22.5,56,IF(Y134&lt;23,57,IF(Y134&lt;23.5,58,IF(Y134&lt;24,59,))))))))))))))))))))))))))))))))))))))))))))))))))))))))))))</f>
        <v>38</v>
      </c>
      <c r="AB134" s="7">
        <f t="shared" ref="AB134:AB197" si="314">Z134+AA134</f>
        <v>38</v>
      </c>
      <c r="AC134" s="6">
        <f>AB134</f>
        <v>38</v>
      </c>
      <c r="AD134" s="50">
        <f>IF(AC134="","",RANK(AC134,AC131:AC135,0))</f>
        <v>1</v>
      </c>
      <c r="AE134" s="50">
        <f t="shared" si="304"/>
        <v>38</v>
      </c>
      <c r="AF134" s="8">
        <f>H134+O134+V134+AC134</f>
        <v>90</v>
      </c>
      <c r="AG134" s="9">
        <f t="shared" si="299"/>
        <v>90</v>
      </c>
      <c r="AH134" s="67">
        <f t="shared" ref="AH134:AH197" si="315">IF(ISNUMBER(AG134),RANK(AG134,$AG$5:$AG$292,0),"")</f>
        <v>158</v>
      </c>
      <c r="AI134" s="80"/>
      <c r="AJ134" s="56"/>
      <c r="AK134" s="82"/>
    </row>
    <row r="135" spans="1:37" ht="15" customHeight="1" x14ac:dyDescent="0.25">
      <c r="A135" s="42">
        <v>5</v>
      </c>
      <c r="B135" s="43"/>
      <c r="C135" s="33">
        <v>34</v>
      </c>
      <c r="D135" s="34">
        <v>8.6</v>
      </c>
      <c r="E135" s="5">
        <f t="shared" si="306"/>
        <v>36</v>
      </c>
      <c r="F135" s="5">
        <f t="shared" si="307"/>
        <v>0</v>
      </c>
      <c r="G135" s="5">
        <f t="shared" si="293"/>
        <v>36</v>
      </c>
      <c r="H135" s="6">
        <f t="shared" si="294"/>
        <v>36</v>
      </c>
      <c r="I135" s="50">
        <f>IF(H135="","",RANK(H135,H131:H135,0))</f>
        <v>3</v>
      </c>
      <c r="J135" s="50">
        <f t="shared" si="302"/>
        <v>36</v>
      </c>
      <c r="K135" s="36">
        <v>18</v>
      </c>
      <c r="L135" s="5">
        <f t="shared" si="308"/>
        <v>0</v>
      </c>
      <c r="M135" s="5">
        <f t="shared" si="309"/>
        <v>30</v>
      </c>
      <c r="N135" s="5">
        <f t="shared" si="295"/>
        <v>30</v>
      </c>
      <c r="O135" s="6">
        <f t="shared" si="296"/>
        <v>30</v>
      </c>
      <c r="P135" s="54">
        <f>IF(O135="","",RANK(O135,O131:O135,0))</f>
        <v>1</v>
      </c>
      <c r="Q135" s="54">
        <f t="shared" si="305"/>
        <v>30</v>
      </c>
      <c r="R135" s="40">
        <v>186</v>
      </c>
      <c r="S135" s="7">
        <f t="shared" si="310"/>
        <v>0</v>
      </c>
      <c r="T135" s="7">
        <f t="shared" si="311"/>
        <v>38</v>
      </c>
      <c r="U135" s="7">
        <f t="shared" si="297"/>
        <v>38</v>
      </c>
      <c r="V135" s="6">
        <f t="shared" si="298"/>
        <v>38</v>
      </c>
      <c r="W135" s="50">
        <f>IF(V135="","",RANK(V135,V131:V135,0))</f>
        <v>1</v>
      </c>
      <c r="X135" s="50">
        <f t="shared" si="303"/>
        <v>38</v>
      </c>
      <c r="Y135" s="76">
        <v>5</v>
      </c>
      <c r="Z135" s="7">
        <f t="shared" si="312"/>
        <v>0</v>
      </c>
      <c r="AA135" s="7">
        <f t="shared" si="313"/>
        <v>11</v>
      </c>
      <c r="AB135" s="7">
        <f t="shared" si="314"/>
        <v>11</v>
      </c>
      <c r="AC135" s="6">
        <f>AB135</f>
        <v>11</v>
      </c>
      <c r="AD135" s="50">
        <f>IF(AC135="","",RANK(AC135,AC131:AC135,0))</f>
        <v>4</v>
      </c>
      <c r="AE135" s="50">
        <f t="shared" si="304"/>
        <v>11</v>
      </c>
      <c r="AF135" s="8">
        <f>H135+O135+V135+AC135</f>
        <v>115</v>
      </c>
      <c r="AG135" s="9">
        <f t="shared" si="299"/>
        <v>115</v>
      </c>
      <c r="AH135" s="67">
        <f t="shared" si="315"/>
        <v>114</v>
      </c>
      <c r="AI135" s="81"/>
      <c r="AJ135" s="56"/>
      <c r="AK135" s="82"/>
    </row>
    <row r="136" spans="1:37" ht="26.25" customHeight="1" x14ac:dyDescent="0.25">
      <c r="A136" s="42"/>
      <c r="B136" s="43"/>
      <c r="C136" s="61">
        <v>33</v>
      </c>
      <c r="D136" s="34"/>
      <c r="E136" s="5"/>
      <c r="F136" s="5"/>
      <c r="G136" s="5"/>
      <c r="H136" s="51"/>
      <c r="I136" s="58" t="s">
        <v>27</v>
      </c>
      <c r="J136" s="59">
        <f>SUM(J131:J135)</f>
        <v>169</v>
      </c>
      <c r="K136" s="36"/>
      <c r="L136" s="5"/>
      <c r="M136" s="5"/>
      <c r="N136" s="5"/>
      <c r="O136" s="51"/>
      <c r="P136" s="58" t="s">
        <v>27</v>
      </c>
      <c r="Q136" s="60">
        <f>SUM(Q131:Q135)</f>
        <v>48</v>
      </c>
      <c r="R136" s="40"/>
      <c r="S136" s="7">
        <f t="shared" si="310"/>
        <v>0</v>
      </c>
      <c r="T136" s="7">
        <f t="shared" si="311"/>
        <v>0</v>
      </c>
      <c r="U136" s="7"/>
      <c r="V136" s="51"/>
      <c r="W136" s="58" t="s">
        <v>27</v>
      </c>
      <c r="X136" s="59">
        <f>SUM(X131:X135)</f>
        <v>131</v>
      </c>
      <c r="Y136" s="77">
        <v>-100</v>
      </c>
      <c r="Z136" s="7"/>
      <c r="AA136" s="7"/>
      <c r="AB136" s="7"/>
      <c r="AC136" s="51"/>
      <c r="AD136" s="58" t="s">
        <v>27</v>
      </c>
      <c r="AE136" s="59">
        <f>SUM(AE131:AE135)</f>
        <v>80</v>
      </c>
      <c r="AF136" s="8"/>
      <c r="AG136" s="52"/>
      <c r="AH136" s="74" t="str">
        <f t="shared" si="315"/>
        <v/>
      </c>
      <c r="AI136" s="57"/>
      <c r="AJ136" s="57"/>
      <c r="AK136" s="82"/>
    </row>
    <row r="137" spans="1:37" ht="15" customHeight="1" x14ac:dyDescent="0.25">
      <c r="A137" s="42">
        <v>1</v>
      </c>
      <c r="B137" s="43"/>
      <c r="C137" s="33">
        <v>36</v>
      </c>
      <c r="D137" s="34">
        <v>8.5</v>
      </c>
      <c r="E137" s="5">
        <f t="shared" si="306"/>
        <v>39</v>
      </c>
      <c r="F137" s="5">
        <f t="shared" si="307"/>
        <v>0</v>
      </c>
      <c r="G137" s="5">
        <f t="shared" ref="G137:G141" si="316">E137+F137</f>
        <v>39</v>
      </c>
      <c r="H137" s="6">
        <f t="shared" ref="H137:H141" si="317">G137</f>
        <v>39</v>
      </c>
      <c r="I137" s="50">
        <f>IF(H137="","",RANK(H137,H137:H141,0))</f>
        <v>2</v>
      </c>
      <c r="J137" s="50">
        <f>IF(I137&lt;5,H137,"")</f>
        <v>39</v>
      </c>
      <c r="K137" s="36">
        <v>12</v>
      </c>
      <c r="L137" s="5">
        <f t="shared" si="308"/>
        <v>0</v>
      </c>
      <c r="M137" s="5">
        <f t="shared" si="309"/>
        <v>18</v>
      </c>
      <c r="N137" s="5">
        <f t="shared" ref="N137:N141" si="318">L137+M137</f>
        <v>18</v>
      </c>
      <c r="O137" s="6">
        <f t="shared" ref="O137:O141" si="319">N137</f>
        <v>18</v>
      </c>
      <c r="P137" s="54">
        <f>IF(O137="","",RANK(O137,O137:O141,0))</f>
        <v>2</v>
      </c>
      <c r="Q137" s="54">
        <f>IF(P137&lt;5,O137,"")</f>
        <v>18</v>
      </c>
      <c r="R137" s="40">
        <v>173</v>
      </c>
      <c r="S137" s="7">
        <f t="shared" si="310"/>
        <v>0</v>
      </c>
      <c r="T137" s="7">
        <f t="shared" si="311"/>
        <v>31</v>
      </c>
      <c r="U137" s="7">
        <f t="shared" ref="U137:U141" si="320">S137+T137</f>
        <v>31</v>
      </c>
      <c r="V137" s="6">
        <f t="shared" ref="V137:V141" si="321">U137</f>
        <v>31</v>
      </c>
      <c r="W137" s="50">
        <f>IF(V137="","",RANK(V137,V137:V141,0))</f>
        <v>2</v>
      </c>
      <c r="X137" s="50">
        <f>IF(W137&lt;5,V137,"")</f>
        <v>31</v>
      </c>
      <c r="Y137" s="76">
        <v>17</v>
      </c>
      <c r="Z137" s="7">
        <f t="shared" si="312"/>
        <v>0</v>
      </c>
      <c r="AA137" s="7">
        <f t="shared" si="313"/>
        <v>44</v>
      </c>
      <c r="AB137" s="7">
        <f t="shared" si="314"/>
        <v>44</v>
      </c>
      <c r="AC137" s="6">
        <f>AB137</f>
        <v>44</v>
      </c>
      <c r="AD137" s="50">
        <f>IF(AC137="","",RANK(AC137,AC137:AC141,0))</f>
        <v>2</v>
      </c>
      <c r="AE137" s="50">
        <f>IF(AD137&lt;5,AC137,"")</f>
        <v>44</v>
      </c>
      <c r="AF137" s="8">
        <f>H137+O137+V137+AC137</f>
        <v>132</v>
      </c>
      <c r="AG137" s="9">
        <f t="shared" ref="AG137:AG141" si="322">AF137</f>
        <v>132</v>
      </c>
      <c r="AH137" s="67">
        <f t="shared" si="315"/>
        <v>76</v>
      </c>
      <c r="AI137" s="79">
        <f>SUM(J137:J141,Q137:Q141,X137:X141,AE137:AE141)</f>
        <v>533</v>
      </c>
      <c r="AJ137" s="56">
        <f t="shared" ref="AJ137" si="323">AI137</f>
        <v>533</v>
      </c>
      <c r="AK137" s="82">
        <f t="shared" ref="AK137" si="324">IF(ISNUMBER(AI137),RANK(AI137,$AI$5:$AI$292,0),"")</f>
        <v>20</v>
      </c>
    </row>
    <row r="138" spans="1:37" ht="15" customHeight="1" x14ac:dyDescent="0.25">
      <c r="A138" s="42">
        <v>2</v>
      </c>
      <c r="B138" s="43"/>
      <c r="C138" s="33">
        <v>36</v>
      </c>
      <c r="D138" s="34">
        <v>8.5</v>
      </c>
      <c r="E138" s="5">
        <f t="shared" si="306"/>
        <v>39</v>
      </c>
      <c r="F138" s="5">
        <f t="shared" si="307"/>
        <v>0</v>
      </c>
      <c r="G138" s="5">
        <f t="shared" si="316"/>
        <v>39</v>
      </c>
      <c r="H138" s="6">
        <f t="shared" si="317"/>
        <v>39</v>
      </c>
      <c r="I138" s="50">
        <f>IF(H138="","",RANK(H138,H137:H141,0))</f>
        <v>2</v>
      </c>
      <c r="J138" s="50">
        <f t="shared" ref="J138:J141" si="325">IF(I138&lt;5,H138,"")</f>
        <v>39</v>
      </c>
      <c r="K138" s="36">
        <v>8</v>
      </c>
      <c r="L138" s="5">
        <f t="shared" si="308"/>
        <v>0</v>
      </c>
      <c r="M138" s="5">
        <f t="shared" si="309"/>
        <v>10</v>
      </c>
      <c r="N138" s="5">
        <f t="shared" si="318"/>
        <v>10</v>
      </c>
      <c r="O138" s="6">
        <f t="shared" si="319"/>
        <v>10</v>
      </c>
      <c r="P138" s="54">
        <f>IF(O138="","",RANK(O138,O137:O141,0))</f>
        <v>5</v>
      </c>
      <c r="Q138" s="54" t="str">
        <f t="shared" ref="Q138:Q141" si="326">IF(P138&lt;5,O138,"")</f>
        <v/>
      </c>
      <c r="R138" s="40">
        <v>174</v>
      </c>
      <c r="S138" s="7">
        <f t="shared" si="310"/>
        <v>0</v>
      </c>
      <c r="T138" s="7">
        <f t="shared" si="311"/>
        <v>32</v>
      </c>
      <c r="U138" s="7">
        <f t="shared" si="320"/>
        <v>32</v>
      </c>
      <c r="V138" s="6">
        <f t="shared" si="321"/>
        <v>32</v>
      </c>
      <c r="W138" s="50">
        <f>IF(V138="","",RANK(V138,V137:V141,0))</f>
        <v>1</v>
      </c>
      <c r="X138" s="50">
        <f t="shared" ref="X138:X141" si="327">IF(W138&lt;5,V138,"")</f>
        <v>32</v>
      </c>
      <c r="Y138" s="76">
        <v>16.5</v>
      </c>
      <c r="Z138" s="7">
        <f t="shared" si="312"/>
        <v>0</v>
      </c>
      <c r="AA138" s="7">
        <f t="shared" si="313"/>
        <v>42</v>
      </c>
      <c r="AB138" s="7">
        <f t="shared" si="314"/>
        <v>42</v>
      </c>
      <c r="AC138" s="6">
        <f>AB138</f>
        <v>42</v>
      </c>
      <c r="AD138" s="50">
        <f>IF(AC138="","",RANK(AC138,AC137:AC141,0))</f>
        <v>3</v>
      </c>
      <c r="AE138" s="50">
        <f t="shared" ref="AE138:AE141" si="328">IF(AD138&lt;5,AC138,"")</f>
        <v>42</v>
      </c>
      <c r="AF138" s="8">
        <f>H138+O138+V138+AC138</f>
        <v>123</v>
      </c>
      <c r="AG138" s="9">
        <f t="shared" si="322"/>
        <v>123</v>
      </c>
      <c r="AH138" s="67">
        <f t="shared" si="315"/>
        <v>96</v>
      </c>
      <c r="AI138" s="80"/>
      <c r="AJ138" s="56"/>
      <c r="AK138" s="82"/>
    </row>
    <row r="139" spans="1:37" ht="15" customHeight="1" x14ac:dyDescent="0.25">
      <c r="A139" s="42">
        <v>3</v>
      </c>
      <c r="B139" s="43"/>
      <c r="C139" s="33">
        <v>36</v>
      </c>
      <c r="D139" s="34">
        <v>8.4</v>
      </c>
      <c r="E139" s="5">
        <f t="shared" si="306"/>
        <v>42</v>
      </c>
      <c r="F139" s="5">
        <f t="shared" si="307"/>
        <v>0</v>
      </c>
      <c r="G139" s="5">
        <f t="shared" si="316"/>
        <v>42</v>
      </c>
      <c r="H139" s="6">
        <f t="shared" si="317"/>
        <v>42</v>
      </c>
      <c r="I139" s="50">
        <f>IF(H139="","",RANK(H139,H137:H141,0))</f>
        <v>1</v>
      </c>
      <c r="J139" s="50">
        <f t="shared" si="325"/>
        <v>42</v>
      </c>
      <c r="K139" s="36">
        <v>12</v>
      </c>
      <c r="L139" s="5">
        <f t="shared" si="308"/>
        <v>0</v>
      </c>
      <c r="M139" s="5">
        <f t="shared" si="309"/>
        <v>18</v>
      </c>
      <c r="N139" s="5">
        <f t="shared" si="318"/>
        <v>18</v>
      </c>
      <c r="O139" s="6">
        <f t="shared" si="319"/>
        <v>18</v>
      </c>
      <c r="P139" s="54">
        <f>IF(O139="","",RANK(O139,O137:O141,0))</f>
        <v>2</v>
      </c>
      <c r="Q139" s="54">
        <f t="shared" si="326"/>
        <v>18</v>
      </c>
      <c r="R139" s="40">
        <v>167</v>
      </c>
      <c r="S139" s="7">
        <f t="shared" si="310"/>
        <v>0</v>
      </c>
      <c r="T139" s="7">
        <f t="shared" si="311"/>
        <v>28</v>
      </c>
      <c r="U139" s="7">
        <f t="shared" si="320"/>
        <v>28</v>
      </c>
      <c r="V139" s="6">
        <f t="shared" si="321"/>
        <v>28</v>
      </c>
      <c r="W139" s="50">
        <f>IF(V139="","",RANK(V139,V137:V141,0))</f>
        <v>3</v>
      </c>
      <c r="X139" s="50">
        <f t="shared" si="327"/>
        <v>28</v>
      </c>
      <c r="Y139" s="76">
        <v>21</v>
      </c>
      <c r="Z139" s="7">
        <f t="shared" si="312"/>
        <v>0</v>
      </c>
      <c r="AA139" s="7">
        <f t="shared" si="313"/>
        <v>54</v>
      </c>
      <c r="AB139" s="7">
        <f t="shared" si="314"/>
        <v>54</v>
      </c>
      <c r="AC139" s="6">
        <f>AB139</f>
        <v>54</v>
      </c>
      <c r="AD139" s="50">
        <f>IF(AC139="","",RANK(AC139,AC137:AC141,0))</f>
        <v>1</v>
      </c>
      <c r="AE139" s="50">
        <f t="shared" si="328"/>
        <v>54</v>
      </c>
      <c r="AF139" s="8">
        <f>H139+O139+V139+AC139</f>
        <v>142</v>
      </c>
      <c r="AG139" s="9">
        <f t="shared" si="322"/>
        <v>142</v>
      </c>
      <c r="AH139" s="67">
        <f t="shared" si="315"/>
        <v>60</v>
      </c>
      <c r="AI139" s="80"/>
      <c r="AJ139" s="56"/>
      <c r="AK139" s="82"/>
    </row>
    <row r="140" spans="1:37" ht="15" customHeight="1" x14ac:dyDescent="0.25">
      <c r="A140" s="42">
        <v>4</v>
      </c>
      <c r="B140" s="43"/>
      <c r="C140" s="33">
        <v>36</v>
      </c>
      <c r="D140" s="34">
        <v>8.9</v>
      </c>
      <c r="E140" s="5">
        <f t="shared" si="306"/>
        <v>0</v>
      </c>
      <c r="F140" s="5">
        <f t="shared" si="307"/>
        <v>27</v>
      </c>
      <c r="G140" s="5">
        <f t="shared" si="316"/>
        <v>27</v>
      </c>
      <c r="H140" s="6">
        <f t="shared" si="317"/>
        <v>27</v>
      </c>
      <c r="I140" s="50">
        <f>IF(H140="","",RANK(H140,H137:H141,0))</f>
        <v>5</v>
      </c>
      <c r="J140" s="50" t="str">
        <f t="shared" si="325"/>
        <v/>
      </c>
      <c r="K140" s="36">
        <v>20</v>
      </c>
      <c r="L140" s="5">
        <f t="shared" si="308"/>
        <v>0</v>
      </c>
      <c r="M140" s="5">
        <f t="shared" si="309"/>
        <v>34</v>
      </c>
      <c r="N140" s="5">
        <f t="shared" si="318"/>
        <v>34</v>
      </c>
      <c r="O140" s="6">
        <f t="shared" si="319"/>
        <v>34</v>
      </c>
      <c r="P140" s="54">
        <f>IF(O140="","",RANK(O140,O137:O141,0))</f>
        <v>1</v>
      </c>
      <c r="Q140" s="54">
        <f t="shared" si="326"/>
        <v>34</v>
      </c>
      <c r="R140" s="40">
        <v>164</v>
      </c>
      <c r="S140" s="7">
        <f t="shared" si="310"/>
        <v>0</v>
      </c>
      <c r="T140" s="7">
        <f t="shared" si="311"/>
        <v>27</v>
      </c>
      <c r="U140" s="7">
        <f t="shared" si="320"/>
        <v>27</v>
      </c>
      <c r="V140" s="6">
        <f t="shared" si="321"/>
        <v>27</v>
      </c>
      <c r="W140" s="50">
        <f>IF(V140="","",RANK(V140,V137:V141,0))</f>
        <v>4</v>
      </c>
      <c r="X140" s="50">
        <f t="shared" si="327"/>
        <v>27</v>
      </c>
      <c r="Y140" s="76">
        <v>9.5</v>
      </c>
      <c r="Z140" s="7">
        <f t="shared" si="312"/>
        <v>0</v>
      </c>
      <c r="AA140" s="7">
        <f t="shared" si="313"/>
        <v>21</v>
      </c>
      <c r="AB140" s="7">
        <f t="shared" si="314"/>
        <v>21</v>
      </c>
      <c r="AC140" s="6">
        <f>AB140</f>
        <v>21</v>
      </c>
      <c r="AD140" s="50">
        <f>IF(AC140="","",RANK(AC140,AC137:AC141,0))</f>
        <v>5</v>
      </c>
      <c r="AE140" s="50" t="str">
        <f t="shared" si="328"/>
        <v/>
      </c>
      <c r="AF140" s="8">
        <f>H140+O140+V140+AC140</f>
        <v>109</v>
      </c>
      <c r="AG140" s="9">
        <f t="shared" si="322"/>
        <v>109</v>
      </c>
      <c r="AH140" s="67">
        <f t="shared" si="315"/>
        <v>124</v>
      </c>
      <c r="AI140" s="80"/>
      <c r="AJ140" s="56"/>
      <c r="AK140" s="82"/>
    </row>
    <row r="141" spans="1:37" ht="15" customHeight="1" x14ac:dyDescent="0.25">
      <c r="A141" s="42">
        <v>5</v>
      </c>
      <c r="B141" s="43"/>
      <c r="C141" s="33">
        <v>36</v>
      </c>
      <c r="D141" s="34">
        <v>8.5</v>
      </c>
      <c r="E141" s="5">
        <f t="shared" si="306"/>
        <v>39</v>
      </c>
      <c r="F141" s="5">
        <f t="shared" si="307"/>
        <v>0</v>
      </c>
      <c r="G141" s="5">
        <f t="shared" si="316"/>
        <v>39</v>
      </c>
      <c r="H141" s="6">
        <f t="shared" si="317"/>
        <v>39</v>
      </c>
      <c r="I141" s="50">
        <f>IF(H141="","",RANK(H141,H137:H141,0))</f>
        <v>2</v>
      </c>
      <c r="J141" s="50">
        <f t="shared" si="325"/>
        <v>39</v>
      </c>
      <c r="K141" s="36">
        <v>10</v>
      </c>
      <c r="L141" s="5">
        <f t="shared" si="308"/>
        <v>0</v>
      </c>
      <c r="M141" s="5">
        <f t="shared" si="309"/>
        <v>14</v>
      </c>
      <c r="N141" s="5">
        <f t="shared" si="318"/>
        <v>14</v>
      </c>
      <c r="O141" s="6">
        <f t="shared" si="319"/>
        <v>14</v>
      </c>
      <c r="P141" s="54">
        <f>IF(O141="","",RANK(O141,O137:O141,0))</f>
        <v>4</v>
      </c>
      <c r="Q141" s="54">
        <f t="shared" si="326"/>
        <v>14</v>
      </c>
      <c r="R141" s="40">
        <v>158</v>
      </c>
      <c r="S141" s="7">
        <f t="shared" si="310"/>
        <v>0</v>
      </c>
      <c r="T141" s="7">
        <f t="shared" si="311"/>
        <v>24</v>
      </c>
      <c r="U141" s="7">
        <f t="shared" si="320"/>
        <v>24</v>
      </c>
      <c r="V141" s="6">
        <f t="shared" si="321"/>
        <v>24</v>
      </c>
      <c r="W141" s="50">
        <f>IF(V141="","",RANK(V141,V137:V141,0))</f>
        <v>5</v>
      </c>
      <c r="X141" s="50" t="str">
        <f t="shared" si="327"/>
        <v/>
      </c>
      <c r="Y141" s="76">
        <v>13</v>
      </c>
      <c r="Z141" s="7">
        <f t="shared" si="312"/>
        <v>0</v>
      </c>
      <c r="AA141" s="7">
        <f t="shared" si="313"/>
        <v>32</v>
      </c>
      <c r="AB141" s="7">
        <f t="shared" si="314"/>
        <v>32</v>
      </c>
      <c r="AC141" s="6">
        <f>AB141</f>
        <v>32</v>
      </c>
      <c r="AD141" s="50">
        <f>IF(AC141="","",RANK(AC141,AC137:AC141,0))</f>
        <v>4</v>
      </c>
      <c r="AE141" s="50">
        <f t="shared" si="328"/>
        <v>32</v>
      </c>
      <c r="AF141" s="8">
        <f>H141+O141+V141+AC141</f>
        <v>109</v>
      </c>
      <c r="AG141" s="9">
        <f t="shared" si="322"/>
        <v>109</v>
      </c>
      <c r="AH141" s="67">
        <f t="shared" si="315"/>
        <v>124</v>
      </c>
      <c r="AI141" s="81"/>
      <c r="AJ141" s="56"/>
      <c r="AK141" s="82"/>
    </row>
    <row r="142" spans="1:37" ht="26.25" customHeight="1" x14ac:dyDescent="0.25">
      <c r="A142" s="42"/>
      <c r="B142" s="43"/>
      <c r="C142" s="61">
        <v>34</v>
      </c>
      <c r="D142" s="34"/>
      <c r="E142" s="5"/>
      <c r="F142" s="5"/>
      <c r="G142" s="5"/>
      <c r="H142" s="51"/>
      <c r="I142" s="58" t="s">
        <v>27</v>
      </c>
      <c r="J142" s="59">
        <f>SUM(J137:J141)</f>
        <v>159</v>
      </c>
      <c r="K142" s="36"/>
      <c r="L142" s="5"/>
      <c r="M142" s="5"/>
      <c r="N142" s="5"/>
      <c r="O142" s="51"/>
      <c r="P142" s="58" t="s">
        <v>27</v>
      </c>
      <c r="Q142" s="60">
        <f>SUM(Q137:Q141)</f>
        <v>84</v>
      </c>
      <c r="R142" s="40"/>
      <c r="S142" s="7">
        <f t="shared" si="310"/>
        <v>0</v>
      </c>
      <c r="T142" s="7">
        <f t="shared" si="311"/>
        <v>0</v>
      </c>
      <c r="U142" s="7"/>
      <c r="V142" s="51"/>
      <c r="W142" s="58" t="s">
        <v>27</v>
      </c>
      <c r="X142" s="59">
        <f>SUM(X137:X141)</f>
        <v>118</v>
      </c>
      <c r="Y142" s="77">
        <v>-100</v>
      </c>
      <c r="Z142" s="7"/>
      <c r="AA142" s="7"/>
      <c r="AB142" s="7"/>
      <c r="AC142" s="51"/>
      <c r="AD142" s="58" t="s">
        <v>27</v>
      </c>
      <c r="AE142" s="59">
        <f>SUM(AE137:AE141)</f>
        <v>172</v>
      </c>
      <c r="AF142" s="8"/>
      <c r="AG142" s="52"/>
      <c r="AH142" s="74" t="str">
        <f t="shared" si="315"/>
        <v/>
      </c>
      <c r="AI142" s="57"/>
      <c r="AJ142" s="57"/>
      <c r="AK142" s="82"/>
    </row>
    <row r="143" spans="1:37" ht="15" customHeight="1" x14ac:dyDescent="0.25">
      <c r="A143" s="42">
        <v>1</v>
      </c>
      <c r="B143" s="43"/>
      <c r="C143" s="33">
        <v>38</v>
      </c>
      <c r="D143" s="34">
        <v>8.9</v>
      </c>
      <c r="E143" s="5">
        <f t="shared" si="306"/>
        <v>0</v>
      </c>
      <c r="F143" s="5">
        <f t="shared" si="307"/>
        <v>27</v>
      </c>
      <c r="G143" s="5">
        <f t="shared" ref="G143:G147" si="329">E143+F143</f>
        <v>27</v>
      </c>
      <c r="H143" s="6">
        <f t="shared" ref="H143:H147" si="330">G143</f>
        <v>27</v>
      </c>
      <c r="I143" s="50">
        <f>IF(H143="","",RANK(H143,H143:H147,0))</f>
        <v>4</v>
      </c>
      <c r="J143" s="50">
        <f>IF(I143&lt;5,H143,"")</f>
        <v>27</v>
      </c>
      <c r="K143" s="36">
        <v>19</v>
      </c>
      <c r="L143" s="5">
        <f t="shared" si="308"/>
        <v>0</v>
      </c>
      <c r="M143" s="5">
        <f t="shared" si="309"/>
        <v>32</v>
      </c>
      <c r="N143" s="5">
        <f t="shared" ref="N143:N147" si="331">L143+M143</f>
        <v>32</v>
      </c>
      <c r="O143" s="6">
        <f t="shared" ref="O143:O147" si="332">N143</f>
        <v>32</v>
      </c>
      <c r="P143" s="54">
        <f>IF(O143="","",RANK(O143,O143:O147,0))</f>
        <v>3</v>
      </c>
      <c r="Q143" s="54">
        <f>IF(P143&lt;5,O143,"")</f>
        <v>32</v>
      </c>
      <c r="R143" s="40">
        <v>144</v>
      </c>
      <c r="S143" s="7">
        <f t="shared" si="310"/>
        <v>0</v>
      </c>
      <c r="T143" s="7">
        <f t="shared" si="311"/>
        <v>17</v>
      </c>
      <c r="U143" s="7">
        <f t="shared" ref="U143:U147" si="333">S143+T143</f>
        <v>17</v>
      </c>
      <c r="V143" s="6">
        <f t="shared" ref="V143:V147" si="334">U143</f>
        <v>17</v>
      </c>
      <c r="W143" s="50">
        <f>IF(V143="","",RANK(V143,V143:V147,0))</f>
        <v>5</v>
      </c>
      <c r="X143" s="50" t="str">
        <f>IF(W143&lt;5,V143,"")</f>
        <v/>
      </c>
      <c r="Y143" s="76">
        <v>16</v>
      </c>
      <c r="Z143" s="7">
        <f t="shared" si="312"/>
        <v>0</v>
      </c>
      <c r="AA143" s="7">
        <f t="shared" si="313"/>
        <v>41</v>
      </c>
      <c r="AB143" s="7">
        <f t="shared" si="314"/>
        <v>41</v>
      </c>
      <c r="AC143" s="6">
        <f>AB143</f>
        <v>41</v>
      </c>
      <c r="AD143" s="50">
        <f>IF(AC143="","",RANK(AC143,AC143:AC147,0))</f>
        <v>3</v>
      </c>
      <c r="AE143" s="50">
        <f>IF(AD143&lt;5,AC143,"")</f>
        <v>41</v>
      </c>
      <c r="AF143" s="8">
        <f>H143+O143+V143+AC143</f>
        <v>117</v>
      </c>
      <c r="AG143" s="9">
        <f t="shared" ref="AG143:AG147" si="335">AF143</f>
        <v>117</v>
      </c>
      <c r="AH143" s="67">
        <f t="shared" si="315"/>
        <v>108</v>
      </c>
      <c r="AI143" s="79">
        <f>SUM(J143:J147,Q143:Q147,X143:X147,AE143:AE147)</f>
        <v>587</v>
      </c>
      <c r="AJ143" s="56">
        <f t="shared" ref="AJ143" si="336">AI143</f>
        <v>587</v>
      </c>
      <c r="AK143" s="82">
        <f t="shared" ref="AK143" si="337">IF(ISNUMBER(AI143),RANK(AI143,$AI$5:$AI$292,0),"")</f>
        <v>16</v>
      </c>
    </row>
    <row r="144" spans="1:37" ht="15" customHeight="1" x14ac:dyDescent="0.25">
      <c r="A144" s="42">
        <v>2</v>
      </c>
      <c r="B144" s="43"/>
      <c r="C144" s="33">
        <v>38</v>
      </c>
      <c r="D144" s="34">
        <v>9</v>
      </c>
      <c r="E144" s="5">
        <f t="shared" si="306"/>
        <v>0</v>
      </c>
      <c r="F144" s="5">
        <f t="shared" si="307"/>
        <v>24</v>
      </c>
      <c r="G144" s="5">
        <f t="shared" si="329"/>
        <v>24</v>
      </c>
      <c r="H144" s="6">
        <f t="shared" si="330"/>
        <v>24</v>
      </c>
      <c r="I144" s="50">
        <f>IF(H144="","",RANK(H144,H143:H147,0))</f>
        <v>5</v>
      </c>
      <c r="J144" s="50" t="str">
        <f t="shared" ref="J144:J147" si="338">IF(I144&lt;5,H144,"")</f>
        <v/>
      </c>
      <c r="K144" s="36">
        <v>16</v>
      </c>
      <c r="L144" s="5">
        <f t="shared" si="308"/>
        <v>0</v>
      </c>
      <c r="M144" s="5">
        <f t="shared" si="309"/>
        <v>26</v>
      </c>
      <c r="N144" s="5">
        <f t="shared" si="331"/>
        <v>26</v>
      </c>
      <c r="O144" s="6">
        <f t="shared" si="332"/>
        <v>26</v>
      </c>
      <c r="P144" s="54">
        <f>IF(O144="","",RANK(O144,O143:O147,0))</f>
        <v>4</v>
      </c>
      <c r="Q144" s="54">
        <f t="shared" ref="Q144:Q147" si="339">IF(P144&lt;5,O144,"")</f>
        <v>26</v>
      </c>
      <c r="R144" s="40">
        <v>174</v>
      </c>
      <c r="S144" s="7">
        <f t="shared" si="310"/>
        <v>0</v>
      </c>
      <c r="T144" s="7">
        <f t="shared" si="311"/>
        <v>32</v>
      </c>
      <c r="U144" s="7">
        <f t="shared" si="333"/>
        <v>32</v>
      </c>
      <c r="V144" s="6">
        <f t="shared" si="334"/>
        <v>32</v>
      </c>
      <c r="W144" s="50">
        <f>IF(V144="","",RANK(V144,V143:V147,0))</f>
        <v>3</v>
      </c>
      <c r="X144" s="50">
        <f t="shared" ref="X144:X147" si="340">IF(W144&lt;5,V144,"")</f>
        <v>32</v>
      </c>
      <c r="Y144" s="76">
        <v>17</v>
      </c>
      <c r="Z144" s="7">
        <f t="shared" si="312"/>
        <v>0</v>
      </c>
      <c r="AA144" s="7">
        <f t="shared" si="313"/>
        <v>44</v>
      </c>
      <c r="AB144" s="7">
        <f t="shared" si="314"/>
        <v>44</v>
      </c>
      <c r="AC144" s="6">
        <f>AB144</f>
        <v>44</v>
      </c>
      <c r="AD144" s="50">
        <f>IF(AC144="","",RANK(AC144,AC143:AC147,0))</f>
        <v>1</v>
      </c>
      <c r="AE144" s="50">
        <f t="shared" ref="AE144:AE147" si="341">IF(AD144&lt;5,AC144,"")</f>
        <v>44</v>
      </c>
      <c r="AF144" s="8">
        <f>H144+O144+V144+AC144</f>
        <v>126</v>
      </c>
      <c r="AG144" s="9">
        <f t="shared" si="335"/>
        <v>126</v>
      </c>
      <c r="AH144" s="67">
        <f t="shared" si="315"/>
        <v>88</v>
      </c>
      <c r="AI144" s="80"/>
      <c r="AJ144" s="56"/>
      <c r="AK144" s="82"/>
    </row>
    <row r="145" spans="1:37" ht="15" customHeight="1" x14ac:dyDescent="0.25">
      <c r="A145" s="42">
        <v>3</v>
      </c>
      <c r="B145" s="43"/>
      <c r="C145" s="33">
        <v>38</v>
      </c>
      <c r="D145" s="34">
        <v>8.1999999999999993</v>
      </c>
      <c r="E145" s="5">
        <f t="shared" si="306"/>
        <v>50</v>
      </c>
      <c r="F145" s="5">
        <f t="shared" si="307"/>
        <v>0</v>
      </c>
      <c r="G145" s="5">
        <f t="shared" si="329"/>
        <v>50</v>
      </c>
      <c r="H145" s="6">
        <f t="shared" si="330"/>
        <v>50</v>
      </c>
      <c r="I145" s="50">
        <f>IF(H145="","",RANK(H145,H143:H147,0))</f>
        <v>1</v>
      </c>
      <c r="J145" s="50">
        <f t="shared" si="338"/>
        <v>50</v>
      </c>
      <c r="K145" s="36">
        <v>22</v>
      </c>
      <c r="L145" s="5">
        <f t="shared" si="308"/>
        <v>0</v>
      </c>
      <c r="M145" s="5">
        <f t="shared" si="309"/>
        <v>38</v>
      </c>
      <c r="N145" s="5">
        <f t="shared" si="331"/>
        <v>38</v>
      </c>
      <c r="O145" s="6">
        <f t="shared" si="332"/>
        <v>38</v>
      </c>
      <c r="P145" s="54">
        <f>IF(O145="","",RANK(O145,O143:O147,0))</f>
        <v>1</v>
      </c>
      <c r="Q145" s="54">
        <f t="shared" si="339"/>
        <v>38</v>
      </c>
      <c r="R145" s="40">
        <v>175</v>
      </c>
      <c r="S145" s="7">
        <f t="shared" si="310"/>
        <v>0</v>
      </c>
      <c r="T145" s="7">
        <f t="shared" si="311"/>
        <v>32</v>
      </c>
      <c r="U145" s="7">
        <f t="shared" si="333"/>
        <v>32</v>
      </c>
      <c r="V145" s="6">
        <f t="shared" si="334"/>
        <v>32</v>
      </c>
      <c r="W145" s="50">
        <f>IF(V145="","",RANK(V145,V143:V147,0))</f>
        <v>3</v>
      </c>
      <c r="X145" s="50">
        <f t="shared" si="340"/>
        <v>32</v>
      </c>
      <c r="Y145" s="76">
        <v>17</v>
      </c>
      <c r="Z145" s="7">
        <f t="shared" si="312"/>
        <v>0</v>
      </c>
      <c r="AA145" s="7">
        <f t="shared" si="313"/>
        <v>44</v>
      </c>
      <c r="AB145" s="7">
        <f t="shared" si="314"/>
        <v>44</v>
      </c>
      <c r="AC145" s="6">
        <f>AB145</f>
        <v>44</v>
      </c>
      <c r="AD145" s="50">
        <f>IF(AC145="","",RANK(AC145,AC143:AC147,0))</f>
        <v>1</v>
      </c>
      <c r="AE145" s="50">
        <f t="shared" si="341"/>
        <v>44</v>
      </c>
      <c r="AF145" s="8">
        <f>H145+O145+V145+AC145</f>
        <v>164</v>
      </c>
      <c r="AG145" s="9">
        <f t="shared" si="335"/>
        <v>164</v>
      </c>
      <c r="AH145" s="67">
        <f t="shared" si="315"/>
        <v>30</v>
      </c>
      <c r="AI145" s="80"/>
      <c r="AJ145" s="56"/>
      <c r="AK145" s="82"/>
    </row>
    <row r="146" spans="1:37" ht="15" customHeight="1" x14ac:dyDescent="0.25">
      <c r="A146" s="42">
        <v>4</v>
      </c>
      <c r="B146" s="43"/>
      <c r="C146" s="33">
        <v>38</v>
      </c>
      <c r="D146" s="34">
        <v>8.3000000000000007</v>
      </c>
      <c r="E146" s="5">
        <f t="shared" si="306"/>
        <v>46</v>
      </c>
      <c r="F146" s="5">
        <f t="shared" si="307"/>
        <v>0</v>
      </c>
      <c r="G146" s="5">
        <f t="shared" si="329"/>
        <v>46</v>
      </c>
      <c r="H146" s="6">
        <f t="shared" si="330"/>
        <v>46</v>
      </c>
      <c r="I146" s="50">
        <f>IF(H146="","",RANK(H146,H143:H147,0))</f>
        <v>2</v>
      </c>
      <c r="J146" s="50">
        <f t="shared" si="338"/>
        <v>46</v>
      </c>
      <c r="K146" s="36">
        <v>22</v>
      </c>
      <c r="L146" s="5">
        <f t="shared" si="308"/>
        <v>0</v>
      </c>
      <c r="M146" s="5">
        <f t="shared" si="309"/>
        <v>38</v>
      </c>
      <c r="N146" s="5">
        <f t="shared" si="331"/>
        <v>38</v>
      </c>
      <c r="O146" s="6">
        <f t="shared" si="332"/>
        <v>38</v>
      </c>
      <c r="P146" s="54">
        <f>IF(O146="","",RANK(O146,O143:O147,0))</f>
        <v>1</v>
      </c>
      <c r="Q146" s="54">
        <f t="shared" si="339"/>
        <v>38</v>
      </c>
      <c r="R146" s="40">
        <v>183</v>
      </c>
      <c r="S146" s="7">
        <f t="shared" si="310"/>
        <v>0</v>
      </c>
      <c r="T146" s="7">
        <f t="shared" si="311"/>
        <v>36</v>
      </c>
      <c r="U146" s="7">
        <f t="shared" si="333"/>
        <v>36</v>
      </c>
      <c r="V146" s="6">
        <f t="shared" si="334"/>
        <v>36</v>
      </c>
      <c r="W146" s="50">
        <f>IF(V146="","",RANK(V146,V143:V147,0))</f>
        <v>1</v>
      </c>
      <c r="X146" s="50">
        <f t="shared" si="340"/>
        <v>36</v>
      </c>
      <c r="Y146" s="76">
        <v>13</v>
      </c>
      <c r="Z146" s="7">
        <f t="shared" si="312"/>
        <v>0</v>
      </c>
      <c r="AA146" s="7">
        <f t="shared" si="313"/>
        <v>32</v>
      </c>
      <c r="AB146" s="7">
        <f t="shared" si="314"/>
        <v>32</v>
      </c>
      <c r="AC146" s="6">
        <f>AB146</f>
        <v>32</v>
      </c>
      <c r="AD146" s="50">
        <f>IF(AC146="","",RANK(AC146,AC143:AC147,0))</f>
        <v>4</v>
      </c>
      <c r="AE146" s="50">
        <f t="shared" si="341"/>
        <v>32</v>
      </c>
      <c r="AF146" s="8">
        <f>H146+O146+V146+AC146</f>
        <v>152</v>
      </c>
      <c r="AG146" s="9">
        <f t="shared" si="335"/>
        <v>152</v>
      </c>
      <c r="AH146" s="67">
        <f t="shared" si="315"/>
        <v>44</v>
      </c>
      <c r="AI146" s="80"/>
      <c r="AJ146" s="56"/>
      <c r="AK146" s="82"/>
    </row>
    <row r="147" spans="1:37" ht="15" customHeight="1" x14ac:dyDescent="0.25">
      <c r="A147" s="42">
        <v>5</v>
      </c>
      <c r="B147" s="43"/>
      <c r="C147" s="33">
        <v>38</v>
      </c>
      <c r="D147" s="34">
        <v>8.6</v>
      </c>
      <c r="E147" s="5">
        <f t="shared" si="306"/>
        <v>36</v>
      </c>
      <c r="F147" s="5">
        <f t="shared" si="307"/>
        <v>0</v>
      </c>
      <c r="G147" s="5">
        <f t="shared" si="329"/>
        <v>36</v>
      </c>
      <c r="H147" s="6">
        <f t="shared" si="330"/>
        <v>36</v>
      </c>
      <c r="I147" s="50">
        <f>IF(H147="","",RANK(H147,H143:H147,0))</f>
        <v>3</v>
      </c>
      <c r="J147" s="50">
        <f t="shared" si="338"/>
        <v>36</v>
      </c>
      <c r="K147" s="36">
        <v>0</v>
      </c>
      <c r="L147" s="5">
        <f t="shared" si="308"/>
        <v>0</v>
      </c>
      <c r="M147" s="5">
        <f t="shared" si="309"/>
        <v>0</v>
      </c>
      <c r="N147" s="5">
        <f t="shared" si="331"/>
        <v>0</v>
      </c>
      <c r="O147" s="6">
        <f t="shared" si="332"/>
        <v>0</v>
      </c>
      <c r="P147" s="54">
        <f>IF(O147="","",RANK(O147,O143:O147,0))</f>
        <v>5</v>
      </c>
      <c r="Q147" s="54" t="str">
        <f t="shared" si="339"/>
        <v/>
      </c>
      <c r="R147" s="40">
        <v>177</v>
      </c>
      <c r="S147" s="7">
        <f t="shared" si="310"/>
        <v>0</v>
      </c>
      <c r="T147" s="7">
        <f t="shared" si="311"/>
        <v>33</v>
      </c>
      <c r="U147" s="7">
        <f t="shared" si="333"/>
        <v>33</v>
      </c>
      <c r="V147" s="6">
        <f t="shared" si="334"/>
        <v>33</v>
      </c>
      <c r="W147" s="50">
        <f>IF(V147="","",RANK(V147,V143:V147,0))</f>
        <v>2</v>
      </c>
      <c r="X147" s="50">
        <f t="shared" si="340"/>
        <v>33</v>
      </c>
      <c r="Y147" s="76">
        <v>10</v>
      </c>
      <c r="Z147" s="7">
        <f t="shared" si="312"/>
        <v>0</v>
      </c>
      <c r="AA147" s="7">
        <f t="shared" si="313"/>
        <v>23</v>
      </c>
      <c r="AB147" s="7">
        <f t="shared" si="314"/>
        <v>23</v>
      </c>
      <c r="AC147" s="6">
        <f>AB147</f>
        <v>23</v>
      </c>
      <c r="AD147" s="50">
        <f>IF(AC147="","",RANK(AC147,AC143:AC147,0))</f>
        <v>5</v>
      </c>
      <c r="AE147" s="50" t="str">
        <f t="shared" si="341"/>
        <v/>
      </c>
      <c r="AF147" s="8">
        <f>H147+O147+V147+AC147</f>
        <v>92</v>
      </c>
      <c r="AG147" s="9">
        <f t="shared" si="335"/>
        <v>92</v>
      </c>
      <c r="AH147" s="67">
        <f t="shared" si="315"/>
        <v>153</v>
      </c>
      <c r="AI147" s="81"/>
      <c r="AJ147" s="56"/>
      <c r="AK147" s="82"/>
    </row>
    <row r="148" spans="1:37" ht="26.25" customHeight="1" x14ac:dyDescent="0.25">
      <c r="A148" s="42"/>
      <c r="B148" s="43"/>
      <c r="C148" s="61">
        <v>38</v>
      </c>
      <c r="D148" s="34"/>
      <c r="E148" s="5"/>
      <c r="F148" s="5"/>
      <c r="G148" s="5"/>
      <c r="H148" s="51"/>
      <c r="I148" s="58" t="s">
        <v>27</v>
      </c>
      <c r="J148" s="59">
        <f>SUM(J143:J147)</f>
        <v>159</v>
      </c>
      <c r="K148" s="36"/>
      <c r="L148" s="5"/>
      <c r="M148" s="5"/>
      <c r="N148" s="5"/>
      <c r="O148" s="51"/>
      <c r="P148" s="58" t="s">
        <v>27</v>
      </c>
      <c r="Q148" s="60">
        <f>SUM(Q143:Q147)</f>
        <v>134</v>
      </c>
      <c r="R148" s="40"/>
      <c r="S148" s="7">
        <f t="shared" si="310"/>
        <v>0</v>
      </c>
      <c r="T148" s="7">
        <f t="shared" si="311"/>
        <v>0</v>
      </c>
      <c r="U148" s="7"/>
      <c r="V148" s="51"/>
      <c r="W148" s="58" t="s">
        <v>27</v>
      </c>
      <c r="X148" s="59">
        <f>SUM(X143:X147)</f>
        <v>133</v>
      </c>
      <c r="Y148" s="77">
        <v>-100</v>
      </c>
      <c r="Z148" s="7"/>
      <c r="AA148" s="7"/>
      <c r="AB148" s="7"/>
      <c r="AC148" s="51"/>
      <c r="AD148" s="58" t="s">
        <v>27</v>
      </c>
      <c r="AE148" s="59">
        <f>SUM(AE143:AE147)</f>
        <v>161</v>
      </c>
      <c r="AF148" s="8"/>
      <c r="AG148" s="52"/>
      <c r="AH148" s="74" t="str">
        <f t="shared" si="315"/>
        <v/>
      </c>
      <c r="AI148" s="57"/>
      <c r="AJ148" s="57"/>
      <c r="AK148" s="82"/>
    </row>
    <row r="149" spans="1:37" ht="15" customHeight="1" x14ac:dyDescent="0.25">
      <c r="A149" s="42">
        <v>1</v>
      </c>
      <c r="B149" s="43"/>
      <c r="C149" s="33">
        <v>39</v>
      </c>
      <c r="D149" s="34">
        <v>8.8000000000000007</v>
      </c>
      <c r="E149" s="5">
        <f t="shared" si="306"/>
        <v>30</v>
      </c>
      <c r="F149" s="5">
        <f t="shared" si="307"/>
        <v>0</v>
      </c>
      <c r="G149" s="5">
        <f t="shared" ref="G149:G153" si="342">E149+F149</f>
        <v>30</v>
      </c>
      <c r="H149" s="6">
        <f t="shared" ref="H149:H153" si="343">G149</f>
        <v>30</v>
      </c>
      <c r="I149" s="50">
        <f>IF(H149="","",RANK(H149,H149:H153,0))</f>
        <v>3</v>
      </c>
      <c r="J149" s="50">
        <f>IF(I149&lt;5,H149,"")</f>
        <v>30</v>
      </c>
      <c r="K149" s="36">
        <v>0</v>
      </c>
      <c r="L149" s="5">
        <f t="shared" si="308"/>
        <v>0</v>
      </c>
      <c r="M149" s="5">
        <f t="shared" si="309"/>
        <v>0</v>
      </c>
      <c r="N149" s="5">
        <f t="shared" ref="N149:N153" si="344">L149+M149</f>
        <v>0</v>
      </c>
      <c r="O149" s="6">
        <f t="shared" ref="O149:O153" si="345">N149</f>
        <v>0</v>
      </c>
      <c r="P149" s="54">
        <f>IF(O149="","",RANK(O149,O149:O153,0))</f>
        <v>5</v>
      </c>
      <c r="Q149" s="54" t="str">
        <f>IF(P149&lt;5,O149,"")</f>
        <v/>
      </c>
      <c r="R149" s="40">
        <v>148</v>
      </c>
      <c r="S149" s="7">
        <f t="shared" si="310"/>
        <v>0</v>
      </c>
      <c r="T149" s="7">
        <f t="shared" si="311"/>
        <v>19</v>
      </c>
      <c r="U149" s="7">
        <f t="shared" ref="U149:U153" si="346">S149+T149</f>
        <v>19</v>
      </c>
      <c r="V149" s="6">
        <f t="shared" ref="V149:V153" si="347">U149</f>
        <v>19</v>
      </c>
      <c r="W149" s="50">
        <f>IF(V149="","",RANK(V149,V149:V153,0))</f>
        <v>5</v>
      </c>
      <c r="X149" s="50" t="str">
        <f>IF(W149&lt;5,V149,"")</f>
        <v/>
      </c>
      <c r="Y149" s="76">
        <v>8.5</v>
      </c>
      <c r="Z149" s="7">
        <f t="shared" si="312"/>
        <v>0</v>
      </c>
      <c r="AA149" s="7">
        <f t="shared" si="313"/>
        <v>18</v>
      </c>
      <c r="AB149" s="7">
        <f t="shared" si="314"/>
        <v>18</v>
      </c>
      <c r="AC149" s="6">
        <f>AB149</f>
        <v>18</v>
      </c>
      <c r="AD149" s="50">
        <f>IF(AC149="","",RANK(AC149,AC149:AC153,0))</f>
        <v>5</v>
      </c>
      <c r="AE149" s="50" t="str">
        <f>IF(AD149&lt;5,AC149,"")</f>
        <v/>
      </c>
      <c r="AF149" s="8">
        <f>H149+O149+V149+AC149</f>
        <v>67</v>
      </c>
      <c r="AG149" s="9">
        <f t="shared" ref="AG149:AG153" si="348">AF149</f>
        <v>67</v>
      </c>
      <c r="AH149" s="67">
        <f t="shared" si="315"/>
        <v>192</v>
      </c>
      <c r="AI149" s="79">
        <f>SUM(J149:J153,Q149:Q153,X149:X153,AE149:AE153)</f>
        <v>411</v>
      </c>
      <c r="AJ149" s="56">
        <f t="shared" ref="AJ149" si="349">AI149</f>
        <v>411</v>
      </c>
      <c r="AK149" s="82">
        <f t="shared" ref="AK149" si="350">IF(ISNUMBER(AI149),RANK(AI149,$AI$5:$AI$292,0),"")</f>
        <v>36</v>
      </c>
    </row>
    <row r="150" spans="1:37" ht="15" customHeight="1" x14ac:dyDescent="0.25">
      <c r="A150" s="42">
        <v>2</v>
      </c>
      <c r="B150" s="43"/>
      <c r="C150" s="33">
        <v>39</v>
      </c>
      <c r="D150" s="34">
        <v>8.6999999999999993</v>
      </c>
      <c r="E150" s="5">
        <f t="shared" si="306"/>
        <v>33</v>
      </c>
      <c r="F150" s="5">
        <f t="shared" si="307"/>
        <v>0</v>
      </c>
      <c r="G150" s="5">
        <f t="shared" si="342"/>
        <v>33</v>
      </c>
      <c r="H150" s="6">
        <f t="shared" si="343"/>
        <v>33</v>
      </c>
      <c r="I150" s="50">
        <f>IF(H150="","",RANK(H150,H149:H153,0))</f>
        <v>2</v>
      </c>
      <c r="J150" s="50">
        <f t="shared" ref="J150:J153" si="351">IF(I150&lt;5,H150,"")</f>
        <v>33</v>
      </c>
      <c r="K150" s="36">
        <v>7</v>
      </c>
      <c r="L150" s="5">
        <f t="shared" si="308"/>
        <v>0</v>
      </c>
      <c r="M150" s="5">
        <f t="shared" si="309"/>
        <v>8</v>
      </c>
      <c r="N150" s="5">
        <f t="shared" si="344"/>
        <v>8</v>
      </c>
      <c r="O150" s="6">
        <f t="shared" si="345"/>
        <v>8</v>
      </c>
      <c r="P150" s="54">
        <f>IF(O150="","",RANK(O150,O149:O153,0))</f>
        <v>1</v>
      </c>
      <c r="Q150" s="54">
        <f t="shared" ref="Q150:Q153" si="352">IF(P150&lt;5,O150,"")</f>
        <v>8</v>
      </c>
      <c r="R150" s="40">
        <v>158</v>
      </c>
      <c r="S150" s="7">
        <f t="shared" si="310"/>
        <v>0</v>
      </c>
      <c r="T150" s="7">
        <f t="shared" si="311"/>
        <v>24</v>
      </c>
      <c r="U150" s="7">
        <f t="shared" si="346"/>
        <v>24</v>
      </c>
      <c r="V150" s="6">
        <f t="shared" si="347"/>
        <v>24</v>
      </c>
      <c r="W150" s="50">
        <f>IF(V150="","",RANK(V150,V149:V153,0))</f>
        <v>3</v>
      </c>
      <c r="X150" s="50">
        <f t="shared" ref="X150:X153" si="353">IF(W150&lt;5,V150,"")</f>
        <v>24</v>
      </c>
      <c r="Y150" s="76">
        <v>18</v>
      </c>
      <c r="Z150" s="7">
        <f t="shared" si="312"/>
        <v>0</v>
      </c>
      <c r="AA150" s="7">
        <f t="shared" si="313"/>
        <v>47</v>
      </c>
      <c r="AB150" s="7">
        <f t="shared" si="314"/>
        <v>47</v>
      </c>
      <c r="AC150" s="6">
        <f>AB150</f>
        <v>47</v>
      </c>
      <c r="AD150" s="50">
        <f>IF(AC150="","",RANK(AC150,AC149:AC153,0))</f>
        <v>2</v>
      </c>
      <c r="AE150" s="50">
        <f t="shared" ref="AE150:AE153" si="354">IF(AD150&lt;5,AC150,"")</f>
        <v>47</v>
      </c>
      <c r="AF150" s="8">
        <f>H150+O150+V150+AC150</f>
        <v>112</v>
      </c>
      <c r="AG150" s="9">
        <f t="shared" si="348"/>
        <v>112</v>
      </c>
      <c r="AH150" s="67">
        <f t="shared" si="315"/>
        <v>119</v>
      </c>
      <c r="AI150" s="80"/>
      <c r="AJ150" s="56"/>
      <c r="AK150" s="82"/>
    </row>
    <row r="151" spans="1:37" ht="15" customHeight="1" x14ac:dyDescent="0.25">
      <c r="A151" s="42">
        <v>3</v>
      </c>
      <c r="B151" s="43"/>
      <c r="C151" s="33">
        <v>39</v>
      </c>
      <c r="D151" s="34">
        <v>8.8000000000000007</v>
      </c>
      <c r="E151" s="5">
        <f t="shared" si="306"/>
        <v>30</v>
      </c>
      <c r="F151" s="5">
        <f t="shared" si="307"/>
        <v>0</v>
      </c>
      <c r="G151" s="5">
        <f t="shared" si="342"/>
        <v>30</v>
      </c>
      <c r="H151" s="6">
        <f t="shared" si="343"/>
        <v>30</v>
      </c>
      <c r="I151" s="50">
        <f>IF(H151="","",RANK(H151,H149:H153,0))</f>
        <v>3</v>
      </c>
      <c r="J151" s="50">
        <f t="shared" si="351"/>
        <v>30</v>
      </c>
      <c r="K151" s="36">
        <v>2</v>
      </c>
      <c r="L151" s="5">
        <f t="shared" si="308"/>
        <v>0</v>
      </c>
      <c r="M151" s="5">
        <f t="shared" si="309"/>
        <v>2</v>
      </c>
      <c r="N151" s="5">
        <f t="shared" si="344"/>
        <v>2</v>
      </c>
      <c r="O151" s="6">
        <f t="shared" si="345"/>
        <v>2</v>
      </c>
      <c r="P151" s="54">
        <f>IF(O151="","",RANK(O151,O149:O153,0))</f>
        <v>4</v>
      </c>
      <c r="Q151" s="54">
        <f t="shared" si="352"/>
        <v>2</v>
      </c>
      <c r="R151" s="40">
        <v>182</v>
      </c>
      <c r="S151" s="7">
        <f t="shared" si="310"/>
        <v>0</v>
      </c>
      <c r="T151" s="7">
        <f t="shared" si="311"/>
        <v>36</v>
      </c>
      <c r="U151" s="7">
        <f t="shared" si="346"/>
        <v>36</v>
      </c>
      <c r="V151" s="6">
        <f t="shared" si="347"/>
        <v>36</v>
      </c>
      <c r="W151" s="50">
        <f>IF(V151="","",RANK(V151,V149:V153,0))</f>
        <v>1</v>
      </c>
      <c r="X151" s="50">
        <f t="shared" si="353"/>
        <v>36</v>
      </c>
      <c r="Y151" s="76">
        <v>20</v>
      </c>
      <c r="Z151" s="7">
        <f t="shared" si="312"/>
        <v>0</v>
      </c>
      <c r="AA151" s="7">
        <f t="shared" si="313"/>
        <v>52</v>
      </c>
      <c r="AB151" s="7">
        <f t="shared" si="314"/>
        <v>52</v>
      </c>
      <c r="AC151" s="6">
        <f>AB151</f>
        <v>52</v>
      </c>
      <c r="AD151" s="50">
        <f>IF(AC151="","",RANK(AC151,AC149:AC153,0))</f>
        <v>1</v>
      </c>
      <c r="AE151" s="50">
        <f t="shared" si="354"/>
        <v>52</v>
      </c>
      <c r="AF151" s="8">
        <f>H151+O151+V151+AC151</f>
        <v>120</v>
      </c>
      <c r="AG151" s="9">
        <f t="shared" si="348"/>
        <v>120</v>
      </c>
      <c r="AH151" s="67">
        <f t="shared" si="315"/>
        <v>103</v>
      </c>
      <c r="AI151" s="80"/>
      <c r="AJ151" s="56"/>
      <c r="AK151" s="82"/>
    </row>
    <row r="152" spans="1:37" ht="15" customHeight="1" x14ac:dyDescent="0.25">
      <c r="A152" s="42">
        <v>4</v>
      </c>
      <c r="B152" s="43"/>
      <c r="C152" s="33">
        <v>39</v>
      </c>
      <c r="D152" s="34">
        <v>9</v>
      </c>
      <c r="E152" s="5">
        <f t="shared" si="306"/>
        <v>0</v>
      </c>
      <c r="F152" s="5">
        <f t="shared" si="307"/>
        <v>24</v>
      </c>
      <c r="G152" s="5">
        <f t="shared" si="342"/>
        <v>24</v>
      </c>
      <c r="H152" s="6">
        <f t="shared" si="343"/>
        <v>24</v>
      </c>
      <c r="I152" s="50">
        <f>IF(H152="","",RANK(H152,H149:H153,0))</f>
        <v>5</v>
      </c>
      <c r="J152" s="50" t="str">
        <f t="shared" si="351"/>
        <v/>
      </c>
      <c r="K152" s="36">
        <v>5</v>
      </c>
      <c r="L152" s="5">
        <f t="shared" si="308"/>
        <v>0</v>
      </c>
      <c r="M152" s="5">
        <f t="shared" si="309"/>
        <v>5</v>
      </c>
      <c r="N152" s="5">
        <f t="shared" si="344"/>
        <v>5</v>
      </c>
      <c r="O152" s="6">
        <f t="shared" si="345"/>
        <v>5</v>
      </c>
      <c r="P152" s="54">
        <f>IF(O152="","",RANK(O152,O149:O153,0))</f>
        <v>2</v>
      </c>
      <c r="Q152" s="54">
        <f t="shared" si="352"/>
        <v>5</v>
      </c>
      <c r="R152" s="40">
        <v>158</v>
      </c>
      <c r="S152" s="7">
        <f t="shared" si="310"/>
        <v>0</v>
      </c>
      <c r="T152" s="7">
        <f t="shared" si="311"/>
        <v>24</v>
      </c>
      <c r="U152" s="7">
        <f t="shared" si="346"/>
        <v>24</v>
      </c>
      <c r="V152" s="6">
        <f t="shared" si="347"/>
        <v>24</v>
      </c>
      <c r="W152" s="50">
        <f>IF(V152="","",RANK(V152,V149:V153,0))</f>
        <v>3</v>
      </c>
      <c r="X152" s="50">
        <f t="shared" si="353"/>
        <v>24</v>
      </c>
      <c r="Y152" s="76">
        <v>10</v>
      </c>
      <c r="Z152" s="7">
        <f t="shared" si="312"/>
        <v>0</v>
      </c>
      <c r="AA152" s="7">
        <f t="shared" si="313"/>
        <v>23</v>
      </c>
      <c r="AB152" s="7">
        <f t="shared" si="314"/>
        <v>23</v>
      </c>
      <c r="AC152" s="6">
        <f>AB152</f>
        <v>23</v>
      </c>
      <c r="AD152" s="50">
        <f>IF(AC152="","",RANK(AC152,AC149:AC153,0))</f>
        <v>4</v>
      </c>
      <c r="AE152" s="50">
        <f t="shared" si="354"/>
        <v>23</v>
      </c>
      <c r="AF152" s="8">
        <f>H152+O152+V152+AC152</f>
        <v>76</v>
      </c>
      <c r="AG152" s="9">
        <f t="shared" si="348"/>
        <v>76</v>
      </c>
      <c r="AH152" s="67">
        <f t="shared" si="315"/>
        <v>180</v>
      </c>
      <c r="AI152" s="80"/>
      <c r="AJ152" s="56"/>
      <c r="AK152" s="82"/>
    </row>
    <row r="153" spans="1:37" ht="15" customHeight="1" x14ac:dyDescent="0.25">
      <c r="A153" s="42">
        <v>5</v>
      </c>
      <c r="B153" s="43"/>
      <c r="C153" s="33">
        <v>39</v>
      </c>
      <c r="D153" s="34">
        <v>8.5</v>
      </c>
      <c r="E153" s="5">
        <f t="shared" si="306"/>
        <v>39</v>
      </c>
      <c r="F153" s="5">
        <f t="shared" si="307"/>
        <v>0</v>
      </c>
      <c r="G153" s="5">
        <f t="shared" si="342"/>
        <v>39</v>
      </c>
      <c r="H153" s="6">
        <f t="shared" si="343"/>
        <v>39</v>
      </c>
      <c r="I153" s="50">
        <f>IF(H153="","",RANK(H153,H149:H153,0))</f>
        <v>1</v>
      </c>
      <c r="J153" s="50">
        <f t="shared" si="351"/>
        <v>39</v>
      </c>
      <c r="K153" s="36">
        <v>4</v>
      </c>
      <c r="L153" s="5">
        <f t="shared" si="308"/>
        <v>0</v>
      </c>
      <c r="M153" s="5">
        <f t="shared" si="309"/>
        <v>4</v>
      </c>
      <c r="N153" s="5">
        <f t="shared" si="344"/>
        <v>4</v>
      </c>
      <c r="O153" s="6">
        <f t="shared" si="345"/>
        <v>4</v>
      </c>
      <c r="P153" s="54">
        <f>IF(O153="","",RANK(O153,O149:O153,0))</f>
        <v>3</v>
      </c>
      <c r="Q153" s="54">
        <f t="shared" si="352"/>
        <v>4</v>
      </c>
      <c r="R153" s="40">
        <v>160</v>
      </c>
      <c r="S153" s="7">
        <f t="shared" si="310"/>
        <v>0</v>
      </c>
      <c r="T153" s="7">
        <f t="shared" si="311"/>
        <v>25</v>
      </c>
      <c r="U153" s="7">
        <f t="shared" si="346"/>
        <v>25</v>
      </c>
      <c r="V153" s="6">
        <f t="shared" si="347"/>
        <v>25</v>
      </c>
      <c r="W153" s="50">
        <f>IF(V153="","",RANK(V153,V149:V153,0))</f>
        <v>2</v>
      </c>
      <c r="X153" s="50">
        <f t="shared" si="353"/>
        <v>25</v>
      </c>
      <c r="Y153" s="76">
        <v>12</v>
      </c>
      <c r="Z153" s="7">
        <f t="shared" si="312"/>
        <v>0</v>
      </c>
      <c r="AA153" s="7">
        <f t="shared" si="313"/>
        <v>29</v>
      </c>
      <c r="AB153" s="7">
        <f t="shared" si="314"/>
        <v>29</v>
      </c>
      <c r="AC153" s="6">
        <f>AB153</f>
        <v>29</v>
      </c>
      <c r="AD153" s="50">
        <f>IF(AC153="","",RANK(AC153,AC149:AC153,0))</f>
        <v>3</v>
      </c>
      <c r="AE153" s="50">
        <f t="shared" si="354"/>
        <v>29</v>
      </c>
      <c r="AF153" s="8">
        <f>H153+O153+V153+AC153</f>
        <v>97</v>
      </c>
      <c r="AG153" s="9">
        <f t="shared" si="348"/>
        <v>97</v>
      </c>
      <c r="AH153" s="67">
        <f t="shared" si="315"/>
        <v>149</v>
      </c>
      <c r="AI153" s="81"/>
      <c r="AJ153" s="56"/>
      <c r="AK153" s="82"/>
    </row>
    <row r="154" spans="1:37" ht="26.25" customHeight="1" x14ac:dyDescent="0.25">
      <c r="A154" s="42"/>
      <c r="B154" s="43"/>
      <c r="C154" s="61">
        <v>39</v>
      </c>
      <c r="D154" s="34"/>
      <c r="E154" s="5"/>
      <c r="F154" s="5"/>
      <c r="G154" s="5"/>
      <c r="H154" s="51"/>
      <c r="I154" s="58" t="s">
        <v>27</v>
      </c>
      <c r="J154" s="59">
        <f>SUM(J149:J153)</f>
        <v>132</v>
      </c>
      <c r="K154" s="36"/>
      <c r="L154" s="5"/>
      <c r="M154" s="5"/>
      <c r="N154" s="5"/>
      <c r="O154" s="51"/>
      <c r="P154" s="58" t="s">
        <v>27</v>
      </c>
      <c r="Q154" s="60">
        <f>SUM(Q149:Q153)</f>
        <v>19</v>
      </c>
      <c r="R154" s="40"/>
      <c r="S154" s="7">
        <f t="shared" si="310"/>
        <v>0</v>
      </c>
      <c r="T154" s="7">
        <f t="shared" si="311"/>
        <v>0</v>
      </c>
      <c r="U154" s="7"/>
      <c r="V154" s="51"/>
      <c r="W154" s="58" t="s">
        <v>27</v>
      </c>
      <c r="X154" s="59">
        <f>SUM(X149:X153)</f>
        <v>109</v>
      </c>
      <c r="Y154" s="77">
        <v>-100</v>
      </c>
      <c r="Z154" s="7"/>
      <c r="AA154" s="7"/>
      <c r="AB154" s="7"/>
      <c r="AC154" s="51"/>
      <c r="AD154" s="58" t="s">
        <v>27</v>
      </c>
      <c r="AE154" s="59">
        <f>SUM(AE149:AE153)</f>
        <v>151</v>
      </c>
      <c r="AF154" s="8"/>
      <c r="AG154" s="52"/>
      <c r="AH154" s="74" t="str">
        <f t="shared" si="315"/>
        <v/>
      </c>
      <c r="AI154" s="57"/>
      <c r="AJ154" s="57"/>
      <c r="AK154" s="82"/>
    </row>
    <row r="155" spans="1:37" ht="15" customHeight="1" x14ac:dyDescent="0.25">
      <c r="A155" s="42">
        <v>1</v>
      </c>
      <c r="B155" s="43"/>
      <c r="C155" s="33">
        <v>40</v>
      </c>
      <c r="D155" s="34">
        <v>8.3000000000000007</v>
      </c>
      <c r="E155" s="5">
        <f t="shared" si="306"/>
        <v>46</v>
      </c>
      <c r="F155" s="5">
        <f t="shared" si="307"/>
        <v>0</v>
      </c>
      <c r="G155" s="5">
        <f t="shared" ref="G155:G159" si="355">E155+F155</f>
        <v>46</v>
      </c>
      <c r="H155" s="6">
        <f t="shared" ref="H155:H159" si="356">G155</f>
        <v>46</v>
      </c>
      <c r="I155" s="50">
        <f>IF(H155="","",RANK(H155,H155:H159,0))</f>
        <v>2</v>
      </c>
      <c r="J155" s="50">
        <f>IF(I155&lt;5,H155,"")</f>
        <v>46</v>
      </c>
      <c r="K155" s="36">
        <v>10</v>
      </c>
      <c r="L155" s="5">
        <f t="shared" si="308"/>
        <v>0</v>
      </c>
      <c r="M155" s="5">
        <f t="shared" si="309"/>
        <v>14</v>
      </c>
      <c r="N155" s="5">
        <f t="shared" ref="N155:N159" si="357">L155+M155</f>
        <v>14</v>
      </c>
      <c r="O155" s="6">
        <f t="shared" ref="O155:O159" si="358">N155</f>
        <v>14</v>
      </c>
      <c r="P155" s="54">
        <f>IF(O155="","",RANK(O155,O155:O159,0))</f>
        <v>4</v>
      </c>
      <c r="Q155" s="54">
        <f>IF(P155&lt;5,O155,"")</f>
        <v>14</v>
      </c>
      <c r="R155" s="40">
        <v>172</v>
      </c>
      <c r="S155" s="7">
        <f t="shared" si="310"/>
        <v>0</v>
      </c>
      <c r="T155" s="7">
        <f t="shared" si="311"/>
        <v>31</v>
      </c>
      <c r="U155" s="7">
        <f t="shared" ref="U155:U159" si="359">S155+T155</f>
        <v>31</v>
      </c>
      <c r="V155" s="6">
        <f t="shared" ref="V155:V159" si="360">U155</f>
        <v>31</v>
      </c>
      <c r="W155" s="50">
        <f>IF(V155="","",RANK(V155,V155:V159,0))</f>
        <v>3</v>
      </c>
      <c r="X155" s="50">
        <f>IF(W155&lt;5,V155,"")</f>
        <v>31</v>
      </c>
      <c r="Y155" s="76">
        <v>13.5</v>
      </c>
      <c r="Z155" s="7">
        <f t="shared" si="312"/>
        <v>0</v>
      </c>
      <c r="AA155" s="7">
        <f t="shared" si="313"/>
        <v>33</v>
      </c>
      <c r="AB155" s="7">
        <f t="shared" si="314"/>
        <v>33</v>
      </c>
      <c r="AC155" s="6">
        <f>AB155</f>
        <v>33</v>
      </c>
      <c r="AD155" s="50">
        <f>IF(AC155="","",RANK(AC155,AC155:AC159,0))</f>
        <v>1</v>
      </c>
      <c r="AE155" s="50">
        <f>IF(AD155&lt;5,AC155,"")</f>
        <v>33</v>
      </c>
      <c r="AF155" s="8">
        <f>H155+O155+V155+AC155</f>
        <v>124</v>
      </c>
      <c r="AG155" s="9">
        <f t="shared" ref="AG155:AG159" si="361">AF155</f>
        <v>124</v>
      </c>
      <c r="AH155" s="67">
        <f t="shared" si="315"/>
        <v>94</v>
      </c>
      <c r="AI155" s="79">
        <f>SUM(J155:J159,Q155:Q159,X155:X159,AE155:AE159)</f>
        <v>496</v>
      </c>
      <c r="AJ155" s="56">
        <f t="shared" ref="AJ155" si="362">AI155</f>
        <v>496</v>
      </c>
      <c r="AK155" s="82">
        <f t="shared" ref="AK155" si="363">IF(ISNUMBER(AI155),RANK(AI155,$AI$5:$AI$292,0),"")</f>
        <v>25</v>
      </c>
    </row>
    <row r="156" spans="1:37" ht="15" customHeight="1" x14ac:dyDescent="0.25">
      <c r="A156" s="42">
        <v>2</v>
      </c>
      <c r="B156" s="43"/>
      <c r="C156" s="33">
        <v>40</v>
      </c>
      <c r="D156" s="34">
        <v>8.1999999999999993</v>
      </c>
      <c r="E156" s="5">
        <f t="shared" si="306"/>
        <v>50</v>
      </c>
      <c r="F156" s="5">
        <f t="shared" si="307"/>
        <v>0</v>
      </c>
      <c r="G156" s="5">
        <f t="shared" si="355"/>
        <v>50</v>
      </c>
      <c r="H156" s="6">
        <f t="shared" si="356"/>
        <v>50</v>
      </c>
      <c r="I156" s="50">
        <f>IF(H156="","",RANK(H156,H155:H159,0))</f>
        <v>1</v>
      </c>
      <c r="J156" s="50">
        <f t="shared" ref="J156:J159" si="364">IF(I156&lt;5,H156,"")</f>
        <v>50</v>
      </c>
      <c r="K156" s="36">
        <v>17</v>
      </c>
      <c r="L156" s="5">
        <f t="shared" si="308"/>
        <v>0</v>
      </c>
      <c r="M156" s="5">
        <f t="shared" si="309"/>
        <v>28</v>
      </c>
      <c r="N156" s="5">
        <f t="shared" si="357"/>
        <v>28</v>
      </c>
      <c r="O156" s="6">
        <f t="shared" si="358"/>
        <v>28</v>
      </c>
      <c r="P156" s="54">
        <f>IF(O156="","",RANK(O156,O155:O159,0))</f>
        <v>3</v>
      </c>
      <c r="Q156" s="54">
        <f>IF(P156&lt;5,O156,"")</f>
        <v>28</v>
      </c>
      <c r="R156" s="40">
        <v>182</v>
      </c>
      <c r="S156" s="7">
        <f t="shared" si="310"/>
        <v>0</v>
      </c>
      <c r="T156" s="7">
        <f t="shared" si="311"/>
        <v>36</v>
      </c>
      <c r="U156" s="7">
        <f t="shared" si="359"/>
        <v>36</v>
      </c>
      <c r="V156" s="6">
        <f t="shared" si="360"/>
        <v>36</v>
      </c>
      <c r="W156" s="50">
        <f>IF(V156="","",RANK(V156,V155:V159,0))</f>
        <v>1</v>
      </c>
      <c r="X156" s="50">
        <f t="shared" ref="X156:X159" si="365">IF(W156&lt;5,V156,"")</f>
        <v>36</v>
      </c>
      <c r="Y156" s="76">
        <v>5</v>
      </c>
      <c r="Z156" s="7">
        <f t="shared" si="312"/>
        <v>0</v>
      </c>
      <c r="AA156" s="7">
        <f t="shared" si="313"/>
        <v>11</v>
      </c>
      <c r="AB156" s="7">
        <f t="shared" si="314"/>
        <v>11</v>
      </c>
      <c r="AC156" s="6">
        <f>AB156</f>
        <v>11</v>
      </c>
      <c r="AD156" s="50">
        <f>IF(AC156="","",RANK(AC156,AC155:AC159,0))</f>
        <v>5</v>
      </c>
      <c r="AE156" s="50" t="str">
        <f t="shared" ref="AE156:AE159" si="366">IF(AD156&lt;5,AC156,"")</f>
        <v/>
      </c>
      <c r="AF156" s="8">
        <f>H156+O156+V156+AC156</f>
        <v>125</v>
      </c>
      <c r="AG156" s="9">
        <f t="shared" si="361"/>
        <v>125</v>
      </c>
      <c r="AH156" s="67">
        <f t="shared" si="315"/>
        <v>90</v>
      </c>
      <c r="AI156" s="80"/>
      <c r="AJ156" s="56"/>
      <c r="AK156" s="82"/>
    </row>
    <row r="157" spans="1:37" ht="15" customHeight="1" x14ac:dyDescent="0.25">
      <c r="A157" s="42">
        <v>3</v>
      </c>
      <c r="B157" s="43"/>
      <c r="C157" s="33">
        <v>40</v>
      </c>
      <c r="D157" s="34">
        <v>8.6</v>
      </c>
      <c r="E157" s="5">
        <f t="shared" si="306"/>
        <v>36</v>
      </c>
      <c r="F157" s="5">
        <f t="shared" si="307"/>
        <v>0</v>
      </c>
      <c r="G157" s="5">
        <f t="shared" si="355"/>
        <v>36</v>
      </c>
      <c r="H157" s="6">
        <f t="shared" si="356"/>
        <v>36</v>
      </c>
      <c r="I157" s="50">
        <f>IF(H157="","",RANK(H157,H155:H159,0))</f>
        <v>3</v>
      </c>
      <c r="J157" s="50">
        <f t="shared" si="364"/>
        <v>36</v>
      </c>
      <c r="K157" s="36">
        <v>19</v>
      </c>
      <c r="L157" s="5">
        <f t="shared" si="308"/>
        <v>0</v>
      </c>
      <c r="M157" s="5">
        <f t="shared" si="309"/>
        <v>32</v>
      </c>
      <c r="N157" s="5">
        <f t="shared" si="357"/>
        <v>32</v>
      </c>
      <c r="O157" s="6">
        <f t="shared" si="358"/>
        <v>32</v>
      </c>
      <c r="P157" s="54">
        <f>IF(O157="","",RANK(O157,O155:O159,0))</f>
        <v>2</v>
      </c>
      <c r="Q157" s="54">
        <f t="shared" ref="Q157:Q159" si="367">IF(P157&lt;5,O157,"")</f>
        <v>32</v>
      </c>
      <c r="R157" s="40">
        <v>166</v>
      </c>
      <c r="S157" s="7">
        <f t="shared" si="310"/>
        <v>0</v>
      </c>
      <c r="T157" s="7">
        <f t="shared" si="311"/>
        <v>28</v>
      </c>
      <c r="U157" s="7">
        <f t="shared" si="359"/>
        <v>28</v>
      </c>
      <c r="V157" s="6">
        <f t="shared" si="360"/>
        <v>28</v>
      </c>
      <c r="W157" s="50">
        <f>IF(V157="","",RANK(V157,V155:V159,0))</f>
        <v>4</v>
      </c>
      <c r="X157" s="50">
        <f t="shared" si="365"/>
        <v>28</v>
      </c>
      <c r="Y157" s="76">
        <v>11</v>
      </c>
      <c r="Z157" s="7">
        <f t="shared" si="312"/>
        <v>0</v>
      </c>
      <c r="AA157" s="7">
        <f t="shared" si="313"/>
        <v>26</v>
      </c>
      <c r="AB157" s="7">
        <f t="shared" si="314"/>
        <v>26</v>
      </c>
      <c r="AC157" s="6">
        <f>AB157</f>
        <v>26</v>
      </c>
      <c r="AD157" s="50">
        <f>IF(AC157="","",RANK(AC157,AC155:AC159,0))</f>
        <v>2</v>
      </c>
      <c r="AE157" s="50">
        <f t="shared" si="366"/>
        <v>26</v>
      </c>
      <c r="AF157" s="8">
        <f>H157+O157+V157+AC157</f>
        <v>122</v>
      </c>
      <c r="AG157" s="9">
        <f t="shared" si="361"/>
        <v>122</v>
      </c>
      <c r="AH157" s="67">
        <f t="shared" si="315"/>
        <v>99</v>
      </c>
      <c r="AI157" s="80"/>
      <c r="AJ157" s="56"/>
      <c r="AK157" s="82"/>
    </row>
    <row r="158" spans="1:37" ht="15" customHeight="1" x14ac:dyDescent="0.25">
      <c r="A158" s="42">
        <v>4</v>
      </c>
      <c r="B158" s="43"/>
      <c r="C158" s="33">
        <v>40</v>
      </c>
      <c r="D158" s="34">
        <v>9</v>
      </c>
      <c r="E158" s="5">
        <f t="shared" si="306"/>
        <v>0</v>
      </c>
      <c r="F158" s="5">
        <f t="shared" si="307"/>
        <v>24</v>
      </c>
      <c r="G158" s="5">
        <f t="shared" si="355"/>
        <v>24</v>
      </c>
      <c r="H158" s="6">
        <f t="shared" si="356"/>
        <v>24</v>
      </c>
      <c r="I158" s="50">
        <f>IF(H158="","",RANK(H158,H155:H159,0))</f>
        <v>5</v>
      </c>
      <c r="J158" s="50" t="str">
        <f t="shared" si="364"/>
        <v/>
      </c>
      <c r="K158" s="36">
        <v>6</v>
      </c>
      <c r="L158" s="5">
        <f t="shared" si="308"/>
        <v>0</v>
      </c>
      <c r="M158" s="5">
        <f t="shared" si="309"/>
        <v>6</v>
      </c>
      <c r="N158" s="5">
        <f t="shared" si="357"/>
        <v>6</v>
      </c>
      <c r="O158" s="6">
        <f t="shared" si="358"/>
        <v>6</v>
      </c>
      <c r="P158" s="54">
        <f>IF(O158="","",RANK(O158,O155:O159,0))</f>
        <v>5</v>
      </c>
      <c r="Q158" s="54" t="str">
        <f t="shared" si="367"/>
        <v/>
      </c>
      <c r="R158" s="40">
        <v>180</v>
      </c>
      <c r="S158" s="7">
        <f t="shared" si="310"/>
        <v>0</v>
      </c>
      <c r="T158" s="7">
        <f t="shared" si="311"/>
        <v>35</v>
      </c>
      <c r="U158" s="7">
        <f t="shared" si="359"/>
        <v>35</v>
      </c>
      <c r="V158" s="6">
        <f t="shared" si="360"/>
        <v>35</v>
      </c>
      <c r="W158" s="50">
        <f>IF(V158="","",RANK(V158,V155:V159,0))</f>
        <v>2</v>
      </c>
      <c r="X158" s="50">
        <f t="shared" si="365"/>
        <v>35</v>
      </c>
      <c r="Y158" s="76">
        <v>10</v>
      </c>
      <c r="Z158" s="7">
        <f t="shared" si="312"/>
        <v>0</v>
      </c>
      <c r="AA158" s="7">
        <f t="shared" si="313"/>
        <v>23</v>
      </c>
      <c r="AB158" s="7">
        <f t="shared" si="314"/>
        <v>23</v>
      </c>
      <c r="AC158" s="6">
        <f>AB158</f>
        <v>23</v>
      </c>
      <c r="AD158" s="50">
        <f>IF(AC158="","",RANK(AC158,AC155:AC159,0))</f>
        <v>3</v>
      </c>
      <c r="AE158" s="50">
        <f t="shared" si="366"/>
        <v>23</v>
      </c>
      <c r="AF158" s="8">
        <f>H158+O158+V158+AC158</f>
        <v>88</v>
      </c>
      <c r="AG158" s="9">
        <f t="shared" si="361"/>
        <v>88</v>
      </c>
      <c r="AH158" s="67">
        <f t="shared" si="315"/>
        <v>161</v>
      </c>
      <c r="AI158" s="80"/>
      <c r="AJ158" s="56"/>
      <c r="AK158" s="82"/>
    </row>
    <row r="159" spans="1:37" ht="15" customHeight="1" x14ac:dyDescent="0.25">
      <c r="A159" s="42">
        <v>5</v>
      </c>
      <c r="B159" s="43"/>
      <c r="C159" s="33">
        <v>40</v>
      </c>
      <c r="D159" s="34">
        <v>8.8000000000000007</v>
      </c>
      <c r="E159" s="5">
        <f t="shared" si="306"/>
        <v>30</v>
      </c>
      <c r="F159" s="5">
        <f t="shared" si="307"/>
        <v>0</v>
      </c>
      <c r="G159" s="5">
        <f t="shared" si="355"/>
        <v>30</v>
      </c>
      <c r="H159" s="6">
        <f t="shared" si="356"/>
        <v>30</v>
      </c>
      <c r="I159" s="50">
        <f>IF(H159="","",RANK(H159,H155:H159,0))</f>
        <v>4</v>
      </c>
      <c r="J159" s="50">
        <f t="shared" si="364"/>
        <v>30</v>
      </c>
      <c r="K159" s="36">
        <v>20</v>
      </c>
      <c r="L159" s="5">
        <f t="shared" si="308"/>
        <v>0</v>
      </c>
      <c r="M159" s="5">
        <f t="shared" si="309"/>
        <v>34</v>
      </c>
      <c r="N159" s="5">
        <f t="shared" si="357"/>
        <v>34</v>
      </c>
      <c r="O159" s="6">
        <f t="shared" si="358"/>
        <v>34</v>
      </c>
      <c r="P159" s="54">
        <f>IF(O159="","",RANK(O159,O155:O159,0))</f>
        <v>1</v>
      </c>
      <c r="Q159" s="54">
        <f t="shared" si="367"/>
        <v>34</v>
      </c>
      <c r="R159" s="40">
        <v>161</v>
      </c>
      <c r="S159" s="7">
        <f t="shared" si="310"/>
        <v>0</v>
      </c>
      <c r="T159" s="7">
        <f t="shared" si="311"/>
        <v>25</v>
      </c>
      <c r="U159" s="7">
        <f t="shared" si="359"/>
        <v>25</v>
      </c>
      <c r="V159" s="6">
        <f t="shared" si="360"/>
        <v>25</v>
      </c>
      <c r="W159" s="50">
        <f>IF(V159="","",RANK(V159,V155:V159,0))</f>
        <v>5</v>
      </c>
      <c r="X159" s="50" t="str">
        <f t="shared" si="365"/>
        <v/>
      </c>
      <c r="Y159" s="76">
        <v>6.5</v>
      </c>
      <c r="Z159" s="7">
        <f t="shared" si="312"/>
        <v>0</v>
      </c>
      <c r="AA159" s="7">
        <f t="shared" si="313"/>
        <v>14</v>
      </c>
      <c r="AB159" s="7">
        <f t="shared" si="314"/>
        <v>14</v>
      </c>
      <c r="AC159" s="6">
        <f>AB159</f>
        <v>14</v>
      </c>
      <c r="AD159" s="50">
        <f>IF(AC159="","",RANK(AC159,AC155:AC159,0))</f>
        <v>4</v>
      </c>
      <c r="AE159" s="50">
        <f t="shared" si="366"/>
        <v>14</v>
      </c>
      <c r="AF159" s="8">
        <f>H159+O159+V159+AC159</f>
        <v>103</v>
      </c>
      <c r="AG159" s="9">
        <f t="shared" si="361"/>
        <v>103</v>
      </c>
      <c r="AH159" s="67">
        <f t="shared" si="315"/>
        <v>139</v>
      </c>
      <c r="AI159" s="81"/>
      <c r="AJ159" s="56"/>
      <c r="AK159" s="82"/>
    </row>
    <row r="160" spans="1:37" ht="26.25" customHeight="1" x14ac:dyDescent="0.25">
      <c r="A160" s="42"/>
      <c r="B160" s="43"/>
      <c r="C160" s="61">
        <v>40</v>
      </c>
      <c r="D160" s="34"/>
      <c r="E160" s="5"/>
      <c r="F160" s="5"/>
      <c r="G160" s="5"/>
      <c r="H160" s="51"/>
      <c r="I160" s="58" t="s">
        <v>27</v>
      </c>
      <c r="J160" s="59">
        <f>SUM(J155:J159)</f>
        <v>162</v>
      </c>
      <c r="K160" s="36"/>
      <c r="L160" s="5"/>
      <c r="M160" s="5"/>
      <c r="N160" s="5"/>
      <c r="O160" s="51"/>
      <c r="P160" s="58" t="s">
        <v>27</v>
      </c>
      <c r="Q160" s="60">
        <f>SUM(Q155:Q159)</f>
        <v>108</v>
      </c>
      <c r="R160" s="40"/>
      <c r="S160" s="7">
        <f t="shared" si="310"/>
        <v>0</v>
      </c>
      <c r="T160" s="7">
        <f t="shared" si="311"/>
        <v>0</v>
      </c>
      <c r="U160" s="7"/>
      <c r="V160" s="51"/>
      <c r="W160" s="58" t="s">
        <v>27</v>
      </c>
      <c r="X160" s="59">
        <f>SUM(X155:X159)</f>
        <v>130</v>
      </c>
      <c r="Y160" s="77">
        <v>-100</v>
      </c>
      <c r="Z160" s="7"/>
      <c r="AA160" s="7"/>
      <c r="AB160" s="7"/>
      <c r="AC160" s="51"/>
      <c r="AD160" s="58" t="s">
        <v>27</v>
      </c>
      <c r="AE160" s="59">
        <f>SUM(AE155:AE159)</f>
        <v>96</v>
      </c>
      <c r="AF160" s="8"/>
      <c r="AG160" s="52"/>
      <c r="AH160" s="74" t="str">
        <f t="shared" si="315"/>
        <v/>
      </c>
      <c r="AI160" s="57"/>
      <c r="AJ160" s="57"/>
      <c r="AK160" s="82"/>
    </row>
    <row r="161" spans="1:37" ht="15" customHeight="1" x14ac:dyDescent="0.25">
      <c r="A161" s="42">
        <v>1</v>
      </c>
      <c r="B161" s="43"/>
      <c r="C161" s="33">
        <v>41</v>
      </c>
      <c r="D161" s="34">
        <v>8.1</v>
      </c>
      <c r="E161" s="5">
        <f t="shared" si="306"/>
        <v>53</v>
      </c>
      <c r="F161" s="5">
        <f t="shared" si="307"/>
        <v>0</v>
      </c>
      <c r="G161" s="5">
        <f t="shared" ref="G161:G165" si="368">E161+F161</f>
        <v>53</v>
      </c>
      <c r="H161" s="6">
        <f t="shared" ref="H161:H165" si="369">G161</f>
        <v>53</v>
      </c>
      <c r="I161" s="50">
        <f>IF(H161="","",RANK(H161,H161:H165,0))</f>
        <v>2</v>
      </c>
      <c r="J161" s="50">
        <f>IF(I161&lt;5,H161,"")</f>
        <v>53</v>
      </c>
      <c r="K161" s="36">
        <v>15</v>
      </c>
      <c r="L161" s="5">
        <f t="shared" si="308"/>
        <v>0</v>
      </c>
      <c r="M161" s="5">
        <f t="shared" si="309"/>
        <v>24</v>
      </c>
      <c r="N161" s="5">
        <f t="shared" ref="N161:N165" si="370">L161+M161</f>
        <v>24</v>
      </c>
      <c r="O161" s="6">
        <f t="shared" ref="O161:O165" si="371">N161</f>
        <v>24</v>
      </c>
      <c r="P161" s="54">
        <f>IF(O161="","",RANK(O161,O161:O165,0))</f>
        <v>2</v>
      </c>
      <c r="Q161" s="54">
        <f>IF(P161&lt;5,O161,"")</f>
        <v>24</v>
      </c>
      <c r="R161" s="40">
        <v>204</v>
      </c>
      <c r="S161" s="7">
        <f t="shared" si="310"/>
        <v>0</v>
      </c>
      <c r="T161" s="7">
        <f t="shared" si="311"/>
        <v>52</v>
      </c>
      <c r="U161" s="7">
        <f t="shared" ref="U161:U165" si="372">S161+T161</f>
        <v>52</v>
      </c>
      <c r="V161" s="6">
        <f t="shared" ref="V161:V165" si="373">U161</f>
        <v>52</v>
      </c>
      <c r="W161" s="50">
        <f>IF(V161="","",RANK(V161,V161:V165,0))</f>
        <v>1</v>
      </c>
      <c r="X161" s="50">
        <f>IF(W161&lt;5,V161,"")</f>
        <v>52</v>
      </c>
      <c r="Y161" s="76">
        <v>16.5</v>
      </c>
      <c r="Z161" s="7">
        <f t="shared" si="312"/>
        <v>0</v>
      </c>
      <c r="AA161" s="7">
        <f t="shared" si="313"/>
        <v>42</v>
      </c>
      <c r="AB161" s="7">
        <f t="shared" si="314"/>
        <v>42</v>
      </c>
      <c r="AC161" s="6">
        <f>AB161</f>
        <v>42</v>
      </c>
      <c r="AD161" s="50">
        <f>IF(AC161="","",RANK(AC161,AC161:AC165,0))</f>
        <v>1</v>
      </c>
      <c r="AE161" s="50">
        <f>IF(AD161&lt;5,AC161,"")</f>
        <v>42</v>
      </c>
      <c r="AF161" s="8">
        <f>H161+O161+V161+AC161</f>
        <v>171</v>
      </c>
      <c r="AG161" s="9">
        <f t="shared" ref="AG161:AG165" si="374">AF161</f>
        <v>171</v>
      </c>
      <c r="AH161" s="67">
        <f t="shared" si="315"/>
        <v>21</v>
      </c>
      <c r="AI161" s="79">
        <f>SUM(J161:J165,Q161:Q165,X161:X165,AE161:AE165)</f>
        <v>530</v>
      </c>
      <c r="AJ161" s="56">
        <f t="shared" ref="AJ161" si="375">AI161</f>
        <v>530</v>
      </c>
      <c r="AK161" s="82">
        <f t="shared" ref="AK161" si="376">IF(ISNUMBER(AI161),RANK(AI161,$AI$5:$AI$292,0),"")</f>
        <v>21</v>
      </c>
    </row>
    <row r="162" spans="1:37" ht="15" customHeight="1" x14ac:dyDescent="0.25">
      <c r="A162" s="42">
        <v>2</v>
      </c>
      <c r="B162" s="43"/>
      <c r="C162" s="33">
        <v>41</v>
      </c>
      <c r="D162" s="34">
        <v>8.5</v>
      </c>
      <c r="E162" s="5">
        <f t="shared" si="306"/>
        <v>39</v>
      </c>
      <c r="F162" s="5">
        <f t="shared" si="307"/>
        <v>0</v>
      </c>
      <c r="G162" s="5">
        <f t="shared" si="368"/>
        <v>39</v>
      </c>
      <c r="H162" s="6">
        <f t="shared" si="369"/>
        <v>39</v>
      </c>
      <c r="I162" s="50">
        <f>IF(H162="","",RANK(H162,H161:H165,0))</f>
        <v>5</v>
      </c>
      <c r="J162" s="50" t="str">
        <f t="shared" ref="J162:J165" si="377">IF(I162&lt;5,H162,"")</f>
        <v/>
      </c>
      <c r="K162" s="36">
        <v>5</v>
      </c>
      <c r="L162" s="5">
        <f t="shared" si="308"/>
        <v>0</v>
      </c>
      <c r="M162" s="5">
        <f t="shared" si="309"/>
        <v>5</v>
      </c>
      <c r="N162" s="5">
        <f t="shared" si="370"/>
        <v>5</v>
      </c>
      <c r="O162" s="6">
        <f t="shared" si="371"/>
        <v>5</v>
      </c>
      <c r="P162" s="54">
        <f>IF(O162="","",RANK(O162,O161:O165,0))</f>
        <v>3</v>
      </c>
      <c r="Q162" s="54">
        <f t="shared" ref="Q162:Q165" si="378">IF(P162&lt;5,O162,"")</f>
        <v>5</v>
      </c>
      <c r="R162" s="40">
        <v>166</v>
      </c>
      <c r="S162" s="7">
        <f t="shared" si="310"/>
        <v>0</v>
      </c>
      <c r="T162" s="7">
        <f t="shared" si="311"/>
        <v>28</v>
      </c>
      <c r="U162" s="7">
        <f t="shared" si="372"/>
        <v>28</v>
      </c>
      <c r="V162" s="6">
        <f t="shared" si="373"/>
        <v>28</v>
      </c>
      <c r="W162" s="50">
        <f>IF(V162="","",RANK(V162,V161:V165,0))</f>
        <v>3</v>
      </c>
      <c r="X162" s="50">
        <f t="shared" ref="X162:X164" si="379">IF(W162&lt;5,V162,"")</f>
        <v>28</v>
      </c>
      <c r="Y162" s="76">
        <v>16.5</v>
      </c>
      <c r="Z162" s="7">
        <f t="shared" si="312"/>
        <v>0</v>
      </c>
      <c r="AA162" s="7">
        <f t="shared" si="313"/>
        <v>42</v>
      </c>
      <c r="AB162" s="7">
        <f t="shared" si="314"/>
        <v>42</v>
      </c>
      <c r="AC162" s="6">
        <f>AB162</f>
        <v>42</v>
      </c>
      <c r="AD162" s="50">
        <f>IF(AC162="","",RANK(AC162,AC161:AC165,0))</f>
        <v>1</v>
      </c>
      <c r="AE162" s="50">
        <f>IF(AD162&lt;5,AC162,"")</f>
        <v>42</v>
      </c>
      <c r="AF162" s="8">
        <f>H162+O162+V162+AC162</f>
        <v>114</v>
      </c>
      <c r="AG162" s="9">
        <f t="shared" si="374"/>
        <v>114</v>
      </c>
      <c r="AH162" s="67">
        <f t="shared" si="315"/>
        <v>116</v>
      </c>
      <c r="AI162" s="80"/>
      <c r="AJ162" s="56"/>
      <c r="AK162" s="82"/>
    </row>
    <row r="163" spans="1:37" ht="15" customHeight="1" x14ac:dyDescent="0.25">
      <c r="A163" s="42">
        <v>3</v>
      </c>
      <c r="B163" s="43"/>
      <c r="C163" s="33">
        <v>41</v>
      </c>
      <c r="D163" s="34">
        <v>8.4</v>
      </c>
      <c r="E163" s="5">
        <f t="shared" si="306"/>
        <v>42</v>
      </c>
      <c r="F163" s="5">
        <f t="shared" si="307"/>
        <v>0</v>
      </c>
      <c r="G163" s="5">
        <f t="shared" si="368"/>
        <v>42</v>
      </c>
      <c r="H163" s="6">
        <f t="shared" si="369"/>
        <v>42</v>
      </c>
      <c r="I163" s="50">
        <f>IF(H163="","",RANK(H163,H161:H165,0))</f>
        <v>4</v>
      </c>
      <c r="J163" s="50">
        <f t="shared" si="377"/>
        <v>42</v>
      </c>
      <c r="K163" s="36">
        <v>0</v>
      </c>
      <c r="L163" s="5">
        <f t="shared" si="308"/>
        <v>0</v>
      </c>
      <c r="M163" s="5">
        <f t="shared" si="309"/>
        <v>0</v>
      </c>
      <c r="N163" s="5">
        <f t="shared" si="370"/>
        <v>0</v>
      </c>
      <c r="O163" s="6">
        <f t="shared" si="371"/>
        <v>0</v>
      </c>
      <c r="P163" s="54">
        <f>IF(O163="","",RANK(O163,O161:O165,0))</f>
        <v>4</v>
      </c>
      <c r="Q163" s="54">
        <f t="shared" si="378"/>
        <v>0</v>
      </c>
      <c r="R163" s="40">
        <v>166</v>
      </c>
      <c r="S163" s="7">
        <f t="shared" si="310"/>
        <v>0</v>
      </c>
      <c r="T163" s="7">
        <f t="shared" si="311"/>
        <v>28</v>
      </c>
      <c r="U163" s="7">
        <f t="shared" si="372"/>
        <v>28</v>
      </c>
      <c r="V163" s="6">
        <f t="shared" si="373"/>
        <v>28</v>
      </c>
      <c r="W163" s="50">
        <f>IF(V163="","",RANK(V163,V161:V165,0))</f>
        <v>3</v>
      </c>
      <c r="X163" s="50">
        <f t="shared" si="379"/>
        <v>28</v>
      </c>
      <c r="Y163" s="76">
        <v>7.5</v>
      </c>
      <c r="Z163" s="7">
        <f t="shared" si="312"/>
        <v>0</v>
      </c>
      <c r="AA163" s="7">
        <f t="shared" si="313"/>
        <v>16</v>
      </c>
      <c r="AB163" s="7">
        <f t="shared" si="314"/>
        <v>16</v>
      </c>
      <c r="AC163" s="6">
        <f>AB163</f>
        <v>16</v>
      </c>
      <c r="AD163" s="50">
        <f>IF(AC163="","",RANK(AC163,AC161:AC165,0))</f>
        <v>5</v>
      </c>
      <c r="AE163" s="50" t="str">
        <f t="shared" ref="AE163:AE165" si="380">IF(AD163&lt;5,AC163,"")</f>
        <v/>
      </c>
      <c r="AF163" s="8">
        <f>H163+O163+V163+AC163</f>
        <v>86</v>
      </c>
      <c r="AG163" s="9">
        <f t="shared" si="374"/>
        <v>86</v>
      </c>
      <c r="AH163" s="67">
        <f t="shared" si="315"/>
        <v>166</v>
      </c>
      <c r="AI163" s="80"/>
      <c r="AJ163" s="56"/>
      <c r="AK163" s="82"/>
    </row>
    <row r="164" spans="1:37" ht="15" customHeight="1" x14ac:dyDescent="0.25">
      <c r="A164" s="42">
        <v>4</v>
      </c>
      <c r="B164" s="43"/>
      <c r="C164" s="33">
        <v>41</v>
      </c>
      <c r="D164" s="34">
        <v>8</v>
      </c>
      <c r="E164" s="5">
        <f t="shared" si="306"/>
        <v>55</v>
      </c>
      <c r="F164" s="5">
        <f t="shared" si="307"/>
        <v>0</v>
      </c>
      <c r="G164" s="5">
        <f t="shared" si="368"/>
        <v>55</v>
      </c>
      <c r="H164" s="6">
        <f t="shared" si="369"/>
        <v>55</v>
      </c>
      <c r="I164" s="50">
        <f>IF(H164="","",RANK(H164,H161:H165,0))</f>
        <v>1</v>
      </c>
      <c r="J164" s="50">
        <f t="shared" si="377"/>
        <v>55</v>
      </c>
      <c r="K164" s="36">
        <v>0</v>
      </c>
      <c r="L164" s="5">
        <f t="shared" si="308"/>
        <v>0</v>
      </c>
      <c r="M164" s="5">
        <f t="shared" si="309"/>
        <v>0</v>
      </c>
      <c r="N164" s="5">
        <f t="shared" si="370"/>
        <v>0</v>
      </c>
      <c r="O164" s="6">
        <f t="shared" si="371"/>
        <v>0</v>
      </c>
      <c r="P164" s="54">
        <f>IF(O164="","",RANK(O164,O161:O165,0))</f>
        <v>4</v>
      </c>
      <c r="Q164" s="54"/>
      <c r="R164" s="40">
        <v>170</v>
      </c>
      <c r="S164" s="7">
        <f t="shared" si="310"/>
        <v>0</v>
      </c>
      <c r="T164" s="7">
        <f t="shared" si="311"/>
        <v>30</v>
      </c>
      <c r="U164" s="7">
        <f t="shared" si="372"/>
        <v>30</v>
      </c>
      <c r="V164" s="6">
        <f t="shared" si="373"/>
        <v>30</v>
      </c>
      <c r="W164" s="50">
        <f>IF(V164="","",RANK(V164,V161:V165,0))</f>
        <v>2</v>
      </c>
      <c r="X164" s="50">
        <f t="shared" si="379"/>
        <v>30</v>
      </c>
      <c r="Y164" s="76">
        <v>13</v>
      </c>
      <c r="Z164" s="7">
        <f t="shared" si="312"/>
        <v>0</v>
      </c>
      <c r="AA164" s="7">
        <f t="shared" si="313"/>
        <v>32</v>
      </c>
      <c r="AB164" s="7">
        <f t="shared" si="314"/>
        <v>32</v>
      </c>
      <c r="AC164" s="6">
        <f>AB164</f>
        <v>32</v>
      </c>
      <c r="AD164" s="50">
        <f>IF(AC164="","",RANK(AC164,AC161:AC165,0))</f>
        <v>3</v>
      </c>
      <c r="AE164" s="50">
        <f t="shared" si="380"/>
        <v>32</v>
      </c>
      <c r="AF164" s="8">
        <f>H164+O164+V164+AC164</f>
        <v>117</v>
      </c>
      <c r="AG164" s="9">
        <f t="shared" si="374"/>
        <v>117</v>
      </c>
      <c r="AH164" s="67">
        <f t="shared" si="315"/>
        <v>108</v>
      </c>
      <c r="AI164" s="80"/>
      <c r="AJ164" s="56"/>
      <c r="AK164" s="82"/>
    </row>
    <row r="165" spans="1:37" ht="15" customHeight="1" x14ac:dyDescent="0.25">
      <c r="A165" s="42">
        <v>5</v>
      </c>
      <c r="B165" s="43"/>
      <c r="C165" s="33">
        <v>41</v>
      </c>
      <c r="D165" s="34">
        <v>8.3000000000000007</v>
      </c>
      <c r="E165" s="5">
        <f t="shared" si="306"/>
        <v>46</v>
      </c>
      <c r="F165" s="5">
        <f t="shared" si="307"/>
        <v>0</v>
      </c>
      <c r="G165" s="5">
        <f t="shared" si="368"/>
        <v>46</v>
      </c>
      <c r="H165" s="6">
        <f t="shared" si="369"/>
        <v>46</v>
      </c>
      <c r="I165" s="50">
        <f>IF(H165="","",RANK(H165,H161:H165,0))</f>
        <v>3</v>
      </c>
      <c r="J165" s="50">
        <f t="shared" si="377"/>
        <v>46</v>
      </c>
      <c r="K165" s="36">
        <v>20</v>
      </c>
      <c r="L165" s="5">
        <f t="shared" si="308"/>
        <v>0</v>
      </c>
      <c r="M165" s="5">
        <f t="shared" si="309"/>
        <v>34</v>
      </c>
      <c r="N165" s="5">
        <f t="shared" si="370"/>
        <v>34</v>
      </c>
      <c r="O165" s="6">
        <f t="shared" si="371"/>
        <v>34</v>
      </c>
      <c r="P165" s="54">
        <f>IF(O165="","",RANK(O165,O161:O165,0))</f>
        <v>1</v>
      </c>
      <c r="Q165" s="54">
        <f t="shared" si="378"/>
        <v>34</v>
      </c>
      <c r="R165" s="40">
        <v>166</v>
      </c>
      <c r="S165" s="7">
        <f t="shared" si="310"/>
        <v>0</v>
      </c>
      <c r="T165" s="7">
        <f t="shared" si="311"/>
        <v>28</v>
      </c>
      <c r="U165" s="7">
        <f t="shared" si="372"/>
        <v>28</v>
      </c>
      <c r="V165" s="6">
        <f t="shared" si="373"/>
        <v>28</v>
      </c>
      <c r="W165" s="50">
        <f>IF(V165="","",RANK(V165,V161:V165,0))</f>
        <v>3</v>
      </c>
      <c r="X165" s="50"/>
      <c r="Y165" s="76">
        <v>8</v>
      </c>
      <c r="Z165" s="7">
        <f t="shared" si="312"/>
        <v>0</v>
      </c>
      <c r="AA165" s="7">
        <f t="shared" si="313"/>
        <v>17</v>
      </c>
      <c r="AB165" s="7">
        <f t="shared" si="314"/>
        <v>17</v>
      </c>
      <c r="AC165" s="6">
        <f>AB165</f>
        <v>17</v>
      </c>
      <c r="AD165" s="50">
        <f>IF(AC165="","",RANK(AC165,AC161:AC165,0))</f>
        <v>4</v>
      </c>
      <c r="AE165" s="50">
        <f t="shared" si="380"/>
        <v>17</v>
      </c>
      <c r="AF165" s="8">
        <f>H165+O165+V165+AC165</f>
        <v>125</v>
      </c>
      <c r="AG165" s="9">
        <f t="shared" si="374"/>
        <v>125</v>
      </c>
      <c r="AH165" s="67">
        <f t="shared" si="315"/>
        <v>90</v>
      </c>
      <c r="AI165" s="81"/>
      <c r="AJ165" s="56"/>
      <c r="AK165" s="82"/>
    </row>
    <row r="166" spans="1:37" ht="26.25" customHeight="1" x14ac:dyDescent="0.25">
      <c r="A166" s="42"/>
      <c r="B166" s="43"/>
      <c r="C166" s="61">
        <v>41</v>
      </c>
      <c r="D166" s="34"/>
      <c r="E166" s="5"/>
      <c r="F166" s="5"/>
      <c r="G166" s="5"/>
      <c r="H166" s="51"/>
      <c r="I166" s="58" t="s">
        <v>27</v>
      </c>
      <c r="J166" s="59">
        <f>SUM(J161:J165)</f>
        <v>196</v>
      </c>
      <c r="K166" s="36"/>
      <c r="L166" s="5"/>
      <c r="M166" s="5"/>
      <c r="N166" s="5"/>
      <c r="O166" s="51"/>
      <c r="P166" s="58" t="s">
        <v>27</v>
      </c>
      <c r="Q166" s="60">
        <f>SUM(Q161:Q165)</f>
        <v>63</v>
      </c>
      <c r="R166" s="40"/>
      <c r="S166" s="7">
        <f t="shared" si="310"/>
        <v>0</v>
      </c>
      <c r="T166" s="7">
        <f t="shared" si="311"/>
        <v>0</v>
      </c>
      <c r="U166" s="7"/>
      <c r="V166" s="51"/>
      <c r="W166" s="58" t="s">
        <v>27</v>
      </c>
      <c r="X166" s="59">
        <f>SUM(X161:X165)</f>
        <v>138</v>
      </c>
      <c r="Y166" s="77">
        <v>-100</v>
      </c>
      <c r="Z166" s="7"/>
      <c r="AA166" s="7"/>
      <c r="AB166" s="7"/>
      <c r="AC166" s="51"/>
      <c r="AD166" s="58" t="s">
        <v>27</v>
      </c>
      <c r="AE166" s="59">
        <f>SUM(AE161:AE165)</f>
        <v>133</v>
      </c>
      <c r="AF166" s="8"/>
      <c r="AG166" s="52"/>
      <c r="AH166" s="74" t="str">
        <f t="shared" si="315"/>
        <v/>
      </c>
      <c r="AI166" s="57"/>
      <c r="AJ166" s="57"/>
      <c r="AK166" s="82"/>
    </row>
    <row r="167" spans="1:37" ht="15" customHeight="1" x14ac:dyDescent="0.25">
      <c r="A167" s="42">
        <v>1</v>
      </c>
      <c r="B167" s="43"/>
      <c r="C167" s="33">
        <v>42</v>
      </c>
      <c r="D167" s="34">
        <v>8.6999999999999993</v>
      </c>
      <c r="E167" s="5">
        <f t="shared" si="306"/>
        <v>33</v>
      </c>
      <c r="F167" s="5">
        <f t="shared" si="307"/>
        <v>0</v>
      </c>
      <c r="G167" s="5">
        <f t="shared" ref="G167:G171" si="381">E167+F167</f>
        <v>33</v>
      </c>
      <c r="H167" s="6">
        <f t="shared" ref="H167:H171" si="382">G167</f>
        <v>33</v>
      </c>
      <c r="I167" s="50">
        <f>IF(H167="","",RANK(H167,H167:H171,0))</f>
        <v>1</v>
      </c>
      <c r="J167" s="50">
        <f>IF(I167&lt;5,H167,"")</f>
        <v>33</v>
      </c>
      <c r="K167" s="36">
        <v>15</v>
      </c>
      <c r="L167" s="5">
        <f t="shared" si="308"/>
        <v>0</v>
      </c>
      <c r="M167" s="5">
        <f t="shared" si="309"/>
        <v>24</v>
      </c>
      <c r="N167" s="5">
        <f t="shared" ref="N167:N171" si="383">L167+M167</f>
        <v>24</v>
      </c>
      <c r="O167" s="6">
        <f t="shared" ref="O167:O171" si="384">N167</f>
        <v>24</v>
      </c>
      <c r="P167" s="54">
        <f>IF(O167="","",RANK(O167,O167:O171,0))</f>
        <v>1</v>
      </c>
      <c r="Q167" s="54">
        <f>IF(P167&lt;5,O167,"")</f>
        <v>24</v>
      </c>
      <c r="R167" s="40">
        <v>180</v>
      </c>
      <c r="S167" s="7">
        <f t="shared" si="310"/>
        <v>0</v>
      </c>
      <c r="T167" s="7">
        <f t="shared" si="311"/>
        <v>35</v>
      </c>
      <c r="U167" s="7">
        <f t="shared" ref="U167:U171" si="385">S167+T167</f>
        <v>35</v>
      </c>
      <c r="V167" s="6">
        <f t="shared" ref="V167:V171" si="386">U167</f>
        <v>35</v>
      </c>
      <c r="W167" s="50">
        <f>IF(V167="","",RANK(V167,V167:V171,0))</f>
        <v>1</v>
      </c>
      <c r="X167" s="50">
        <f>IF(W167&lt;5,V167,"")</f>
        <v>35</v>
      </c>
      <c r="Y167" s="76">
        <v>16</v>
      </c>
      <c r="Z167" s="7">
        <f t="shared" si="312"/>
        <v>0</v>
      </c>
      <c r="AA167" s="7">
        <f t="shared" si="313"/>
        <v>41</v>
      </c>
      <c r="AB167" s="7">
        <f t="shared" si="314"/>
        <v>41</v>
      </c>
      <c r="AC167" s="6">
        <f>AB167</f>
        <v>41</v>
      </c>
      <c r="AD167" s="50">
        <f>IF(AC167="","",RANK(AC167,AC167:AC171,0))</f>
        <v>1</v>
      </c>
      <c r="AE167" s="50">
        <f>IF(AD167&lt;5,AC167,"")</f>
        <v>41</v>
      </c>
      <c r="AF167" s="8">
        <f>H167+O167+V167+AC167</f>
        <v>133</v>
      </c>
      <c r="AG167" s="9">
        <f t="shared" ref="AG167:AG171" si="387">AF167</f>
        <v>133</v>
      </c>
      <c r="AH167" s="67">
        <f t="shared" si="315"/>
        <v>74</v>
      </c>
      <c r="AI167" s="79">
        <f>SUM(J167:J171,Q167:Q171,X167:X171,AE167:AE171)</f>
        <v>334</v>
      </c>
      <c r="AJ167" s="56">
        <f t="shared" ref="AJ167" si="388">AI167</f>
        <v>334</v>
      </c>
      <c r="AK167" s="82">
        <f t="shared" ref="AK167" si="389">IF(ISNUMBER(AI167),RANK(AI167,$AI$5:$AI$292,0),"")</f>
        <v>40</v>
      </c>
    </row>
    <row r="168" spans="1:37" ht="15" customHeight="1" x14ac:dyDescent="0.25">
      <c r="A168" s="42">
        <v>2</v>
      </c>
      <c r="B168" s="43"/>
      <c r="C168" s="33">
        <v>42</v>
      </c>
      <c r="D168" s="34">
        <v>8.6999999999999993</v>
      </c>
      <c r="E168" s="5">
        <f t="shared" si="306"/>
        <v>33</v>
      </c>
      <c r="F168" s="5">
        <f t="shared" si="307"/>
        <v>0</v>
      </c>
      <c r="G168" s="5">
        <f t="shared" si="381"/>
        <v>33</v>
      </c>
      <c r="H168" s="6">
        <f t="shared" si="382"/>
        <v>33</v>
      </c>
      <c r="I168" s="50">
        <f>IF(H168="","",RANK(H168,H167:H171,0))</f>
        <v>1</v>
      </c>
      <c r="J168" s="50">
        <f t="shared" ref="J168:J171" si="390">IF(I168&lt;5,H168,"")</f>
        <v>33</v>
      </c>
      <c r="K168" s="36">
        <v>0</v>
      </c>
      <c r="L168" s="5">
        <f t="shared" si="308"/>
        <v>0</v>
      </c>
      <c r="M168" s="5">
        <f t="shared" si="309"/>
        <v>0</v>
      </c>
      <c r="N168" s="5">
        <f t="shared" si="383"/>
        <v>0</v>
      </c>
      <c r="O168" s="6">
        <f t="shared" si="384"/>
        <v>0</v>
      </c>
      <c r="P168" s="54">
        <f>IF(O168="","",RANK(O168,O167:O171,0))</f>
        <v>3</v>
      </c>
      <c r="Q168" s="54">
        <f t="shared" ref="Q168:Q170" si="391">IF(P168&lt;5,O168,"")</f>
        <v>0</v>
      </c>
      <c r="R168" s="40">
        <v>138</v>
      </c>
      <c r="S168" s="7">
        <f t="shared" si="310"/>
        <v>0</v>
      </c>
      <c r="T168" s="7">
        <f t="shared" si="311"/>
        <v>14</v>
      </c>
      <c r="U168" s="7">
        <f t="shared" si="385"/>
        <v>14</v>
      </c>
      <c r="V168" s="6">
        <f t="shared" si="386"/>
        <v>14</v>
      </c>
      <c r="W168" s="50">
        <f>IF(V168="","",RANK(V168,V167:V171,0))</f>
        <v>4</v>
      </c>
      <c r="X168" s="50">
        <f t="shared" ref="X168:X171" si="392">IF(W168&lt;5,V168,"")</f>
        <v>14</v>
      </c>
      <c r="Y168" s="76">
        <v>8.5</v>
      </c>
      <c r="Z168" s="7">
        <f t="shared" si="312"/>
        <v>0</v>
      </c>
      <c r="AA168" s="7">
        <f t="shared" si="313"/>
        <v>18</v>
      </c>
      <c r="AB168" s="7">
        <f t="shared" si="314"/>
        <v>18</v>
      </c>
      <c r="AC168" s="6">
        <f>AB168</f>
        <v>18</v>
      </c>
      <c r="AD168" s="50">
        <f>IF(AC168="","",RANK(AC168,AC167:AC171,0))</f>
        <v>3</v>
      </c>
      <c r="AE168" s="50">
        <f t="shared" ref="AE168:AE171" si="393">IF(AD168&lt;5,AC168,"")</f>
        <v>18</v>
      </c>
      <c r="AF168" s="8">
        <f>H168+O168+V168+AC168</f>
        <v>65</v>
      </c>
      <c r="AG168" s="9">
        <f t="shared" si="387"/>
        <v>65</v>
      </c>
      <c r="AH168" s="67">
        <f t="shared" si="315"/>
        <v>193</v>
      </c>
      <c r="AI168" s="80"/>
      <c r="AJ168" s="56"/>
      <c r="AK168" s="82"/>
    </row>
    <row r="169" spans="1:37" ht="15" customHeight="1" x14ac:dyDescent="0.25">
      <c r="A169" s="42">
        <v>3</v>
      </c>
      <c r="B169" s="43"/>
      <c r="C169" s="33">
        <v>42</v>
      </c>
      <c r="D169" s="34">
        <v>9.1</v>
      </c>
      <c r="E169" s="5">
        <f t="shared" si="306"/>
        <v>0</v>
      </c>
      <c r="F169" s="5">
        <f t="shared" si="307"/>
        <v>22</v>
      </c>
      <c r="G169" s="5">
        <f t="shared" si="381"/>
        <v>22</v>
      </c>
      <c r="H169" s="6">
        <f t="shared" si="382"/>
        <v>22</v>
      </c>
      <c r="I169" s="50">
        <f>IF(H169="","",RANK(H169,H167:H171,0))</f>
        <v>3</v>
      </c>
      <c r="J169" s="50">
        <f t="shared" si="390"/>
        <v>22</v>
      </c>
      <c r="K169" s="36">
        <v>6</v>
      </c>
      <c r="L169" s="5">
        <f t="shared" si="308"/>
        <v>0</v>
      </c>
      <c r="M169" s="5">
        <f t="shared" si="309"/>
        <v>6</v>
      </c>
      <c r="N169" s="5">
        <f t="shared" si="383"/>
        <v>6</v>
      </c>
      <c r="O169" s="6">
        <f t="shared" si="384"/>
        <v>6</v>
      </c>
      <c r="P169" s="54">
        <f>IF(O169="","",RANK(O169,O167:O171,0))</f>
        <v>2</v>
      </c>
      <c r="Q169" s="54">
        <f t="shared" si="391"/>
        <v>6</v>
      </c>
      <c r="R169" s="40">
        <v>150</v>
      </c>
      <c r="S169" s="7">
        <f t="shared" si="310"/>
        <v>0</v>
      </c>
      <c r="T169" s="7">
        <f t="shared" si="311"/>
        <v>20</v>
      </c>
      <c r="U169" s="7">
        <f t="shared" si="385"/>
        <v>20</v>
      </c>
      <c r="V169" s="6">
        <f t="shared" si="386"/>
        <v>20</v>
      </c>
      <c r="W169" s="50">
        <f>IF(V169="","",RANK(V169,V167:V171,0))</f>
        <v>3</v>
      </c>
      <c r="X169" s="50">
        <f t="shared" si="392"/>
        <v>20</v>
      </c>
      <c r="Y169" s="76">
        <v>9</v>
      </c>
      <c r="Z169" s="7">
        <f t="shared" si="312"/>
        <v>0</v>
      </c>
      <c r="AA169" s="7">
        <f t="shared" si="313"/>
        <v>20</v>
      </c>
      <c r="AB169" s="7">
        <f t="shared" si="314"/>
        <v>20</v>
      </c>
      <c r="AC169" s="6">
        <f>AB169</f>
        <v>20</v>
      </c>
      <c r="AD169" s="50">
        <f>IF(AC169="","",RANK(AC169,AC167:AC171,0))</f>
        <v>2</v>
      </c>
      <c r="AE169" s="50">
        <f t="shared" si="393"/>
        <v>20</v>
      </c>
      <c r="AF169" s="8">
        <f>H169+O169+V169+AC169</f>
        <v>68</v>
      </c>
      <c r="AG169" s="9">
        <f t="shared" si="387"/>
        <v>68</v>
      </c>
      <c r="AH169" s="67">
        <f t="shared" si="315"/>
        <v>190</v>
      </c>
      <c r="AI169" s="80"/>
      <c r="AJ169" s="56"/>
      <c r="AK169" s="82"/>
    </row>
    <row r="170" spans="1:37" ht="15" customHeight="1" x14ac:dyDescent="0.25">
      <c r="A170" s="42">
        <v>4</v>
      </c>
      <c r="B170" s="43"/>
      <c r="C170" s="33">
        <v>42</v>
      </c>
      <c r="D170" s="34">
        <v>9.4</v>
      </c>
      <c r="E170" s="5">
        <f t="shared" si="306"/>
        <v>0</v>
      </c>
      <c r="F170" s="5">
        <f t="shared" si="307"/>
        <v>16</v>
      </c>
      <c r="G170" s="5">
        <f t="shared" si="381"/>
        <v>16</v>
      </c>
      <c r="H170" s="6">
        <f t="shared" si="382"/>
        <v>16</v>
      </c>
      <c r="I170" s="50">
        <f>IF(H170="","",RANK(H170,H167:H171,0))</f>
        <v>5</v>
      </c>
      <c r="J170" s="50" t="str">
        <f t="shared" si="390"/>
        <v/>
      </c>
      <c r="K170" s="36">
        <v>0</v>
      </c>
      <c r="L170" s="5">
        <f t="shared" si="308"/>
        <v>0</v>
      </c>
      <c r="M170" s="5">
        <f t="shared" si="309"/>
        <v>0</v>
      </c>
      <c r="N170" s="5">
        <f t="shared" si="383"/>
        <v>0</v>
      </c>
      <c r="O170" s="6">
        <f t="shared" si="384"/>
        <v>0</v>
      </c>
      <c r="P170" s="54">
        <f>IF(O170="","",RANK(O170,O167:O171,0))</f>
        <v>3</v>
      </c>
      <c r="Q170" s="54">
        <f t="shared" si="391"/>
        <v>0</v>
      </c>
      <c r="R170" s="40">
        <v>125</v>
      </c>
      <c r="S170" s="7">
        <f t="shared" si="310"/>
        <v>0</v>
      </c>
      <c r="T170" s="7">
        <f t="shared" si="311"/>
        <v>7</v>
      </c>
      <c r="U170" s="7">
        <f t="shared" si="385"/>
        <v>7</v>
      </c>
      <c r="V170" s="6">
        <f t="shared" si="386"/>
        <v>7</v>
      </c>
      <c r="W170" s="50">
        <f>IF(V170="","",RANK(V170,V167:V171,0))</f>
        <v>5</v>
      </c>
      <c r="X170" s="50" t="str">
        <f t="shared" si="392"/>
        <v/>
      </c>
      <c r="Y170" s="76">
        <v>6.5</v>
      </c>
      <c r="Z170" s="7">
        <f t="shared" si="312"/>
        <v>0</v>
      </c>
      <c r="AA170" s="7">
        <f t="shared" si="313"/>
        <v>14</v>
      </c>
      <c r="AB170" s="7">
        <f t="shared" si="314"/>
        <v>14</v>
      </c>
      <c r="AC170" s="6">
        <f>AB170</f>
        <v>14</v>
      </c>
      <c r="AD170" s="50">
        <f>IF(AC170="","",RANK(AC170,AC167:AC171,0))</f>
        <v>5</v>
      </c>
      <c r="AE170" s="50" t="str">
        <f t="shared" si="393"/>
        <v/>
      </c>
      <c r="AF170" s="8">
        <f>H170+O170+V170+AC170</f>
        <v>37</v>
      </c>
      <c r="AG170" s="9">
        <f t="shared" si="387"/>
        <v>37</v>
      </c>
      <c r="AH170" s="67">
        <f t="shared" si="315"/>
        <v>201</v>
      </c>
      <c r="AI170" s="80"/>
      <c r="AJ170" s="56"/>
      <c r="AK170" s="82"/>
    </row>
    <row r="171" spans="1:37" ht="15" customHeight="1" x14ac:dyDescent="0.25">
      <c r="A171" s="42">
        <v>5</v>
      </c>
      <c r="B171" s="43"/>
      <c r="C171" s="33">
        <v>42</v>
      </c>
      <c r="D171" s="34">
        <v>9.1</v>
      </c>
      <c r="E171" s="5">
        <f t="shared" si="306"/>
        <v>0</v>
      </c>
      <c r="F171" s="5">
        <f t="shared" si="307"/>
        <v>22</v>
      </c>
      <c r="G171" s="5">
        <f t="shared" si="381"/>
        <v>22</v>
      </c>
      <c r="H171" s="6">
        <f t="shared" si="382"/>
        <v>22</v>
      </c>
      <c r="I171" s="50">
        <f>IF(H171="","",RANK(H171,H167:H171,0))</f>
        <v>3</v>
      </c>
      <c r="J171" s="50">
        <f t="shared" si="390"/>
        <v>22</v>
      </c>
      <c r="K171" s="36">
        <v>0</v>
      </c>
      <c r="L171" s="5">
        <f t="shared" si="308"/>
        <v>0</v>
      </c>
      <c r="M171" s="5">
        <f t="shared" si="309"/>
        <v>0</v>
      </c>
      <c r="N171" s="5">
        <f t="shared" si="383"/>
        <v>0</v>
      </c>
      <c r="O171" s="6">
        <f t="shared" si="384"/>
        <v>0</v>
      </c>
      <c r="P171" s="54">
        <f>IF(O171="","",RANK(O171,O167:O171,0))</f>
        <v>3</v>
      </c>
      <c r="Q171" s="54"/>
      <c r="R171" s="40">
        <v>170</v>
      </c>
      <c r="S171" s="7">
        <f t="shared" si="310"/>
        <v>0</v>
      </c>
      <c r="T171" s="7">
        <f t="shared" si="311"/>
        <v>30</v>
      </c>
      <c r="U171" s="7">
        <f t="shared" si="385"/>
        <v>30</v>
      </c>
      <c r="V171" s="6">
        <f t="shared" si="386"/>
        <v>30</v>
      </c>
      <c r="W171" s="50">
        <f>IF(V171="","",RANK(V171,V167:V171,0))</f>
        <v>2</v>
      </c>
      <c r="X171" s="50">
        <f t="shared" si="392"/>
        <v>30</v>
      </c>
      <c r="Y171" s="76">
        <v>7.5</v>
      </c>
      <c r="Z171" s="7">
        <f t="shared" si="312"/>
        <v>0</v>
      </c>
      <c r="AA171" s="7">
        <f t="shared" si="313"/>
        <v>16</v>
      </c>
      <c r="AB171" s="7">
        <f t="shared" si="314"/>
        <v>16</v>
      </c>
      <c r="AC171" s="6">
        <f>AB171</f>
        <v>16</v>
      </c>
      <c r="AD171" s="50">
        <f>IF(AC171="","",RANK(AC171,AC167:AC171,0))</f>
        <v>4</v>
      </c>
      <c r="AE171" s="50">
        <f t="shared" si="393"/>
        <v>16</v>
      </c>
      <c r="AF171" s="8">
        <f>H171+O171+V171+AC171</f>
        <v>68</v>
      </c>
      <c r="AG171" s="9">
        <f t="shared" si="387"/>
        <v>68</v>
      </c>
      <c r="AH171" s="67">
        <f t="shared" si="315"/>
        <v>190</v>
      </c>
      <c r="AI171" s="81"/>
      <c r="AJ171" s="56"/>
      <c r="AK171" s="82"/>
    </row>
    <row r="172" spans="1:37" ht="26.25" customHeight="1" x14ac:dyDescent="0.25">
      <c r="A172" s="42"/>
      <c r="B172" s="43"/>
      <c r="C172" s="61">
        <v>42</v>
      </c>
      <c r="D172" s="34"/>
      <c r="E172" s="5"/>
      <c r="F172" s="5"/>
      <c r="G172" s="5"/>
      <c r="H172" s="51"/>
      <c r="I172" s="58" t="s">
        <v>27</v>
      </c>
      <c r="J172" s="59">
        <f>SUM(J167:J171)</f>
        <v>110</v>
      </c>
      <c r="K172" s="36"/>
      <c r="L172" s="5"/>
      <c r="M172" s="5"/>
      <c r="N172" s="5"/>
      <c r="O172" s="51"/>
      <c r="P172" s="58" t="s">
        <v>27</v>
      </c>
      <c r="Q172" s="60">
        <f>SUM(Q167:Q171)</f>
        <v>30</v>
      </c>
      <c r="R172" s="40"/>
      <c r="S172" s="7">
        <f t="shared" si="310"/>
        <v>0</v>
      </c>
      <c r="T172" s="7">
        <f t="shared" si="311"/>
        <v>0</v>
      </c>
      <c r="U172" s="7"/>
      <c r="V172" s="51"/>
      <c r="W172" s="58" t="s">
        <v>27</v>
      </c>
      <c r="X172" s="59">
        <f>SUM(X167:X171)</f>
        <v>99</v>
      </c>
      <c r="Y172" s="77">
        <v>-100</v>
      </c>
      <c r="Z172" s="7"/>
      <c r="AA172" s="7"/>
      <c r="AB172" s="7"/>
      <c r="AC172" s="51"/>
      <c r="AD172" s="58" t="s">
        <v>27</v>
      </c>
      <c r="AE172" s="59">
        <f>SUM(AE167:AE171)</f>
        <v>95</v>
      </c>
      <c r="AF172" s="8"/>
      <c r="AG172" s="52"/>
      <c r="AH172" s="74" t="str">
        <f t="shared" si="315"/>
        <v/>
      </c>
      <c r="AI172" s="57"/>
      <c r="AJ172" s="57"/>
      <c r="AK172" s="82"/>
    </row>
    <row r="173" spans="1:37" ht="15" customHeight="1" x14ac:dyDescent="0.25">
      <c r="A173" s="42">
        <v>1</v>
      </c>
      <c r="B173" s="43"/>
      <c r="C173" s="33">
        <v>43</v>
      </c>
      <c r="D173" s="34">
        <v>8.1999999999999993</v>
      </c>
      <c r="E173" s="5">
        <f t="shared" si="306"/>
        <v>50</v>
      </c>
      <c r="F173" s="5">
        <f t="shared" si="307"/>
        <v>0</v>
      </c>
      <c r="G173" s="5">
        <f t="shared" ref="G173:G177" si="394">E173+F173</f>
        <v>50</v>
      </c>
      <c r="H173" s="6">
        <f t="shared" ref="H173:H177" si="395">G173</f>
        <v>50</v>
      </c>
      <c r="I173" s="50">
        <f>IF(H173="","",RANK(H173,H173:H177,0))</f>
        <v>2</v>
      </c>
      <c r="J173" s="50">
        <f>IF(I173&lt;5,H173,"")</f>
        <v>50</v>
      </c>
      <c r="K173" s="36">
        <v>20</v>
      </c>
      <c r="L173" s="5">
        <f t="shared" si="308"/>
        <v>0</v>
      </c>
      <c r="M173" s="5">
        <f t="shared" si="309"/>
        <v>34</v>
      </c>
      <c r="N173" s="5">
        <f t="shared" ref="N173:N177" si="396">L173+M173</f>
        <v>34</v>
      </c>
      <c r="O173" s="6">
        <f t="shared" ref="O173:O177" si="397">N173</f>
        <v>34</v>
      </c>
      <c r="P173" s="54">
        <f>IF(O173="","",RANK(O173,O173:O177,0))</f>
        <v>2</v>
      </c>
      <c r="Q173" s="54">
        <f>IF(P173&lt;5,O173,"")</f>
        <v>34</v>
      </c>
      <c r="R173" s="40">
        <v>174</v>
      </c>
      <c r="S173" s="7">
        <f t="shared" si="310"/>
        <v>0</v>
      </c>
      <c r="T173" s="7">
        <f t="shared" si="311"/>
        <v>32</v>
      </c>
      <c r="U173" s="7">
        <f t="shared" ref="U173:U177" si="398">S173+T173</f>
        <v>32</v>
      </c>
      <c r="V173" s="6">
        <f t="shared" ref="V173:V177" si="399">U173</f>
        <v>32</v>
      </c>
      <c r="W173" s="50">
        <f>IF(V173="","",RANK(V173,V173:V177,0))</f>
        <v>2</v>
      </c>
      <c r="X173" s="50">
        <f>IF(W173&lt;5,V173,"")</f>
        <v>32</v>
      </c>
      <c r="Y173" s="76">
        <v>20.5</v>
      </c>
      <c r="Z173" s="7">
        <f t="shared" si="312"/>
        <v>0</v>
      </c>
      <c r="AA173" s="7">
        <f t="shared" si="313"/>
        <v>53</v>
      </c>
      <c r="AB173" s="7">
        <f t="shared" si="314"/>
        <v>53</v>
      </c>
      <c r="AC173" s="6">
        <f>AB173</f>
        <v>53</v>
      </c>
      <c r="AD173" s="50">
        <f>IF(AC173="","",RANK(AC173,AC173:AC177,0))</f>
        <v>3</v>
      </c>
      <c r="AE173" s="50">
        <f>IF(AD173&lt;5,AC173,"")</f>
        <v>53</v>
      </c>
      <c r="AF173" s="8">
        <f>H173+O173+V173+AC173</f>
        <v>169</v>
      </c>
      <c r="AG173" s="9">
        <f t="shared" ref="AG173:AG177" si="400">AF173</f>
        <v>169</v>
      </c>
      <c r="AH173" s="67">
        <f t="shared" si="315"/>
        <v>23</v>
      </c>
      <c r="AI173" s="79">
        <f>SUM(J173:J177,Q173:Q177,X173:X177,AE173:AE177)</f>
        <v>638</v>
      </c>
      <c r="AJ173" s="56">
        <f t="shared" ref="AJ173" si="401">AI173</f>
        <v>638</v>
      </c>
      <c r="AK173" s="82">
        <f t="shared" ref="AK173" si="402">IF(ISNUMBER(AI173),RANK(AI173,$AI$5:$AI$292,0),"")</f>
        <v>10</v>
      </c>
    </row>
    <row r="174" spans="1:37" ht="15" customHeight="1" x14ac:dyDescent="0.25">
      <c r="A174" s="42">
        <v>2</v>
      </c>
      <c r="B174" s="43"/>
      <c r="C174" s="33">
        <v>43</v>
      </c>
      <c r="D174" s="34">
        <v>7.9</v>
      </c>
      <c r="E174" s="5">
        <f t="shared" si="306"/>
        <v>57</v>
      </c>
      <c r="F174" s="5">
        <f t="shared" si="307"/>
        <v>0</v>
      </c>
      <c r="G174" s="5">
        <f t="shared" si="394"/>
        <v>57</v>
      </c>
      <c r="H174" s="6">
        <f t="shared" si="395"/>
        <v>57</v>
      </c>
      <c r="I174" s="50">
        <f>IF(H174="","",RANK(H174,H173:H177,0))</f>
        <v>1</v>
      </c>
      <c r="J174" s="50">
        <f t="shared" ref="J174:J177" si="403">IF(I174&lt;5,H174,"")</f>
        <v>57</v>
      </c>
      <c r="K174" s="36">
        <v>30</v>
      </c>
      <c r="L174" s="5">
        <f t="shared" si="308"/>
        <v>54</v>
      </c>
      <c r="M174" s="5">
        <f t="shared" si="309"/>
        <v>0</v>
      </c>
      <c r="N174" s="5">
        <f t="shared" si="396"/>
        <v>54</v>
      </c>
      <c r="O174" s="6">
        <f t="shared" si="397"/>
        <v>54</v>
      </c>
      <c r="P174" s="54">
        <f>IF(O174="","",RANK(O174,O173:O177,0))</f>
        <v>1</v>
      </c>
      <c r="Q174" s="54">
        <f t="shared" ref="Q174:Q177" si="404">IF(P174&lt;5,O174,"")</f>
        <v>54</v>
      </c>
      <c r="R174" s="40">
        <v>162</v>
      </c>
      <c r="S174" s="7">
        <f t="shared" si="310"/>
        <v>0</v>
      </c>
      <c r="T174" s="7">
        <f t="shared" si="311"/>
        <v>26</v>
      </c>
      <c r="U174" s="7">
        <f t="shared" si="398"/>
        <v>26</v>
      </c>
      <c r="V174" s="6">
        <f t="shared" si="399"/>
        <v>26</v>
      </c>
      <c r="W174" s="50">
        <f>IF(V174="","",RANK(V174,V173:V177,0))</f>
        <v>5</v>
      </c>
      <c r="X174" s="50" t="str">
        <f t="shared" ref="X174:X177" si="405">IF(W174&lt;5,V174,"")</f>
        <v/>
      </c>
      <c r="Y174" s="76">
        <v>16.5</v>
      </c>
      <c r="Z174" s="7">
        <f t="shared" si="312"/>
        <v>0</v>
      </c>
      <c r="AA174" s="7">
        <f t="shared" si="313"/>
        <v>42</v>
      </c>
      <c r="AB174" s="7">
        <f t="shared" si="314"/>
        <v>42</v>
      </c>
      <c r="AC174" s="6">
        <f>AB174</f>
        <v>42</v>
      </c>
      <c r="AD174" s="50">
        <f>IF(AC174="","",RANK(AC174,AC173:AC177,0))</f>
        <v>4</v>
      </c>
      <c r="AE174" s="50">
        <f t="shared" ref="AE174:AE177" si="406">IF(AD174&lt;5,AC174,"")</f>
        <v>42</v>
      </c>
      <c r="AF174" s="8">
        <f>H174+O174+V174+AC174</f>
        <v>179</v>
      </c>
      <c r="AG174" s="9">
        <f t="shared" si="400"/>
        <v>179</v>
      </c>
      <c r="AH174" s="67">
        <f t="shared" si="315"/>
        <v>12</v>
      </c>
      <c r="AI174" s="80"/>
      <c r="AJ174" s="56"/>
      <c r="AK174" s="82"/>
    </row>
    <row r="175" spans="1:37" ht="15" customHeight="1" x14ac:dyDescent="0.25">
      <c r="A175" s="42">
        <v>3</v>
      </c>
      <c r="B175" s="43"/>
      <c r="C175" s="33">
        <v>43</v>
      </c>
      <c r="D175" s="34">
        <v>9.6</v>
      </c>
      <c r="E175" s="5">
        <f t="shared" si="306"/>
        <v>0</v>
      </c>
      <c r="F175" s="5">
        <f t="shared" si="307"/>
        <v>12</v>
      </c>
      <c r="G175" s="5">
        <f t="shared" si="394"/>
        <v>12</v>
      </c>
      <c r="H175" s="6">
        <f t="shared" si="395"/>
        <v>12</v>
      </c>
      <c r="I175" s="50">
        <f>IF(H175="","",RANK(H175,H173:H177,0))</f>
        <v>5</v>
      </c>
      <c r="J175" s="50" t="str">
        <f t="shared" si="403"/>
        <v/>
      </c>
      <c r="K175" s="36">
        <v>0</v>
      </c>
      <c r="L175" s="5">
        <f t="shared" si="308"/>
        <v>0</v>
      </c>
      <c r="M175" s="5">
        <f t="shared" si="309"/>
        <v>0</v>
      </c>
      <c r="N175" s="5">
        <f t="shared" si="396"/>
        <v>0</v>
      </c>
      <c r="O175" s="6">
        <f t="shared" si="397"/>
        <v>0</v>
      </c>
      <c r="P175" s="54">
        <f>IF(O175="","",RANK(O175,O173:O177,0))</f>
        <v>5</v>
      </c>
      <c r="Q175" s="54" t="str">
        <f t="shared" si="404"/>
        <v/>
      </c>
      <c r="R175" s="40">
        <v>170</v>
      </c>
      <c r="S175" s="7">
        <f t="shared" si="310"/>
        <v>0</v>
      </c>
      <c r="T175" s="7">
        <f t="shared" si="311"/>
        <v>30</v>
      </c>
      <c r="U175" s="7">
        <f t="shared" si="398"/>
        <v>30</v>
      </c>
      <c r="V175" s="6">
        <f t="shared" si="399"/>
        <v>30</v>
      </c>
      <c r="W175" s="50">
        <f>IF(V175="","",RANK(V175,V173:V177,0))</f>
        <v>3</v>
      </c>
      <c r="X175" s="50">
        <f t="shared" si="405"/>
        <v>30</v>
      </c>
      <c r="Y175" s="76">
        <v>30</v>
      </c>
      <c r="Z175" s="7">
        <f t="shared" si="312"/>
        <v>67</v>
      </c>
      <c r="AA175" s="7">
        <f t="shared" si="313"/>
        <v>0</v>
      </c>
      <c r="AB175" s="7">
        <f t="shared" si="314"/>
        <v>67</v>
      </c>
      <c r="AC175" s="6">
        <f>AB175</f>
        <v>67</v>
      </c>
      <c r="AD175" s="50">
        <f>IF(AC175="","",RANK(AC175,AC173:AC177,0))</f>
        <v>1</v>
      </c>
      <c r="AE175" s="50">
        <f t="shared" si="406"/>
        <v>67</v>
      </c>
      <c r="AF175" s="8">
        <f>H175+O175+V175+AC175</f>
        <v>109</v>
      </c>
      <c r="AG175" s="9">
        <f t="shared" si="400"/>
        <v>109</v>
      </c>
      <c r="AH175" s="67">
        <f t="shared" si="315"/>
        <v>124</v>
      </c>
      <c r="AI175" s="80"/>
      <c r="AJ175" s="56"/>
      <c r="AK175" s="82"/>
    </row>
    <row r="176" spans="1:37" ht="15" customHeight="1" x14ac:dyDescent="0.25">
      <c r="A176" s="42">
        <v>4</v>
      </c>
      <c r="B176" s="43"/>
      <c r="C176" s="33">
        <v>43</v>
      </c>
      <c r="D176" s="34">
        <v>9</v>
      </c>
      <c r="E176" s="5">
        <f t="shared" si="306"/>
        <v>0</v>
      </c>
      <c r="F176" s="5">
        <f t="shared" si="307"/>
        <v>24</v>
      </c>
      <c r="G176" s="5">
        <f t="shared" si="394"/>
        <v>24</v>
      </c>
      <c r="H176" s="6">
        <f t="shared" si="395"/>
        <v>24</v>
      </c>
      <c r="I176" s="50">
        <f>IF(H176="","",RANK(H176,H173:H177,0))</f>
        <v>4</v>
      </c>
      <c r="J176" s="50">
        <f t="shared" si="403"/>
        <v>24</v>
      </c>
      <c r="K176" s="36">
        <v>10</v>
      </c>
      <c r="L176" s="5">
        <f t="shared" si="308"/>
        <v>0</v>
      </c>
      <c r="M176" s="5">
        <f t="shared" si="309"/>
        <v>14</v>
      </c>
      <c r="N176" s="5">
        <f t="shared" si="396"/>
        <v>14</v>
      </c>
      <c r="O176" s="6">
        <f t="shared" si="397"/>
        <v>14</v>
      </c>
      <c r="P176" s="54">
        <f>IF(O176="","",RANK(O176,O173:O177,0))</f>
        <v>4</v>
      </c>
      <c r="Q176" s="54">
        <f t="shared" si="404"/>
        <v>14</v>
      </c>
      <c r="R176" s="40">
        <v>170</v>
      </c>
      <c r="S176" s="7">
        <f t="shared" si="310"/>
        <v>0</v>
      </c>
      <c r="T176" s="7">
        <f t="shared" si="311"/>
        <v>30</v>
      </c>
      <c r="U176" s="7">
        <f t="shared" si="398"/>
        <v>30</v>
      </c>
      <c r="V176" s="6">
        <f t="shared" si="399"/>
        <v>30</v>
      </c>
      <c r="W176" s="50">
        <f>IF(V176="","",RANK(V176,V173:V177,0))</f>
        <v>3</v>
      </c>
      <c r="X176" s="50">
        <f t="shared" si="405"/>
        <v>30</v>
      </c>
      <c r="Y176" s="76">
        <v>6</v>
      </c>
      <c r="Z176" s="7">
        <f t="shared" si="312"/>
        <v>0</v>
      </c>
      <c r="AA176" s="7">
        <f t="shared" si="313"/>
        <v>13</v>
      </c>
      <c r="AB176" s="7">
        <f t="shared" si="314"/>
        <v>13</v>
      </c>
      <c r="AC176" s="6">
        <f>AB176</f>
        <v>13</v>
      </c>
      <c r="AD176" s="50">
        <f>IF(AC176="","",RANK(AC176,AC173:AC177,0))</f>
        <v>5</v>
      </c>
      <c r="AE176" s="50" t="str">
        <f t="shared" si="406"/>
        <v/>
      </c>
      <c r="AF176" s="8">
        <f>H176+O176+V176+AC176</f>
        <v>81</v>
      </c>
      <c r="AG176" s="9">
        <f t="shared" si="400"/>
        <v>81</v>
      </c>
      <c r="AH176" s="67">
        <f t="shared" si="315"/>
        <v>175</v>
      </c>
      <c r="AI176" s="80"/>
      <c r="AJ176" s="56"/>
      <c r="AK176" s="82"/>
    </row>
    <row r="177" spans="1:37" ht="15" customHeight="1" x14ac:dyDescent="0.25">
      <c r="A177" s="42">
        <v>5</v>
      </c>
      <c r="B177" s="43"/>
      <c r="C177" s="33">
        <v>43</v>
      </c>
      <c r="D177" s="34">
        <v>8.5</v>
      </c>
      <c r="E177" s="5">
        <f t="shared" si="306"/>
        <v>39</v>
      </c>
      <c r="F177" s="5">
        <f t="shared" si="307"/>
        <v>0</v>
      </c>
      <c r="G177" s="5">
        <f t="shared" si="394"/>
        <v>39</v>
      </c>
      <c r="H177" s="6">
        <f t="shared" si="395"/>
        <v>39</v>
      </c>
      <c r="I177" s="50">
        <f>IF(H177="","",RANK(H177,H173:H177,0))</f>
        <v>3</v>
      </c>
      <c r="J177" s="50">
        <f t="shared" si="403"/>
        <v>39</v>
      </c>
      <c r="K177" s="36">
        <v>14</v>
      </c>
      <c r="L177" s="5">
        <f t="shared" si="308"/>
        <v>0</v>
      </c>
      <c r="M177" s="5">
        <f t="shared" si="309"/>
        <v>22</v>
      </c>
      <c r="N177" s="5">
        <f t="shared" si="396"/>
        <v>22</v>
      </c>
      <c r="O177" s="6">
        <f t="shared" si="397"/>
        <v>22</v>
      </c>
      <c r="P177" s="54">
        <f>IF(O177="","",RANK(O177,O173:O177,0))</f>
        <v>3</v>
      </c>
      <c r="Q177" s="54">
        <f t="shared" si="404"/>
        <v>22</v>
      </c>
      <c r="R177" s="40">
        <v>180</v>
      </c>
      <c r="S177" s="7">
        <f t="shared" si="310"/>
        <v>0</v>
      </c>
      <c r="T177" s="7">
        <f t="shared" si="311"/>
        <v>35</v>
      </c>
      <c r="U177" s="7">
        <f t="shared" si="398"/>
        <v>35</v>
      </c>
      <c r="V177" s="6">
        <f t="shared" si="399"/>
        <v>35</v>
      </c>
      <c r="W177" s="50">
        <f>IF(V177="","",RANK(V177,V173:V177,0))</f>
        <v>1</v>
      </c>
      <c r="X177" s="50">
        <f t="shared" si="405"/>
        <v>35</v>
      </c>
      <c r="Y177" s="76">
        <v>21.5</v>
      </c>
      <c r="Z177" s="7">
        <f t="shared" si="312"/>
        <v>0</v>
      </c>
      <c r="AA177" s="7">
        <f t="shared" si="313"/>
        <v>55</v>
      </c>
      <c r="AB177" s="7">
        <f t="shared" si="314"/>
        <v>55</v>
      </c>
      <c r="AC177" s="6">
        <f>AB177</f>
        <v>55</v>
      </c>
      <c r="AD177" s="50">
        <f>IF(AC177="","",RANK(AC177,AC173:AC177,0))</f>
        <v>2</v>
      </c>
      <c r="AE177" s="50">
        <f t="shared" si="406"/>
        <v>55</v>
      </c>
      <c r="AF177" s="8">
        <f>H177+O177+V177+AC177</f>
        <v>151</v>
      </c>
      <c r="AG177" s="9">
        <f t="shared" si="400"/>
        <v>151</v>
      </c>
      <c r="AH177" s="67">
        <f t="shared" si="315"/>
        <v>45</v>
      </c>
      <c r="AI177" s="81"/>
      <c r="AJ177" s="56"/>
      <c r="AK177" s="82"/>
    </row>
    <row r="178" spans="1:37" ht="26.25" customHeight="1" x14ac:dyDescent="0.25">
      <c r="A178" s="42"/>
      <c r="B178" s="43"/>
      <c r="C178" s="61">
        <v>43</v>
      </c>
      <c r="D178" s="34"/>
      <c r="E178" s="5"/>
      <c r="F178" s="5"/>
      <c r="G178" s="5"/>
      <c r="H178" s="51"/>
      <c r="I178" s="58" t="s">
        <v>27</v>
      </c>
      <c r="J178" s="59">
        <f>SUM(J173:J177)</f>
        <v>170</v>
      </c>
      <c r="K178" s="36"/>
      <c r="L178" s="5"/>
      <c r="M178" s="5"/>
      <c r="N178" s="5"/>
      <c r="O178" s="51"/>
      <c r="P178" s="58" t="s">
        <v>27</v>
      </c>
      <c r="Q178" s="60">
        <f>SUM(Q173:Q177)</f>
        <v>124</v>
      </c>
      <c r="R178" s="40"/>
      <c r="S178" s="7">
        <f t="shared" si="310"/>
        <v>0</v>
      </c>
      <c r="T178" s="7">
        <f t="shared" si="311"/>
        <v>0</v>
      </c>
      <c r="U178" s="7"/>
      <c r="V178" s="51"/>
      <c r="W178" s="58" t="s">
        <v>27</v>
      </c>
      <c r="X178" s="59">
        <f>SUM(X173:X177)</f>
        <v>127</v>
      </c>
      <c r="Y178" s="77">
        <v>-100</v>
      </c>
      <c r="Z178" s="7"/>
      <c r="AA178" s="7"/>
      <c r="AB178" s="7"/>
      <c r="AC178" s="51"/>
      <c r="AD178" s="58" t="s">
        <v>27</v>
      </c>
      <c r="AE178" s="59">
        <f>SUM(AE173:AE177)</f>
        <v>217</v>
      </c>
      <c r="AF178" s="8"/>
      <c r="AG178" s="52"/>
      <c r="AH178" s="74" t="str">
        <f t="shared" si="315"/>
        <v/>
      </c>
      <c r="AI178" s="57"/>
      <c r="AJ178" s="57"/>
      <c r="AK178" s="82"/>
    </row>
    <row r="179" spans="1:37" ht="15" customHeight="1" x14ac:dyDescent="0.25">
      <c r="A179" s="42">
        <v>1</v>
      </c>
      <c r="B179" s="43"/>
      <c r="C179" s="33">
        <v>44</v>
      </c>
      <c r="D179" s="34">
        <v>8.6</v>
      </c>
      <c r="E179" s="5">
        <f t="shared" si="306"/>
        <v>36</v>
      </c>
      <c r="F179" s="5">
        <f t="shared" si="307"/>
        <v>0</v>
      </c>
      <c r="G179" s="5">
        <f t="shared" ref="G179:G183" si="407">E179+F179</f>
        <v>36</v>
      </c>
      <c r="H179" s="6">
        <f t="shared" ref="H179:H183" si="408">G179</f>
        <v>36</v>
      </c>
      <c r="I179" s="50">
        <f>IF(H179="","",RANK(H179,H179:H183,0))</f>
        <v>2</v>
      </c>
      <c r="J179" s="50">
        <f>IF(I179&lt;5,H179,"")</f>
        <v>36</v>
      </c>
      <c r="K179" s="36">
        <v>0</v>
      </c>
      <c r="L179" s="5">
        <f t="shared" si="308"/>
        <v>0</v>
      </c>
      <c r="M179" s="5">
        <f t="shared" si="309"/>
        <v>0</v>
      </c>
      <c r="N179" s="5">
        <f t="shared" ref="N179:N183" si="409">L179+M179</f>
        <v>0</v>
      </c>
      <c r="O179" s="6">
        <f t="shared" ref="O179:O183" si="410">N179</f>
        <v>0</v>
      </c>
      <c r="P179" s="54">
        <f>IF(O179="","",RANK(O179,O179:O183,0))</f>
        <v>5</v>
      </c>
      <c r="Q179" s="54" t="str">
        <f>IF(P179&lt;5,O179,"")</f>
        <v/>
      </c>
      <c r="R179" s="40">
        <v>160</v>
      </c>
      <c r="S179" s="7">
        <f t="shared" si="310"/>
        <v>0</v>
      </c>
      <c r="T179" s="7">
        <f t="shared" si="311"/>
        <v>25</v>
      </c>
      <c r="U179" s="7">
        <f t="shared" ref="U179:U183" si="411">S179+T179</f>
        <v>25</v>
      </c>
      <c r="V179" s="6">
        <f t="shared" ref="V179:V183" si="412">U179</f>
        <v>25</v>
      </c>
      <c r="W179" s="50">
        <f>IF(V179="","",RANK(V179,V179:V183,0))</f>
        <v>5</v>
      </c>
      <c r="X179" s="50" t="str">
        <f>IF(W179&lt;5,V179,"")</f>
        <v/>
      </c>
      <c r="Y179" s="76">
        <v>21</v>
      </c>
      <c r="Z179" s="7">
        <f t="shared" si="312"/>
        <v>0</v>
      </c>
      <c r="AA179" s="7">
        <f t="shared" si="313"/>
        <v>54</v>
      </c>
      <c r="AB179" s="7">
        <f t="shared" si="314"/>
        <v>54</v>
      </c>
      <c r="AC179" s="6">
        <f>AB179</f>
        <v>54</v>
      </c>
      <c r="AD179" s="50">
        <f>IF(AC179="","",RANK(AC179,AC179:AC183,0))</f>
        <v>2</v>
      </c>
      <c r="AE179" s="50">
        <f>IF(AD179&lt;5,AC179,"")</f>
        <v>54</v>
      </c>
      <c r="AF179" s="8">
        <f>H179+O179+V179+AC179</f>
        <v>115</v>
      </c>
      <c r="AG179" s="9">
        <f t="shared" ref="AG179:AG183" si="413">AF179</f>
        <v>115</v>
      </c>
      <c r="AH179" s="67">
        <f t="shared" si="315"/>
        <v>114</v>
      </c>
      <c r="AI179" s="79">
        <f>SUM(J179:J183,Q179:Q183,X179:X183,AE179:AE183)</f>
        <v>544</v>
      </c>
      <c r="AJ179" s="56">
        <f t="shared" ref="AJ179" si="414">AI179</f>
        <v>544</v>
      </c>
      <c r="AK179" s="82">
        <f t="shared" ref="AK179" si="415">IF(ISNUMBER(AI179),RANK(AI179,$AI$5:$AI$292,0),"")</f>
        <v>18</v>
      </c>
    </row>
    <row r="180" spans="1:37" ht="15" customHeight="1" x14ac:dyDescent="0.25">
      <c r="A180" s="42">
        <v>2</v>
      </c>
      <c r="B180" s="43"/>
      <c r="C180" s="33">
        <v>44</v>
      </c>
      <c r="D180" s="34">
        <v>8.8000000000000007</v>
      </c>
      <c r="E180" s="5">
        <f t="shared" si="306"/>
        <v>30</v>
      </c>
      <c r="F180" s="5">
        <f t="shared" si="307"/>
        <v>0</v>
      </c>
      <c r="G180" s="5">
        <f t="shared" si="407"/>
        <v>30</v>
      </c>
      <c r="H180" s="6">
        <f t="shared" si="408"/>
        <v>30</v>
      </c>
      <c r="I180" s="50">
        <f>IF(H180="","",RANK(H180,H179:H183,0))</f>
        <v>4</v>
      </c>
      <c r="J180" s="50">
        <f t="shared" ref="J180:J183" si="416">IF(I180&lt;5,H180,"")</f>
        <v>30</v>
      </c>
      <c r="K180" s="36">
        <v>8</v>
      </c>
      <c r="L180" s="5">
        <f t="shared" si="308"/>
        <v>0</v>
      </c>
      <c r="M180" s="5">
        <f t="shared" si="309"/>
        <v>10</v>
      </c>
      <c r="N180" s="5">
        <f t="shared" si="409"/>
        <v>10</v>
      </c>
      <c r="O180" s="6">
        <f t="shared" si="410"/>
        <v>10</v>
      </c>
      <c r="P180" s="54">
        <f>IF(O180="","",RANK(O180,O179:O183,0))</f>
        <v>3</v>
      </c>
      <c r="Q180" s="54">
        <f t="shared" ref="Q180:Q183" si="417">IF(P180&lt;5,O180,"")</f>
        <v>10</v>
      </c>
      <c r="R180" s="40">
        <v>168</v>
      </c>
      <c r="S180" s="7">
        <f t="shared" si="310"/>
        <v>0</v>
      </c>
      <c r="T180" s="7">
        <f t="shared" si="311"/>
        <v>29</v>
      </c>
      <c r="U180" s="7">
        <f t="shared" si="411"/>
        <v>29</v>
      </c>
      <c r="V180" s="6">
        <f t="shared" si="412"/>
        <v>29</v>
      </c>
      <c r="W180" s="50">
        <f>IF(V180="","",RANK(V180,V179:V183,0))</f>
        <v>4</v>
      </c>
      <c r="X180" s="50">
        <f t="shared" ref="X180:X183" si="418">IF(W180&lt;5,V180,"")</f>
        <v>29</v>
      </c>
      <c r="Y180" s="76">
        <v>3.5</v>
      </c>
      <c r="Z180" s="7">
        <f t="shared" si="312"/>
        <v>0</v>
      </c>
      <c r="AA180" s="7">
        <f t="shared" si="313"/>
        <v>8</v>
      </c>
      <c r="AB180" s="7">
        <f t="shared" si="314"/>
        <v>8</v>
      </c>
      <c r="AC180" s="6">
        <f>AB180</f>
        <v>8</v>
      </c>
      <c r="AD180" s="50">
        <f>IF(AC180="","",RANK(AC180,AC179:AC183,0))</f>
        <v>5</v>
      </c>
      <c r="AE180" s="50" t="str">
        <f t="shared" ref="AE180:AE183" si="419">IF(AD180&lt;5,AC180,"")</f>
        <v/>
      </c>
      <c r="AF180" s="8">
        <f>H180+O180+V180+AC180</f>
        <v>77</v>
      </c>
      <c r="AG180" s="9">
        <f t="shared" si="413"/>
        <v>77</v>
      </c>
      <c r="AH180" s="67">
        <f t="shared" si="315"/>
        <v>177</v>
      </c>
      <c r="AI180" s="80"/>
      <c r="AJ180" s="56"/>
      <c r="AK180" s="82"/>
    </row>
    <row r="181" spans="1:37" ht="15" customHeight="1" x14ac:dyDescent="0.25">
      <c r="A181" s="42">
        <v>3</v>
      </c>
      <c r="B181" s="43"/>
      <c r="C181" s="33">
        <v>44</v>
      </c>
      <c r="D181" s="34">
        <v>8.9</v>
      </c>
      <c r="E181" s="5">
        <f t="shared" si="306"/>
        <v>0</v>
      </c>
      <c r="F181" s="5">
        <f t="shared" si="307"/>
        <v>27</v>
      </c>
      <c r="G181" s="5">
        <f t="shared" si="407"/>
        <v>27</v>
      </c>
      <c r="H181" s="6">
        <f t="shared" si="408"/>
        <v>27</v>
      </c>
      <c r="I181" s="50">
        <f>IF(H181="","",RANK(H181,H179:H183,0))</f>
        <v>5</v>
      </c>
      <c r="J181" s="50" t="str">
        <f t="shared" si="416"/>
        <v/>
      </c>
      <c r="K181" s="36">
        <v>2</v>
      </c>
      <c r="L181" s="5">
        <f t="shared" si="308"/>
        <v>0</v>
      </c>
      <c r="M181" s="5">
        <f t="shared" si="309"/>
        <v>2</v>
      </c>
      <c r="N181" s="5">
        <f t="shared" si="409"/>
        <v>2</v>
      </c>
      <c r="O181" s="6">
        <f t="shared" si="410"/>
        <v>2</v>
      </c>
      <c r="P181" s="54">
        <f>IF(O181="","",RANK(O181,O179:O183,0))</f>
        <v>4</v>
      </c>
      <c r="Q181" s="54">
        <f t="shared" si="417"/>
        <v>2</v>
      </c>
      <c r="R181" s="40">
        <v>193</v>
      </c>
      <c r="S181" s="7">
        <f t="shared" si="310"/>
        <v>0</v>
      </c>
      <c r="T181" s="7">
        <f t="shared" si="311"/>
        <v>43</v>
      </c>
      <c r="U181" s="7">
        <f t="shared" si="411"/>
        <v>43</v>
      </c>
      <c r="V181" s="6">
        <f t="shared" si="412"/>
        <v>43</v>
      </c>
      <c r="W181" s="50">
        <f>IF(V181="","",RANK(V181,V179:V183,0))</f>
        <v>3</v>
      </c>
      <c r="X181" s="50">
        <f t="shared" si="418"/>
        <v>43</v>
      </c>
      <c r="Y181" s="76">
        <v>24</v>
      </c>
      <c r="Z181" s="7">
        <f t="shared" si="312"/>
        <v>60</v>
      </c>
      <c r="AA181" s="7">
        <f t="shared" si="313"/>
        <v>0</v>
      </c>
      <c r="AB181" s="7">
        <f t="shared" si="314"/>
        <v>60</v>
      </c>
      <c r="AC181" s="6">
        <f>AB181</f>
        <v>60</v>
      </c>
      <c r="AD181" s="50">
        <f>IF(AC181="","",RANK(AC181,AC179:AC183,0))</f>
        <v>1</v>
      </c>
      <c r="AE181" s="50">
        <f t="shared" si="419"/>
        <v>60</v>
      </c>
      <c r="AF181" s="8">
        <f>H181+O181+V181+AC181</f>
        <v>132</v>
      </c>
      <c r="AG181" s="9">
        <f t="shared" si="413"/>
        <v>132</v>
      </c>
      <c r="AH181" s="67">
        <f t="shared" si="315"/>
        <v>76</v>
      </c>
      <c r="AI181" s="80"/>
      <c r="AJ181" s="56"/>
      <c r="AK181" s="82"/>
    </row>
    <row r="182" spans="1:37" ht="15" customHeight="1" x14ac:dyDescent="0.25">
      <c r="A182" s="42">
        <v>4</v>
      </c>
      <c r="B182" s="43"/>
      <c r="C182" s="33">
        <v>44</v>
      </c>
      <c r="D182" s="34">
        <v>7.9</v>
      </c>
      <c r="E182" s="5">
        <f t="shared" si="306"/>
        <v>57</v>
      </c>
      <c r="F182" s="5">
        <f t="shared" si="307"/>
        <v>0</v>
      </c>
      <c r="G182" s="5">
        <f t="shared" si="407"/>
        <v>57</v>
      </c>
      <c r="H182" s="6">
        <f t="shared" si="408"/>
        <v>57</v>
      </c>
      <c r="I182" s="50">
        <f>IF(H182="","",RANK(H182,H179:H183,0))</f>
        <v>1</v>
      </c>
      <c r="J182" s="50">
        <f t="shared" si="416"/>
        <v>57</v>
      </c>
      <c r="K182" s="36">
        <v>12</v>
      </c>
      <c r="L182" s="5">
        <f t="shared" si="308"/>
        <v>0</v>
      </c>
      <c r="M182" s="5">
        <f t="shared" si="309"/>
        <v>18</v>
      </c>
      <c r="N182" s="5">
        <f t="shared" si="409"/>
        <v>18</v>
      </c>
      <c r="O182" s="6">
        <f t="shared" si="410"/>
        <v>18</v>
      </c>
      <c r="P182" s="54">
        <f>IF(O182="","",RANK(O182,O179:O183,0))</f>
        <v>1</v>
      </c>
      <c r="Q182" s="54">
        <f t="shared" si="417"/>
        <v>18</v>
      </c>
      <c r="R182" s="40">
        <v>203</v>
      </c>
      <c r="S182" s="7">
        <f t="shared" si="310"/>
        <v>0</v>
      </c>
      <c r="T182" s="7">
        <f t="shared" si="311"/>
        <v>51</v>
      </c>
      <c r="U182" s="7">
        <f t="shared" si="411"/>
        <v>51</v>
      </c>
      <c r="V182" s="6">
        <f t="shared" si="412"/>
        <v>51</v>
      </c>
      <c r="W182" s="50">
        <f>IF(V182="","",RANK(V182,V179:V183,0))</f>
        <v>1</v>
      </c>
      <c r="X182" s="50">
        <f t="shared" si="418"/>
        <v>51</v>
      </c>
      <c r="Y182" s="76">
        <v>4</v>
      </c>
      <c r="Z182" s="7">
        <f t="shared" si="312"/>
        <v>0</v>
      </c>
      <c r="AA182" s="7">
        <f t="shared" si="313"/>
        <v>9</v>
      </c>
      <c r="AB182" s="7">
        <f t="shared" si="314"/>
        <v>9</v>
      </c>
      <c r="AC182" s="6">
        <f>AB182</f>
        <v>9</v>
      </c>
      <c r="AD182" s="50">
        <f>IF(AC182="","",RANK(AC182,AC179:AC183,0))</f>
        <v>4</v>
      </c>
      <c r="AE182" s="50">
        <f t="shared" si="419"/>
        <v>9</v>
      </c>
      <c r="AF182" s="8">
        <f>H182+O182+V182+AC182</f>
        <v>135</v>
      </c>
      <c r="AG182" s="9">
        <f t="shared" si="413"/>
        <v>135</v>
      </c>
      <c r="AH182" s="67">
        <f t="shared" si="315"/>
        <v>69</v>
      </c>
      <c r="AI182" s="80"/>
      <c r="AJ182" s="56"/>
      <c r="AK182" s="82"/>
    </row>
    <row r="183" spans="1:37" ht="15" customHeight="1" x14ac:dyDescent="0.25">
      <c r="A183" s="42">
        <v>5</v>
      </c>
      <c r="B183" s="43"/>
      <c r="C183" s="33">
        <v>44</v>
      </c>
      <c r="D183" s="34">
        <v>8.6</v>
      </c>
      <c r="E183" s="5">
        <f t="shared" si="306"/>
        <v>36</v>
      </c>
      <c r="F183" s="5">
        <f t="shared" si="307"/>
        <v>0</v>
      </c>
      <c r="G183" s="5">
        <f t="shared" si="407"/>
        <v>36</v>
      </c>
      <c r="H183" s="6">
        <f t="shared" si="408"/>
        <v>36</v>
      </c>
      <c r="I183" s="50">
        <f>IF(H183="","",RANK(H183,H179:H183,0))</f>
        <v>2</v>
      </c>
      <c r="J183" s="50">
        <f t="shared" si="416"/>
        <v>36</v>
      </c>
      <c r="K183" s="36">
        <v>10</v>
      </c>
      <c r="L183" s="5">
        <f t="shared" si="308"/>
        <v>0</v>
      </c>
      <c r="M183" s="5">
        <f t="shared" si="309"/>
        <v>14</v>
      </c>
      <c r="N183" s="5">
        <f t="shared" si="409"/>
        <v>14</v>
      </c>
      <c r="O183" s="6">
        <f t="shared" si="410"/>
        <v>14</v>
      </c>
      <c r="P183" s="54">
        <f>IF(O183="","",RANK(O183,O179:O183,0))</f>
        <v>2</v>
      </c>
      <c r="Q183" s="54">
        <f t="shared" si="417"/>
        <v>14</v>
      </c>
      <c r="R183" s="40">
        <v>200</v>
      </c>
      <c r="S183" s="7">
        <f t="shared" si="310"/>
        <v>0</v>
      </c>
      <c r="T183" s="7">
        <f t="shared" si="311"/>
        <v>50</v>
      </c>
      <c r="U183" s="7">
        <f t="shared" si="411"/>
        <v>50</v>
      </c>
      <c r="V183" s="6">
        <f t="shared" si="412"/>
        <v>50</v>
      </c>
      <c r="W183" s="50">
        <f>IF(V183="","",RANK(V183,V179:V183,0))</f>
        <v>2</v>
      </c>
      <c r="X183" s="50">
        <f t="shared" si="418"/>
        <v>50</v>
      </c>
      <c r="Y183" s="76">
        <v>17.5</v>
      </c>
      <c r="Z183" s="7">
        <f t="shared" si="312"/>
        <v>0</v>
      </c>
      <c r="AA183" s="7">
        <f t="shared" si="313"/>
        <v>45</v>
      </c>
      <c r="AB183" s="7">
        <f t="shared" si="314"/>
        <v>45</v>
      </c>
      <c r="AC183" s="6">
        <f>AB183</f>
        <v>45</v>
      </c>
      <c r="AD183" s="50">
        <f>IF(AC183="","",RANK(AC183,AC179:AC183,0))</f>
        <v>3</v>
      </c>
      <c r="AE183" s="50">
        <f t="shared" si="419"/>
        <v>45</v>
      </c>
      <c r="AF183" s="8">
        <f>H183+O183+V183+AC183</f>
        <v>145</v>
      </c>
      <c r="AG183" s="9">
        <f t="shared" si="413"/>
        <v>145</v>
      </c>
      <c r="AH183" s="67">
        <f t="shared" si="315"/>
        <v>55</v>
      </c>
      <c r="AI183" s="81"/>
      <c r="AJ183" s="56"/>
      <c r="AK183" s="82"/>
    </row>
    <row r="184" spans="1:37" ht="26.25" customHeight="1" x14ac:dyDescent="0.25">
      <c r="A184" s="42"/>
      <c r="B184" s="43"/>
      <c r="C184" s="61">
        <v>44</v>
      </c>
      <c r="D184" s="34"/>
      <c r="E184" s="5"/>
      <c r="F184" s="5"/>
      <c r="G184" s="5"/>
      <c r="H184" s="51"/>
      <c r="I184" s="58" t="s">
        <v>27</v>
      </c>
      <c r="J184" s="59">
        <f>SUM(J179:J183)</f>
        <v>159</v>
      </c>
      <c r="K184" s="36"/>
      <c r="L184" s="5"/>
      <c r="M184" s="5"/>
      <c r="N184" s="5"/>
      <c r="O184" s="51"/>
      <c r="P184" s="58" t="s">
        <v>27</v>
      </c>
      <c r="Q184" s="60">
        <f>SUM(Q179:Q183)</f>
        <v>44</v>
      </c>
      <c r="R184" s="40"/>
      <c r="S184" s="7">
        <f t="shared" si="310"/>
        <v>0</v>
      </c>
      <c r="T184" s="7">
        <f t="shared" si="311"/>
        <v>0</v>
      </c>
      <c r="U184" s="7"/>
      <c r="V184" s="51"/>
      <c r="W184" s="58" t="s">
        <v>27</v>
      </c>
      <c r="X184" s="59">
        <f>SUM(X179:X183)</f>
        <v>173</v>
      </c>
      <c r="Y184" s="77">
        <v>-100</v>
      </c>
      <c r="Z184" s="7"/>
      <c r="AA184" s="7"/>
      <c r="AB184" s="7"/>
      <c r="AC184" s="51"/>
      <c r="AD184" s="58" t="s">
        <v>27</v>
      </c>
      <c r="AE184" s="59">
        <f>SUM(AE179:AE183)</f>
        <v>168</v>
      </c>
      <c r="AF184" s="8"/>
      <c r="AG184" s="52"/>
      <c r="AH184" s="74" t="str">
        <f t="shared" si="315"/>
        <v/>
      </c>
      <c r="AI184" s="57"/>
      <c r="AJ184" s="57"/>
      <c r="AK184" s="82"/>
    </row>
    <row r="185" spans="1:37" ht="15" customHeight="1" x14ac:dyDescent="0.25">
      <c r="A185" s="42">
        <v>1</v>
      </c>
      <c r="B185" s="43"/>
      <c r="C185" s="33">
        <v>45</v>
      </c>
      <c r="D185" s="34">
        <v>8.3000000000000007</v>
      </c>
      <c r="E185" s="5">
        <f t="shared" si="306"/>
        <v>46</v>
      </c>
      <c r="F185" s="5">
        <f t="shared" si="307"/>
        <v>0</v>
      </c>
      <c r="G185" s="5">
        <f t="shared" ref="G185:G189" si="420">E185+F185</f>
        <v>46</v>
      </c>
      <c r="H185" s="6">
        <f t="shared" ref="H185:H189" si="421">G185</f>
        <v>46</v>
      </c>
      <c r="I185" s="50">
        <f>IF(H185="","",RANK(H185,H185:H189,0))</f>
        <v>2</v>
      </c>
      <c r="J185" s="50">
        <f>IF(I185&lt;5,H185,"")</f>
        <v>46</v>
      </c>
      <c r="K185" s="36">
        <v>14</v>
      </c>
      <c r="L185" s="5">
        <f t="shared" si="308"/>
        <v>0</v>
      </c>
      <c r="M185" s="5">
        <f t="shared" si="309"/>
        <v>22</v>
      </c>
      <c r="N185" s="5">
        <f t="shared" ref="N185:N189" si="422">L185+M185</f>
        <v>22</v>
      </c>
      <c r="O185" s="6">
        <f t="shared" ref="O185:O189" si="423">N185</f>
        <v>22</v>
      </c>
      <c r="P185" s="54">
        <f>IF(O185="","",RANK(O185,O185:O189,0))</f>
        <v>4</v>
      </c>
      <c r="Q185" s="54">
        <f>IF(P185&lt;5,O185,"")</f>
        <v>22</v>
      </c>
      <c r="R185" s="40">
        <v>150</v>
      </c>
      <c r="S185" s="7">
        <f t="shared" si="310"/>
        <v>0</v>
      </c>
      <c r="T185" s="7">
        <f t="shared" si="311"/>
        <v>20</v>
      </c>
      <c r="U185" s="7">
        <f t="shared" ref="U185:U189" si="424">S185+T185</f>
        <v>20</v>
      </c>
      <c r="V185" s="6">
        <f t="shared" ref="V185:V189" si="425">U185</f>
        <v>20</v>
      </c>
      <c r="W185" s="50">
        <f>IF(V185="","",RANK(V185,V185:V189,0))</f>
        <v>5</v>
      </c>
      <c r="X185" s="50" t="str">
        <f>IF(W185&lt;5,V185,"")</f>
        <v/>
      </c>
      <c r="Y185" s="76">
        <v>13</v>
      </c>
      <c r="Z185" s="7">
        <f t="shared" si="312"/>
        <v>0</v>
      </c>
      <c r="AA185" s="7">
        <f t="shared" si="313"/>
        <v>32</v>
      </c>
      <c r="AB185" s="7">
        <f t="shared" si="314"/>
        <v>32</v>
      </c>
      <c r="AC185" s="6">
        <f>AB185</f>
        <v>32</v>
      </c>
      <c r="AD185" s="50">
        <f>IF(AC185="","",RANK(AC185,AC185:AC189,0))</f>
        <v>3</v>
      </c>
      <c r="AE185" s="50">
        <f>IF(AD185&lt;5,AC185,"")</f>
        <v>32</v>
      </c>
      <c r="AF185" s="8">
        <f>H185+O185+V185+AC185</f>
        <v>120</v>
      </c>
      <c r="AG185" s="9">
        <f t="shared" ref="AG185:AG189" si="426">AF185</f>
        <v>120</v>
      </c>
      <c r="AH185" s="67">
        <f t="shared" si="315"/>
        <v>103</v>
      </c>
      <c r="AI185" s="79">
        <f>SUM(J185:J189,Q185:Q189,X185:X189,AE185:AE189)</f>
        <v>595</v>
      </c>
      <c r="AJ185" s="56">
        <f t="shared" ref="AJ185" si="427">AI185</f>
        <v>595</v>
      </c>
      <c r="AK185" s="82">
        <f t="shared" ref="AK185" si="428">IF(ISNUMBER(AI185),RANK(AI185,$AI$5:$AI$292,0),"")</f>
        <v>15</v>
      </c>
    </row>
    <row r="186" spans="1:37" ht="15" customHeight="1" x14ac:dyDescent="0.25">
      <c r="A186" s="42">
        <v>2</v>
      </c>
      <c r="B186" s="43"/>
      <c r="C186" s="33">
        <v>45</v>
      </c>
      <c r="D186" s="34">
        <v>8.6999999999999993</v>
      </c>
      <c r="E186" s="5">
        <f t="shared" si="306"/>
        <v>33</v>
      </c>
      <c r="F186" s="5">
        <f t="shared" si="307"/>
        <v>0</v>
      </c>
      <c r="G186" s="5">
        <f t="shared" si="420"/>
        <v>33</v>
      </c>
      <c r="H186" s="6">
        <f t="shared" si="421"/>
        <v>33</v>
      </c>
      <c r="I186" s="50">
        <f>IF(H186="","",RANK(H186,H185:H189,0))</f>
        <v>5</v>
      </c>
      <c r="J186" s="50" t="str">
        <f t="shared" ref="J186:J189" si="429">IF(I186&lt;5,H186,"")</f>
        <v/>
      </c>
      <c r="K186" s="36">
        <v>15</v>
      </c>
      <c r="L186" s="5">
        <f t="shared" si="308"/>
        <v>0</v>
      </c>
      <c r="M186" s="5">
        <f t="shared" si="309"/>
        <v>24</v>
      </c>
      <c r="N186" s="5">
        <f t="shared" si="422"/>
        <v>24</v>
      </c>
      <c r="O186" s="6">
        <f t="shared" si="423"/>
        <v>24</v>
      </c>
      <c r="P186" s="54">
        <f>IF(O186="","",RANK(O186,O185:O189,0))</f>
        <v>3</v>
      </c>
      <c r="Q186" s="54">
        <f t="shared" ref="Q186:Q189" si="430">IF(P186&lt;5,O186,"")</f>
        <v>24</v>
      </c>
      <c r="R186" s="40">
        <v>166</v>
      </c>
      <c r="S186" s="7">
        <f t="shared" si="310"/>
        <v>0</v>
      </c>
      <c r="T186" s="7">
        <f t="shared" si="311"/>
        <v>28</v>
      </c>
      <c r="U186" s="7">
        <f t="shared" si="424"/>
        <v>28</v>
      </c>
      <c r="V186" s="6">
        <f t="shared" si="425"/>
        <v>28</v>
      </c>
      <c r="W186" s="50">
        <f>IF(V186="","",RANK(V186,V185:V189,0))</f>
        <v>1</v>
      </c>
      <c r="X186" s="50">
        <f t="shared" ref="X186:X189" si="431">IF(W186&lt;5,V186,"")</f>
        <v>28</v>
      </c>
      <c r="Y186" s="76">
        <v>23.5</v>
      </c>
      <c r="Z186" s="7">
        <f t="shared" si="312"/>
        <v>0</v>
      </c>
      <c r="AA186" s="7">
        <f t="shared" si="313"/>
        <v>59</v>
      </c>
      <c r="AB186" s="7">
        <f t="shared" si="314"/>
        <v>59</v>
      </c>
      <c r="AC186" s="6">
        <f>AB186</f>
        <v>59</v>
      </c>
      <c r="AD186" s="50">
        <f>IF(AC186="","",RANK(AC186,AC185:AC189,0))</f>
        <v>1</v>
      </c>
      <c r="AE186" s="50">
        <f t="shared" ref="AE186:AE189" si="432">IF(AD186&lt;5,AC186,"")</f>
        <v>59</v>
      </c>
      <c r="AF186" s="8">
        <f>H186+O186+V186+AC186</f>
        <v>144</v>
      </c>
      <c r="AG186" s="9">
        <f t="shared" si="426"/>
        <v>144</v>
      </c>
      <c r="AH186" s="67">
        <f t="shared" si="315"/>
        <v>57</v>
      </c>
      <c r="AI186" s="80"/>
      <c r="AJ186" s="56"/>
      <c r="AK186" s="82"/>
    </row>
    <row r="187" spans="1:37" ht="15" customHeight="1" x14ac:dyDescent="0.25">
      <c r="A187" s="42">
        <v>3</v>
      </c>
      <c r="B187" s="43"/>
      <c r="C187" s="33">
        <v>45</v>
      </c>
      <c r="D187" s="34">
        <v>8.5</v>
      </c>
      <c r="E187" s="5">
        <f t="shared" si="306"/>
        <v>39</v>
      </c>
      <c r="F187" s="5">
        <f t="shared" si="307"/>
        <v>0</v>
      </c>
      <c r="G187" s="5">
        <f t="shared" si="420"/>
        <v>39</v>
      </c>
      <c r="H187" s="6">
        <f t="shared" si="421"/>
        <v>39</v>
      </c>
      <c r="I187" s="50">
        <f>IF(H187="","",RANK(H187,H185:H189,0))</f>
        <v>4</v>
      </c>
      <c r="J187" s="50">
        <f t="shared" si="429"/>
        <v>39</v>
      </c>
      <c r="K187" s="36">
        <v>0</v>
      </c>
      <c r="L187" s="5">
        <f t="shared" si="308"/>
        <v>0</v>
      </c>
      <c r="M187" s="5">
        <f t="shared" si="309"/>
        <v>0</v>
      </c>
      <c r="N187" s="5">
        <f t="shared" si="422"/>
        <v>0</v>
      </c>
      <c r="O187" s="6">
        <f t="shared" si="423"/>
        <v>0</v>
      </c>
      <c r="P187" s="54">
        <f>IF(O187="","",RANK(O187,O185:O189,0))</f>
        <v>5</v>
      </c>
      <c r="Q187" s="54" t="str">
        <f t="shared" si="430"/>
        <v/>
      </c>
      <c r="R187" s="40">
        <v>166</v>
      </c>
      <c r="S187" s="7">
        <f t="shared" si="310"/>
        <v>0</v>
      </c>
      <c r="T187" s="7">
        <f t="shared" si="311"/>
        <v>28</v>
      </c>
      <c r="U187" s="7">
        <f t="shared" si="424"/>
        <v>28</v>
      </c>
      <c r="V187" s="6">
        <f t="shared" si="425"/>
        <v>28</v>
      </c>
      <c r="W187" s="50">
        <f>IF(V187="","",RANK(V187,V185:V189,0))</f>
        <v>1</v>
      </c>
      <c r="X187" s="50">
        <f t="shared" si="431"/>
        <v>28</v>
      </c>
      <c r="Y187" s="76">
        <v>15.5</v>
      </c>
      <c r="Z187" s="7">
        <f t="shared" si="312"/>
        <v>0</v>
      </c>
      <c r="AA187" s="7">
        <f t="shared" si="313"/>
        <v>39</v>
      </c>
      <c r="AB187" s="7">
        <f t="shared" si="314"/>
        <v>39</v>
      </c>
      <c r="AC187" s="6">
        <f>AB187</f>
        <v>39</v>
      </c>
      <c r="AD187" s="50">
        <f>IF(AC187="","",RANK(AC187,AC185:AC189,0))</f>
        <v>2</v>
      </c>
      <c r="AE187" s="50">
        <f t="shared" si="432"/>
        <v>39</v>
      </c>
      <c r="AF187" s="8">
        <f>H187+O187+V187+AC187</f>
        <v>106</v>
      </c>
      <c r="AG187" s="9">
        <f t="shared" si="426"/>
        <v>106</v>
      </c>
      <c r="AH187" s="67">
        <f t="shared" si="315"/>
        <v>131</v>
      </c>
      <c r="AI187" s="80"/>
      <c r="AJ187" s="56"/>
      <c r="AK187" s="82"/>
    </row>
    <row r="188" spans="1:37" ht="15" customHeight="1" x14ac:dyDescent="0.25">
      <c r="A188" s="42">
        <v>4</v>
      </c>
      <c r="B188" s="43"/>
      <c r="C188" s="33">
        <v>45</v>
      </c>
      <c r="D188" s="34">
        <v>8.3000000000000007</v>
      </c>
      <c r="E188" s="5">
        <f t="shared" si="306"/>
        <v>46</v>
      </c>
      <c r="F188" s="5">
        <f t="shared" si="307"/>
        <v>0</v>
      </c>
      <c r="G188" s="5">
        <f t="shared" si="420"/>
        <v>46</v>
      </c>
      <c r="H188" s="6">
        <f t="shared" si="421"/>
        <v>46</v>
      </c>
      <c r="I188" s="50">
        <f>IF(H188="","",RANK(H188,H185:H189,0))</f>
        <v>2</v>
      </c>
      <c r="J188" s="50">
        <f t="shared" si="429"/>
        <v>46</v>
      </c>
      <c r="K188" s="36">
        <v>19</v>
      </c>
      <c r="L188" s="5">
        <f t="shared" si="308"/>
        <v>0</v>
      </c>
      <c r="M188" s="5">
        <f t="shared" si="309"/>
        <v>32</v>
      </c>
      <c r="N188" s="5">
        <f t="shared" si="422"/>
        <v>32</v>
      </c>
      <c r="O188" s="6">
        <f t="shared" si="423"/>
        <v>32</v>
      </c>
      <c r="P188" s="54">
        <f>IF(O188="","",RANK(O188,O185:O189,0))</f>
        <v>2</v>
      </c>
      <c r="Q188" s="54">
        <f t="shared" si="430"/>
        <v>32</v>
      </c>
      <c r="R188" s="40">
        <v>159</v>
      </c>
      <c r="S188" s="7">
        <f t="shared" si="310"/>
        <v>0</v>
      </c>
      <c r="T188" s="7">
        <f t="shared" si="311"/>
        <v>24</v>
      </c>
      <c r="U188" s="7">
        <f t="shared" si="424"/>
        <v>24</v>
      </c>
      <c r="V188" s="6">
        <f t="shared" si="425"/>
        <v>24</v>
      </c>
      <c r="W188" s="50">
        <f>IF(V188="","",RANK(V188,V185:V189,0))</f>
        <v>4</v>
      </c>
      <c r="X188" s="50">
        <f t="shared" si="431"/>
        <v>24</v>
      </c>
      <c r="Y188" s="76">
        <v>13</v>
      </c>
      <c r="Z188" s="7">
        <f t="shared" si="312"/>
        <v>0</v>
      </c>
      <c r="AA188" s="7">
        <f t="shared" si="313"/>
        <v>32</v>
      </c>
      <c r="AB188" s="7">
        <f t="shared" si="314"/>
        <v>32</v>
      </c>
      <c r="AC188" s="6">
        <f>AB188</f>
        <v>32</v>
      </c>
      <c r="AD188" s="50">
        <f>IF(AC188="","",RANK(AC188,AC185:AC189,0))</f>
        <v>3</v>
      </c>
      <c r="AE188" s="50">
        <f t="shared" si="432"/>
        <v>32</v>
      </c>
      <c r="AF188" s="8">
        <f>H188+O188+V188+AC188</f>
        <v>134</v>
      </c>
      <c r="AG188" s="9">
        <f t="shared" si="426"/>
        <v>134</v>
      </c>
      <c r="AH188" s="67">
        <f t="shared" si="315"/>
        <v>70</v>
      </c>
      <c r="AI188" s="80"/>
      <c r="AJ188" s="56"/>
      <c r="AK188" s="82"/>
    </row>
    <row r="189" spans="1:37" ht="15" customHeight="1" x14ac:dyDescent="0.25">
      <c r="A189" s="42">
        <v>5</v>
      </c>
      <c r="B189" s="43"/>
      <c r="C189" s="33">
        <v>45</v>
      </c>
      <c r="D189" s="34">
        <v>7.9</v>
      </c>
      <c r="E189" s="5">
        <f t="shared" si="306"/>
        <v>57</v>
      </c>
      <c r="F189" s="5">
        <f t="shared" si="307"/>
        <v>0</v>
      </c>
      <c r="G189" s="5">
        <f t="shared" si="420"/>
        <v>57</v>
      </c>
      <c r="H189" s="6">
        <f t="shared" si="421"/>
        <v>57</v>
      </c>
      <c r="I189" s="50">
        <f>IF(H189="","",RANK(H189,H185:H189,0))</f>
        <v>1</v>
      </c>
      <c r="J189" s="50">
        <f t="shared" si="429"/>
        <v>57</v>
      </c>
      <c r="K189" s="36">
        <v>35</v>
      </c>
      <c r="L189" s="5">
        <f t="shared" si="308"/>
        <v>59</v>
      </c>
      <c r="M189" s="5">
        <f t="shared" si="309"/>
        <v>0</v>
      </c>
      <c r="N189" s="5">
        <f t="shared" si="422"/>
        <v>59</v>
      </c>
      <c r="O189" s="6">
        <f t="shared" si="423"/>
        <v>59</v>
      </c>
      <c r="P189" s="54">
        <f>IF(O189="","",RANK(O189,O185:O189,0))</f>
        <v>1</v>
      </c>
      <c r="Q189" s="54">
        <f t="shared" si="430"/>
        <v>59</v>
      </c>
      <c r="R189" s="40">
        <v>167</v>
      </c>
      <c r="S189" s="7">
        <f t="shared" si="310"/>
        <v>0</v>
      </c>
      <c r="T189" s="7">
        <f t="shared" si="311"/>
        <v>28</v>
      </c>
      <c r="U189" s="7">
        <f t="shared" si="424"/>
        <v>28</v>
      </c>
      <c r="V189" s="6">
        <f t="shared" si="425"/>
        <v>28</v>
      </c>
      <c r="W189" s="50">
        <f>IF(V189="","",RANK(V189,V185:V189,0))</f>
        <v>1</v>
      </c>
      <c r="X189" s="50">
        <f t="shared" si="431"/>
        <v>28</v>
      </c>
      <c r="Y189" s="76">
        <v>1</v>
      </c>
      <c r="Z189" s="7">
        <f t="shared" si="312"/>
        <v>0</v>
      </c>
      <c r="AA189" s="7">
        <f t="shared" si="313"/>
        <v>5</v>
      </c>
      <c r="AB189" s="7">
        <f t="shared" si="314"/>
        <v>5</v>
      </c>
      <c r="AC189" s="6">
        <f>AB189</f>
        <v>5</v>
      </c>
      <c r="AD189" s="50">
        <f>IF(AC189="","",RANK(AC189,AC185:AC189,0))</f>
        <v>5</v>
      </c>
      <c r="AE189" s="50" t="str">
        <f t="shared" si="432"/>
        <v/>
      </c>
      <c r="AF189" s="8">
        <f>H189+O189+V189+AC189</f>
        <v>149</v>
      </c>
      <c r="AG189" s="9">
        <f t="shared" si="426"/>
        <v>149</v>
      </c>
      <c r="AH189" s="67">
        <f t="shared" si="315"/>
        <v>48</v>
      </c>
      <c r="AI189" s="81"/>
      <c r="AJ189" s="56"/>
      <c r="AK189" s="82"/>
    </row>
    <row r="190" spans="1:37" ht="26.25" customHeight="1" x14ac:dyDescent="0.25">
      <c r="A190" s="42"/>
      <c r="B190" s="43"/>
      <c r="C190" s="61">
        <v>45</v>
      </c>
      <c r="D190" s="34"/>
      <c r="E190" s="5"/>
      <c r="F190" s="5"/>
      <c r="G190" s="5"/>
      <c r="H190" s="51"/>
      <c r="I190" s="58" t="s">
        <v>27</v>
      </c>
      <c r="J190" s="59">
        <f>SUM(J185:J189)</f>
        <v>188</v>
      </c>
      <c r="K190" s="36"/>
      <c r="L190" s="5"/>
      <c r="M190" s="5"/>
      <c r="N190" s="5"/>
      <c r="O190" s="51"/>
      <c r="P190" s="58" t="s">
        <v>27</v>
      </c>
      <c r="Q190" s="60">
        <f>SUM(Q185:Q189)</f>
        <v>137</v>
      </c>
      <c r="R190" s="40"/>
      <c r="S190" s="7">
        <f t="shared" si="310"/>
        <v>0</v>
      </c>
      <c r="T190" s="7">
        <f t="shared" si="311"/>
        <v>0</v>
      </c>
      <c r="U190" s="7"/>
      <c r="V190" s="51"/>
      <c r="W190" s="58" t="s">
        <v>27</v>
      </c>
      <c r="X190" s="59">
        <f>SUM(X185:X189)</f>
        <v>108</v>
      </c>
      <c r="Y190" s="77">
        <v>-100</v>
      </c>
      <c r="Z190" s="7"/>
      <c r="AA190" s="7"/>
      <c r="AB190" s="7"/>
      <c r="AC190" s="51"/>
      <c r="AD190" s="58" t="s">
        <v>27</v>
      </c>
      <c r="AE190" s="59">
        <f>SUM(AE185:AE189)</f>
        <v>162</v>
      </c>
      <c r="AF190" s="8"/>
      <c r="AG190" s="52"/>
      <c r="AH190" s="74" t="str">
        <f t="shared" si="315"/>
        <v/>
      </c>
      <c r="AI190" s="57"/>
      <c r="AJ190" s="57"/>
      <c r="AK190" s="82"/>
    </row>
    <row r="191" spans="1:37" ht="15" customHeight="1" x14ac:dyDescent="0.25">
      <c r="A191" s="42">
        <v>1</v>
      </c>
      <c r="B191" s="43"/>
      <c r="C191" s="33">
        <v>46</v>
      </c>
      <c r="D191" s="34">
        <v>8.4</v>
      </c>
      <c r="E191" s="5">
        <f t="shared" si="306"/>
        <v>42</v>
      </c>
      <c r="F191" s="5">
        <f t="shared" si="307"/>
        <v>0</v>
      </c>
      <c r="G191" s="5">
        <f t="shared" ref="G191:G195" si="433">E191+F191</f>
        <v>42</v>
      </c>
      <c r="H191" s="6">
        <f t="shared" ref="H191:H195" si="434">G191</f>
        <v>42</v>
      </c>
      <c r="I191" s="50">
        <f>IF(H191="","",RANK(H191,H191:H195,0))</f>
        <v>1</v>
      </c>
      <c r="J191" s="50">
        <f>IF(I191&lt;5,H191,"")</f>
        <v>42</v>
      </c>
      <c r="K191" s="36">
        <v>6</v>
      </c>
      <c r="L191" s="5">
        <f t="shared" si="308"/>
        <v>0</v>
      </c>
      <c r="M191" s="5">
        <f t="shared" si="309"/>
        <v>6</v>
      </c>
      <c r="N191" s="5">
        <f t="shared" ref="N191:N195" si="435">L191+M191</f>
        <v>6</v>
      </c>
      <c r="O191" s="6">
        <f t="shared" ref="O191:O195" si="436">N191</f>
        <v>6</v>
      </c>
      <c r="P191" s="54">
        <f>IF(O191="","",RANK(O191,O191:O195,0))</f>
        <v>1</v>
      </c>
      <c r="Q191" s="54">
        <f>IF(P191&lt;5,O191,"")</f>
        <v>6</v>
      </c>
      <c r="R191" s="40">
        <v>168</v>
      </c>
      <c r="S191" s="7">
        <f t="shared" si="310"/>
        <v>0</v>
      </c>
      <c r="T191" s="7">
        <f t="shared" si="311"/>
        <v>29</v>
      </c>
      <c r="U191" s="7">
        <f t="shared" ref="U191:U195" si="437">S191+T191</f>
        <v>29</v>
      </c>
      <c r="V191" s="6">
        <f t="shared" ref="V191:V195" si="438">U191</f>
        <v>29</v>
      </c>
      <c r="W191" s="50">
        <f>IF(V191="","",RANK(V191,V191:V195,0))</f>
        <v>1</v>
      </c>
      <c r="X191" s="50">
        <f>IF(W191&lt;5,V191,"")</f>
        <v>29</v>
      </c>
      <c r="Y191" s="76">
        <v>-5</v>
      </c>
      <c r="Z191" s="7">
        <f t="shared" si="312"/>
        <v>0</v>
      </c>
      <c r="AA191" s="7">
        <f t="shared" si="313"/>
        <v>0</v>
      </c>
      <c r="AB191" s="7">
        <f t="shared" si="314"/>
        <v>0</v>
      </c>
      <c r="AC191" s="6">
        <f>AB191</f>
        <v>0</v>
      </c>
      <c r="AD191" s="50">
        <f>IF(AC191="","",RANK(AC191,AC191:AC195,0))</f>
        <v>3</v>
      </c>
      <c r="AE191" s="50">
        <f>IF(AD191&lt;5,AC191,"")</f>
        <v>0</v>
      </c>
      <c r="AF191" s="8">
        <f>H191+O191+V191+AC191</f>
        <v>77</v>
      </c>
      <c r="AG191" s="9">
        <f t="shared" ref="AG191:AG195" si="439">AF191</f>
        <v>77</v>
      </c>
      <c r="AH191" s="67">
        <f t="shared" si="315"/>
        <v>177</v>
      </c>
      <c r="AI191" s="79">
        <f>SUM(J191:J195,Q191:Q195,X191:X195,AE191:AE195)</f>
        <v>176</v>
      </c>
      <c r="AJ191" s="56">
        <f t="shared" ref="AJ191" si="440">AI191</f>
        <v>176</v>
      </c>
      <c r="AK191" s="82">
        <f t="shared" ref="AK191" si="441">IF(ISNUMBER(AI191),RANK(AI191,$AI$5:$AI$292,0),"")</f>
        <v>41</v>
      </c>
    </row>
    <row r="192" spans="1:37" ht="15" customHeight="1" x14ac:dyDescent="0.25">
      <c r="A192" s="42">
        <v>2</v>
      </c>
      <c r="B192" s="43"/>
      <c r="C192" s="33">
        <v>46</v>
      </c>
      <c r="D192" s="34">
        <v>9.5</v>
      </c>
      <c r="E192" s="5">
        <f t="shared" si="306"/>
        <v>0</v>
      </c>
      <c r="F192" s="5">
        <f t="shared" si="307"/>
        <v>14</v>
      </c>
      <c r="G192" s="5">
        <f t="shared" si="433"/>
        <v>14</v>
      </c>
      <c r="H192" s="6">
        <f t="shared" si="434"/>
        <v>14</v>
      </c>
      <c r="I192" s="50">
        <f>IF(H192="","",RANK(H192,H191:H195,0))</f>
        <v>2</v>
      </c>
      <c r="J192" s="50">
        <f t="shared" ref="J192:J194" si="442">IF(I192&lt;5,H192,"")</f>
        <v>14</v>
      </c>
      <c r="K192" s="36">
        <v>0</v>
      </c>
      <c r="L192" s="5">
        <f t="shared" si="308"/>
        <v>0</v>
      </c>
      <c r="M192" s="5">
        <f t="shared" si="309"/>
        <v>0</v>
      </c>
      <c r="N192" s="5">
        <f t="shared" si="435"/>
        <v>0</v>
      </c>
      <c r="O192" s="6">
        <f t="shared" si="436"/>
        <v>0</v>
      </c>
      <c r="P192" s="54">
        <f>IF(O192="","",RANK(O192,O191:O195,0))</f>
        <v>3</v>
      </c>
      <c r="Q192" s="54">
        <f t="shared" ref="Q192:Q194" si="443">IF(P192&lt;5,O192,"")</f>
        <v>0</v>
      </c>
      <c r="R192" s="40">
        <v>153</v>
      </c>
      <c r="S192" s="7">
        <f t="shared" si="310"/>
        <v>0</v>
      </c>
      <c r="T192" s="7">
        <f t="shared" si="311"/>
        <v>21</v>
      </c>
      <c r="U192" s="7">
        <f t="shared" si="437"/>
        <v>21</v>
      </c>
      <c r="V192" s="6">
        <f t="shared" si="438"/>
        <v>21</v>
      </c>
      <c r="W192" s="50">
        <f>IF(V192="","",RANK(V192,V191:V195,0))</f>
        <v>3</v>
      </c>
      <c r="X192" s="50">
        <f t="shared" ref="X192:X194" si="444">IF(W192&lt;5,V192,"")</f>
        <v>21</v>
      </c>
      <c r="Y192" s="76">
        <v>9.5</v>
      </c>
      <c r="Z192" s="7">
        <f t="shared" si="312"/>
        <v>0</v>
      </c>
      <c r="AA192" s="7">
        <f t="shared" si="313"/>
        <v>21</v>
      </c>
      <c r="AB192" s="7">
        <f t="shared" si="314"/>
        <v>21</v>
      </c>
      <c r="AC192" s="6">
        <f>AB192</f>
        <v>21</v>
      </c>
      <c r="AD192" s="50">
        <f>IF(AC192="","",RANK(AC192,AC191:AC195,0))</f>
        <v>1</v>
      </c>
      <c r="AE192" s="50">
        <f t="shared" ref="AE192:AE194" si="445">IF(AD192&lt;5,AC192,"")</f>
        <v>21</v>
      </c>
      <c r="AF192" s="8">
        <f>H192+O192+V192+AC192</f>
        <v>56</v>
      </c>
      <c r="AG192" s="9">
        <f t="shared" si="439"/>
        <v>56</v>
      </c>
      <c r="AH192" s="67">
        <f t="shared" si="315"/>
        <v>195</v>
      </c>
      <c r="AI192" s="80"/>
      <c r="AJ192" s="56"/>
      <c r="AK192" s="82"/>
    </row>
    <row r="193" spans="1:37" ht="15" customHeight="1" x14ac:dyDescent="0.25">
      <c r="A193" s="42">
        <v>3</v>
      </c>
      <c r="B193" s="43"/>
      <c r="C193" s="33">
        <v>46</v>
      </c>
      <c r="D193" s="34">
        <v>9.6</v>
      </c>
      <c r="E193" s="5">
        <f t="shared" si="306"/>
        <v>0</v>
      </c>
      <c r="F193" s="5">
        <f t="shared" si="307"/>
        <v>12</v>
      </c>
      <c r="G193" s="5">
        <f t="shared" si="433"/>
        <v>12</v>
      </c>
      <c r="H193" s="6">
        <f t="shared" si="434"/>
        <v>12</v>
      </c>
      <c r="I193" s="50">
        <f>IF(H193="","",RANK(H193,H191:H195,0))</f>
        <v>3</v>
      </c>
      <c r="J193" s="50">
        <f t="shared" si="442"/>
        <v>12</v>
      </c>
      <c r="K193" s="36">
        <v>2</v>
      </c>
      <c r="L193" s="5">
        <f t="shared" si="308"/>
        <v>0</v>
      </c>
      <c r="M193" s="5">
        <f t="shared" si="309"/>
        <v>2</v>
      </c>
      <c r="N193" s="5">
        <f t="shared" si="435"/>
        <v>2</v>
      </c>
      <c r="O193" s="6">
        <f t="shared" si="436"/>
        <v>2</v>
      </c>
      <c r="P193" s="54">
        <f>IF(O193="","",RANK(O193,O191:O195,0))</f>
        <v>2</v>
      </c>
      <c r="Q193" s="54">
        <f t="shared" si="443"/>
        <v>2</v>
      </c>
      <c r="R193" s="40">
        <v>158</v>
      </c>
      <c r="S193" s="7">
        <f t="shared" si="310"/>
        <v>0</v>
      </c>
      <c r="T193" s="7">
        <f t="shared" si="311"/>
        <v>24</v>
      </c>
      <c r="U193" s="7">
        <f t="shared" si="437"/>
        <v>24</v>
      </c>
      <c r="V193" s="6">
        <f t="shared" si="438"/>
        <v>24</v>
      </c>
      <c r="W193" s="50">
        <f>IF(V193="","",RANK(V193,V191:V195,0))</f>
        <v>2</v>
      </c>
      <c r="X193" s="50">
        <f t="shared" si="444"/>
        <v>24</v>
      </c>
      <c r="Y193" s="76">
        <v>1</v>
      </c>
      <c r="Z193" s="7">
        <f t="shared" si="312"/>
        <v>0</v>
      </c>
      <c r="AA193" s="7">
        <f t="shared" si="313"/>
        <v>5</v>
      </c>
      <c r="AB193" s="7">
        <f t="shared" si="314"/>
        <v>5</v>
      </c>
      <c r="AC193" s="6">
        <f>AB193</f>
        <v>5</v>
      </c>
      <c r="AD193" s="50">
        <f>IF(AC193="","",RANK(AC193,AC191:AC195,0))</f>
        <v>2</v>
      </c>
      <c r="AE193" s="50">
        <f t="shared" si="445"/>
        <v>5</v>
      </c>
      <c r="AF193" s="8">
        <f>H193+O193+V193+AC193</f>
        <v>43</v>
      </c>
      <c r="AG193" s="9">
        <f t="shared" si="439"/>
        <v>43</v>
      </c>
      <c r="AH193" s="67">
        <f t="shared" si="315"/>
        <v>200</v>
      </c>
      <c r="AI193" s="80"/>
      <c r="AJ193" s="56"/>
      <c r="AK193" s="82"/>
    </row>
    <row r="194" spans="1:37" ht="15" customHeight="1" x14ac:dyDescent="0.25">
      <c r="A194" s="42">
        <v>4</v>
      </c>
      <c r="B194" s="43"/>
      <c r="C194" s="33">
        <v>46</v>
      </c>
      <c r="D194" s="34"/>
      <c r="E194" s="5">
        <f t="shared" si="306"/>
        <v>0</v>
      </c>
      <c r="F194" s="5">
        <f t="shared" si="307"/>
        <v>0</v>
      </c>
      <c r="G194" s="5">
        <f t="shared" si="433"/>
        <v>0</v>
      </c>
      <c r="H194" s="6">
        <f t="shared" si="434"/>
        <v>0</v>
      </c>
      <c r="I194" s="50">
        <f>IF(H194="","",RANK(H194,H191:H195,0))</f>
        <v>4</v>
      </c>
      <c r="J194" s="50">
        <f t="shared" si="442"/>
        <v>0</v>
      </c>
      <c r="K194" s="36"/>
      <c r="L194" s="5">
        <f t="shared" si="308"/>
        <v>0</v>
      </c>
      <c r="M194" s="5">
        <f t="shared" si="309"/>
        <v>0</v>
      </c>
      <c r="N194" s="5">
        <f t="shared" si="435"/>
        <v>0</v>
      </c>
      <c r="O194" s="6">
        <f t="shared" si="436"/>
        <v>0</v>
      </c>
      <c r="P194" s="54">
        <f>IF(O194="","",RANK(O194,O191:O195,0))</f>
        <v>3</v>
      </c>
      <c r="Q194" s="54">
        <f t="shared" si="443"/>
        <v>0</v>
      </c>
      <c r="R194" s="40"/>
      <c r="S194" s="7">
        <f t="shared" si="310"/>
        <v>0</v>
      </c>
      <c r="T194" s="7">
        <f t="shared" si="311"/>
        <v>0</v>
      </c>
      <c r="U194" s="7">
        <f t="shared" si="437"/>
        <v>0</v>
      </c>
      <c r="V194" s="6">
        <f t="shared" si="438"/>
        <v>0</v>
      </c>
      <c r="W194" s="50">
        <f>IF(V194="","",RANK(V194,V191:V195,0))</f>
        <v>4</v>
      </c>
      <c r="X194" s="50">
        <f t="shared" si="444"/>
        <v>0</v>
      </c>
      <c r="Y194" s="77">
        <v>-100</v>
      </c>
      <c r="Z194" s="7">
        <f t="shared" si="312"/>
        <v>0</v>
      </c>
      <c r="AA194" s="7">
        <f t="shared" si="313"/>
        <v>0</v>
      </c>
      <c r="AB194" s="7">
        <f t="shared" si="314"/>
        <v>0</v>
      </c>
      <c r="AC194" s="6">
        <f>AB194</f>
        <v>0</v>
      </c>
      <c r="AD194" s="50">
        <f>IF(AC194="","",RANK(AC194,AC191:AC195,0))</f>
        <v>3</v>
      </c>
      <c r="AE194" s="50">
        <f t="shared" si="445"/>
        <v>0</v>
      </c>
      <c r="AF194" s="8">
        <f>H194+O194+V194+AC194</f>
        <v>0</v>
      </c>
      <c r="AG194" s="9">
        <f t="shared" si="439"/>
        <v>0</v>
      </c>
      <c r="AH194" s="67">
        <f t="shared" si="315"/>
        <v>202</v>
      </c>
      <c r="AI194" s="80"/>
      <c r="AJ194" s="56"/>
      <c r="AK194" s="82"/>
    </row>
    <row r="195" spans="1:37" ht="15" customHeight="1" x14ac:dyDescent="0.25">
      <c r="A195" s="42">
        <v>5</v>
      </c>
      <c r="B195" s="43"/>
      <c r="C195" s="33">
        <v>46</v>
      </c>
      <c r="D195" s="34"/>
      <c r="E195" s="5">
        <f t="shared" si="306"/>
        <v>0</v>
      </c>
      <c r="F195" s="5">
        <f t="shared" si="307"/>
        <v>0</v>
      </c>
      <c r="G195" s="5">
        <f t="shared" si="433"/>
        <v>0</v>
      </c>
      <c r="H195" s="6">
        <f t="shared" si="434"/>
        <v>0</v>
      </c>
      <c r="I195" s="50">
        <f>IF(H195="","",RANK(H195,H191:H195,0))</f>
        <v>4</v>
      </c>
      <c r="J195" s="50"/>
      <c r="K195" s="36"/>
      <c r="L195" s="5">
        <f t="shared" si="308"/>
        <v>0</v>
      </c>
      <c r="M195" s="5">
        <f t="shared" si="309"/>
        <v>0</v>
      </c>
      <c r="N195" s="5">
        <f t="shared" si="435"/>
        <v>0</v>
      </c>
      <c r="O195" s="6">
        <f t="shared" si="436"/>
        <v>0</v>
      </c>
      <c r="P195" s="54">
        <f>IF(O195="","",RANK(O195,O191:O195,0))</f>
        <v>3</v>
      </c>
      <c r="Q195" s="54"/>
      <c r="R195" s="40"/>
      <c r="S195" s="7">
        <f t="shared" si="310"/>
        <v>0</v>
      </c>
      <c r="T195" s="7">
        <f t="shared" si="311"/>
        <v>0</v>
      </c>
      <c r="U195" s="7">
        <f t="shared" si="437"/>
        <v>0</v>
      </c>
      <c r="V195" s="6">
        <f t="shared" si="438"/>
        <v>0</v>
      </c>
      <c r="W195" s="50">
        <f>IF(V195="","",RANK(V195,V191:V195,0))</f>
        <v>4</v>
      </c>
      <c r="X195" s="50"/>
      <c r="Y195" s="77">
        <v>-100</v>
      </c>
      <c r="Z195" s="7">
        <f t="shared" si="312"/>
        <v>0</v>
      </c>
      <c r="AA195" s="7">
        <f t="shared" si="313"/>
        <v>0</v>
      </c>
      <c r="AB195" s="7">
        <f t="shared" si="314"/>
        <v>0</v>
      </c>
      <c r="AC195" s="6">
        <f>AB195</f>
        <v>0</v>
      </c>
      <c r="AD195" s="50">
        <f>IF(AC195="","",RANK(AC195,AC191:AC195,0))</f>
        <v>3</v>
      </c>
      <c r="AE195" s="50"/>
      <c r="AF195" s="8">
        <f>H195+O195+V195+AC195</f>
        <v>0</v>
      </c>
      <c r="AG195" s="9">
        <f t="shared" si="439"/>
        <v>0</v>
      </c>
      <c r="AH195" s="67">
        <f t="shared" si="315"/>
        <v>202</v>
      </c>
      <c r="AI195" s="81"/>
      <c r="AJ195" s="56"/>
      <c r="AK195" s="82"/>
    </row>
    <row r="196" spans="1:37" ht="26.25" customHeight="1" x14ac:dyDescent="0.25">
      <c r="A196" s="42"/>
      <c r="B196" s="43"/>
      <c r="C196" s="61">
        <v>46</v>
      </c>
      <c r="D196" s="34"/>
      <c r="E196" s="5"/>
      <c r="F196" s="5"/>
      <c r="G196" s="5"/>
      <c r="H196" s="51"/>
      <c r="I196" s="58" t="s">
        <v>27</v>
      </c>
      <c r="J196" s="59">
        <f>SUM(J191:J195)</f>
        <v>68</v>
      </c>
      <c r="K196" s="36"/>
      <c r="L196" s="5"/>
      <c r="M196" s="5"/>
      <c r="N196" s="5"/>
      <c r="O196" s="51"/>
      <c r="P196" s="58" t="s">
        <v>27</v>
      </c>
      <c r="Q196" s="60">
        <f>SUM(Q191:Q195)</f>
        <v>8</v>
      </c>
      <c r="R196" s="40"/>
      <c r="S196" s="7">
        <f t="shared" si="310"/>
        <v>0</v>
      </c>
      <c r="T196" s="7">
        <f t="shared" si="311"/>
        <v>0</v>
      </c>
      <c r="U196" s="7"/>
      <c r="V196" s="51"/>
      <c r="W196" s="58" t="s">
        <v>27</v>
      </c>
      <c r="X196" s="59">
        <f>SUM(X191:X195)</f>
        <v>74</v>
      </c>
      <c r="Y196" s="77">
        <v>-100</v>
      </c>
      <c r="Z196" s="7"/>
      <c r="AA196" s="7"/>
      <c r="AB196" s="7"/>
      <c r="AC196" s="51"/>
      <c r="AD196" s="58" t="s">
        <v>27</v>
      </c>
      <c r="AE196" s="59">
        <f>SUM(AE191:AE195)</f>
        <v>26</v>
      </c>
      <c r="AF196" s="8"/>
      <c r="AG196" s="52"/>
      <c r="AH196" s="74" t="str">
        <f t="shared" si="315"/>
        <v/>
      </c>
      <c r="AI196" s="57"/>
      <c r="AJ196" s="57"/>
      <c r="AK196" s="82"/>
    </row>
    <row r="197" spans="1:37" ht="15" customHeight="1" x14ac:dyDescent="0.25">
      <c r="A197" s="42">
        <v>1</v>
      </c>
      <c r="B197" s="43"/>
      <c r="C197" s="33">
        <v>47</v>
      </c>
      <c r="D197" s="34">
        <v>8</v>
      </c>
      <c r="E197" s="5">
        <f t="shared" si="306"/>
        <v>55</v>
      </c>
      <c r="F197" s="5">
        <f t="shared" si="307"/>
        <v>0</v>
      </c>
      <c r="G197" s="5">
        <f t="shared" ref="G197:G201" si="446">E197+F197</f>
        <v>55</v>
      </c>
      <c r="H197" s="6">
        <f t="shared" ref="H197:H201" si="447">G197</f>
        <v>55</v>
      </c>
      <c r="I197" s="50">
        <f>IF(H197="","",RANK(H197,H197:H201,0))</f>
        <v>2</v>
      </c>
      <c r="J197" s="50">
        <f>IF(I197&lt;5,H197,"")</f>
        <v>55</v>
      </c>
      <c r="K197" s="36">
        <v>18</v>
      </c>
      <c r="L197" s="5">
        <f t="shared" si="308"/>
        <v>0</v>
      </c>
      <c r="M197" s="5">
        <f t="shared" si="309"/>
        <v>30</v>
      </c>
      <c r="N197" s="5">
        <f t="shared" ref="N197:N201" si="448">L197+M197</f>
        <v>30</v>
      </c>
      <c r="O197" s="6">
        <f t="shared" ref="O197:O201" si="449">N197</f>
        <v>30</v>
      </c>
      <c r="P197" s="54">
        <f>IF(O197="","",RANK(O197,O197:O201,0))</f>
        <v>4</v>
      </c>
      <c r="Q197" s="54">
        <f>IF(P197&lt;5,O197,"")</f>
        <v>30</v>
      </c>
      <c r="R197" s="40">
        <v>183</v>
      </c>
      <c r="S197" s="7">
        <f t="shared" si="310"/>
        <v>0</v>
      </c>
      <c r="T197" s="7">
        <f t="shared" si="311"/>
        <v>36</v>
      </c>
      <c r="U197" s="7">
        <f t="shared" ref="U197:U201" si="450">S197+T197</f>
        <v>36</v>
      </c>
      <c r="V197" s="6">
        <f t="shared" ref="V197:V201" si="451">U197</f>
        <v>36</v>
      </c>
      <c r="W197" s="50">
        <f>IF(V197="","",RANK(V197,V197:V201,0))</f>
        <v>3</v>
      </c>
      <c r="X197" s="50">
        <f t="shared" ref="X197:X201" si="452">IF(W197&lt;5,V197,"")</f>
        <v>36</v>
      </c>
      <c r="Y197" s="76">
        <v>22</v>
      </c>
      <c r="Z197" s="7">
        <f t="shared" si="312"/>
        <v>0</v>
      </c>
      <c r="AA197" s="7">
        <f t="shared" si="313"/>
        <v>56</v>
      </c>
      <c r="AB197" s="7">
        <f t="shared" si="314"/>
        <v>56</v>
      </c>
      <c r="AC197" s="6">
        <f>AB197</f>
        <v>56</v>
      </c>
      <c r="AD197" s="50">
        <f>IF(AC197="","",RANK(AC197,AC197:AC201,0))</f>
        <v>3</v>
      </c>
      <c r="AE197" s="50">
        <f t="shared" ref="AE197:AE201" si="453">IF(AD197&lt;5,AC197,"")</f>
        <v>56</v>
      </c>
      <c r="AF197" s="8">
        <f>H197+O197+V197+AC197</f>
        <v>177</v>
      </c>
      <c r="AG197" s="9">
        <f t="shared" ref="AG197:AG201" si="454">AF197</f>
        <v>177</v>
      </c>
      <c r="AH197" s="67">
        <f t="shared" si="315"/>
        <v>13</v>
      </c>
      <c r="AI197" s="79">
        <f>SUM(J197:J201,Q197:Q201,X197:X201,AE197:AE201)</f>
        <v>813</v>
      </c>
      <c r="AJ197" s="56">
        <f t="shared" ref="AJ197" si="455">AI197</f>
        <v>813</v>
      </c>
      <c r="AK197" s="82">
        <f t="shared" ref="AK197" si="456">IF(ISNUMBER(AI197),RANK(AI197,$AI$5:$AI$292,0),"")</f>
        <v>1</v>
      </c>
    </row>
    <row r="198" spans="1:37" ht="15" customHeight="1" x14ac:dyDescent="0.25">
      <c r="A198" s="42">
        <v>2</v>
      </c>
      <c r="B198" s="43"/>
      <c r="C198" s="33">
        <v>47</v>
      </c>
      <c r="D198" s="34">
        <v>8.1999999999999993</v>
      </c>
      <c r="E198" s="5">
        <f t="shared" ref="E198:E261" si="457">IF(D198&gt;8.85,0,IF(D198&gt;8.82,28,IF(D198&gt;8.8,29,IF(D198&gt;8.75,30,IF(D198&gt;8.73,31,IF(D198&gt;8.7,32,IF(D198&gt;8.65,33,IF(D198&gt;8.63,34,IF(D198&gt;8.6,35,IF(D198&gt;8.55,36,IF(D198&gt;8.53,37,IF(D198&gt;8.5,38,IF(D198&gt;8.45,39,IF(D198&gt;8.42,40,IF(D198&gt;8.4,41,IF(D198&gt;8.37,42,IF(D198&gt;8.36,43,IF(D198&gt;8.32,44,IF(D198&gt;8.3,45,IF(D198&gt;8.27,46,IF(D198&gt;8.25,47,IF(D198&gt;8.23,48,IF(D198&gt;8.2,49,IF(D198&gt;8.15,50,IF(D198&gt;8.13,51,IF(D198&gt;8.1,52,IF(D198&gt;8.05,53,IF(D198&gt;8,54,IF(D198&gt;7.93,55,IF(D198&gt;7.9,56,IF(D198&gt;7.84,57,IF(D198&gt;7.8,58,IF(D198&gt;7.75,59,IF(D198&gt;7.7,60,IF(D198&gt;7.65,61,IF(D198&gt;7.6,62,IF(D198&gt;7.55,63,IF(D198&gt;7.5,64,IF(D198&gt;7.45,65,IF(D198&gt;7.4,66,IF(D198&gt;7.35,67,IF(D198&gt;7.3,68,IF(D198&gt;7.2,69,IF(D198&gt;6.9,70,))))))))))))))))))))))))))))))))))))))))))))</f>
        <v>50</v>
      </c>
      <c r="F198" s="5">
        <f t="shared" ref="F198:F261" si="458">IF(D198&gt;10.5,0,IF(D198&gt;10.4,1,IF(D198&gt;10.3,2,IF(D198&gt;10.2,3,IF(D198&gt;10.1,4,IF(D198&gt;10,5,IF(D198&gt;9.9,6,IF(D198&gt;9.8,7,IF(D198&gt;9.75,8,IF(D198&gt;9.7,9,IF(D198&gt;9.65,10,IF(D198&gt;9.6,11,IF(D198&gt;9.55,12,IF(D198&gt;9.5,13,IF(D198&gt;9.45,14,IF(D198&gt;9.4,15,IF(D198&gt;9.35,16,IF(D198&gt;9.3,17,IF(D198&gt;9.25,18,IF(D198&gt;9.2,19,IF(D198&gt;9.15,20,IF(D198&gt;9.1,21,IF(D198&gt;9.03,22,IF(D198&gt;9,23,IF(D198&gt;8.95,24,IF(D198&gt;8.92,25,IF(D198&gt;8.9,26,IF(D198&gt;8.85,27,))))))))))))))))))))))))))))</f>
        <v>0</v>
      </c>
      <c r="G198" s="5">
        <f t="shared" si="446"/>
        <v>50</v>
      </c>
      <c r="H198" s="6">
        <f t="shared" si="447"/>
        <v>50</v>
      </c>
      <c r="I198" s="50">
        <f>IF(H198="","",RANK(H198,H197:H201,0))</f>
        <v>4</v>
      </c>
      <c r="J198" s="50">
        <f t="shared" ref="J198:J201" si="459">IF(I198&lt;5,H198,"")</f>
        <v>50</v>
      </c>
      <c r="K198" s="76">
        <v>101</v>
      </c>
      <c r="L198" s="5">
        <f t="shared" ref="L198:L261" si="460">IF(K198&lt;25,0,IF(K198&lt;25.5,44,IF(K198&lt;26,45,IF(K198&lt;26.5,46,IF(K198&lt;27,47,IF(K198&lt;27.5,48,IF(K198&lt;28,49,IF(K198&lt;28.5,50,IF(K198&lt;29,51,IF(K198&lt;29.5,52,IF(K198&lt;30,53,IF(K198&lt;30.5,54,IF(K198&lt;31,55,IF(K198&lt;32,56,IF(K198&lt;33,57,IF(K198&lt;34,58,IF(K198&lt;36,59,IF(K198&lt;38,60,IF(K198&lt;40,61,IF(K198&lt;42,62,IF(K198&lt;44,63,IF(K198&lt;46,64,IF(K198&lt;48,65,IF(K198&lt;50,66,IF(K198&lt;52,67,IF(K198&lt;55,68,IF(K198&lt;58,69,IF(K198&lt;61,70,))))))))))))))))))))))))))))</f>
        <v>0</v>
      </c>
      <c r="M198" s="5">
        <f t="shared" ref="M198:M261" si="461">IF(K198&lt;1,0,IF(K198&lt;2,1,IF(K198&lt;3,2,IF(K198&lt;4,3,IF(K198&lt;5,4,IF(K198&lt;6,5,IF(K198&lt;6.5,6,IF(K198&lt;7,7,IF(K198&lt;7.5,8,IF(K198&lt;8,9,IF(K198&lt;8.5,10,IF(K198&lt;9,11,IF(K198&lt;9.5,12,IF(K198&lt;10,13,IF(K198&lt;10.5,14,IF(K198&lt;11,15,IF(K198&lt;11.5,16,IF(K198&lt;12,17,IF(K198&lt;12.5,18,IF(K198&lt;13,19,IF(K198&lt;13.5,20,IF(K198&lt;14,21,IF(K198&lt;14.5,22,IF(K198&lt;15,23,IF(K198&lt;15.5,24,IF(K198&lt;16,25,IF(K198&lt;16.5,26,IF(K198&lt;17,27,IF(K198&lt;17.5,28,IF(K198&lt;18,29,IF(K198&lt;18.5,30,IF(K198&lt;19,31,IF(K198&lt;19.5,32,IF(K198&lt;20,33,IF(K198&lt;20.5,34,IF(K198&lt;21,35,IF(K198&lt;21.5,36,IF(K198&lt;22,37,IF(K198&lt;22.5,38,IF(K198&lt;23,39,IF(K198&lt;23.5,40,IF(K198&lt;24,41,IF(K198&lt;24.5,42,IF(K198&lt;25,43,))))))))))))))))))))))))))))))))))))))))))))</f>
        <v>0</v>
      </c>
      <c r="N198" s="5">
        <f t="shared" si="448"/>
        <v>0</v>
      </c>
      <c r="O198" s="78">
        <v>84</v>
      </c>
      <c r="P198" s="54">
        <f>IF(O198="","",RANK(O198,O197:O201,0))</f>
        <v>1</v>
      </c>
      <c r="Q198" s="54">
        <f t="shared" ref="Q198:Q201" si="462">IF(P198&lt;5,O198,"")</f>
        <v>84</v>
      </c>
      <c r="R198" s="40">
        <v>182</v>
      </c>
      <c r="S198" s="7">
        <f t="shared" ref="S198:S261" si="463">IF(R198&lt;220,0,IF(R198&lt;222,60,IF(R198&lt;224,61,IF(R198&lt;226,62,IF(R198&lt;228,63,IF(R198&lt;230,64,IF(R198&lt;233,65,IF(R198&lt;236,66,IF(R198&lt;239,67,IF(R198&lt;242,68,IF(R198&lt;245,69,IF(R198&lt;250,70,))))))))))))</f>
        <v>0</v>
      </c>
      <c r="T198" s="7">
        <f t="shared" ref="T198:T261" si="464">IF(R198&lt;107,0,IF(R198&lt;110,1,IF(R198&lt;113,2,IF(R198&lt;116,3,IF(R198&lt;119,4,IF(R198&lt;122,5,IF(R198&lt;124,6,IF(R198&lt;126,7,IF(R198&lt;128,8,IF(R198&lt;130,9,IF(R198&lt;132,10,IF(R198&lt;134,11,IF(R198&lt;136,12,IF(R198&lt;138,13,IF(R198&lt;140,14,IF(R198&lt;142,15,IF(R198&lt;144,16,IF(R198&lt;146,17,IF(R198&lt;148,18,IF(R198&lt;150,19,IF(R198&lt;152,20,IF(R198&lt;154,21,IF(R198&lt;156,22,IF(R198&lt;158,23,IF(R198&lt;160,24,IF(R198&lt;162,25,IF(R198&lt;164,26,IF(R198&lt;166,27,IF(R198&lt;168,28,IF(R198&lt;170,29,IF(R198&lt;172,30,IF(R198&lt;174,31,IF(R198&lt;176,32,IF(R198&lt;178,33,IF(R198&lt;180,34,IF(R198&lt;182,35,IF(R198&lt;184,36,IF(R198&lt;186,37,IF(R198&lt;188,38,IF(R198&lt;190,39,IF(R198&lt;191,40,IF(R198&lt;192,41,IF(R198&lt;193,42,IF(R198&lt;194,43,IF(R198&lt;195,44,IF(R198&lt;196,45,IF(R198&lt;197,46,IF(R198&lt;198,47,IF(R198&lt;199,48,IF(R198&lt;200,49,IF(R198&lt;202,50,IF(R198&lt;204,51,IF(R198&lt;206,52,IF(R198&lt;208,53,IF(R198&lt;210,54,IF(R198&lt;212,55,IF(R198&lt;214,56,IF(R198&lt;216,57,IF(R198&lt;218,58,IF(R198&lt;220,59,))))))))))))))))))))))))))))))))))))))))))))))))))))))))))))</f>
        <v>36</v>
      </c>
      <c r="U198" s="7">
        <f t="shared" si="450"/>
        <v>36</v>
      </c>
      <c r="V198" s="6">
        <f t="shared" si="451"/>
        <v>36</v>
      </c>
      <c r="W198" s="50">
        <f>IF(V198="","",RANK(V198,V197:V201,0))</f>
        <v>3</v>
      </c>
      <c r="X198" s="50">
        <f t="shared" si="452"/>
        <v>36</v>
      </c>
      <c r="Y198" s="76">
        <v>26</v>
      </c>
      <c r="Z198" s="7">
        <f t="shared" ref="Z198:Z261" si="465">IF(Y198&lt;24,0,IF(Y198&lt;24.5,60,IF(Y198&lt;25,61,IF(Y198&lt;26,62,IF(Y198&lt;27,63,IF(Y198&lt;28,64,IF(Y198&lt;29,65,IF(Y198&lt;30,66,IF(Y198&lt;31,67,IF(Y198&lt;32,68,IF(Y198&lt;33,69,IF(Y198&lt;34,70,IF(Y198&lt;35,71,IF(Y198&lt;36,72,IF(Y198&lt;37,73,IF(Y198&lt;38,74,IF(Y198&lt;39,75,IF(Y198&lt;40,76,IF(Y198&lt;41,77,)))))))))))))))))))</f>
        <v>63</v>
      </c>
      <c r="AA198" s="7">
        <f t="shared" ref="AA198:AA261" si="466">IF(Y198&lt;-3,0,IF(Y198&lt;-2,1,IF(Y198&lt;-1,2,IF(Y198&lt;0,3,IF(Y198&lt;1,4,IF(Y198&lt;2,5,IF(Y198&lt;3,6,IF(Y198&lt;3.5,7,IF(Y198&lt;4,8,IF(Y198&lt;4.5,9,IF(Y198&lt;5,10,IF(Y198&lt;5.5,11,IF(Y198&lt;6,12,IF(Y198&lt;6.5,13,IF(Y198&lt;7,14,IF(Y198&lt;7.5,15,IF(Y198&lt;8,16,IF(Y198&lt;8.5,17,IF(Y198&lt;8.7,18,IF(Y198&lt;9,19,IF(Y198&lt;9.5,20,IF(Y198&lt;9.7,21,IF(Y198&lt;10,22,IF(Y198&lt;10.5,23,IF(Y198&lt;10.7,24,IF(Y198&lt;11,25,IF(Y198&lt;11.5,26,IF(Y198&lt;11.7,27,IF(Y198&lt;12,28,IF(Y198&lt;12.5,29,IF(Y198&lt;12.6,30,IF(Y198&lt;13,31,IF(Y198&lt;13.5,32,IF(Y198&lt;13.6,33,IF(Y198&lt;14,34,IF(Y198&lt;14.5,35,IF(Y198&lt;14.7,36,IF(Y198&lt;15,37,IF(Y198&lt;15.5,38,IF(Y198&lt;15.7,39,IF(Y198&lt;16,40,IF(Y198&lt;16.5,41,IF(Y198&lt;16.6,42,IF(Y198&lt;17,43,IF(Y198&lt;17.5,44,IF(Y198&lt;17.6,45,IF(Y198&lt;18,46,IF(Y198&lt;18.5,47,IF(Y198&lt;18.6,48,IF(Y198&lt;19,49,IF(Y198&lt;19.5,50,IF(Y198&lt;20,51,IF(Y198&lt;20.5,52,IF(Y198&lt;21,53,IF(Y198&lt;21.5,54,IF(Y198&lt;22,55,IF(Y198&lt;22.5,56,IF(Y198&lt;23,57,IF(Y198&lt;23.5,58,IF(Y198&lt;24,59,))))))))))))))))))))))))))))))))))))))))))))))))))))))))))))</f>
        <v>0</v>
      </c>
      <c r="AB198" s="7">
        <f t="shared" ref="AB198:AB261" si="467">Z198+AA198</f>
        <v>63</v>
      </c>
      <c r="AC198" s="6">
        <f>AB198</f>
        <v>63</v>
      </c>
      <c r="AD198" s="50">
        <f>IF(AC198="","",RANK(AC198,AC197:AC201,0))</f>
        <v>1</v>
      </c>
      <c r="AE198" s="50">
        <f t="shared" si="453"/>
        <v>63</v>
      </c>
      <c r="AF198" s="8">
        <f>H198+O198+V198+AC198</f>
        <v>233</v>
      </c>
      <c r="AG198" s="9">
        <f t="shared" si="454"/>
        <v>233</v>
      </c>
      <c r="AH198" s="67">
        <f t="shared" ref="AH198:AH261" si="468">IF(ISNUMBER(AG198),RANK(AG198,$AG$5:$AG$292,0),"")</f>
        <v>2</v>
      </c>
      <c r="AI198" s="80"/>
      <c r="AJ198" s="56"/>
      <c r="AK198" s="82"/>
    </row>
    <row r="199" spans="1:37" ht="15" customHeight="1" x14ac:dyDescent="0.25">
      <c r="A199" s="42">
        <v>3</v>
      </c>
      <c r="B199" s="43"/>
      <c r="C199" s="33">
        <v>47</v>
      </c>
      <c r="D199" s="34">
        <v>8</v>
      </c>
      <c r="E199" s="5">
        <f t="shared" si="457"/>
        <v>55</v>
      </c>
      <c r="F199" s="5">
        <f t="shared" si="458"/>
        <v>0</v>
      </c>
      <c r="G199" s="5">
        <f t="shared" si="446"/>
        <v>55</v>
      </c>
      <c r="H199" s="6">
        <f t="shared" si="447"/>
        <v>55</v>
      </c>
      <c r="I199" s="50">
        <f>IF(H199="","",RANK(H199,H197:H201,0))</f>
        <v>2</v>
      </c>
      <c r="J199" s="50">
        <f t="shared" si="459"/>
        <v>55</v>
      </c>
      <c r="K199" s="36">
        <v>22</v>
      </c>
      <c r="L199" s="5">
        <f t="shared" si="460"/>
        <v>0</v>
      </c>
      <c r="M199" s="5">
        <f t="shared" si="461"/>
        <v>38</v>
      </c>
      <c r="N199" s="5">
        <f t="shared" si="448"/>
        <v>38</v>
      </c>
      <c r="O199" s="6">
        <f t="shared" si="449"/>
        <v>38</v>
      </c>
      <c r="P199" s="54">
        <f>IF(O199="","",RANK(O199,O197:O201,0))</f>
        <v>3</v>
      </c>
      <c r="Q199" s="54">
        <f t="shared" si="462"/>
        <v>38</v>
      </c>
      <c r="R199" s="40">
        <v>188</v>
      </c>
      <c r="S199" s="7">
        <f t="shared" si="463"/>
        <v>0</v>
      </c>
      <c r="T199" s="7">
        <f t="shared" si="464"/>
        <v>39</v>
      </c>
      <c r="U199" s="7">
        <f t="shared" si="450"/>
        <v>39</v>
      </c>
      <c r="V199" s="6">
        <f t="shared" si="451"/>
        <v>39</v>
      </c>
      <c r="W199" s="50">
        <f>IF(V199="","",RANK(V199,V197:V201,0))</f>
        <v>2</v>
      </c>
      <c r="X199" s="50">
        <f t="shared" si="452"/>
        <v>39</v>
      </c>
      <c r="Y199" s="76">
        <v>17.5</v>
      </c>
      <c r="Z199" s="7">
        <f t="shared" si="465"/>
        <v>0</v>
      </c>
      <c r="AA199" s="7">
        <f t="shared" si="466"/>
        <v>45</v>
      </c>
      <c r="AB199" s="7">
        <f t="shared" si="467"/>
        <v>45</v>
      </c>
      <c r="AC199" s="6">
        <f>AB199</f>
        <v>45</v>
      </c>
      <c r="AD199" s="50">
        <f>IF(AC199="","",RANK(AC199,AC197:AC201,0))</f>
        <v>4</v>
      </c>
      <c r="AE199" s="50">
        <f t="shared" si="453"/>
        <v>45</v>
      </c>
      <c r="AF199" s="8">
        <f>H199+O199+V199+AC199</f>
        <v>177</v>
      </c>
      <c r="AG199" s="9">
        <f t="shared" si="454"/>
        <v>177</v>
      </c>
      <c r="AH199" s="67">
        <f t="shared" si="468"/>
        <v>13</v>
      </c>
      <c r="AI199" s="80"/>
      <c r="AJ199" s="56"/>
      <c r="AK199" s="82"/>
    </row>
    <row r="200" spans="1:37" ht="15" customHeight="1" x14ac:dyDescent="0.25">
      <c r="A200" s="42">
        <v>4</v>
      </c>
      <c r="B200" s="43"/>
      <c r="C200" s="33">
        <v>47</v>
      </c>
      <c r="D200" s="34">
        <v>8.4</v>
      </c>
      <c r="E200" s="5">
        <f t="shared" si="457"/>
        <v>42</v>
      </c>
      <c r="F200" s="5">
        <f t="shared" si="458"/>
        <v>0</v>
      </c>
      <c r="G200" s="5">
        <f t="shared" si="446"/>
        <v>42</v>
      </c>
      <c r="H200" s="6">
        <f t="shared" si="447"/>
        <v>42</v>
      </c>
      <c r="I200" s="50">
        <f>IF(H200="","",RANK(H200,H197:H201,0))</f>
        <v>5</v>
      </c>
      <c r="J200" s="50" t="str">
        <f t="shared" si="459"/>
        <v/>
      </c>
      <c r="K200" s="36">
        <v>30</v>
      </c>
      <c r="L200" s="5">
        <f t="shared" si="460"/>
        <v>54</v>
      </c>
      <c r="M200" s="5">
        <f t="shared" si="461"/>
        <v>0</v>
      </c>
      <c r="N200" s="5">
        <f t="shared" si="448"/>
        <v>54</v>
      </c>
      <c r="O200" s="6">
        <f t="shared" si="449"/>
        <v>54</v>
      </c>
      <c r="P200" s="54">
        <f>IF(O200="","",RANK(O200,O197:O201,0))</f>
        <v>2</v>
      </c>
      <c r="Q200" s="54">
        <f t="shared" si="462"/>
        <v>54</v>
      </c>
      <c r="R200" s="40">
        <v>178</v>
      </c>
      <c r="S200" s="7">
        <f t="shared" si="463"/>
        <v>0</v>
      </c>
      <c r="T200" s="7">
        <f t="shared" si="464"/>
        <v>34</v>
      </c>
      <c r="U200" s="7">
        <f t="shared" si="450"/>
        <v>34</v>
      </c>
      <c r="V200" s="6">
        <f t="shared" si="451"/>
        <v>34</v>
      </c>
      <c r="W200" s="50">
        <f>IF(V200="","",RANK(V200,V197:V201,0))</f>
        <v>5</v>
      </c>
      <c r="X200" s="50" t="str">
        <f t="shared" si="452"/>
        <v/>
      </c>
      <c r="Y200" s="76">
        <v>23</v>
      </c>
      <c r="Z200" s="7">
        <f t="shared" si="465"/>
        <v>0</v>
      </c>
      <c r="AA200" s="7">
        <f t="shared" si="466"/>
        <v>58</v>
      </c>
      <c r="AB200" s="7">
        <f t="shared" si="467"/>
        <v>58</v>
      </c>
      <c r="AC200" s="6">
        <f>AB200</f>
        <v>58</v>
      </c>
      <c r="AD200" s="50">
        <f>IF(AC200="","",RANK(AC200,AC197:AC201,0))</f>
        <v>2</v>
      </c>
      <c r="AE200" s="50">
        <f t="shared" si="453"/>
        <v>58</v>
      </c>
      <c r="AF200" s="8">
        <f>H200+O200+V200+AC200</f>
        <v>188</v>
      </c>
      <c r="AG200" s="9">
        <f t="shared" si="454"/>
        <v>188</v>
      </c>
      <c r="AH200" s="67">
        <f t="shared" si="468"/>
        <v>7</v>
      </c>
      <c r="AI200" s="80"/>
      <c r="AJ200" s="56"/>
      <c r="AK200" s="82"/>
    </row>
    <row r="201" spans="1:37" ht="15" customHeight="1" x14ac:dyDescent="0.25">
      <c r="A201" s="42">
        <v>5</v>
      </c>
      <c r="B201" s="43"/>
      <c r="C201" s="33">
        <v>47</v>
      </c>
      <c r="D201" s="34">
        <v>7.7</v>
      </c>
      <c r="E201" s="5">
        <f t="shared" si="457"/>
        <v>61</v>
      </c>
      <c r="F201" s="5">
        <f t="shared" si="458"/>
        <v>0</v>
      </c>
      <c r="G201" s="5">
        <f t="shared" si="446"/>
        <v>61</v>
      </c>
      <c r="H201" s="6">
        <f t="shared" si="447"/>
        <v>61</v>
      </c>
      <c r="I201" s="50">
        <f>IF(H201="","",RANK(H201,H197:H201,0))</f>
        <v>1</v>
      </c>
      <c r="J201" s="50">
        <f t="shared" si="459"/>
        <v>61</v>
      </c>
      <c r="K201" s="36">
        <v>14</v>
      </c>
      <c r="L201" s="5">
        <f t="shared" si="460"/>
        <v>0</v>
      </c>
      <c r="M201" s="5">
        <f t="shared" si="461"/>
        <v>22</v>
      </c>
      <c r="N201" s="5">
        <f t="shared" si="448"/>
        <v>22</v>
      </c>
      <c r="O201" s="6">
        <f t="shared" si="449"/>
        <v>22</v>
      </c>
      <c r="P201" s="54">
        <f>IF(O201="","",RANK(O201,O197:O201,0))</f>
        <v>5</v>
      </c>
      <c r="Q201" s="54" t="str">
        <f t="shared" si="462"/>
        <v/>
      </c>
      <c r="R201" s="40">
        <v>207</v>
      </c>
      <c r="S201" s="7">
        <f t="shared" si="463"/>
        <v>0</v>
      </c>
      <c r="T201" s="7">
        <f t="shared" si="464"/>
        <v>53</v>
      </c>
      <c r="U201" s="7">
        <f t="shared" si="450"/>
        <v>53</v>
      </c>
      <c r="V201" s="6">
        <f t="shared" si="451"/>
        <v>53</v>
      </c>
      <c r="W201" s="50">
        <f>IF(V201="","",RANK(V201,V197:V201,0))</f>
        <v>1</v>
      </c>
      <c r="X201" s="50">
        <f t="shared" si="452"/>
        <v>53</v>
      </c>
      <c r="Y201" s="76">
        <v>15</v>
      </c>
      <c r="Z201" s="7">
        <f t="shared" si="465"/>
        <v>0</v>
      </c>
      <c r="AA201" s="7">
        <f t="shared" si="466"/>
        <v>38</v>
      </c>
      <c r="AB201" s="7">
        <f t="shared" si="467"/>
        <v>38</v>
      </c>
      <c r="AC201" s="6">
        <f>AB201</f>
        <v>38</v>
      </c>
      <c r="AD201" s="50">
        <f>IF(AC201="","",RANK(AC201,AC197:AC201,0))</f>
        <v>5</v>
      </c>
      <c r="AE201" s="50" t="str">
        <f t="shared" si="453"/>
        <v/>
      </c>
      <c r="AF201" s="8">
        <f>H201+O201+V201+AC201</f>
        <v>174</v>
      </c>
      <c r="AG201" s="9">
        <f t="shared" si="454"/>
        <v>174</v>
      </c>
      <c r="AH201" s="67">
        <f t="shared" si="468"/>
        <v>18</v>
      </c>
      <c r="AI201" s="81"/>
      <c r="AJ201" s="56"/>
      <c r="AK201" s="82"/>
    </row>
    <row r="202" spans="1:37" ht="26.25" customHeight="1" x14ac:dyDescent="0.25">
      <c r="A202" s="42"/>
      <c r="B202" s="43"/>
      <c r="C202" s="61">
        <v>47</v>
      </c>
      <c r="D202" s="34"/>
      <c r="E202" s="5"/>
      <c r="F202" s="5"/>
      <c r="G202" s="5"/>
      <c r="H202" s="51"/>
      <c r="I202" s="58" t="s">
        <v>27</v>
      </c>
      <c r="J202" s="59">
        <f>SUM(J197:J201)</f>
        <v>221</v>
      </c>
      <c r="K202" s="36"/>
      <c r="L202" s="5"/>
      <c r="M202" s="5"/>
      <c r="N202" s="5"/>
      <c r="O202" s="51"/>
      <c r="P202" s="58" t="s">
        <v>27</v>
      </c>
      <c r="Q202" s="60">
        <f>SUM(Q197:Q201)</f>
        <v>206</v>
      </c>
      <c r="R202" s="40"/>
      <c r="S202" s="7">
        <f t="shared" si="463"/>
        <v>0</v>
      </c>
      <c r="T202" s="7">
        <f t="shared" si="464"/>
        <v>0</v>
      </c>
      <c r="U202" s="7"/>
      <c r="V202" s="51"/>
      <c r="W202" s="58" t="s">
        <v>27</v>
      </c>
      <c r="X202" s="59">
        <f>SUM(X197:X201)</f>
        <v>164</v>
      </c>
      <c r="Y202" s="77">
        <v>-100</v>
      </c>
      <c r="Z202" s="7"/>
      <c r="AA202" s="7"/>
      <c r="AB202" s="7"/>
      <c r="AC202" s="51"/>
      <c r="AD202" s="58" t="s">
        <v>27</v>
      </c>
      <c r="AE202" s="59">
        <f>SUM(AE197:AE201)</f>
        <v>222</v>
      </c>
      <c r="AF202" s="8"/>
      <c r="AG202" s="52"/>
      <c r="AH202" s="74" t="str">
        <f t="shared" si="468"/>
        <v/>
      </c>
      <c r="AI202" s="57"/>
      <c r="AJ202" s="57"/>
      <c r="AK202" s="82"/>
    </row>
    <row r="203" spans="1:37" ht="15" customHeight="1" x14ac:dyDescent="0.25">
      <c r="A203" s="42">
        <v>1</v>
      </c>
      <c r="B203" s="43"/>
      <c r="C203" s="33">
        <v>48</v>
      </c>
      <c r="D203" s="34">
        <v>8.1999999999999993</v>
      </c>
      <c r="E203" s="5">
        <f t="shared" si="457"/>
        <v>50</v>
      </c>
      <c r="F203" s="5">
        <f t="shared" si="458"/>
        <v>0</v>
      </c>
      <c r="G203" s="5">
        <f t="shared" ref="G203:G207" si="469">E203+F203</f>
        <v>50</v>
      </c>
      <c r="H203" s="6">
        <f t="shared" ref="H203:H207" si="470">G203</f>
        <v>50</v>
      </c>
      <c r="I203" s="50">
        <f>IF(H203="","",RANK(H203,H203:H207,0))</f>
        <v>1</v>
      </c>
      <c r="J203" s="50">
        <f>IF(I203&lt;5,H203,"")</f>
        <v>50</v>
      </c>
      <c r="K203" s="36">
        <v>20</v>
      </c>
      <c r="L203" s="5">
        <f t="shared" si="460"/>
        <v>0</v>
      </c>
      <c r="M203" s="5">
        <f t="shared" si="461"/>
        <v>34</v>
      </c>
      <c r="N203" s="5">
        <f t="shared" ref="N203:N207" si="471">L203+M203</f>
        <v>34</v>
      </c>
      <c r="O203" s="6">
        <f t="shared" ref="O203:O207" si="472">N203</f>
        <v>34</v>
      </c>
      <c r="P203" s="54">
        <f>IF(O203="","",RANK(O203,O203:O207,0))</f>
        <v>1</v>
      </c>
      <c r="Q203" s="54">
        <f>IF(P203&lt;5,O203,"")</f>
        <v>34</v>
      </c>
      <c r="R203" s="40">
        <v>177</v>
      </c>
      <c r="S203" s="7">
        <f t="shared" si="463"/>
        <v>0</v>
      </c>
      <c r="T203" s="7">
        <f t="shared" si="464"/>
        <v>33</v>
      </c>
      <c r="U203" s="7">
        <f t="shared" ref="U203:U207" si="473">S203+T203</f>
        <v>33</v>
      </c>
      <c r="V203" s="6">
        <f t="shared" ref="V203:V207" si="474">U203</f>
        <v>33</v>
      </c>
      <c r="W203" s="50">
        <f>IF(V203="","",RANK(V203,V203:V207,0))</f>
        <v>1</v>
      </c>
      <c r="X203" s="50">
        <f>IF(W203&lt;5,V203,"")</f>
        <v>33</v>
      </c>
      <c r="Y203" s="76">
        <v>18</v>
      </c>
      <c r="Z203" s="7">
        <f t="shared" si="465"/>
        <v>0</v>
      </c>
      <c r="AA203" s="7">
        <f t="shared" si="466"/>
        <v>47</v>
      </c>
      <c r="AB203" s="7">
        <f t="shared" si="467"/>
        <v>47</v>
      </c>
      <c r="AC203" s="6">
        <f>AB203</f>
        <v>47</v>
      </c>
      <c r="AD203" s="50">
        <f>IF(AC203="","",RANK(AC203,AC203:AC207,0))</f>
        <v>3</v>
      </c>
      <c r="AE203" s="50">
        <f>IF(AD203&lt;5,AC203,"")</f>
        <v>47</v>
      </c>
      <c r="AF203" s="8">
        <f>H203+O203+V203+AC203</f>
        <v>164</v>
      </c>
      <c r="AG203" s="9">
        <f t="shared" ref="AG203:AG207" si="475">AF203</f>
        <v>164</v>
      </c>
      <c r="AH203" s="67">
        <f t="shared" si="468"/>
        <v>30</v>
      </c>
      <c r="AI203" s="79">
        <f>SUM(J203:J207,Q203:Q207,X203:X207,AE203:AE207)</f>
        <v>489</v>
      </c>
      <c r="AJ203" s="56">
        <f t="shared" ref="AJ203" si="476">AI203</f>
        <v>489</v>
      </c>
      <c r="AK203" s="82">
        <f t="shared" ref="AK203" si="477">IF(ISNUMBER(AI203),RANK(AI203,$AI$5:$AI$292,0),"")</f>
        <v>27</v>
      </c>
    </row>
    <row r="204" spans="1:37" ht="15" customHeight="1" x14ac:dyDescent="0.25">
      <c r="A204" s="42">
        <v>2</v>
      </c>
      <c r="B204" s="43"/>
      <c r="C204" s="33">
        <v>48</v>
      </c>
      <c r="D204" s="34">
        <v>8.6</v>
      </c>
      <c r="E204" s="5">
        <f t="shared" si="457"/>
        <v>36</v>
      </c>
      <c r="F204" s="5">
        <f t="shared" si="458"/>
        <v>0</v>
      </c>
      <c r="G204" s="5">
        <f t="shared" si="469"/>
        <v>36</v>
      </c>
      <c r="H204" s="6">
        <f t="shared" si="470"/>
        <v>36</v>
      </c>
      <c r="I204" s="50">
        <f>IF(H204="","",RANK(H204,H203:H207,0))</f>
        <v>3</v>
      </c>
      <c r="J204" s="50">
        <f t="shared" ref="J204:J205" si="478">IF(I204&lt;5,H204,"")</f>
        <v>36</v>
      </c>
      <c r="K204" s="36">
        <v>3</v>
      </c>
      <c r="L204" s="5">
        <f t="shared" si="460"/>
        <v>0</v>
      </c>
      <c r="M204" s="5">
        <f t="shared" si="461"/>
        <v>3</v>
      </c>
      <c r="N204" s="5">
        <f t="shared" si="471"/>
        <v>3</v>
      </c>
      <c r="O204" s="6">
        <f t="shared" si="472"/>
        <v>3</v>
      </c>
      <c r="P204" s="54">
        <f>IF(O204="","",RANK(O204,O203:O207,0))</f>
        <v>3</v>
      </c>
      <c r="Q204" s="54">
        <f t="shared" ref="Q204:Q207" si="479">IF(P204&lt;5,O204,"")</f>
        <v>3</v>
      </c>
      <c r="R204" s="40">
        <v>160</v>
      </c>
      <c r="S204" s="7">
        <f t="shared" si="463"/>
        <v>0</v>
      </c>
      <c r="T204" s="7">
        <f t="shared" si="464"/>
        <v>25</v>
      </c>
      <c r="U204" s="7">
        <f t="shared" si="473"/>
        <v>25</v>
      </c>
      <c r="V204" s="6">
        <f t="shared" si="474"/>
        <v>25</v>
      </c>
      <c r="W204" s="50">
        <f>IF(V204="","",RANK(V204,V203:V207,0))</f>
        <v>3</v>
      </c>
      <c r="X204" s="50">
        <f t="shared" ref="X204:X207" si="480">IF(W204&lt;5,V204,"")</f>
        <v>25</v>
      </c>
      <c r="Y204" s="76">
        <v>26.5</v>
      </c>
      <c r="Z204" s="7">
        <f t="shared" si="465"/>
        <v>63</v>
      </c>
      <c r="AA204" s="7">
        <f t="shared" si="466"/>
        <v>0</v>
      </c>
      <c r="AB204" s="7">
        <f t="shared" si="467"/>
        <v>63</v>
      </c>
      <c r="AC204" s="6">
        <f>AB204</f>
        <v>63</v>
      </c>
      <c r="AD204" s="50">
        <f>IF(AC204="","",RANK(AC204,AC203:AC207,0))</f>
        <v>1</v>
      </c>
      <c r="AE204" s="50">
        <f t="shared" ref="AE204:AE207" si="481">IF(AD204&lt;5,AC204,"")</f>
        <v>63</v>
      </c>
      <c r="AF204" s="8">
        <f>H204+O204+V204+AC204</f>
        <v>127</v>
      </c>
      <c r="AG204" s="9">
        <f t="shared" si="475"/>
        <v>127</v>
      </c>
      <c r="AH204" s="67">
        <f t="shared" si="468"/>
        <v>86</v>
      </c>
      <c r="AI204" s="80"/>
      <c r="AJ204" s="56"/>
      <c r="AK204" s="82"/>
    </row>
    <row r="205" spans="1:37" ht="15" customHeight="1" x14ac:dyDescent="0.25">
      <c r="A205" s="42">
        <v>3</v>
      </c>
      <c r="B205" s="43"/>
      <c r="C205" s="33">
        <v>48</v>
      </c>
      <c r="D205" s="34">
        <v>8.5</v>
      </c>
      <c r="E205" s="5">
        <f t="shared" si="457"/>
        <v>39</v>
      </c>
      <c r="F205" s="5">
        <f t="shared" si="458"/>
        <v>0</v>
      </c>
      <c r="G205" s="5">
        <f t="shared" si="469"/>
        <v>39</v>
      </c>
      <c r="H205" s="6">
        <f t="shared" si="470"/>
        <v>39</v>
      </c>
      <c r="I205" s="50">
        <f>IF(H205="","",RANK(H205,H203:H207,0))</f>
        <v>2</v>
      </c>
      <c r="J205" s="50">
        <f t="shared" si="478"/>
        <v>39</v>
      </c>
      <c r="K205" s="36">
        <v>3</v>
      </c>
      <c r="L205" s="5">
        <f t="shared" si="460"/>
        <v>0</v>
      </c>
      <c r="M205" s="5">
        <f t="shared" si="461"/>
        <v>3</v>
      </c>
      <c r="N205" s="5">
        <f t="shared" si="471"/>
        <v>3</v>
      </c>
      <c r="O205" s="6">
        <f t="shared" si="472"/>
        <v>3</v>
      </c>
      <c r="P205" s="54">
        <f>IF(O205="","",RANK(O205,O203:O207,0))</f>
        <v>3</v>
      </c>
      <c r="Q205" s="54">
        <f t="shared" si="479"/>
        <v>3</v>
      </c>
      <c r="R205" s="40">
        <v>172</v>
      </c>
      <c r="S205" s="7">
        <f t="shared" si="463"/>
        <v>0</v>
      </c>
      <c r="T205" s="7">
        <f t="shared" si="464"/>
        <v>31</v>
      </c>
      <c r="U205" s="7">
        <f t="shared" si="473"/>
        <v>31</v>
      </c>
      <c r="V205" s="6">
        <f t="shared" si="474"/>
        <v>31</v>
      </c>
      <c r="W205" s="50">
        <f>IF(V205="","",RANK(V205,V203:V207,0))</f>
        <v>2</v>
      </c>
      <c r="X205" s="50">
        <f t="shared" si="480"/>
        <v>31</v>
      </c>
      <c r="Y205" s="76">
        <v>9.5</v>
      </c>
      <c r="Z205" s="7">
        <f t="shared" si="465"/>
        <v>0</v>
      </c>
      <c r="AA205" s="7">
        <f t="shared" si="466"/>
        <v>21</v>
      </c>
      <c r="AB205" s="7">
        <f t="shared" si="467"/>
        <v>21</v>
      </c>
      <c r="AC205" s="6">
        <f>AB205</f>
        <v>21</v>
      </c>
      <c r="AD205" s="50">
        <f>IF(AC205="","",RANK(AC205,AC203:AC207,0))</f>
        <v>4</v>
      </c>
      <c r="AE205" s="50">
        <f t="shared" si="481"/>
        <v>21</v>
      </c>
      <c r="AF205" s="8">
        <f>H205+O205+V205+AC205</f>
        <v>94</v>
      </c>
      <c r="AG205" s="9">
        <f t="shared" si="475"/>
        <v>94</v>
      </c>
      <c r="AH205" s="67">
        <f t="shared" si="468"/>
        <v>151</v>
      </c>
      <c r="AI205" s="80"/>
      <c r="AJ205" s="56"/>
      <c r="AK205" s="82"/>
    </row>
    <row r="206" spans="1:37" ht="15" customHeight="1" x14ac:dyDescent="0.25">
      <c r="A206" s="42">
        <v>4</v>
      </c>
      <c r="B206" s="43"/>
      <c r="C206" s="33">
        <v>48</v>
      </c>
      <c r="D206" s="34">
        <v>8.9</v>
      </c>
      <c r="E206" s="5">
        <f t="shared" si="457"/>
        <v>0</v>
      </c>
      <c r="F206" s="5">
        <f t="shared" si="458"/>
        <v>27</v>
      </c>
      <c r="G206" s="5">
        <f t="shared" si="469"/>
        <v>27</v>
      </c>
      <c r="H206" s="6">
        <f t="shared" si="470"/>
        <v>27</v>
      </c>
      <c r="I206" s="50">
        <f>IF(H206="","",RANK(H206,H203:H207,0))</f>
        <v>4</v>
      </c>
      <c r="J206" s="50">
        <f t="shared" ref="J206:J207" si="482">IF(I206&lt;5,H206,"")</f>
        <v>27</v>
      </c>
      <c r="K206" s="36">
        <v>4</v>
      </c>
      <c r="L206" s="5">
        <f t="shared" si="460"/>
        <v>0</v>
      </c>
      <c r="M206" s="5">
        <f t="shared" si="461"/>
        <v>4</v>
      </c>
      <c r="N206" s="5">
        <f t="shared" si="471"/>
        <v>4</v>
      </c>
      <c r="O206" s="6">
        <f t="shared" si="472"/>
        <v>4</v>
      </c>
      <c r="P206" s="54">
        <f>IF(O206="","",RANK(O206,O203:O207,0))</f>
        <v>2</v>
      </c>
      <c r="Q206" s="54">
        <f t="shared" si="479"/>
        <v>4</v>
      </c>
      <c r="R206" s="40">
        <v>156</v>
      </c>
      <c r="S206" s="7">
        <f t="shared" si="463"/>
        <v>0</v>
      </c>
      <c r="T206" s="7">
        <f t="shared" si="464"/>
        <v>23</v>
      </c>
      <c r="U206" s="7">
        <f t="shared" si="473"/>
        <v>23</v>
      </c>
      <c r="V206" s="6">
        <f t="shared" si="474"/>
        <v>23</v>
      </c>
      <c r="W206" s="50">
        <f>IF(V206="","",RANK(V206,V203:V207,0))</f>
        <v>4</v>
      </c>
      <c r="X206" s="50">
        <f t="shared" si="480"/>
        <v>23</v>
      </c>
      <c r="Y206" s="76">
        <v>19</v>
      </c>
      <c r="Z206" s="7">
        <f t="shared" si="465"/>
        <v>0</v>
      </c>
      <c r="AA206" s="7">
        <f t="shared" si="466"/>
        <v>50</v>
      </c>
      <c r="AB206" s="7">
        <f t="shared" si="467"/>
        <v>50</v>
      </c>
      <c r="AC206" s="6">
        <f>AB206</f>
        <v>50</v>
      </c>
      <c r="AD206" s="50">
        <f>IF(AC206="","",RANK(AC206,AC203:AC207,0))</f>
        <v>2</v>
      </c>
      <c r="AE206" s="50">
        <f t="shared" si="481"/>
        <v>50</v>
      </c>
      <c r="AF206" s="8">
        <f>H206+O206+V206+AC206</f>
        <v>104</v>
      </c>
      <c r="AG206" s="9">
        <f t="shared" si="475"/>
        <v>104</v>
      </c>
      <c r="AH206" s="67">
        <f t="shared" si="468"/>
        <v>137</v>
      </c>
      <c r="AI206" s="80"/>
      <c r="AJ206" s="56"/>
      <c r="AK206" s="82"/>
    </row>
    <row r="207" spans="1:37" ht="15" customHeight="1" x14ac:dyDescent="0.25">
      <c r="A207" s="42">
        <v>5</v>
      </c>
      <c r="B207" s="43"/>
      <c r="C207" s="33">
        <v>48</v>
      </c>
      <c r="D207" s="34"/>
      <c r="E207" s="5">
        <f t="shared" si="457"/>
        <v>0</v>
      </c>
      <c r="F207" s="5">
        <f t="shared" si="458"/>
        <v>0</v>
      </c>
      <c r="G207" s="5">
        <f t="shared" si="469"/>
        <v>0</v>
      </c>
      <c r="H207" s="6">
        <f t="shared" si="470"/>
        <v>0</v>
      </c>
      <c r="I207" s="50">
        <f>IF(H207="","",RANK(H207,H203:H207,0))</f>
        <v>5</v>
      </c>
      <c r="J207" s="50" t="str">
        <f t="shared" si="482"/>
        <v/>
      </c>
      <c r="K207" s="36"/>
      <c r="L207" s="5">
        <f t="shared" si="460"/>
        <v>0</v>
      </c>
      <c r="M207" s="5">
        <f t="shared" si="461"/>
        <v>0</v>
      </c>
      <c r="N207" s="5">
        <f t="shared" si="471"/>
        <v>0</v>
      </c>
      <c r="O207" s="6">
        <f t="shared" si="472"/>
        <v>0</v>
      </c>
      <c r="P207" s="54">
        <f>IF(O207="","",RANK(O207,O203:O207,0))</f>
        <v>5</v>
      </c>
      <c r="Q207" s="54" t="str">
        <f t="shared" si="479"/>
        <v/>
      </c>
      <c r="R207" s="40"/>
      <c r="S207" s="7">
        <f t="shared" si="463"/>
        <v>0</v>
      </c>
      <c r="T207" s="7">
        <f t="shared" si="464"/>
        <v>0</v>
      </c>
      <c r="U207" s="7">
        <f t="shared" si="473"/>
        <v>0</v>
      </c>
      <c r="V207" s="6">
        <f t="shared" si="474"/>
        <v>0</v>
      </c>
      <c r="W207" s="50">
        <f>IF(V207="","",RANK(V207,V203:V207,0))</f>
        <v>5</v>
      </c>
      <c r="X207" s="50" t="str">
        <f t="shared" si="480"/>
        <v/>
      </c>
      <c r="Y207" s="76">
        <v>-100</v>
      </c>
      <c r="Z207" s="7">
        <f t="shared" si="465"/>
        <v>0</v>
      </c>
      <c r="AA207" s="7">
        <f t="shared" si="466"/>
        <v>0</v>
      </c>
      <c r="AB207" s="7">
        <f t="shared" si="467"/>
        <v>0</v>
      </c>
      <c r="AC207" s="6">
        <f>AB207</f>
        <v>0</v>
      </c>
      <c r="AD207" s="50">
        <f>IF(AC207="","",RANK(AC207,AC203:AC207,0))</f>
        <v>5</v>
      </c>
      <c r="AE207" s="50" t="str">
        <f t="shared" si="481"/>
        <v/>
      </c>
      <c r="AF207" s="8">
        <f>H207+O207+V207+AC207</f>
        <v>0</v>
      </c>
      <c r="AG207" s="9">
        <f t="shared" si="475"/>
        <v>0</v>
      </c>
      <c r="AH207" s="67">
        <f t="shared" si="468"/>
        <v>202</v>
      </c>
      <c r="AI207" s="81"/>
      <c r="AJ207" s="56"/>
      <c r="AK207" s="82"/>
    </row>
    <row r="208" spans="1:37" ht="26.25" customHeight="1" x14ac:dyDescent="0.25">
      <c r="A208" s="42"/>
      <c r="B208" s="43"/>
      <c r="C208" s="61">
        <v>48</v>
      </c>
      <c r="D208" s="34"/>
      <c r="E208" s="5"/>
      <c r="F208" s="5"/>
      <c r="G208" s="5"/>
      <c r="H208" s="51"/>
      <c r="I208" s="58" t="s">
        <v>27</v>
      </c>
      <c r="J208" s="59">
        <f>SUM(J203:J207)</f>
        <v>152</v>
      </c>
      <c r="K208" s="36"/>
      <c r="L208" s="5"/>
      <c r="M208" s="5"/>
      <c r="N208" s="5"/>
      <c r="O208" s="51"/>
      <c r="P208" s="58" t="s">
        <v>27</v>
      </c>
      <c r="Q208" s="60">
        <f>SUM(Q203:Q207)</f>
        <v>44</v>
      </c>
      <c r="R208" s="40"/>
      <c r="S208" s="7">
        <f t="shared" si="463"/>
        <v>0</v>
      </c>
      <c r="T208" s="7">
        <f t="shared" si="464"/>
        <v>0</v>
      </c>
      <c r="U208" s="7"/>
      <c r="V208" s="51"/>
      <c r="W208" s="58" t="s">
        <v>27</v>
      </c>
      <c r="X208" s="59">
        <f>SUM(X203:X207)</f>
        <v>112</v>
      </c>
      <c r="Y208" s="77">
        <v>-100</v>
      </c>
      <c r="Z208" s="7"/>
      <c r="AA208" s="7"/>
      <c r="AB208" s="7"/>
      <c r="AC208" s="51"/>
      <c r="AD208" s="58" t="s">
        <v>27</v>
      </c>
      <c r="AE208" s="59">
        <f>SUM(AE203:AE207)</f>
        <v>181</v>
      </c>
      <c r="AF208" s="8"/>
      <c r="AG208" s="52"/>
      <c r="AH208" s="74" t="str">
        <f t="shared" si="468"/>
        <v/>
      </c>
      <c r="AI208" s="57"/>
      <c r="AJ208" s="57"/>
      <c r="AK208" s="82"/>
    </row>
    <row r="209" spans="1:37" ht="15" customHeight="1" x14ac:dyDescent="0.25">
      <c r="A209" s="42">
        <v>1</v>
      </c>
      <c r="B209" s="43"/>
      <c r="C209" s="33">
        <v>49</v>
      </c>
      <c r="D209" s="34">
        <v>7.9</v>
      </c>
      <c r="E209" s="5">
        <f t="shared" si="457"/>
        <v>57</v>
      </c>
      <c r="F209" s="5">
        <f t="shared" si="458"/>
        <v>0</v>
      </c>
      <c r="G209" s="5">
        <f t="shared" ref="G209:G213" si="483">E209+F209</f>
        <v>57</v>
      </c>
      <c r="H209" s="6">
        <f t="shared" ref="H209:H213" si="484">G209</f>
        <v>57</v>
      </c>
      <c r="I209" s="50">
        <f>IF(H209="","",RANK(H209,H209:H213,0))</f>
        <v>1</v>
      </c>
      <c r="J209" s="50">
        <f>IF(I209&lt;5,H209,"")</f>
        <v>57</v>
      </c>
      <c r="K209" s="36">
        <v>7</v>
      </c>
      <c r="L209" s="5">
        <f t="shared" si="460"/>
        <v>0</v>
      </c>
      <c r="M209" s="5">
        <f t="shared" si="461"/>
        <v>8</v>
      </c>
      <c r="N209" s="5">
        <f t="shared" ref="N209:N213" si="485">L209+M209</f>
        <v>8</v>
      </c>
      <c r="O209" s="6">
        <f t="shared" ref="O209:O213" si="486">N209</f>
        <v>8</v>
      </c>
      <c r="P209" s="54">
        <f>IF(O209="","",RANK(O209,O209:O213,0))</f>
        <v>3</v>
      </c>
      <c r="Q209" s="54">
        <f t="shared" ref="Q209:Q212" si="487">IF(P209&lt;5,O209,"")</f>
        <v>8</v>
      </c>
      <c r="R209" s="40">
        <v>200</v>
      </c>
      <c r="S209" s="7">
        <f t="shared" si="463"/>
        <v>0</v>
      </c>
      <c r="T209" s="7">
        <f t="shared" si="464"/>
        <v>50</v>
      </c>
      <c r="U209" s="7">
        <f t="shared" ref="U209:U213" si="488">S209+T209</f>
        <v>50</v>
      </c>
      <c r="V209" s="6">
        <f t="shared" ref="V209:V213" si="489">U209</f>
        <v>50</v>
      </c>
      <c r="W209" s="50">
        <f>IF(V209="","",RANK(V209,V209:V213,0))</f>
        <v>1</v>
      </c>
      <c r="X209" s="50">
        <f>IF(W209&lt;5,V209,"")</f>
        <v>50</v>
      </c>
      <c r="Y209" s="76">
        <v>20.5</v>
      </c>
      <c r="Z209" s="7">
        <f t="shared" si="465"/>
        <v>0</v>
      </c>
      <c r="AA209" s="7">
        <f t="shared" si="466"/>
        <v>53</v>
      </c>
      <c r="AB209" s="7">
        <f t="shared" si="467"/>
        <v>53</v>
      </c>
      <c r="AC209" s="6">
        <f>AB209</f>
        <v>53</v>
      </c>
      <c r="AD209" s="50">
        <f>IF(AC209="","",RANK(AC209,AC209:AC213,0))</f>
        <v>1</v>
      </c>
      <c r="AE209" s="50">
        <f>IF(AD209&lt;5,AC209,"")</f>
        <v>53</v>
      </c>
      <c r="AF209" s="8">
        <f>H209+O209+V209+AC209</f>
        <v>168</v>
      </c>
      <c r="AG209" s="9">
        <f t="shared" ref="AG209:AG213" si="490">AF209</f>
        <v>168</v>
      </c>
      <c r="AH209" s="67">
        <f t="shared" si="468"/>
        <v>24</v>
      </c>
      <c r="AI209" s="79">
        <f>SUM(J209:J213,Q209:Q213,X209:X213,AE209:AE213)</f>
        <v>507</v>
      </c>
      <c r="AJ209" s="56">
        <f t="shared" ref="AJ209" si="491">AI209</f>
        <v>507</v>
      </c>
      <c r="AK209" s="82">
        <f t="shared" ref="AK209" si="492">IF(ISNUMBER(AI209),RANK(AI209,$AI$5:$AI$292,0),"")</f>
        <v>23</v>
      </c>
    </row>
    <row r="210" spans="1:37" ht="15" customHeight="1" x14ac:dyDescent="0.25">
      <c r="A210" s="42">
        <v>2</v>
      </c>
      <c r="B210" s="43"/>
      <c r="C210" s="33">
        <v>49</v>
      </c>
      <c r="D210" s="34">
        <v>7.9</v>
      </c>
      <c r="E210" s="5">
        <f t="shared" si="457"/>
        <v>57</v>
      </c>
      <c r="F210" s="5">
        <f t="shared" si="458"/>
        <v>0</v>
      </c>
      <c r="G210" s="5">
        <f t="shared" si="483"/>
        <v>57</v>
      </c>
      <c r="H210" s="6">
        <f t="shared" si="484"/>
        <v>57</v>
      </c>
      <c r="I210" s="50">
        <f>IF(H210="","",RANK(H210,H209:H213,0))</f>
        <v>1</v>
      </c>
      <c r="J210" s="50">
        <f t="shared" ref="J210:J213" si="493">IF(I210&lt;5,H210,"")</f>
        <v>57</v>
      </c>
      <c r="K210" s="36">
        <v>8</v>
      </c>
      <c r="L210" s="5">
        <f t="shared" si="460"/>
        <v>0</v>
      </c>
      <c r="M210" s="5">
        <f t="shared" si="461"/>
        <v>10</v>
      </c>
      <c r="N210" s="5">
        <f t="shared" si="485"/>
        <v>10</v>
      </c>
      <c r="O210" s="6">
        <f t="shared" si="486"/>
        <v>10</v>
      </c>
      <c r="P210" s="54">
        <f>IF(O210="","",RANK(O210,O209:O213,0))</f>
        <v>2</v>
      </c>
      <c r="Q210" s="54">
        <f t="shared" si="487"/>
        <v>10</v>
      </c>
      <c r="R210" s="40">
        <v>185</v>
      </c>
      <c r="S210" s="7">
        <f t="shared" si="463"/>
        <v>0</v>
      </c>
      <c r="T210" s="7">
        <f t="shared" si="464"/>
        <v>37</v>
      </c>
      <c r="U210" s="7">
        <f t="shared" si="488"/>
        <v>37</v>
      </c>
      <c r="V210" s="6">
        <f t="shared" si="489"/>
        <v>37</v>
      </c>
      <c r="W210" s="50">
        <f>IF(V210="","",RANK(V210,V209:V213,0))</f>
        <v>2</v>
      </c>
      <c r="X210" s="50">
        <f t="shared" ref="X210:X213" si="494">IF(W210&lt;5,V210,"")</f>
        <v>37</v>
      </c>
      <c r="Y210" s="76">
        <v>11.5</v>
      </c>
      <c r="Z210" s="7">
        <f t="shared" si="465"/>
        <v>0</v>
      </c>
      <c r="AA210" s="7">
        <f t="shared" si="466"/>
        <v>27</v>
      </c>
      <c r="AB210" s="7">
        <f t="shared" si="467"/>
        <v>27</v>
      </c>
      <c r="AC210" s="6">
        <f>AB210</f>
        <v>27</v>
      </c>
      <c r="AD210" s="50">
        <f>IF(AC210="","",RANK(AC210,AC209:AC213,0))</f>
        <v>4</v>
      </c>
      <c r="AE210" s="50">
        <f t="shared" ref="AE210:AE213" si="495">IF(AD210&lt;5,AC210,"")</f>
        <v>27</v>
      </c>
      <c r="AF210" s="8">
        <f>H210+O210+V210+AC210</f>
        <v>131</v>
      </c>
      <c r="AG210" s="9">
        <f t="shared" si="490"/>
        <v>131</v>
      </c>
      <c r="AH210" s="67">
        <f t="shared" si="468"/>
        <v>79</v>
      </c>
      <c r="AI210" s="80"/>
      <c r="AJ210" s="56"/>
      <c r="AK210" s="82"/>
    </row>
    <row r="211" spans="1:37" ht="15" customHeight="1" x14ac:dyDescent="0.25">
      <c r="A211" s="42">
        <v>3</v>
      </c>
      <c r="B211" s="43"/>
      <c r="C211" s="33">
        <v>49</v>
      </c>
      <c r="D211" s="34">
        <v>8.6</v>
      </c>
      <c r="E211" s="5">
        <f t="shared" si="457"/>
        <v>36</v>
      </c>
      <c r="F211" s="5">
        <f t="shared" si="458"/>
        <v>0</v>
      </c>
      <c r="G211" s="5">
        <f t="shared" si="483"/>
        <v>36</v>
      </c>
      <c r="H211" s="6">
        <f t="shared" si="484"/>
        <v>36</v>
      </c>
      <c r="I211" s="50">
        <f>IF(H211="","",RANK(H211,H209:H213,0))</f>
        <v>3</v>
      </c>
      <c r="J211" s="50">
        <f t="shared" si="493"/>
        <v>36</v>
      </c>
      <c r="K211" s="36">
        <v>9</v>
      </c>
      <c r="L211" s="5">
        <f t="shared" si="460"/>
        <v>0</v>
      </c>
      <c r="M211" s="5">
        <f t="shared" si="461"/>
        <v>12</v>
      </c>
      <c r="N211" s="5">
        <f t="shared" si="485"/>
        <v>12</v>
      </c>
      <c r="O211" s="6">
        <f t="shared" si="486"/>
        <v>12</v>
      </c>
      <c r="P211" s="54">
        <f>IF(O211="","",RANK(O211,O209:O213,0))</f>
        <v>1</v>
      </c>
      <c r="Q211" s="54">
        <f t="shared" si="487"/>
        <v>12</v>
      </c>
      <c r="R211" s="40">
        <v>183</v>
      </c>
      <c r="S211" s="7">
        <f t="shared" si="463"/>
        <v>0</v>
      </c>
      <c r="T211" s="7">
        <f t="shared" si="464"/>
        <v>36</v>
      </c>
      <c r="U211" s="7">
        <f t="shared" si="488"/>
        <v>36</v>
      </c>
      <c r="V211" s="6">
        <f t="shared" si="489"/>
        <v>36</v>
      </c>
      <c r="W211" s="50">
        <f>IF(V211="","",RANK(V211,V209:V213,0))</f>
        <v>3</v>
      </c>
      <c r="X211" s="50">
        <f t="shared" si="494"/>
        <v>36</v>
      </c>
      <c r="Y211" s="76">
        <v>11</v>
      </c>
      <c r="Z211" s="7">
        <f t="shared" si="465"/>
        <v>0</v>
      </c>
      <c r="AA211" s="7">
        <f t="shared" si="466"/>
        <v>26</v>
      </c>
      <c r="AB211" s="7">
        <f t="shared" si="467"/>
        <v>26</v>
      </c>
      <c r="AC211" s="6">
        <f>AB211</f>
        <v>26</v>
      </c>
      <c r="AD211" s="50">
        <f>IF(AC211="","",RANK(AC211,AC209:AC213,0))</f>
        <v>5</v>
      </c>
      <c r="AE211" s="50" t="str">
        <f t="shared" si="495"/>
        <v/>
      </c>
      <c r="AF211" s="8">
        <f>H211+O211+V211+AC211</f>
        <v>110</v>
      </c>
      <c r="AG211" s="9">
        <f t="shared" si="490"/>
        <v>110</v>
      </c>
      <c r="AH211" s="67">
        <f t="shared" si="468"/>
        <v>120</v>
      </c>
      <c r="AI211" s="80"/>
      <c r="AJ211" s="56"/>
      <c r="AK211" s="82"/>
    </row>
    <row r="212" spans="1:37" ht="15" customHeight="1" x14ac:dyDescent="0.25">
      <c r="A212" s="42">
        <v>4</v>
      </c>
      <c r="B212" s="43"/>
      <c r="C212" s="33">
        <v>49</v>
      </c>
      <c r="D212" s="34">
        <v>9</v>
      </c>
      <c r="E212" s="5">
        <f t="shared" si="457"/>
        <v>0</v>
      </c>
      <c r="F212" s="5">
        <f t="shared" si="458"/>
        <v>24</v>
      </c>
      <c r="G212" s="5">
        <f t="shared" si="483"/>
        <v>24</v>
      </c>
      <c r="H212" s="6">
        <f t="shared" si="484"/>
        <v>24</v>
      </c>
      <c r="I212" s="50">
        <f>IF(H212="","",RANK(H212,H209:H213,0))</f>
        <v>4</v>
      </c>
      <c r="J212" s="50">
        <f t="shared" si="493"/>
        <v>24</v>
      </c>
      <c r="K212" s="36">
        <v>0</v>
      </c>
      <c r="L212" s="5">
        <f t="shared" si="460"/>
        <v>0</v>
      </c>
      <c r="M212" s="5">
        <f t="shared" si="461"/>
        <v>0</v>
      </c>
      <c r="N212" s="5">
        <f t="shared" si="485"/>
        <v>0</v>
      </c>
      <c r="O212" s="6">
        <f t="shared" si="486"/>
        <v>0</v>
      </c>
      <c r="P212" s="54">
        <f>IF(O212="","",RANK(O212,O209:O213,0))</f>
        <v>4</v>
      </c>
      <c r="Q212" s="54">
        <f t="shared" si="487"/>
        <v>0</v>
      </c>
      <c r="R212" s="40">
        <v>171</v>
      </c>
      <c r="S212" s="7">
        <f t="shared" si="463"/>
        <v>0</v>
      </c>
      <c r="T212" s="7">
        <f t="shared" si="464"/>
        <v>30</v>
      </c>
      <c r="U212" s="7">
        <f t="shared" si="488"/>
        <v>30</v>
      </c>
      <c r="V212" s="6">
        <f t="shared" si="489"/>
        <v>30</v>
      </c>
      <c r="W212" s="50">
        <f>IF(V212="","",RANK(V212,V209:V213,0))</f>
        <v>4</v>
      </c>
      <c r="X212" s="50">
        <f t="shared" si="494"/>
        <v>30</v>
      </c>
      <c r="Y212" s="76">
        <v>13</v>
      </c>
      <c r="Z212" s="7">
        <f t="shared" si="465"/>
        <v>0</v>
      </c>
      <c r="AA212" s="7">
        <f t="shared" si="466"/>
        <v>32</v>
      </c>
      <c r="AB212" s="7">
        <f t="shared" si="467"/>
        <v>32</v>
      </c>
      <c r="AC212" s="6">
        <f>AB212</f>
        <v>32</v>
      </c>
      <c r="AD212" s="50">
        <f>IF(AC212="","",RANK(AC212,AC209:AC213,0))</f>
        <v>3</v>
      </c>
      <c r="AE212" s="50">
        <f t="shared" si="495"/>
        <v>32</v>
      </c>
      <c r="AF212" s="8">
        <f>H212+O212+V212+AC212</f>
        <v>86</v>
      </c>
      <c r="AG212" s="9">
        <f t="shared" si="490"/>
        <v>86</v>
      </c>
      <c r="AH212" s="67">
        <f t="shared" si="468"/>
        <v>166</v>
      </c>
      <c r="AI212" s="80"/>
      <c r="AJ212" s="56"/>
      <c r="AK212" s="82"/>
    </row>
    <row r="213" spans="1:37" ht="15" customHeight="1" x14ac:dyDescent="0.25">
      <c r="A213" s="42">
        <v>5</v>
      </c>
      <c r="B213" s="43"/>
      <c r="C213" s="33">
        <v>49</v>
      </c>
      <c r="D213" s="34">
        <v>9.6999999999999993</v>
      </c>
      <c r="E213" s="5">
        <f t="shared" si="457"/>
        <v>0</v>
      </c>
      <c r="F213" s="5">
        <f t="shared" si="458"/>
        <v>10</v>
      </c>
      <c r="G213" s="5">
        <f t="shared" si="483"/>
        <v>10</v>
      </c>
      <c r="H213" s="6">
        <f t="shared" si="484"/>
        <v>10</v>
      </c>
      <c r="I213" s="50">
        <f>IF(H213="","",RANK(H213,H209:H213,0))</f>
        <v>5</v>
      </c>
      <c r="J213" s="50" t="str">
        <f t="shared" si="493"/>
        <v/>
      </c>
      <c r="K213" s="36">
        <v>0</v>
      </c>
      <c r="L213" s="5">
        <f t="shared" si="460"/>
        <v>0</v>
      </c>
      <c r="M213" s="5">
        <f t="shared" si="461"/>
        <v>0</v>
      </c>
      <c r="N213" s="5">
        <f t="shared" si="485"/>
        <v>0</v>
      </c>
      <c r="O213" s="6">
        <f t="shared" si="486"/>
        <v>0</v>
      </c>
      <c r="P213" s="54">
        <f>IF(O213="","",RANK(O213,O209:O213,0))</f>
        <v>4</v>
      </c>
      <c r="Q213" s="54"/>
      <c r="R213" s="40">
        <v>166</v>
      </c>
      <c r="S213" s="7">
        <f t="shared" si="463"/>
        <v>0</v>
      </c>
      <c r="T213" s="7">
        <f t="shared" si="464"/>
        <v>28</v>
      </c>
      <c r="U213" s="7">
        <f t="shared" si="488"/>
        <v>28</v>
      </c>
      <c r="V213" s="6">
        <f t="shared" si="489"/>
        <v>28</v>
      </c>
      <c r="W213" s="50">
        <f>IF(V213="","",RANK(V213,V209:V213,0))</f>
        <v>5</v>
      </c>
      <c r="X213" s="50" t="str">
        <f t="shared" si="494"/>
        <v/>
      </c>
      <c r="Y213" s="76">
        <v>15</v>
      </c>
      <c r="Z213" s="7">
        <f t="shared" si="465"/>
        <v>0</v>
      </c>
      <c r="AA213" s="7">
        <f t="shared" si="466"/>
        <v>38</v>
      </c>
      <c r="AB213" s="7">
        <f t="shared" si="467"/>
        <v>38</v>
      </c>
      <c r="AC213" s="6">
        <f>AB213</f>
        <v>38</v>
      </c>
      <c r="AD213" s="50">
        <f>IF(AC213="","",RANK(AC213,AC209:AC213,0))</f>
        <v>2</v>
      </c>
      <c r="AE213" s="50">
        <f t="shared" si="495"/>
        <v>38</v>
      </c>
      <c r="AF213" s="8">
        <f>H213+O213+V213+AC213</f>
        <v>76</v>
      </c>
      <c r="AG213" s="9">
        <f t="shared" si="490"/>
        <v>76</v>
      </c>
      <c r="AH213" s="67">
        <f t="shared" si="468"/>
        <v>180</v>
      </c>
      <c r="AI213" s="81"/>
      <c r="AJ213" s="56"/>
      <c r="AK213" s="82"/>
    </row>
    <row r="214" spans="1:37" ht="26.25" customHeight="1" x14ac:dyDescent="0.25">
      <c r="A214" s="42"/>
      <c r="B214" s="43"/>
      <c r="C214" s="61">
        <v>49</v>
      </c>
      <c r="D214" s="34"/>
      <c r="E214" s="5"/>
      <c r="F214" s="5"/>
      <c r="G214" s="5"/>
      <c r="H214" s="51"/>
      <c r="I214" s="58" t="s">
        <v>27</v>
      </c>
      <c r="J214" s="59">
        <f>SUM(J209:J213)</f>
        <v>174</v>
      </c>
      <c r="K214" s="36"/>
      <c r="L214" s="5"/>
      <c r="M214" s="5"/>
      <c r="N214" s="5"/>
      <c r="O214" s="51"/>
      <c r="P214" s="58" t="s">
        <v>27</v>
      </c>
      <c r="Q214" s="60">
        <f>SUM(Q209:Q213)</f>
        <v>30</v>
      </c>
      <c r="R214" s="40"/>
      <c r="S214" s="7">
        <f t="shared" si="463"/>
        <v>0</v>
      </c>
      <c r="T214" s="7">
        <f t="shared" si="464"/>
        <v>0</v>
      </c>
      <c r="U214" s="7"/>
      <c r="V214" s="51"/>
      <c r="W214" s="58" t="s">
        <v>27</v>
      </c>
      <c r="X214" s="59">
        <f>SUM(X209:X213)</f>
        <v>153</v>
      </c>
      <c r="Y214" s="77">
        <v>-100</v>
      </c>
      <c r="Z214" s="7"/>
      <c r="AA214" s="7"/>
      <c r="AB214" s="7"/>
      <c r="AC214" s="51"/>
      <c r="AD214" s="58" t="s">
        <v>27</v>
      </c>
      <c r="AE214" s="59">
        <f>SUM(AE209:AE213)</f>
        <v>150</v>
      </c>
      <c r="AF214" s="8"/>
      <c r="AG214" s="52"/>
      <c r="AH214" s="74" t="str">
        <f t="shared" si="468"/>
        <v/>
      </c>
      <c r="AI214" s="57"/>
      <c r="AJ214" s="57"/>
      <c r="AK214" s="82"/>
    </row>
    <row r="215" spans="1:37" ht="15" customHeight="1" x14ac:dyDescent="0.25">
      <c r="A215" s="42">
        <v>1</v>
      </c>
      <c r="B215" s="43"/>
      <c r="C215" s="33">
        <v>50</v>
      </c>
      <c r="D215" s="34">
        <v>8.6999999999999993</v>
      </c>
      <c r="E215" s="5">
        <f t="shared" si="457"/>
        <v>33</v>
      </c>
      <c r="F215" s="5">
        <f t="shared" si="458"/>
        <v>0</v>
      </c>
      <c r="G215" s="5">
        <f t="shared" ref="G215:G219" si="496">E215+F215</f>
        <v>33</v>
      </c>
      <c r="H215" s="6">
        <f t="shared" ref="H215:H219" si="497">G215</f>
        <v>33</v>
      </c>
      <c r="I215" s="50">
        <f>IF(H215="","",RANK(H215,H215:H219,0))</f>
        <v>2</v>
      </c>
      <c r="J215" s="50">
        <f>IF(I215&lt;5,H215,"")</f>
        <v>33</v>
      </c>
      <c r="K215" s="36">
        <v>9</v>
      </c>
      <c r="L215" s="5">
        <f t="shared" si="460"/>
        <v>0</v>
      </c>
      <c r="M215" s="5">
        <f t="shared" si="461"/>
        <v>12</v>
      </c>
      <c r="N215" s="5">
        <f t="shared" ref="N215:N219" si="498">L215+M215</f>
        <v>12</v>
      </c>
      <c r="O215" s="6">
        <f t="shared" ref="O215:O219" si="499">N215</f>
        <v>12</v>
      </c>
      <c r="P215" s="54">
        <f>IF(O215="","",RANK(O215,O215:O219,0))</f>
        <v>2</v>
      </c>
      <c r="Q215" s="54">
        <f>IF(P215&lt;5,O215,"")</f>
        <v>12</v>
      </c>
      <c r="R215" s="40">
        <v>190</v>
      </c>
      <c r="S215" s="7">
        <f t="shared" si="463"/>
        <v>0</v>
      </c>
      <c r="T215" s="7">
        <f t="shared" si="464"/>
        <v>40</v>
      </c>
      <c r="U215" s="7">
        <f t="shared" ref="U215:U219" si="500">S215+T215</f>
        <v>40</v>
      </c>
      <c r="V215" s="6">
        <f t="shared" ref="V215:V219" si="501">U215</f>
        <v>40</v>
      </c>
      <c r="W215" s="50">
        <f>IF(V215="","",RANK(V215,V215:V219,0))</f>
        <v>1</v>
      </c>
      <c r="X215" s="50">
        <f>IF(W215&lt;5,V215,"")</f>
        <v>40</v>
      </c>
      <c r="Y215" s="76">
        <v>16.5</v>
      </c>
      <c r="Z215" s="7">
        <f t="shared" si="465"/>
        <v>0</v>
      </c>
      <c r="AA215" s="7">
        <f t="shared" si="466"/>
        <v>42</v>
      </c>
      <c r="AB215" s="7">
        <f t="shared" si="467"/>
        <v>42</v>
      </c>
      <c r="AC215" s="6">
        <f>AB215</f>
        <v>42</v>
      </c>
      <c r="AD215" s="50">
        <f>IF(AC215="","",RANK(AC215,AC215:AC219,0))</f>
        <v>1</v>
      </c>
      <c r="AE215" s="50">
        <f>IF(AD215&lt;5,AC215,"")</f>
        <v>42</v>
      </c>
      <c r="AF215" s="8">
        <f>H215+O215+V215+AC215</f>
        <v>127</v>
      </c>
      <c r="AG215" s="9">
        <f t="shared" ref="AG215:AG219" si="502">AF215</f>
        <v>127</v>
      </c>
      <c r="AH215" s="67">
        <f t="shared" si="468"/>
        <v>86</v>
      </c>
      <c r="AI215" s="79">
        <f>SUM(J215:J219,Q215:Q219,X215:X219,AE215:AE219)</f>
        <v>441</v>
      </c>
      <c r="AJ215" s="56">
        <f t="shared" ref="AJ215" si="503">AI215</f>
        <v>441</v>
      </c>
      <c r="AK215" s="82">
        <f t="shared" ref="AK215" si="504">IF(ISNUMBER(AI215),RANK(AI215,$AI$5:$AI$292,0),"")</f>
        <v>31</v>
      </c>
    </row>
    <row r="216" spans="1:37" ht="15" customHeight="1" x14ac:dyDescent="0.25">
      <c r="A216" s="42">
        <v>2</v>
      </c>
      <c r="B216" s="43"/>
      <c r="C216" s="33">
        <v>50</v>
      </c>
      <c r="D216" s="34">
        <v>9.4</v>
      </c>
      <c r="E216" s="5">
        <f t="shared" si="457"/>
        <v>0</v>
      </c>
      <c r="F216" s="5">
        <f t="shared" si="458"/>
        <v>16</v>
      </c>
      <c r="G216" s="5">
        <f t="shared" si="496"/>
        <v>16</v>
      </c>
      <c r="H216" s="6">
        <f t="shared" si="497"/>
        <v>16</v>
      </c>
      <c r="I216" s="50">
        <f>IF(H216="","",RANK(H216,H215:H219,0))</f>
        <v>4</v>
      </c>
      <c r="J216" s="50">
        <f t="shared" ref="J216:J219" si="505">IF(I216&lt;5,H216,"")</f>
        <v>16</v>
      </c>
      <c r="K216" s="36">
        <v>5</v>
      </c>
      <c r="L216" s="5">
        <f t="shared" si="460"/>
        <v>0</v>
      </c>
      <c r="M216" s="5">
        <f t="shared" si="461"/>
        <v>5</v>
      </c>
      <c r="N216" s="5">
        <f t="shared" si="498"/>
        <v>5</v>
      </c>
      <c r="O216" s="6">
        <f t="shared" si="499"/>
        <v>5</v>
      </c>
      <c r="P216" s="54">
        <f>IF(O216="","",RANK(O216,O215:O219,0))</f>
        <v>3</v>
      </c>
      <c r="Q216" s="54">
        <f t="shared" ref="Q216:Q219" si="506">IF(P216&lt;5,O216,"")</f>
        <v>5</v>
      </c>
      <c r="R216" s="40">
        <v>164</v>
      </c>
      <c r="S216" s="7">
        <f t="shared" si="463"/>
        <v>0</v>
      </c>
      <c r="T216" s="7">
        <f t="shared" si="464"/>
        <v>27</v>
      </c>
      <c r="U216" s="7">
        <f t="shared" si="500"/>
        <v>27</v>
      </c>
      <c r="V216" s="6">
        <f t="shared" si="501"/>
        <v>27</v>
      </c>
      <c r="W216" s="50">
        <f>IF(V216="","",RANK(V216,V215:V219,0))</f>
        <v>3</v>
      </c>
      <c r="X216" s="50">
        <f t="shared" ref="X216:X219" si="507">IF(W216&lt;5,V216,"")</f>
        <v>27</v>
      </c>
      <c r="Y216" s="76">
        <v>15</v>
      </c>
      <c r="Z216" s="7">
        <f t="shared" si="465"/>
        <v>0</v>
      </c>
      <c r="AA216" s="7">
        <f t="shared" si="466"/>
        <v>38</v>
      </c>
      <c r="AB216" s="7">
        <f t="shared" si="467"/>
        <v>38</v>
      </c>
      <c r="AC216" s="6">
        <f>AB216</f>
        <v>38</v>
      </c>
      <c r="AD216" s="50">
        <f>IF(AC216="","",RANK(AC216,AC215:AC219,0))</f>
        <v>2</v>
      </c>
      <c r="AE216" s="50">
        <f t="shared" ref="AE216:AE219" si="508">IF(AD216&lt;5,AC216,"")</f>
        <v>38</v>
      </c>
      <c r="AF216" s="8">
        <f>H216+O216+V216+AC216</f>
        <v>86</v>
      </c>
      <c r="AG216" s="9">
        <f t="shared" si="502"/>
        <v>86</v>
      </c>
      <c r="AH216" s="67">
        <f t="shared" si="468"/>
        <v>166</v>
      </c>
      <c r="AI216" s="80"/>
      <c r="AJ216" s="56"/>
      <c r="AK216" s="82"/>
    </row>
    <row r="217" spans="1:37" ht="15" customHeight="1" x14ac:dyDescent="0.25">
      <c r="A217" s="42">
        <v>3</v>
      </c>
      <c r="B217" s="43"/>
      <c r="C217" s="33">
        <v>50</v>
      </c>
      <c r="D217" s="34">
        <v>8.3000000000000007</v>
      </c>
      <c r="E217" s="5">
        <f t="shared" si="457"/>
        <v>46</v>
      </c>
      <c r="F217" s="5">
        <f t="shared" si="458"/>
        <v>0</v>
      </c>
      <c r="G217" s="5">
        <f t="shared" si="496"/>
        <v>46</v>
      </c>
      <c r="H217" s="6">
        <f t="shared" si="497"/>
        <v>46</v>
      </c>
      <c r="I217" s="50">
        <f>IF(H217="","",RANK(H217,H215:H219,0))</f>
        <v>1</v>
      </c>
      <c r="J217" s="50">
        <f t="shared" si="505"/>
        <v>46</v>
      </c>
      <c r="K217" s="36">
        <v>4</v>
      </c>
      <c r="L217" s="5">
        <f t="shared" si="460"/>
        <v>0</v>
      </c>
      <c r="M217" s="5">
        <f t="shared" si="461"/>
        <v>4</v>
      </c>
      <c r="N217" s="5">
        <f t="shared" si="498"/>
        <v>4</v>
      </c>
      <c r="O217" s="6">
        <f t="shared" si="499"/>
        <v>4</v>
      </c>
      <c r="P217" s="54">
        <f>IF(O217="","",RANK(O217,O215:O219,0))</f>
        <v>5</v>
      </c>
      <c r="Q217" s="54" t="str">
        <f t="shared" si="506"/>
        <v/>
      </c>
      <c r="R217" s="40">
        <v>160</v>
      </c>
      <c r="S217" s="7">
        <f t="shared" si="463"/>
        <v>0</v>
      </c>
      <c r="T217" s="7">
        <f t="shared" si="464"/>
        <v>25</v>
      </c>
      <c r="U217" s="7">
        <f t="shared" si="500"/>
        <v>25</v>
      </c>
      <c r="V217" s="6">
        <f t="shared" si="501"/>
        <v>25</v>
      </c>
      <c r="W217" s="50">
        <f>IF(V217="","",RANK(V217,V215:V219,0))</f>
        <v>4</v>
      </c>
      <c r="X217" s="50">
        <f t="shared" si="507"/>
        <v>25</v>
      </c>
      <c r="Y217" s="76">
        <v>14</v>
      </c>
      <c r="Z217" s="7">
        <f t="shared" si="465"/>
        <v>0</v>
      </c>
      <c r="AA217" s="7">
        <f t="shared" si="466"/>
        <v>35</v>
      </c>
      <c r="AB217" s="7">
        <f t="shared" si="467"/>
        <v>35</v>
      </c>
      <c r="AC217" s="6">
        <f>AB217</f>
        <v>35</v>
      </c>
      <c r="AD217" s="50">
        <f>IF(AC217="","",RANK(AC217,AC215:AC219,0))</f>
        <v>3</v>
      </c>
      <c r="AE217" s="50">
        <f t="shared" si="508"/>
        <v>35</v>
      </c>
      <c r="AF217" s="8">
        <f>H217+O217+V217+AC217</f>
        <v>110</v>
      </c>
      <c r="AG217" s="9">
        <f t="shared" si="502"/>
        <v>110</v>
      </c>
      <c r="AH217" s="67">
        <f t="shared" si="468"/>
        <v>120</v>
      </c>
      <c r="AI217" s="80"/>
      <c r="AJ217" s="56"/>
      <c r="AK217" s="82"/>
    </row>
    <row r="218" spans="1:37" ht="15" customHeight="1" x14ac:dyDescent="0.25">
      <c r="A218" s="42">
        <v>4</v>
      </c>
      <c r="B218" s="43"/>
      <c r="C218" s="33">
        <v>50</v>
      </c>
      <c r="D218" s="34">
        <v>9.4</v>
      </c>
      <c r="E218" s="5">
        <f t="shared" si="457"/>
        <v>0</v>
      </c>
      <c r="F218" s="5">
        <f t="shared" si="458"/>
        <v>16</v>
      </c>
      <c r="G218" s="5">
        <f t="shared" si="496"/>
        <v>16</v>
      </c>
      <c r="H218" s="6">
        <f t="shared" si="497"/>
        <v>16</v>
      </c>
      <c r="I218" s="50">
        <f>IF(H218="","",RANK(H218,H215:H219,0))</f>
        <v>4</v>
      </c>
      <c r="J218" s="50"/>
      <c r="K218" s="36">
        <v>5</v>
      </c>
      <c r="L218" s="5">
        <f t="shared" si="460"/>
        <v>0</v>
      </c>
      <c r="M218" s="5">
        <f t="shared" si="461"/>
        <v>5</v>
      </c>
      <c r="N218" s="5">
        <f t="shared" si="498"/>
        <v>5</v>
      </c>
      <c r="O218" s="6">
        <f t="shared" si="499"/>
        <v>5</v>
      </c>
      <c r="P218" s="54">
        <f>IF(O218="","",RANK(O218,O215:O219,0))</f>
        <v>3</v>
      </c>
      <c r="Q218" s="54">
        <f t="shared" si="506"/>
        <v>5</v>
      </c>
      <c r="R218" s="40">
        <v>146</v>
      </c>
      <c r="S218" s="7">
        <f t="shared" si="463"/>
        <v>0</v>
      </c>
      <c r="T218" s="7">
        <f t="shared" si="464"/>
        <v>18</v>
      </c>
      <c r="U218" s="7">
        <f t="shared" si="500"/>
        <v>18</v>
      </c>
      <c r="V218" s="6">
        <f t="shared" si="501"/>
        <v>18</v>
      </c>
      <c r="W218" s="50">
        <f>IF(V218="","",RANK(V218,V215:V219,0))</f>
        <v>5</v>
      </c>
      <c r="X218" s="50" t="str">
        <f t="shared" si="507"/>
        <v/>
      </c>
      <c r="Y218" s="76">
        <v>13</v>
      </c>
      <c r="Z218" s="7">
        <f t="shared" si="465"/>
        <v>0</v>
      </c>
      <c r="AA218" s="7">
        <f t="shared" si="466"/>
        <v>32</v>
      </c>
      <c r="AB218" s="7">
        <f t="shared" si="467"/>
        <v>32</v>
      </c>
      <c r="AC218" s="6">
        <f>AB218</f>
        <v>32</v>
      </c>
      <c r="AD218" s="50">
        <f>IF(AC218="","",RANK(AC218,AC215:AC219,0))</f>
        <v>4</v>
      </c>
      <c r="AE218" s="50">
        <f t="shared" si="508"/>
        <v>32</v>
      </c>
      <c r="AF218" s="8">
        <f>H218+O218+V218+AC218</f>
        <v>71</v>
      </c>
      <c r="AG218" s="9">
        <f t="shared" si="502"/>
        <v>71</v>
      </c>
      <c r="AH218" s="67">
        <f t="shared" si="468"/>
        <v>187</v>
      </c>
      <c r="AI218" s="80"/>
      <c r="AJ218" s="56"/>
      <c r="AK218" s="82"/>
    </row>
    <row r="219" spans="1:37" ht="15" customHeight="1" x14ac:dyDescent="0.25">
      <c r="A219" s="42">
        <v>5</v>
      </c>
      <c r="B219" s="43"/>
      <c r="C219" s="33">
        <v>50</v>
      </c>
      <c r="D219" s="34">
        <v>9.1</v>
      </c>
      <c r="E219" s="5">
        <f t="shared" si="457"/>
        <v>0</v>
      </c>
      <c r="F219" s="5">
        <f t="shared" si="458"/>
        <v>22</v>
      </c>
      <c r="G219" s="5">
        <f t="shared" si="496"/>
        <v>22</v>
      </c>
      <c r="H219" s="6">
        <f t="shared" si="497"/>
        <v>22</v>
      </c>
      <c r="I219" s="50">
        <f>IF(H219="","",RANK(H219,H215:H219,0))</f>
        <v>3</v>
      </c>
      <c r="J219" s="50">
        <f t="shared" si="505"/>
        <v>22</v>
      </c>
      <c r="K219" s="36">
        <v>20</v>
      </c>
      <c r="L219" s="5">
        <f t="shared" si="460"/>
        <v>0</v>
      </c>
      <c r="M219" s="5">
        <f t="shared" si="461"/>
        <v>34</v>
      </c>
      <c r="N219" s="5">
        <f t="shared" si="498"/>
        <v>34</v>
      </c>
      <c r="O219" s="6">
        <f t="shared" si="499"/>
        <v>34</v>
      </c>
      <c r="P219" s="54">
        <f>IF(O219="","",RANK(O219,O215:O219,0))</f>
        <v>1</v>
      </c>
      <c r="Q219" s="54">
        <f t="shared" si="506"/>
        <v>34</v>
      </c>
      <c r="R219" s="40">
        <v>169</v>
      </c>
      <c r="S219" s="7">
        <f t="shared" si="463"/>
        <v>0</v>
      </c>
      <c r="T219" s="7">
        <f t="shared" si="464"/>
        <v>29</v>
      </c>
      <c r="U219" s="7">
        <f t="shared" si="500"/>
        <v>29</v>
      </c>
      <c r="V219" s="6">
        <f t="shared" si="501"/>
        <v>29</v>
      </c>
      <c r="W219" s="50">
        <f>IF(V219="","",RANK(V219,V215:V219,0))</f>
        <v>2</v>
      </c>
      <c r="X219" s="50">
        <f t="shared" si="507"/>
        <v>29</v>
      </c>
      <c r="Y219" s="76">
        <v>9</v>
      </c>
      <c r="Z219" s="7">
        <f t="shared" si="465"/>
        <v>0</v>
      </c>
      <c r="AA219" s="7">
        <f t="shared" si="466"/>
        <v>20</v>
      </c>
      <c r="AB219" s="7">
        <f t="shared" si="467"/>
        <v>20</v>
      </c>
      <c r="AC219" s="6">
        <f>AB219</f>
        <v>20</v>
      </c>
      <c r="AD219" s="50">
        <f>IF(AC219="","",RANK(AC219,AC215:AC219,0))</f>
        <v>5</v>
      </c>
      <c r="AE219" s="50" t="str">
        <f t="shared" si="508"/>
        <v/>
      </c>
      <c r="AF219" s="8">
        <f>H219+O219+V219+AC219</f>
        <v>105</v>
      </c>
      <c r="AG219" s="9">
        <f t="shared" si="502"/>
        <v>105</v>
      </c>
      <c r="AH219" s="67">
        <f t="shared" si="468"/>
        <v>135</v>
      </c>
      <c r="AI219" s="81"/>
      <c r="AJ219" s="56"/>
      <c r="AK219" s="82"/>
    </row>
    <row r="220" spans="1:37" ht="26.25" customHeight="1" x14ac:dyDescent="0.25">
      <c r="A220" s="42"/>
      <c r="B220" s="43"/>
      <c r="C220" s="61">
        <v>50</v>
      </c>
      <c r="D220" s="34"/>
      <c r="E220" s="5"/>
      <c r="F220" s="5"/>
      <c r="G220" s="5"/>
      <c r="H220" s="51"/>
      <c r="I220" s="58" t="s">
        <v>27</v>
      </c>
      <c r="J220" s="59">
        <f>SUM(J215:J219)</f>
        <v>117</v>
      </c>
      <c r="K220" s="36"/>
      <c r="L220" s="5"/>
      <c r="M220" s="5"/>
      <c r="N220" s="5"/>
      <c r="O220" s="51"/>
      <c r="P220" s="58" t="s">
        <v>27</v>
      </c>
      <c r="Q220" s="60">
        <f>SUM(Q215:Q219)</f>
        <v>56</v>
      </c>
      <c r="R220" s="40"/>
      <c r="S220" s="7">
        <f t="shared" si="463"/>
        <v>0</v>
      </c>
      <c r="T220" s="7">
        <f t="shared" si="464"/>
        <v>0</v>
      </c>
      <c r="U220" s="7"/>
      <c r="V220" s="51"/>
      <c r="W220" s="58" t="s">
        <v>27</v>
      </c>
      <c r="X220" s="59">
        <f>SUM(X215:X219)</f>
        <v>121</v>
      </c>
      <c r="Y220" s="77">
        <v>-100</v>
      </c>
      <c r="Z220" s="7"/>
      <c r="AA220" s="7"/>
      <c r="AB220" s="7"/>
      <c r="AC220" s="51"/>
      <c r="AD220" s="58" t="s">
        <v>27</v>
      </c>
      <c r="AE220" s="59">
        <f>SUM(AE215:AE219)</f>
        <v>147</v>
      </c>
      <c r="AF220" s="8"/>
      <c r="AG220" s="52"/>
      <c r="AH220" s="74" t="str">
        <f t="shared" si="468"/>
        <v/>
      </c>
      <c r="AI220" s="57"/>
      <c r="AJ220" s="57"/>
      <c r="AK220" s="82"/>
    </row>
    <row r="221" spans="1:37" ht="15" customHeight="1" x14ac:dyDescent="0.25">
      <c r="A221" s="42">
        <v>1</v>
      </c>
      <c r="B221" s="43"/>
      <c r="C221" s="33">
        <v>51</v>
      </c>
      <c r="D221" s="34"/>
      <c r="E221" s="5">
        <f t="shared" si="457"/>
        <v>0</v>
      </c>
      <c r="F221" s="5">
        <f t="shared" si="458"/>
        <v>0</v>
      </c>
      <c r="G221" s="5">
        <f t="shared" ref="G221:G225" si="509">E221+F221</f>
        <v>0</v>
      </c>
      <c r="H221" s="6">
        <f t="shared" ref="H221:H225" si="510">G221</f>
        <v>0</v>
      </c>
      <c r="I221" s="50">
        <f>IF(H221="","",RANK(H221,H221:H225,0))</f>
        <v>1</v>
      </c>
      <c r="J221" s="50">
        <f>IF(I221&lt;5,H221,"")</f>
        <v>0</v>
      </c>
      <c r="K221" s="36"/>
      <c r="L221" s="5">
        <f t="shared" si="460"/>
        <v>0</v>
      </c>
      <c r="M221" s="5">
        <f t="shared" si="461"/>
        <v>0</v>
      </c>
      <c r="N221" s="5">
        <f t="shared" ref="N221:N225" si="511">L221+M221</f>
        <v>0</v>
      </c>
      <c r="O221" s="6">
        <f t="shared" ref="O221:O225" si="512">N221</f>
        <v>0</v>
      </c>
      <c r="P221" s="54">
        <f>IF(O221="","",RANK(O221,O221:O225,0))</f>
        <v>1</v>
      </c>
      <c r="Q221" s="54">
        <f>IF(P221&lt;5,O221,"")</f>
        <v>0</v>
      </c>
      <c r="R221" s="40"/>
      <c r="S221" s="7">
        <f t="shared" si="463"/>
        <v>0</v>
      </c>
      <c r="T221" s="7">
        <f t="shared" si="464"/>
        <v>0</v>
      </c>
      <c r="U221" s="7">
        <f t="shared" ref="U221:U225" si="513">S221+T221</f>
        <v>0</v>
      </c>
      <c r="V221" s="6">
        <f t="shared" ref="V221:V225" si="514">U221</f>
        <v>0</v>
      </c>
      <c r="W221" s="50">
        <f>IF(V221="","",RANK(V221,V221:V225,0))</f>
        <v>1</v>
      </c>
      <c r="X221" s="50">
        <f>IF(W221&lt;5,V221,"")</f>
        <v>0</v>
      </c>
      <c r="Y221" s="77">
        <v>-100</v>
      </c>
      <c r="Z221" s="7">
        <f t="shared" si="465"/>
        <v>0</v>
      </c>
      <c r="AA221" s="7">
        <f t="shared" si="466"/>
        <v>0</v>
      </c>
      <c r="AB221" s="7">
        <f t="shared" si="467"/>
        <v>0</v>
      </c>
      <c r="AC221" s="6">
        <f>AB221</f>
        <v>0</v>
      </c>
      <c r="AD221" s="50">
        <f>IF(AC221="","",RANK(AC221,AC221:AC225,0))</f>
        <v>1</v>
      </c>
      <c r="AE221" s="50">
        <f>IF(AD221&lt;5,AC221,"")</f>
        <v>0</v>
      </c>
      <c r="AF221" s="8">
        <f>H221+O221+V221+AC221</f>
        <v>0</v>
      </c>
      <c r="AG221" s="9">
        <f t="shared" ref="AG221:AG225" si="515">AF221</f>
        <v>0</v>
      </c>
      <c r="AH221" s="67">
        <f t="shared" si="468"/>
        <v>202</v>
      </c>
      <c r="AI221" s="79">
        <f>SUM(J221:J225,Q221:Q225,X221:X225,AE221:AE225)</f>
        <v>0</v>
      </c>
      <c r="AJ221" s="56">
        <f t="shared" ref="AJ221" si="516">AI221</f>
        <v>0</v>
      </c>
      <c r="AK221" s="82">
        <f t="shared" ref="AK221" si="517">IF(ISNUMBER(AI221),RANK(AI221,$AI$5:$AI$292,0),"")</f>
        <v>42</v>
      </c>
    </row>
    <row r="222" spans="1:37" ht="15" customHeight="1" x14ac:dyDescent="0.25">
      <c r="A222" s="42">
        <v>2</v>
      </c>
      <c r="B222" s="43"/>
      <c r="C222" s="33">
        <v>51</v>
      </c>
      <c r="D222" s="34"/>
      <c r="E222" s="5">
        <f t="shared" si="457"/>
        <v>0</v>
      </c>
      <c r="F222" s="5">
        <f t="shared" si="458"/>
        <v>0</v>
      </c>
      <c r="G222" s="5">
        <f t="shared" si="509"/>
        <v>0</v>
      </c>
      <c r="H222" s="6">
        <f t="shared" si="510"/>
        <v>0</v>
      </c>
      <c r="I222" s="50">
        <f>IF(H222="","",RANK(H222,H221:H225,0))</f>
        <v>1</v>
      </c>
      <c r="J222" s="50">
        <f t="shared" ref="J222:J225" si="518">IF(I222&lt;5,H222,"")</f>
        <v>0</v>
      </c>
      <c r="K222" s="36"/>
      <c r="L222" s="5">
        <f t="shared" si="460"/>
        <v>0</v>
      </c>
      <c r="M222" s="5">
        <f t="shared" si="461"/>
        <v>0</v>
      </c>
      <c r="N222" s="5">
        <f t="shared" si="511"/>
        <v>0</v>
      </c>
      <c r="O222" s="6">
        <f t="shared" si="512"/>
        <v>0</v>
      </c>
      <c r="P222" s="54">
        <f>IF(O222="","",RANK(O222,O221:O225,0))</f>
        <v>1</v>
      </c>
      <c r="Q222" s="54">
        <f t="shared" ref="Q222:Q225" si="519">IF(P222&lt;5,O222,"")</f>
        <v>0</v>
      </c>
      <c r="R222" s="40"/>
      <c r="S222" s="7">
        <f t="shared" si="463"/>
        <v>0</v>
      </c>
      <c r="T222" s="7">
        <f t="shared" si="464"/>
        <v>0</v>
      </c>
      <c r="U222" s="7">
        <f t="shared" si="513"/>
        <v>0</v>
      </c>
      <c r="V222" s="6">
        <f t="shared" si="514"/>
        <v>0</v>
      </c>
      <c r="W222" s="50">
        <f>IF(V222="","",RANK(V222,V221:V225,0))</f>
        <v>1</v>
      </c>
      <c r="X222" s="50">
        <f t="shared" ref="X222:X225" si="520">IF(W222&lt;5,V222,"")</f>
        <v>0</v>
      </c>
      <c r="Y222" s="77">
        <v>-100</v>
      </c>
      <c r="Z222" s="7">
        <f t="shared" si="465"/>
        <v>0</v>
      </c>
      <c r="AA222" s="7">
        <f t="shared" si="466"/>
        <v>0</v>
      </c>
      <c r="AB222" s="7">
        <f t="shared" si="467"/>
        <v>0</v>
      </c>
      <c r="AC222" s="6">
        <f>AB222</f>
        <v>0</v>
      </c>
      <c r="AD222" s="50">
        <f>IF(AC222="","",RANK(AC222,AC221:AC225,0))</f>
        <v>1</v>
      </c>
      <c r="AE222" s="50">
        <f t="shared" ref="AE222:AE225" si="521">IF(AD222&lt;5,AC222,"")</f>
        <v>0</v>
      </c>
      <c r="AF222" s="8">
        <f>H222+O222+V222+AC222</f>
        <v>0</v>
      </c>
      <c r="AG222" s="9">
        <f t="shared" si="515"/>
        <v>0</v>
      </c>
      <c r="AH222" s="67">
        <f t="shared" si="468"/>
        <v>202</v>
      </c>
      <c r="AI222" s="80"/>
      <c r="AJ222" s="56"/>
      <c r="AK222" s="82"/>
    </row>
    <row r="223" spans="1:37" ht="15" customHeight="1" x14ac:dyDescent="0.25">
      <c r="A223" s="42">
        <v>3</v>
      </c>
      <c r="B223" s="43"/>
      <c r="C223" s="33">
        <v>51</v>
      </c>
      <c r="D223" s="34"/>
      <c r="E223" s="5">
        <f t="shared" si="457"/>
        <v>0</v>
      </c>
      <c r="F223" s="5">
        <f t="shared" si="458"/>
        <v>0</v>
      </c>
      <c r="G223" s="5">
        <f t="shared" si="509"/>
        <v>0</v>
      </c>
      <c r="H223" s="6">
        <f t="shared" si="510"/>
        <v>0</v>
      </c>
      <c r="I223" s="50">
        <f>IF(H223="","",RANK(H223,H221:H225,0))</f>
        <v>1</v>
      </c>
      <c r="J223" s="50">
        <f t="shared" si="518"/>
        <v>0</v>
      </c>
      <c r="K223" s="36"/>
      <c r="L223" s="5">
        <f t="shared" si="460"/>
        <v>0</v>
      </c>
      <c r="M223" s="5">
        <f t="shared" si="461"/>
        <v>0</v>
      </c>
      <c r="N223" s="5">
        <f t="shared" si="511"/>
        <v>0</v>
      </c>
      <c r="O223" s="6">
        <f t="shared" si="512"/>
        <v>0</v>
      </c>
      <c r="P223" s="54">
        <f>IF(O223="","",RANK(O223,O221:O225,0))</f>
        <v>1</v>
      </c>
      <c r="Q223" s="54">
        <f t="shared" si="519"/>
        <v>0</v>
      </c>
      <c r="R223" s="40"/>
      <c r="S223" s="7">
        <f t="shared" si="463"/>
        <v>0</v>
      </c>
      <c r="T223" s="7">
        <f t="shared" si="464"/>
        <v>0</v>
      </c>
      <c r="U223" s="7">
        <f t="shared" si="513"/>
        <v>0</v>
      </c>
      <c r="V223" s="6">
        <f t="shared" si="514"/>
        <v>0</v>
      </c>
      <c r="W223" s="50">
        <f>IF(V223="","",RANK(V223,V221:V225,0))</f>
        <v>1</v>
      </c>
      <c r="X223" s="50">
        <f t="shared" si="520"/>
        <v>0</v>
      </c>
      <c r="Y223" s="77">
        <v>-100</v>
      </c>
      <c r="Z223" s="7">
        <f t="shared" si="465"/>
        <v>0</v>
      </c>
      <c r="AA223" s="7">
        <f t="shared" si="466"/>
        <v>0</v>
      </c>
      <c r="AB223" s="7">
        <f t="shared" si="467"/>
        <v>0</v>
      </c>
      <c r="AC223" s="6">
        <f>AB223</f>
        <v>0</v>
      </c>
      <c r="AD223" s="50">
        <f>IF(AC223="","",RANK(AC223,AC221:AC225,0))</f>
        <v>1</v>
      </c>
      <c r="AE223" s="50">
        <f t="shared" si="521"/>
        <v>0</v>
      </c>
      <c r="AF223" s="8">
        <f>H223+O223+V223+AC223</f>
        <v>0</v>
      </c>
      <c r="AG223" s="9">
        <f t="shared" si="515"/>
        <v>0</v>
      </c>
      <c r="AH223" s="67">
        <f t="shared" si="468"/>
        <v>202</v>
      </c>
      <c r="AI223" s="80"/>
      <c r="AJ223" s="56"/>
      <c r="AK223" s="82"/>
    </row>
    <row r="224" spans="1:37" ht="15" customHeight="1" x14ac:dyDescent="0.25">
      <c r="A224" s="42">
        <v>4</v>
      </c>
      <c r="B224" s="43"/>
      <c r="C224" s="33">
        <v>51</v>
      </c>
      <c r="D224" s="34"/>
      <c r="E224" s="5">
        <f t="shared" si="457"/>
        <v>0</v>
      </c>
      <c r="F224" s="5">
        <f t="shared" si="458"/>
        <v>0</v>
      </c>
      <c r="G224" s="5">
        <f t="shared" si="509"/>
        <v>0</v>
      </c>
      <c r="H224" s="6">
        <f t="shared" si="510"/>
        <v>0</v>
      </c>
      <c r="I224" s="50">
        <f>IF(H224="","",RANK(H224,H221:H225,0))</f>
        <v>1</v>
      </c>
      <c r="J224" s="50">
        <f t="shared" si="518"/>
        <v>0</v>
      </c>
      <c r="K224" s="36"/>
      <c r="L224" s="5">
        <f t="shared" si="460"/>
        <v>0</v>
      </c>
      <c r="M224" s="5">
        <f t="shared" si="461"/>
        <v>0</v>
      </c>
      <c r="N224" s="5">
        <f t="shared" si="511"/>
        <v>0</v>
      </c>
      <c r="O224" s="6">
        <f t="shared" si="512"/>
        <v>0</v>
      </c>
      <c r="P224" s="54">
        <f>IF(O224="","",RANK(O224,O221:O225,0))</f>
        <v>1</v>
      </c>
      <c r="Q224" s="54">
        <f t="shared" si="519"/>
        <v>0</v>
      </c>
      <c r="R224" s="40"/>
      <c r="S224" s="7">
        <f t="shared" si="463"/>
        <v>0</v>
      </c>
      <c r="T224" s="7">
        <f t="shared" si="464"/>
        <v>0</v>
      </c>
      <c r="U224" s="7">
        <f t="shared" si="513"/>
        <v>0</v>
      </c>
      <c r="V224" s="6">
        <f t="shared" si="514"/>
        <v>0</v>
      </c>
      <c r="W224" s="50">
        <f>IF(V224="","",RANK(V224,V221:V225,0))</f>
        <v>1</v>
      </c>
      <c r="X224" s="50">
        <f t="shared" si="520"/>
        <v>0</v>
      </c>
      <c r="Y224" s="77">
        <v>-100</v>
      </c>
      <c r="Z224" s="7">
        <f t="shared" si="465"/>
        <v>0</v>
      </c>
      <c r="AA224" s="7">
        <f t="shared" si="466"/>
        <v>0</v>
      </c>
      <c r="AB224" s="7">
        <f t="shared" si="467"/>
        <v>0</v>
      </c>
      <c r="AC224" s="6">
        <f>AB224</f>
        <v>0</v>
      </c>
      <c r="AD224" s="50">
        <f>IF(AC224="","",RANK(AC224,AC221:AC225,0))</f>
        <v>1</v>
      </c>
      <c r="AE224" s="50">
        <f t="shared" si="521"/>
        <v>0</v>
      </c>
      <c r="AF224" s="8">
        <f>H224+O224+V224+AC224</f>
        <v>0</v>
      </c>
      <c r="AG224" s="9">
        <f t="shared" si="515"/>
        <v>0</v>
      </c>
      <c r="AH224" s="67">
        <f t="shared" si="468"/>
        <v>202</v>
      </c>
      <c r="AI224" s="80"/>
      <c r="AJ224" s="56"/>
      <c r="AK224" s="82"/>
    </row>
    <row r="225" spans="1:37" ht="15" customHeight="1" x14ac:dyDescent="0.25">
      <c r="A225" s="42">
        <v>5</v>
      </c>
      <c r="B225" s="43"/>
      <c r="C225" s="33">
        <v>51</v>
      </c>
      <c r="D225" s="34"/>
      <c r="E225" s="5">
        <f t="shared" si="457"/>
        <v>0</v>
      </c>
      <c r="F225" s="5">
        <f t="shared" si="458"/>
        <v>0</v>
      </c>
      <c r="G225" s="5">
        <f t="shared" si="509"/>
        <v>0</v>
      </c>
      <c r="H225" s="6">
        <f t="shared" si="510"/>
        <v>0</v>
      </c>
      <c r="I225" s="50">
        <f>IF(H225="","",RANK(H225,H221:H225,0))</f>
        <v>1</v>
      </c>
      <c r="J225" s="50">
        <f t="shared" si="518"/>
        <v>0</v>
      </c>
      <c r="K225" s="36"/>
      <c r="L225" s="5">
        <f t="shared" si="460"/>
        <v>0</v>
      </c>
      <c r="M225" s="5">
        <f t="shared" si="461"/>
        <v>0</v>
      </c>
      <c r="N225" s="5">
        <f t="shared" si="511"/>
        <v>0</v>
      </c>
      <c r="O225" s="6">
        <f t="shared" si="512"/>
        <v>0</v>
      </c>
      <c r="P225" s="54">
        <f>IF(O225="","",RANK(O225,O221:O225,0))</f>
        <v>1</v>
      </c>
      <c r="Q225" s="54">
        <f t="shared" si="519"/>
        <v>0</v>
      </c>
      <c r="R225" s="40"/>
      <c r="S225" s="7">
        <f t="shared" si="463"/>
        <v>0</v>
      </c>
      <c r="T225" s="7">
        <f t="shared" si="464"/>
        <v>0</v>
      </c>
      <c r="U225" s="7">
        <f t="shared" si="513"/>
        <v>0</v>
      </c>
      <c r="V225" s="6">
        <f t="shared" si="514"/>
        <v>0</v>
      </c>
      <c r="W225" s="50">
        <f>IF(V225="","",RANK(V225,V221:V225,0))</f>
        <v>1</v>
      </c>
      <c r="X225" s="50">
        <f t="shared" si="520"/>
        <v>0</v>
      </c>
      <c r="Y225" s="77">
        <v>-100</v>
      </c>
      <c r="Z225" s="7">
        <f t="shared" si="465"/>
        <v>0</v>
      </c>
      <c r="AA225" s="7">
        <f t="shared" si="466"/>
        <v>0</v>
      </c>
      <c r="AB225" s="7">
        <f t="shared" si="467"/>
        <v>0</v>
      </c>
      <c r="AC225" s="6">
        <f>AB225</f>
        <v>0</v>
      </c>
      <c r="AD225" s="50">
        <f>IF(AC225="","",RANK(AC225,AC221:AC225,0))</f>
        <v>1</v>
      </c>
      <c r="AE225" s="50">
        <f t="shared" si="521"/>
        <v>0</v>
      </c>
      <c r="AF225" s="8">
        <f>H225+O225+V225+AC225</f>
        <v>0</v>
      </c>
      <c r="AG225" s="9">
        <f t="shared" si="515"/>
        <v>0</v>
      </c>
      <c r="AH225" s="67">
        <f t="shared" si="468"/>
        <v>202</v>
      </c>
      <c r="AI225" s="81"/>
      <c r="AJ225" s="56"/>
      <c r="AK225" s="82"/>
    </row>
    <row r="226" spans="1:37" ht="26.25" customHeight="1" x14ac:dyDescent="0.25">
      <c r="A226" s="42"/>
      <c r="B226" s="43"/>
      <c r="C226" s="61">
        <v>51</v>
      </c>
      <c r="D226" s="34"/>
      <c r="E226" s="5"/>
      <c r="F226" s="5"/>
      <c r="G226" s="5"/>
      <c r="H226" s="51"/>
      <c r="I226" s="58" t="s">
        <v>27</v>
      </c>
      <c r="J226" s="59">
        <f>SUM(J221:J225)</f>
        <v>0</v>
      </c>
      <c r="K226" s="36"/>
      <c r="L226" s="5"/>
      <c r="M226" s="5"/>
      <c r="N226" s="5"/>
      <c r="O226" s="51"/>
      <c r="P226" s="58" t="s">
        <v>27</v>
      </c>
      <c r="Q226" s="60">
        <f>SUM(Q221:Q225)</f>
        <v>0</v>
      </c>
      <c r="R226" s="40"/>
      <c r="S226" s="7">
        <f t="shared" si="463"/>
        <v>0</v>
      </c>
      <c r="T226" s="7">
        <f t="shared" si="464"/>
        <v>0</v>
      </c>
      <c r="U226" s="7"/>
      <c r="V226" s="51"/>
      <c r="W226" s="58" t="s">
        <v>27</v>
      </c>
      <c r="X226" s="59">
        <f>SUM(X221:X225)</f>
        <v>0</v>
      </c>
      <c r="Y226" s="77">
        <v>-100</v>
      </c>
      <c r="Z226" s="7"/>
      <c r="AA226" s="7"/>
      <c r="AB226" s="7"/>
      <c r="AC226" s="51"/>
      <c r="AD226" s="58" t="s">
        <v>27</v>
      </c>
      <c r="AE226" s="59">
        <f>SUM(AE221:AE225)</f>
        <v>0</v>
      </c>
      <c r="AF226" s="8"/>
      <c r="AG226" s="52"/>
      <c r="AH226" s="74" t="str">
        <f t="shared" si="468"/>
        <v/>
      </c>
      <c r="AI226" s="57"/>
      <c r="AJ226" s="57"/>
      <c r="AK226" s="82"/>
    </row>
    <row r="227" spans="1:37" ht="15" customHeight="1" x14ac:dyDescent="0.25">
      <c r="A227" s="42">
        <v>1</v>
      </c>
      <c r="B227" s="43"/>
      <c r="C227" s="33">
        <v>52</v>
      </c>
      <c r="D227" s="34">
        <v>9.1</v>
      </c>
      <c r="E227" s="5">
        <f t="shared" si="457"/>
        <v>0</v>
      </c>
      <c r="F227" s="5">
        <f t="shared" si="458"/>
        <v>22</v>
      </c>
      <c r="G227" s="5">
        <f t="shared" ref="G227:G231" si="522">E227+F227</f>
        <v>22</v>
      </c>
      <c r="H227" s="6">
        <f t="shared" ref="H227:H231" si="523">G227</f>
        <v>22</v>
      </c>
      <c r="I227" s="50">
        <f>IF(H227="","",RANK(H227,H227:H231,0))</f>
        <v>4</v>
      </c>
      <c r="J227" s="50">
        <f>IF(I227&lt;5,H227,"")</f>
        <v>22</v>
      </c>
      <c r="K227" s="36">
        <v>12</v>
      </c>
      <c r="L227" s="5">
        <f t="shared" si="460"/>
        <v>0</v>
      </c>
      <c r="M227" s="5">
        <f t="shared" si="461"/>
        <v>18</v>
      </c>
      <c r="N227" s="5">
        <f t="shared" ref="N227:N231" si="524">L227+M227</f>
        <v>18</v>
      </c>
      <c r="O227" s="6">
        <f t="shared" ref="O227:O231" si="525">N227</f>
        <v>18</v>
      </c>
      <c r="P227" s="54">
        <f>IF(O227="","",RANK(O227,O227:O231,0))</f>
        <v>1</v>
      </c>
      <c r="Q227" s="54">
        <f>IF(P227&lt;5,O227,"")</f>
        <v>18</v>
      </c>
      <c r="R227" s="40">
        <v>188</v>
      </c>
      <c r="S227" s="7">
        <f t="shared" si="463"/>
        <v>0</v>
      </c>
      <c r="T227" s="7">
        <f t="shared" si="464"/>
        <v>39</v>
      </c>
      <c r="U227" s="7">
        <f t="shared" ref="U227:U231" si="526">S227+T227</f>
        <v>39</v>
      </c>
      <c r="V227" s="6">
        <f t="shared" ref="V227:V231" si="527">U227</f>
        <v>39</v>
      </c>
      <c r="W227" s="50">
        <f>IF(V227="","",RANK(V227,V227:V231,0))</f>
        <v>1</v>
      </c>
      <c r="X227" s="50">
        <f>IF(W227&lt;5,V227,"")</f>
        <v>39</v>
      </c>
      <c r="Y227" s="76">
        <v>10</v>
      </c>
      <c r="Z227" s="7">
        <f t="shared" si="465"/>
        <v>0</v>
      </c>
      <c r="AA227" s="7">
        <f t="shared" si="466"/>
        <v>23</v>
      </c>
      <c r="AB227" s="7">
        <f t="shared" si="467"/>
        <v>23</v>
      </c>
      <c r="AC227" s="6">
        <f>AB227</f>
        <v>23</v>
      </c>
      <c r="AD227" s="50">
        <f>IF(AC227="","",RANK(AC227,AC227:AC231,0))</f>
        <v>3</v>
      </c>
      <c r="AE227" s="50">
        <f>IF(AD227&lt;5,AC227,"")</f>
        <v>23</v>
      </c>
      <c r="AF227" s="8">
        <f>H227+O227+V227+AC227</f>
        <v>102</v>
      </c>
      <c r="AG227" s="9">
        <f t="shared" ref="AG227:AG231" si="528">AF227</f>
        <v>102</v>
      </c>
      <c r="AH227" s="67">
        <f t="shared" si="468"/>
        <v>142</v>
      </c>
      <c r="AI227" s="79">
        <f>SUM(J227:J231,Q227:Q231,X227:X231,AE227:AE231)</f>
        <v>449</v>
      </c>
      <c r="AJ227" s="56">
        <f t="shared" ref="AJ227" si="529">AI227</f>
        <v>449</v>
      </c>
      <c r="AK227" s="82">
        <f t="shared" ref="AK227" si="530">IF(ISNUMBER(AI227),RANK(AI227,$AI$5:$AI$292,0),"")</f>
        <v>30</v>
      </c>
    </row>
    <row r="228" spans="1:37" ht="15" customHeight="1" x14ac:dyDescent="0.25">
      <c r="A228" s="42">
        <v>2</v>
      </c>
      <c r="B228" s="43"/>
      <c r="C228" s="33">
        <v>52</v>
      </c>
      <c r="D228" s="34">
        <v>8.6</v>
      </c>
      <c r="E228" s="5">
        <f t="shared" si="457"/>
        <v>36</v>
      </c>
      <c r="F228" s="5">
        <f t="shared" si="458"/>
        <v>0</v>
      </c>
      <c r="G228" s="5">
        <f t="shared" si="522"/>
        <v>36</v>
      </c>
      <c r="H228" s="6">
        <f t="shared" si="523"/>
        <v>36</v>
      </c>
      <c r="I228" s="50">
        <f>IF(H228="","",RANK(H228,H227:H231,0))</f>
        <v>3</v>
      </c>
      <c r="J228" s="50">
        <f t="shared" ref="J228:J231" si="531">IF(I228&lt;5,H228,"")</f>
        <v>36</v>
      </c>
      <c r="K228" s="36">
        <v>2</v>
      </c>
      <c r="L228" s="5">
        <f t="shared" si="460"/>
        <v>0</v>
      </c>
      <c r="M228" s="5">
        <f t="shared" si="461"/>
        <v>2</v>
      </c>
      <c r="N228" s="5">
        <f t="shared" si="524"/>
        <v>2</v>
      </c>
      <c r="O228" s="6">
        <f t="shared" si="525"/>
        <v>2</v>
      </c>
      <c r="P228" s="54">
        <f>IF(O228="","",RANK(O228,O227:O231,0))</f>
        <v>3</v>
      </c>
      <c r="Q228" s="54">
        <f t="shared" ref="Q228:Q231" si="532">IF(P228&lt;5,O228,"")</f>
        <v>2</v>
      </c>
      <c r="R228" s="40">
        <v>159</v>
      </c>
      <c r="S228" s="7">
        <f t="shared" si="463"/>
        <v>0</v>
      </c>
      <c r="T228" s="7">
        <f t="shared" si="464"/>
        <v>24</v>
      </c>
      <c r="U228" s="7">
        <f t="shared" si="526"/>
        <v>24</v>
      </c>
      <c r="V228" s="6">
        <f t="shared" si="527"/>
        <v>24</v>
      </c>
      <c r="W228" s="50">
        <f>IF(V228="","",RANK(V228,V227:V231,0))</f>
        <v>4</v>
      </c>
      <c r="X228" s="50">
        <f t="shared" ref="X228:X230" si="533">IF(W228&lt;5,V228,"")</f>
        <v>24</v>
      </c>
      <c r="Y228" s="76">
        <v>9</v>
      </c>
      <c r="Z228" s="7">
        <f t="shared" si="465"/>
        <v>0</v>
      </c>
      <c r="AA228" s="7">
        <f t="shared" si="466"/>
        <v>20</v>
      </c>
      <c r="AB228" s="7">
        <f t="shared" si="467"/>
        <v>20</v>
      </c>
      <c r="AC228" s="6">
        <f>AB228</f>
        <v>20</v>
      </c>
      <c r="AD228" s="50">
        <f>IF(AC228="","",RANK(AC228,AC227:AC231,0))</f>
        <v>4</v>
      </c>
      <c r="AE228" s="50">
        <f t="shared" ref="AE228:AE231" si="534">IF(AD228&lt;5,AC228,"")</f>
        <v>20</v>
      </c>
      <c r="AF228" s="8">
        <f>H228+O228+V228+AC228</f>
        <v>82</v>
      </c>
      <c r="AG228" s="9">
        <f t="shared" si="528"/>
        <v>82</v>
      </c>
      <c r="AH228" s="67">
        <f t="shared" si="468"/>
        <v>174</v>
      </c>
      <c r="AI228" s="80"/>
      <c r="AJ228" s="56"/>
      <c r="AK228" s="82"/>
    </row>
    <row r="229" spans="1:37" ht="15" customHeight="1" x14ac:dyDescent="0.25">
      <c r="A229" s="42">
        <v>3</v>
      </c>
      <c r="B229" s="43"/>
      <c r="C229" s="33">
        <v>52</v>
      </c>
      <c r="D229" s="34">
        <v>10.1</v>
      </c>
      <c r="E229" s="5">
        <f t="shared" si="457"/>
        <v>0</v>
      </c>
      <c r="F229" s="5">
        <f t="shared" si="458"/>
        <v>5</v>
      </c>
      <c r="G229" s="5">
        <f t="shared" si="522"/>
        <v>5</v>
      </c>
      <c r="H229" s="6">
        <f t="shared" si="523"/>
        <v>5</v>
      </c>
      <c r="I229" s="50">
        <f>IF(H229="","",RANK(H229,H227:H231,0))</f>
        <v>5</v>
      </c>
      <c r="J229" s="50" t="str">
        <f t="shared" si="531"/>
        <v/>
      </c>
      <c r="K229" s="36">
        <v>1</v>
      </c>
      <c r="L229" s="5">
        <f t="shared" si="460"/>
        <v>0</v>
      </c>
      <c r="M229" s="5">
        <f t="shared" si="461"/>
        <v>1</v>
      </c>
      <c r="N229" s="5">
        <f t="shared" si="524"/>
        <v>1</v>
      </c>
      <c r="O229" s="6">
        <f t="shared" si="525"/>
        <v>1</v>
      </c>
      <c r="P229" s="54">
        <f>IF(O229="","",RANK(O229,O227:O231,0))</f>
        <v>5</v>
      </c>
      <c r="Q229" s="54" t="str">
        <f t="shared" si="532"/>
        <v/>
      </c>
      <c r="R229" s="40">
        <v>168</v>
      </c>
      <c r="S229" s="7">
        <f t="shared" si="463"/>
        <v>0</v>
      </c>
      <c r="T229" s="7">
        <f t="shared" si="464"/>
        <v>29</v>
      </c>
      <c r="U229" s="7">
        <f t="shared" si="526"/>
        <v>29</v>
      </c>
      <c r="V229" s="6">
        <f t="shared" si="527"/>
        <v>29</v>
      </c>
      <c r="W229" s="50">
        <f>IF(V229="","",RANK(V229,V227:V231,0))</f>
        <v>2</v>
      </c>
      <c r="X229" s="50">
        <f t="shared" si="533"/>
        <v>29</v>
      </c>
      <c r="Y229" s="76">
        <v>4</v>
      </c>
      <c r="Z229" s="7">
        <f t="shared" si="465"/>
        <v>0</v>
      </c>
      <c r="AA229" s="7">
        <f t="shared" si="466"/>
        <v>9</v>
      </c>
      <c r="AB229" s="7">
        <f t="shared" si="467"/>
        <v>9</v>
      </c>
      <c r="AC229" s="6">
        <f>AB229</f>
        <v>9</v>
      </c>
      <c r="AD229" s="50">
        <f>IF(AC229="","",RANK(AC229,AC227:AC231,0))</f>
        <v>5</v>
      </c>
      <c r="AE229" s="50" t="str">
        <f t="shared" si="534"/>
        <v/>
      </c>
      <c r="AF229" s="8">
        <f>H229+O229+V229+AC229</f>
        <v>44</v>
      </c>
      <c r="AG229" s="9">
        <f t="shared" si="528"/>
        <v>44</v>
      </c>
      <c r="AH229" s="67">
        <f t="shared" si="468"/>
        <v>199</v>
      </c>
      <c r="AI229" s="80"/>
      <c r="AJ229" s="56"/>
      <c r="AK229" s="82"/>
    </row>
    <row r="230" spans="1:37" ht="15" customHeight="1" x14ac:dyDescent="0.25">
      <c r="A230" s="42">
        <v>4</v>
      </c>
      <c r="B230" s="43"/>
      <c r="C230" s="33">
        <v>52</v>
      </c>
      <c r="D230" s="34">
        <v>8.1</v>
      </c>
      <c r="E230" s="5">
        <f t="shared" si="457"/>
        <v>53</v>
      </c>
      <c r="F230" s="5">
        <f t="shared" si="458"/>
        <v>0</v>
      </c>
      <c r="G230" s="5">
        <f t="shared" si="522"/>
        <v>53</v>
      </c>
      <c r="H230" s="6">
        <f t="shared" si="523"/>
        <v>53</v>
      </c>
      <c r="I230" s="50">
        <f>IF(H230="","",RANK(H230,H227:H231,0))</f>
        <v>2</v>
      </c>
      <c r="J230" s="50">
        <f t="shared" si="531"/>
        <v>53</v>
      </c>
      <c r="K230" s="36">
        <v>3</v>
      </c>
      <c r="L230" s="5">
        <f t="shared" si="460"/>
        <v>0</v>
      </c>
      <c r="M230" s="5">
        <f t="shared" si="461"/>
        <v>3</v>
      </c>
      <c r="N230" s="5">
        <f t="shared" si="524"/>
        <v>3</v>
      </c>
      <c r="O230" s="6">
        <f t="shared" si="525"/>
        <v>3</v>
      </c>
      <c r="P230" s="54">
        <f>IF(O230="","",RANK(O230,O227:O231,0))</f>
        <v>2</v>
      </c>
      <c r="Q230" s="54">
        <f t="shared" si="532"/>
        <v>3</v>
      </c>
      <c r="R230" s="40">
        <v>162</v>
      </c>
      <c r="S230" s="7">
        <f t="shared" si="463"/>
        <v>0</v>
      </c>
      <c r="T230" s="7">
        <f t="shared" si="464"/>
        <v>26</v>
      </c>
      <c r="U230" s="7">
        <f t="shared" si="526"/>
        <v>26</v>
      </c>
      <c r="V230" s="6">
        <f t="shared" si="527"/>
        <v>26</v>
      </c>
      <c r="W230" s="50">
        <f>IF(V230="","",RANK(V230,V227:V231,0))</f>
        <v>3</v>
      </c>
      <c r="X230" s="50">
        <f t="shared" si="533"/>
        <v>26</v>
      </c>
      <c r="Y230" s="76">
        <v>16</v>
      </c>
      <c r="Z230" s="7">
        <f t="shared" si="465"/>
        <v>0</v>
      </c>
      <c r="AA230" s="7">
        <f t="shared" si="466"/>
        <v>41</v>
      </c>
      <c r="AB230" s="7">
        <f t="shared" si="467"/>
        <v>41</v>
      </c>
      <c r="AC230" s="6">
        <f>AB230</f>
        <v>41</v>
      </c>
      <c r="AD230" s="50">
        <f>IF(AC230="","",RANK(AC230,AC227:AC231,0))</f>
        <v>2</v>
      </c>
      <c r="AE230" s="50">
        <f t="shared" si="534"/>
        <v>41</v>
      </c>
      <c r="AF230" s="8">
        <f>H230+O230+V230+AC230</f>
        <v>123</v>
      </c>
      <c r="AG230" s="9">
        <f t="shared" si="528"/>
        <v>123</v>
      </c>
      <c r="AH230" s="67">
        <f t="shared" si="468"/>
        <v>96</v>
      </c>
      <c r="AI230" s="80"/>
      <c r="AJ230" s="56"/>
      <c r="AK230" s="82"/>
    </row>
    <row r="231" spans="1:37" ht="15" customHeight="1" x14ac:dyDescent="0.25">
      <c r="A231" s="42">
        <v>5</v>
      </c>
      <c r="B231" s="43"/>
      <c r="C231" s="33">
        <v>52</v>
      </c>
      <c r="D231" s="34">
        <v>8</v>
      </c>
      <c r="E231" s="5">
        <f t="shared" si="457"/>
        <v>55</v>
      </c>
      <c r="F231" s="5">
        <f t="shared" si="458"/>
        <v>0</v>
      </c>
      <c r="G231" s="5">
        <f t="shared" si="522"/>
        <v>55</v>
      </c>
      <c r="H231" s="6">
        <f t="shared" si="523"/>
        <v>55</v>
      </c>
      <c r="I231" s="50">
        <f>IF(H231="","",RANK(H231,H227:H231,0))</f>
        <v>1</v>
      </c>
      <c r="J231" s="50">
        <f t="shared" si="531"/>
        <v>55</v>
      </c>
      <c r="K231" s="36">
        <v>2</v>
      </c>
      <c r="L231" s="5">
        <f t="shared" si="460"/>
        <v>0</v>
      </c>
      <c r="M231" s="5">
        <f t="shared" si="461"/>
        <v>2</v>
      </c>
      <c r="N231" s="5">
        <f t="shared" si="524"/>
        <v>2</v>
      </c>
      <c r="O231" s="6">
        <f t="shared" si="525"/>
        <v>2</v>
      </c>
      <c r="P231" s="54">
        <f>IF(O231="","",RANK(O231,O227:O231,0))</f>
        <v>3</v>
      </c>
      <c r="Q231" s="54">
        <f t="shared" si="532"/>
        <v>2</v>
      </c>
      <c r="R231" s="40">
        <v>158</v>
      </c>
      <c r="S231" s="7">
        <f t="shared" si="463"/>
        <v>0</v>
      </c>
      <c r="T231" s="7">
        <f t="shared" si="464"/>
        <v>24</v>
      </c>
      <c r="U231" s="7">
        <f t="shared" si="526"/>
        <v>24</v>
      </c>
      <c r="V231" s="6">
        <f t="shared" si="527"/>
        <v>24</v>
      </c>
      <c r="W231" s="50">
        <f>IF(V231="","",RANK(V231,V227:V231,0))</f>
        <v>4</v>
      </c>
      <c r="X231" s="50"/>
      <c r="Y231" s="76">
        <v>22</v>
      </c>
      <c r="Z231" s="7">
        <f t="shared" si="465"/>
        <v>0</v>
      </c>
      <c r="AA231" s="7">
        <f t="shared" si="466"/>
        <v>56</v>
      </c>
      <c r="AB231" s="7">
        <f t="shared" si="467"/>
        <v>56</v>
      </c>
      <c r="AC231" s="6">
        <f>AB231</f>
        <v>56</v>
      </c>
      <c r="AD231" s="50">
        <f>IF(AC231="","",RANK(AC231,AC227:AC231,0))</f>
        <v>1</v>
      </c>
      <c r="AE231" s="50">
        <f t="shared" si="534"/>
        <v>56</v>
      </c>
      <c r="AF231" s="8">
        <f>H231+O231+V231+AC231</f>
        <v>137</v>
      </c>
      <c r="AG231" s="9">
        <f t="shared" si="528"/>
        <v>137</v>
      </c>
      <c r="AH231" s="67">
        <f t="shared" si="468"/>
        <v>67</v>
      </c>
      <c r="AI231" s="81"/>
      <c r="AJ231" s="56"/>
      <c r="AK231" s="82"/>
    </row>
    <row r="232" spans="1:37" ht="26.25" customHeight="1" x14ac:dyDescent="0.25">
      <c r="A232" s="42"/>
      <c r="B232" s="43"/>
      <c r="C232" s="61">
        <v>52</v>
      </c>
      <c r="D232" s="34"/>
      <c r="E232" s="5"/>
      <c r="F232" s="5"/>
      <c r="G232" s="5"/>
      <c r="H232" s="51"/>
      <c r="I232" s="58" t="s">
        <v>27</v>
      </c>
      <c r="J232" s="59">
        <f>SUM(J227:J231)</f>
        <v>166</v>
      </c>
      <c r="K232" s="36"/>
      <c r="L232" s="5"/>
      <c r="M232" s="5"/>
      <c r="N232" s="5"/>
      <c r="O232" s="51"/>
      <c r="P232" s="58" t="s">
        <v>27</v>
      </c>
      <c r="Q232" s="60">
        <f>SUM(Q227:Q231)</f>
        <v>25</v>
      </c>
      <c r="R232" s="40"/>
      <c r="S232" s="7">
        <f t="shared" si="463"/>
        <v>0</v>
      </c>
      <c r="T232" s="7">
        <f t="shared" si="464"/>
        <v>0</v>
      </c>
      <c r="U232" s="7"/>
      <c r="V232" s="51"/>
      <c r="W232" s="58" t="s">
        <v>27</v>
      </c>
      <c r="X232" s="59">
        <f>SUM(X227:X231)</f>
        <v>118</v>
      </c>
      <c r="Y232" s="77">
        <v>-100</v>
      </c>
      <c r="Z232" s="7"/>
      <c r="AA232" s="7"/>
      <c r="AB232" s="7"/>
      <c r="AC232" s="51"/>
      <c r="AD232" s="58" t="s">
        <v>27</v>
      </c>
      <c r="AE232" s="59">
        <f>SUM(AE227:AE231)</f>
        <v>140</v>
      </c>
      <c r="AF232" s="8"/>
      <c r="AG232" s="52"/>
      <c r="AH232" s="74" t="str">
        <f t="shared" si="468"/>
        <v/>
      </c>
      <c r="AI232" s="57"/>
      <c r="AJ232" s="57"/>
      <c r="AK232" s="82"/>
    </row>
    <row r="233" spans="1:37" ht="15" customHeight="1" x14ac:dyDescent="0.25">
      <c r="A233" s="42">
        <v>1</v>
      </c>
      <c r="B233" s="43"/>
      <c r="C233" s="33">
        <v>53</v>
      </c>
      <c r="D233" s="34">
        <v>7.9</v>
      </c>
      <c r="E233" s="5">
        <f t="shared" si="457"/>
        <v>57</v>
      </c>
      <c r="F233" s="5">
        <f t="shared" si="458"/>
        <v>0</v>
      </c>
      <c r="G233" s="5">
        <f t="shared" ref="G233:G237" si="535">E233+F233</f>
        <v>57</v>
      </c>
      <c r="H233" s="6">
        <f t="shared" ref="H233:H237" si="536">G233</f>
        <v>57</v>
      </c>
      <c r="I233" s="50">
        <f>IF(H233="","",RANK(H233,H233:H237,0))</f>
        <v>1</v>
      </c>
      <c r="J233" s="50">
        <f>IF(I233&lt;5,H233,"")</f>
        <v>57</v>
      </c>
      <c r="K233" s="36">
        <v>4</v>
      </c>
      <c r="L233" s="5">
        <f t="shared" si="460"/>
        <v>0</v>
      </c>
      <c r="M233" s="5">
        <f t="shared" si="461"/>
        <v>4</v>
      </c>
      <c r="N233" s="5">
        <f t="shared" ref="N233:N237" si="537">L233+M233</f>
        <v>4</v>
      </c>
      <c r="O233" s="6">
        <f t="shared" ref="O233:O237" si="538">N233</f>
        <v>4</v>
      </c>
      <c r="P233" s="54">
        <f>IF(O233="","",RANK(O233,O233:O237,0))</f>
        <v>5</v>
      </c>
      <c r="Q233" s="54" t="str">
        <f>IF(P233&lt;5,O233,"")</f>
        <v/>
      </c>
      <c r="R233" s="40">
        <v>160</v>
      </c>
      <c r="S233" s="7">
        <f t="shared" si="463"/>
        <v>0</v>
      </c>
      <c r="T233" s="7">
        <f t="shared" si="464"/>
        <v>25</v>
      </c>
      <c r="U233" s="7">
        <f t="shared" ref="U233:U237" si="539">S233+T233</f>
        <v>25</v>
      </c>
      <c r="V233" s="6">
        <f t="shared" ref="V233:V237" si="540">U233</f>
        <v>25</v>
      </c>
      <c r="W233" s="50">
        <f>IF(V233="","",RANK(V233,V233:V237,0))</f>
        <v>3</v>
      </c>
      <c r="X233" s="50">
        <f>IF(W233&lt;5,V233,"")</f>
        <v>25</v>
      </c>
      <c r="Y233" s="76">
        <v>8</v>
      </c>
      <c r="Z233" s="7">
        <f t="shared" si="465"/>
        <v>0</v>
      </c>
      <c r="AA233" s="7">
        <f t="shared" si="466"/>
        <v>17</v>
      </c>
      <c r="AB233" s="7">
        <f t="shared" si="467"/>
        <v>17</v>
      </c>
      <c r="AC233" s="6">
        <f>AB233</f>
        <v>17</v>
      </c>
      <c r="AD233" s="50">
        <f>IF(AC233="","",RANK(AC233,AC233:AC237,0))</f>
        <v>5</v>
      </c>
      <c r="AE233" s="50" t="str">
        <f>IF(AD233&lt;5,AC233,"")</f>
        <v/>
      </c>
      <c r="AF233" s="8">
        <f>H233+O233+V233+AC233</f>
        <v>103</v>
      </c>
      <c r="AG233" s="9">
        <f t="shared" ref="AG233:AG237" si="541">AF233</f>
        <v>103</v>
      </c>
      <c r="AH233" s="67">
        <f t="shared" si="468"/>
        <v>139</v>
      </c>
      <c r="AI233" s="79">
        <f>SUM(J233:J237,Q233:Q237,X233:X237,AE233:AE237)</f>
        <v>435</v>
      </c>
      <c r="AJ233" s="56">
        <f t="shared" ref="AJ233" si="542">AI233</f>
        <v>435</v>
      </c>
      <c r="AK233" s="82">
        <f t="shared" ref="AK233" si="543">IF(ISNUMBER(AI233),RANK(AI233,$AI$5:$AI$292,0),"")</f>
        <v>32</v>
      </c>
    </row>
    <row r="234" spans="1:37" ht="15" customHeight="1" x14ac:dyDescent="0.25">
      <c r="A234" s="42">
        <v>2</v>
      </c>
      <c r="B234" s="43"/>
      <c r="C234" s="33">
        <v>53</v>
      </c>
      <c r="D234" s="34">
        <v>8.1999999999999993</v>
      </c>
      <c r="E234" s="5">
        <f t="shared" si="457"/>
        <v>50</v>
      </c>
      <c r="F234" s="5">
        <f t="shared" si="458"/>
        <v>0</v>
      </c>
      <c r="G234" s="5">
        <f t="shared" si="535"/>
        <v>50</v>
      </c>
      <c r="H234" s="6">
        <f t="shared" si="536"/>
        <v>50</v>
      </c>
      <c r="I234" s="50">
        <f>IF(H234="","",RANK(H234,H233:H237,0))</f>
        <v>2</v>
      </c>
      <c r="J234" s="50">
        <f t="shared" ref="J234:J236" si="544">IF(I234&lt;5,H234,"")</f>
        <v>50</v>
      </c>
      <c r="K234" s="36">
        <v>6</v>
      </c>
      <c r="L234" s="5">
        <f t="shared" si="460"/>
        <v>0</v>
      </c>
      <c r="M234" s="5">
        <f t="shared" si="461"/>
        <v>6</v>
      </c>
      <c r="N234" s="5">
        <f t="shared" si="537"/>
        <v>6</v>
      </c>
      <c r="O234" s="6">
        <f t="shared" si="538"/>
        <v>6</v>
      </c>
      <c r="P234" s="54">
        <f>IF(O234="","",RANK(O234,O233:O237,0))</f>
        <v>3</v>
      </c>
      <c r="Q234" s="54">
        <f t="shared" ref="Q234:Q237" si="545">IF(P234&lt;5,O234,"")</f>
        <v>6</v>
      </c>
      <c r="R234" s="40">
        <v>166</v>
      </c>
      <c r="S234" s="7">
        <f t="shared" si="463"/>
        <v>0</v>
      </c>
      <c r="T234" s="7">
        <f t="shared" si="464"/>
        <v>28</v>
      </c>
      <c r="U234" s="7">
        <f t="shared" si="539"/>
        <v>28</v>
      </c>
      <c r="V234" s="6">
        <f t="shared" si="540"/>
        <v>28</v>
      </c>
      <c r="W234" s="50">
        <f>IF(V234="","",RANK(V234,V233:V237,0))</f>
        <v>2</v>
      </c>
      <c r="X234" s="50">
        <f t="shared" ref="X234:X237" si="546">IF(W234&lt;5,V234,"")</f>
        <v>28</v>
      </c>
      <c r="Y234" s="76">
        <v>10</v>
      </c>
      <c r="Z234" s="7">
        <f t="shared" si="465"/>
        <v>0</v>
      </c>
      <c r="AA234" s="7">
        <f t="shared" si="466"/>
        <v>23</v>
      </c>
      <c r="AB234" s="7">
        <f t="shared" si="467"/>
        <v>23</v>
      </c>
      <c r="AC234" s="6">
        <f>AB234</f>
        <v>23</v>
      </c>
      <c r="AD234" s="50">
        <f>IF(AC234="","",RANK(AC234,AC233:AC237,0))</f>
        <v>2</v>
      </c>
      <c r="AE234" s="50">
        <f t="shared" ref="AE234:AE237" si="547">IF(AD234&lt;5,AC234,"")</f>
        <v>23</v>
      </c>
      <c r="AF234" s="8">
        <f>H234+O234+V234+AC234</f>
        <v>107</v>
      </c>
      <c r="AG234" s="9">
        <f t="shared" si="541"/>
        <v>107</v>
      </c>
      <c r="AH234" s="67">
        <f t="shared" si="468"/>
        <v>128</v>
      </c>
      <c r="AI234" s="80"/>
      <c r="AJ234" s="56"/>
      <c r="AK234" s="82"/>
    </row>
    <row r="235" spans="1:37" ht="15" customHeight="1" x14ac:dyDescent="0.25">
      <c r="A235" s="42">
        <v>3</v>
      </c>
      <c r="B235" s="43"/>
      <c r="C235" s="33">
        <v>53</v>
      </c>
      <c r="D235" s="34">
        <v>8.3000000000000007</v>
      </c>
      <c r="E235" s="5">
        <f t="shared" si="457"/>
        <v>46</v>
      </c>
      <c r="F235" s="5">
        <f t="shared" si="458"/>
        <v>0</v>
      </c>
      <c r="G235" s="5">
        <f t="shared" si="535"/>
        <v>46</v>
      </c>
      <c r="H235" s="6">
        <f t="shared" si="536"/>
        <v>46</v>
      </c>
      <c r="I235" s="50">
        <f>IF(H235="","",RANK(H235,H233:H237,0))</f>
        <v>3</v>
      </c>
      <c r="J235" s="50">
        <f t="shared" si="544"/>
        <v>46</v>
      </c>
      <c r="K235" s="36">
        <v>8</v>
      </c>
      <c r="L235" s="5">
        <f t="shared" si="460"/>
        <v>0</v>
      </c>
      <c r="M235" s="5">
        <f t="shared" si="461"/>
        <v>10</v>
      </c>
      <c r="N235" s="5">
        <f t="shared" si="537"/>
        <v>10</v>
      </c>
      <c r="O235" s="6">
        <f t="shared" si="538"/>
        <v>10</v>
      </c>
      <c r="P235" s="54">
        <f>IF(O235="","",RANK(O235,O233:O237,0))</f>
        <v>1</v>
      </c>
      <c r="Q235" s="54">
        <f t="shared" si="545"/>
        <v>10</v>
      </c>
      <c r="R235" s="40">
        <v>148</v>
      </c>
      <c r="S235" s="7">
        <f t="shared" si="463"/>
        <v>0</v>
      </c>
      <c r="T235" s="7">
        <f t="shared" si="464"/>
        <v>19</v>
      </c>
      <c r="U235" s="7">
        <f t="shared" si="539"/>
        <v>19</v>
      </c>
      <c r="V235" s="6">
        <f t="shared" si="540"/>
        <v>19</v>
      </c>
      <c r="W235" s="50">
        <f>IF(V235="","",RANK(V235,V233:V237,0))</f>
        <v>5</v>
      </c>
      <c r="X235" s="50" t="str">
        <f t="shared" si="546"/>
        <v/>
      </c>
      <c r="Y235" s="76">
        <v>10</v>
      </c>
      <c r="Z235" s="7">
        <f t="shared" si="465"/>
        <v>0</v>
      </c>
      <c r="AA235" s="7">
        <f t="shared" si="466"/>
        <v>23</v>
      </c>
      <c r="AB235" s="7">
        <f t="shared" si="467"/>
        <v>23</v>
      </c>
      <c r="AC235" s="6">
        <f>AB235</f>
        <v>23</v>
      </c>
      <c r="AD235" s="50">
        <f>IF(AC235="","",RANK(AC235,AC233:AC237,0))</f>
        <v>2</v>
      </c>
      <c r="AE235" s="50">
        <f t="shared" si="547"/>
        <v>23</v>
      </c>
      <c r="AF235" s="8">
        <f>H235+O235+V235+AC235</f>
        <v>98</v>
      </c>
      <c r="AG235" s="9">
        <f t="shared" si="541"/>
        <v>98</v>
      </c>
      <c r="AH235" s="67">
        <f t="shared" si="468"/>
        <v>148</v>
      </c>
      <c r="AI235" s="80"/>
      <c r="AJ235" s="56"/>
      <c r="AK235" s="82"/>
    </row>
    <row r="236" spans="1:37" ht="15" customHeight="1" x14ac:dyDescent="0.25">
      <c r="A236" s="42">
        <v>4</v>
      </c>
      <c r="B236" s="43"/>
      <c r="C236" s="33">
        <v>53</v>
      </c>
      <c r="D236" s="34">
        <v>8.9</v>
      </c>
      <c r="E236" s="5">
        <f t="shared" si="457"/>
        <v>0</v>
      </c>
      <c r="F236" s="5">
        <f t="shared" si="458"/>
        <v>27</v>
      </c>
      <c r="G236" s="5">
        <f t="shared" si="535"/>
        <v>27</v>
      </c>
      <c r="H236" s="6">
        <f t="shared" si="536"/>
        <v>27</v>
      </c>
      <c r="I236" s="50">
        <f>IF(H236="","",RANK(H236,H233:H237,0))</f>
        <v>4</v>
      </c>
      <c r="J236" s="50">
        <f t="shared" si="544"/>
        <v>27</v>
      </c>
      <c r="K236" s="36">
        <v>6</v>
      </c>
      <c r="L236" s="5">
        <f t="shared" si="460"/>
        <v>0</v>
      </c>
      <c r="M236" s="5">
        <f t="shared" si="461"/>
        <v>6</v>
      </c>
      <c r="N236" s="5">
        <f t="shared" si="537"/>
        <v>6</v>
      </c>
      <c r="O236" s="6">
        <f t="shared" si="538"/>
        <v>6</v>
      </c>
      <c r="P236" s="54">
        <f>IF(O236="","",RANK(O236,O233:O237,0))</f>
        <v>3</v>
      </c>
      <c r="Q236" s="54">
        <f t="shared" si="545"/>
        <v>6</v>
      </c>
      <c r="R236" s="40">
        <v>172</v>
      </c>
      <c r="S236" s="7">
        <f t="shared" si="463"/>
        <v>0</v>
      </c>
      <c r="T236" s="7">
        <f t="shared" si="464"/>
        <v>31</v>
      </c>
      <c r="U236" s="7">
        <f t="shared" si="539"/>
        <v>31</v>
      </c>
      <c r="V236" s="6">
        <f t="shared" si="540"/>
        <v>31</v>
      </c>
      <c r="W236" s="50">
        <f>IF(V236="","",RANK(V236,V233:V237,0))</f>
        <v>1</v>
      </c>
      <c r="X236" s="50">
        <f t="shared" si="546"/>
        <v>31</v>
      </c>
      <c r="Y236" s="76">
        <v>20</v>
      </c>
      <c r="Z236" s="7">
        <f t="shared" si="465"/>
        <v>0</v>
      </c>
      <c r="AA236" s="7">
        <f t="shared" si="466"/>
        <v>52</v>
      </c>
      <c r="AB236" s="7">
        <f t="shared" si="467"/>
        <v>52</v>
      </c>
      <c r="AC236" s="6">
        <f>AB236</f>
        <v>52</v>
      </c>
      <c r="AD236" s="50">
        <f>IF(AC236="","",RANK(AC236,AC233:AC237,0))</f>
        <v>1</v>
      </c>
      <c r="AE236" s="50">
        <f t="shared" si="547"/>
        <v>52</v>
      </c>
      <c r="AF236" s="8">
        <f>H236+O236+V236+AC236</f>
        <v>116</v>
      </c>
      <c r="AG236" s="9">
        <f t="shared" si="541"/>
        <v>116</v>
      </c>
      <c r="AH236" s="67">
        <f t="shared" si="468"/>
        <v>111</v>
      </c>
      <c r="AI236" s="80"/>
      <c r="AJ236" s="56"/>
      <c r="AK236" s="82"/>
    </row>
    <row r="237" spans="1:37" ht="15" customHeight="1" x14ac:dyDescent="0.25">
      <c r="A237" s="42">
        <v>5</v>
      </c>
      <c r="B237" s="43"/>
      <c r="C237" s="33">
        <v>53</v>
      </c>
      <c r="D237" s="34">
        <v>8.9</v>
      </c>
      <c r="E237" s="5">
        <f t="shared" si="457"/>
        <v>0</v>
      </c>
      <c r="F237" s="5">
        <f t="shared" si="458"/>
        <v>27</v>
      </c>
      <c r="G237" s="5">
        <f t="shared" si="535"/>
        <v>27</v>
      </c>
      <c r="H237" s="6">
        <f t="shared" si="536"/>
        <v>27</v>
      </c>
      <c r="I237" s="50">
        <f>IF(H237="","",RANK(H237,H233:H237,0))</f>
        <v>4</v>
      </c>
      <c r="J237" s="50"/>
      <c r="K237" s="36">
        <v>8</v>
      </c>
      <c r="L237" s="5">
        <f t="shared" si="460"/>
        <v>0</v>
      </c>
      <c r="M237" s="5">
        <f t="shared" si="461"/>
        <v>10</v>
      </c>
      <c r="N237" s="5">
        <f t="shared" si="537"/>
        <v>10</v>
      </c>
      <c r="O237" s="6">
        <f t="shared" si="538"/>
        <v>10</v>
      </c>
      <c r="P237" s="54">
        <f>IF(O237="","",RANK(O237,O233:O237,0))</f>
        <v>1</v>
      </c>
      <c r="Q237" s="54">
        <f t="shared" si="545"/>
        <v>10</v>
      </c>
      <c r="R237" s="40">
        <v>153</v>
      </c>
      <c r="S237" s="7">
        <f t="shared" si="463"/>
        <v>0</v>
      </c>
      <c r="T237" s="7">
        <f t="shared" si="464"/>
        <v>21</v>
      </c>
      <c r="U237" s="7">
        <f t="shared" si="539"/>
        <v>21</v>
      </c>
      <c r="V237" s="6">
        <f t="shared" si="540"/>
        <v>21</v>
      </c>
      <c r="W237" s="50">
        <f>IF(V237="","",RANK(V237,V233:V237,0))</f>
        <v>4</v>
      </c>
      <c r="X237" s="50">
        <f t="shared" si="546"/>
        <v>21</v>
      </c>
      <c r="Y237" s="76">
        <v>9</v>
      </c>
      <c r="Z237" s="7">
        <f t="shared" si="465"/>
        <v>0</v>
      </c>
      <c r="AA237" s="7">
        <f t="shared" si="466"/>
        <v>20</v>
      </c>
      <c r="AB237" s="7">
        <f t="shared" si="467"/>
        <v>20</v>
      </c>
      <c r="AC237" s="6">
        <f>AB237</f>
        <v>20</v>
      </c>
      <c r="AD237" s="50">
        <f>IF(AC237="","",RANK(AC237,AC233:AC237,0))</f>
        <v>4</v>
      </c>
      <c r="AE237" s="50">
        <f t="shared" si="547"/>
        <v>20</v>
      </c>
      <c r="AF237" s="8">
        <f>H237+O237+V237+AC237</f>
        <v>78</v>
      </c>
      <c r="AG237" s="9">
        <f t="shared" si="541"/>
        <v>78</v>
      </c>
      <c r="AH237" s="67">
        <f t="shared" si="468"/>
        <v>176</v>
      </c>
      <c r="AI237" s="81"/>
      <c r="AJ237" s="56"/>
      <c r="AK237" s="82"/>
    </row>
    <row r="238" spans="1:37" ht="26.25" customHeight="1" x14ac:dyDescent="0.25">
      <c r="A238" s="42"/>
      <c r="B238" s="43"/>
      <c r="C238" s="61">
        <v>53</v>
      </c>
      <c r="D238" s="34"/>
      <c r="E238" s="5"/>
      <c r="F238" s="5"/>
      <c r="G238" s="5"/>
      <c r="H238" s="51"/>
      <c r="I238" s="58" t="s">
        <v>27</v>
      </c>
      <c r="J238" s="59">
        <f>SUM(J233:J237)</f>
        <v>180</v>
      </c>
      <c r="K238" s="36"/>
      <c r="L238" s="5"/>
      <c r="M238" s="5"/>
      <c r="N238" s="5"/>
      <c r="O238" s="51"/>
      <c r="P238" s="58" t="s">
        <v>27</v>
      </c>
      <c r="Q238" s="60">
        <f>SUM(Q233:Q237)</f>
        <v>32</v>
      </c>
      <c r="R238" s="40"/>
      <c r="S238" s="7">
        <f t="shared" si="463"/>
        <v>0</v>
      </c>
      <c r="T238" s="7">
        <f t="shared" si="464"/>
        <v>0</v>
      </c>
      <c r="U238" s="7"/>
      <c r="V238" s="51"/>
      <c r="W238" s="58" t="s">
        <v>27</v>
      </c>
      <c r="X238" s="59">
        <f>SUM(X233:X237)</f>
        <v>105</v>
      </c>
      <c r="Y238" s="77">
        <v>-100</v>
      </c>
      <c r="Z238" s="7"/>
      <c r="AA238" s="7"/>
      <c r="AB238" s="7"/>
      <c r="AC238" s="51"/>
      <c r="AD238" s="58" t="s">
        <v>27</v>
      </c>
      <c r="AE238" s="59">
        <f>SUM(AE233:AE237)</f>
        <v>118</v>
      </c>
      <c r="AF238" s="8"/>
      <c r="AG238" s="52"/>
      <c r="AH238" s="74" t="str">
        <f t="shared" si="468"/>
        <v/>
      </c>
      <c r="AI238" s="57"/>
      <c r="AJ238" s="57"/>
      <c r="AK238" s="82"/>
    </row>
    <row r="239" spans="1:37" ht="15" customHeight="1" x14ac:dyDescent="0.25">
      <c r="A239" s="42">
        <v>1</v>
      </c>
      <c r="B239" s="43"/>
      <c r="C239" s="33">
        <v>55</v>
      </c>
      <c r="D239" s="34"/>
      <c r="E239" s="5">
        <f t="shared" si="457"/>
        <v>0</v>
      </c>
      <c r="F239" s="5">
        <f t="shared" si="458"/>
        <v>0</v>
      </c>
      <c r="G239" s="5">
        <f t="shared" ref="G239:G243" si="548">E239+F239</f>
        <v>0</v>
      </c>
      <c r="H239" s="6">
        <f t="shared" ref="H239:H243" si="549">G239</f>
        <v>0</v>
      </c>
      <c r="I239" s="50">
        <f>IF(H239="","",RANK(H239,H239:H243,0))</f>
        <v>1</v>
      </c>
      <c r="J239" s="50">
        <f>IF(I239&lt;5,H239,"")</f>
        <v>0</v>
      </c>
      <c r="K239" s="36"/>
      <c r="L239" s="5">
        <f t="shared" si="460"/>
        <v>0</v>
      </c>
      <c r="M239" s="5">
        <f t="shared" si="461"/>
        <v>0</v>
      </c>
      <c r="N239" s="5">
        <f t="shared" ref="N239:N243" si="550">L239+M239</f>
        <v>0</v>
      </c>
      <c r="O239" s="6">
        <f t="shared" ref="O239:O243" si="551">N239</f>
        <v>0</v>
      </c>
      <c r="P239" s="54">
        <f>IF(O239="","",RANK(O239,O239:O243,0))</f>
        <v>1</v>
      </c>
      <c r="Q239" s="54">
        <f>IF(P239&lt;5,O239,"")</f>
        <v>0</v>
      </c>
      <c r="R239" s="40"/>
      <c r="S239" s="7">
        <f t="shared" si="463"/>
        <v>0</v>
      </c>
      <c r="T239" s="7">
        <f t="shared" si="464"/>
        <v>0</v>
      </c>
      <c r="U239" s="7">
        <f t="shared" ref="U239:U243" si="552">S239+T239</f>
        <v>0</v>
      </c>
      <c r="V239" s="6">
        <f t="shared" ref="V239:V243" si="553">U239</f>
        <v>0</v>
      </c>
      <c r="W239" s="50">
        <f>IF(V239="","",RANK(V239,V239:V243,0))</f>
        <v>1</v>
      </c>
      <c r="X239" s="50">
        <f>IF(W239&lt;5,V239,"")</f>
        <v>0</v>
      </c>
      <c r="Y239" s="77">
        <v>-100</v>
      </c>
      <c r="Z239" s="7">
        <f t="shared" si="465"/>
        <v>0</v>
      </c>
      <c r="AA239" s="7">
        <f t="shared" si="466"/>
        <v>0</v>
      </c>
      <c r="AB239" s="7">
        <f t="shared" si="467"/>
        <v>0</v>
      </c>
      <c r="AC239" s="6">
        <f>AB239</f>
        <v>0</v>
      </c>
      <c r="AD239" s="50">
        <f>IF(AC239="","",RANK(AC239,AC239:AC243,0))</f>
        <v>1</v>
      </c>
      <c r="AE239" s="50">
        <f t="shared" ref="AE239:AE243" si="554">IF(AD239&lt;5,AC239,"")</f>
        <v>0</v>
      </c>
      <c r="AF239" s="8">
        <f>H239+O239+V239+AC239</f>
        <v>0</v>
      </c>
      <c r="AG239" s="9">
        <f t="shared" ref="AG239:AG243" si="555">AF239</f>
        <v>0</v>
      </c>
      <c r="AH239" s="67">
        <f t="shared" si="468"/>
        <v>202</v>
      </c>
      <c r="AI239" s="79">
        <f>SUM(J239:J243,Q239:Q243,X239:X243,AE239:AE243)</f>
        <v>0</v>
      </c>
      <c r="AJ239" s="56">
        <f t="shared" ref="AJ239" si="556">AI239</f>
        <v>0</v>
      </c>
      <c r="AK239" s="82">
        <f t="shared" ref="AK239" si="557">IF(ISNUMBER(AI239),RANK(AI239,$AI$5:$AI$292,0),"")</f>
        <v>42</v>
      </c>
    </row>
    <row r="240" spans="1:37" ht="15" customHeight="1" x14ac:dyDescent="0.25">
      <c r="A240" s="42">
        <v>2</v>
      </c>
      <c r="B240" s="43"/>
      <c r="C240" s="33">
        <v>55</v>
      </c>
      <c r="D240" s="34"/>
      <c r="E240" s="5">
        <f t="shared" si="457"/>
        <v>0</v>
      </c>
      <c r="F240" s="5">
        <f t="shared" si="458"/>
        <v>0</v>
      </c>
      <c r="G240" s="5">
        <f t="shared" si="548"/>
        <v>0</v>
      </c>
      <c r="H240" s="6">
        <f t="shared" si="549"/>
        <v>0</v>
      </c>
      <c r="I240" s="50">
        <f>IF(H240="","",RANK(H240,H239:H243,0))</f>
        <v>1</v>
      </c>
      <c r="J240" s="50">
        <f t="shared" ref="J240:J243" si="558">IF(I240&lt;5,H240,"")</f>
        <v>0</v>
      </c>
      <c r="K240" s="36"/>
      <c r="L240" s="5">
        <f t="shared" si="460"/>
        <v>0</v>
      </c>
      <c r="M240" s="5">
        <f t="shared" si="461"/>
        <v>0</v>
      </c>
      <c r="N240" s="5">
        <f t="shared" si="550"/>
        <v>0</v>
      </c>
      <c r="O240" s="6">
        <f t="shared" si="551"/>
        <v>0</v>
      </c>
      <c r="P240" s="54">
        <f>IF(O240="","",RANK(O240,O239:O243,0))</f>
        <v>1</v>
      </c>
      <c r="Q240" s="54">
        <f>IF(P240&lt;5,O240,"")</f>
        <v>0</v>
      </c>
      <c r="R240" s="40"/>
      <c r="S240" s="7">
        <f t="shared" si="463"/>
        <v>0</v>
      </c>
      <c r="T240" s="7">
        <f t="shared" si="464"/>
        <v>0</v>
      </c>
      <c r="U240" s="7">
        <f t="shared" si="552"/>
        <v>0</v>
      </c>
      <c r="V240" s="6">
        <f t="shared" si="553"/>
        <v>0</v>
      </c>
      <c r="W240" s="50">
        <f>IF(V240="","",RANK(V240,V239:V243,0))</f>
        <v>1</v>
      </c>
      <c r="X240" s="50">
        <f t="shared" ref="X240:X243" si="559">IF(W240&lt;5,V240,"")</f>
        <v>0</v>
      </c>
      <c r="Y240" s="77">
        <v>-100</v>
      </c>
      <c r="Z240" s="7">
        <f t="shared" si="465"/>
        <v>0</v>
      </c>
      <c r="AA240" s="7">
        <f t="shared" si="466"/>
        <v>0</v>
      </c>
      <c r="AB240" s="7">
        <f t="shared" si="467"/>
        <v>0</v>
      </c>
      <c r="AC240" s="6">
        <f>AB240</f>
        <v>0</v>
      </c>
      <c r="AD240" s="50">
        <f>IF(AC240="","",RANK(AC240,AC239:AC243,0))</f>
        <v>1</v>
      </c>
      <c r="AE240" s="50">
        <f t="shared" si="554"/>
        <v>0</v>
      </c>
      <c r="AF240" s="8">
        <f>H240+O240+V240+AC240</f>
        <v>0</v>
      </c>
      <c r="AG240" s="9">
        <f t="shared" si="555"/>
        <v>0</v>
      </c>
      <c r="AH240" s="67">
        <f t="shared" si="468"/>
        <v>202</v>
      </c>
      <c r="AI240" s="80"/>
      <c r="AJ240" s="56"/>
      <c r="AK240" s="82"/>
    </row>
    <row r="241" spans="1:37" ht="15" customHeight="1" x14ac:dyDescent="0.25">
      <c r="A241" s="42">
        <v>3</v>
      </c>
      <c r="B241" s="43"/>
      <c r="C241" s="33">
        <v>55</v>
      </c>
      <c r="D241" s="34"/>
      <c r="E241" s="5">
        <f t="shared" si="457"/>
        <v>0</v>
      </c>
      <c r="F241" s="5">
        <f t="shared" si="458"/>
        <v>0</v>
      </c>
      <c r="G241" s="5">
        <f t="shared" si="548"/>
        <v>0</v>
      </c>
      <c r="H241" s="6">
        <f t="shared" si="549"/>
        <v>0</v>
      </c>
      <c r="I241" s="50">
        <f>IF(H241="","",RANK(H241,H239:H243,0))</f>
        <v>1</v>
      </c>
      <c r="J241" s="50">
        <f t="shared" si="558"/>
        <v>0</v>
      </c>
      <c r="K241" s="36"/>
      <c r="L241" s="5">
        <f t="shared" si="460"/>
        <v>0</v>
      </c>
      <c r="M241" s="5">
        <f t="shared" si="461"/>
        <v>0</v>
      </c>
      <c r="N241" s="5">
        <f t="shared" si="550"/>
        <v>0</v>
      </c>
      <c r="O241" s="6">
        <f t="shared" si="551"/>
        <v>0</v>
      </c>
      <c r="P241" s="54">
        <f>IF(O241="","",RANK(O241,O239:O243,0))</f>
        <v>1</v>
      </c>
      <c r="Q241" s="54">
        <f t="shared" ref="Q241:Q243" si="560">IF(P241&lt;5,O241,"")</f>
        <v>0</v>
      </c>
      <c r="R241" s="40"/>
      <c r="S241" s="7">
        <f t="shared" si="463"/>
        <v>0</v>
      </c>
      <c r="T241" s="7">
        <f t="shared" si="464"/>
        <v>0</v>
      </c>
      <c r="U241" s="7">
        <f t="shared" si="552"/>
        <v>0</v>
      </c>
      <c r="V241" s="6">
        <f t="shared" si="553"/>
        <v>0</v>
      </c>
      <c r="W241" s="50">
        <f>IF(V241="","",RANK(V241,V239:V243,0))</f>
        <v>1</v>
      </c>
      <c r="X241" s="50">
        <f t="shared" si="559"/>
        <v>0</v>
      </c>
      <c r="Y241" s="77">
        <v>-100</v>
      </c>
      <c r="Z241" s="7">
        <f t="shared" si="465"/>
        <v>0</v>
      </c>
      <c r="AA241" s="7">
        <f t="shared" si="466"/>
        <v>0</v>
      </c>
      <c r="AB241" s="7">
        <f t="shared" si="467"/>
        <v>0</v>
      </c>
      <c r="AC241" s="6">
        <f>AB241</f>
        <v>0</v>
      </c>
      <c r="AD241" s="50">
        <f>IF(AC241="","",RANK(AC241,AC239:AC243,0))</f>
        <v>1</v>
      </c>
      <c r="AE241" s="50">
        <f t="shared" si="554"/>
        <v>0</v>
      </c>
      <c r="AF241" s="8">
        <f>H241+O241+V241+AC241</f>
        <v>0</v>
      </c>
      <c r="AG241" s="9">
        <f t="shared" si="555"/>
        <v>0</v>
      </c>
      <c r="AH241" s="67">
        <f t="shared" si="468"/>
        <v>202</v>
      </c>
      <c r="AI241" s="80"/>
      <c r="AJ241" s="56"/>
      <c r="AK241" s="82"/>
    </row>
    <row r="242" spans="1:37" ht="15" customHeight="1" x14ac:dyDescent="0.25">
      <c r="A242" s="42">
        <v>4</v>
      </c>
      <c r="B242" s="43"/>
      <c r="C242" s="33">
        <v>55</v>
      </c>
      <c r="D242" s="34"/>
      <c r="E242" s="5">
        <f t="shared" si="457"/>
        <v>0</v>
      </c>
      <c r="F242" s="5">
        <f t="shared" si="458"/>
        <v>0</v>
      </c>
      <c r="G242" s="5">
        <f t="shared" si="548"/>
        <v>0</v>
      </c>
      <c r="H242" s="6">
        <f t="shared" si="549"/>
        <v>0</v>
      </c>
      <c r="I242" s="50">
        <f>IF(H242="","",RANK(H242,H239:H243,0))</f>
        <v>1</v>
      </c>
      <c r="J242" s="50">
        <f t="shared" si="558"/>
        <v>0</v>
      </c>
      <c r="K242" s="36"/>
      <c r="L242" s="5">
        <f t="shared" si="460"/>
        <v>0</v>
      </c>
      <c r="M242" s="5">
        <f t="shared" si="461"/>
        <v>0</v>
      </c>
      <c r="N242" s="5">
        <f t="shared" si="550"/>
        <v>0</v>
      </c>
      <c r="O242" s="6">
        <f t="shared" si="551"/>
        <v>0</v>
      </c>
      <c r="P242" s="54">
        <f>IF(O242="","",RANK(O242,O239:O243,0))</f>
        <v>1</v>
      </c>
      <c r="Q242" s="54">
        <f t="shared" si="560"/>
        <v>0</v>
      </c>
      <c r="R242" s="40"/>
      <c r="S242" s="7">
        <f t="shared" si="463"/>
        <v>0</v>
      </c>
      <c r="T242" s="7">
        <f t="shared" si="464"/>
        <v>0</v>
      </c>
      <c r="U242" s="7">
        <f t="shared" si="552"/>
        <v>0</v>
      </c>
      <c r="V242" s="6">
        <f t="shared" si="553"/>
        <v>0</v>
      </c>
      <c r="W242" s="50">
        <f>IF(V242="","",RANK(V242,V239:V243,0))</f>
        <v>1</v>
      </c>
      <c r="X242" s="50">
        <f t="shared" si="559"/>
        <v>0</v>
      </c>
      <c r="Y242" s="77">
        <v>-100</v>
      </c>
      <c r="Z242" s="7">
        <f t="shared" si="465"/>
        <v>0</v>
      </c>
      <c r="AA242" s="7">
        <f t="shared" si="466"/>
        <v>0</v>
      </c>
      <c r="AB242" s="7">
        <f t="shared" si="467"/>
        <v>0</v>
      </c>
      <c r="AC242" s="6">
        <f>AB242</f>
        <v>0</v>
      </c>
      <c r="AD242" s="50">
        <f>IF(AC242="","",RANK(AC242,AC239:AC243,0))</f>
        <v>1</v>
      </c>
      <c r="AE242" s="50">
        <f t="shared" si="554"/>
        <v>0</v>
      </c>
      <c r="AF242" s="8">
        <f>H242+O242+V242+AC242</f>
        <v>0</v>
      </c>
      <c r="AG242" s="9">
        <f t="shared" si="555"/>
        <v>0</v>
      </c>
      <c r="AH242" s="67">
        <f t="shared" si="468"/>
        <v>202</v>
      </c>
      <c r="AI242" s="80"/>
      <c r="AJ242" s="56"/>
      <c r="AK242" s="82"/>
    </row>
    <row r="243" spans="1:37" ht="15" customHeight="1" x14ac:dyDescent="0.25">
      <c r="A243" s="42">
        <v>5</v>
      </c>
      <c r="B243" s="43"/>
      <c r="C243" s="33">
        <v>55</v>
      </c>
      <c r="D243" s="34"/>
      <c r="E243" s="5">
        <f t="shared" si="457"/>
        <v>0</v>
      </c>
      <c r="F243" s="5">
        <f t="shared" si="458"/>
        <v>0</v>
      </c>
      <c r="G243" s="5">
        <f t="shared" si="548"/>
        <v>0</v>
      </c>
      <c r="H243" s="6">
        <f t="shared" si="549"/>
        <v>0</v>
      </c>
      <c r="I243" s="50">
        <f>IF(H243="","",RANK(H243,H239:H243,0))</f>
        <v>1</v>
      </c>
      <c r="J243" s="50">
        <f t="shared" si="558"/>
        <v>0</v>
      </c>
      <c r="K243" s="36"/>
      <c r="L243" s="5">
        <f t="shared" si="460"/>
        <v>0</v>
      </c>
      <c r="M243" s="5">
        <f t="shared" si="461"/>
        <v>0</v>
      </c>
      <c r="N243" s="5">
        <f t="shared" si="550"/>
        <v>0</v>
      </c>
      <c r="O243" s="6">
        <f t="shared" si="551"/>
        <v>0</v>
      </c>
      <c r="P243" s="54">
        <f>IF(O243="","",RANK(O243,O239:O243,0))</f>
        <v>1</v>
      </c>
      <c r="Q243" s="54">
        <f t="shared" si="560"/>
        <v>0</v>
      </c>
      <c r="R243" s="40"/>
      <c r="S243" s="7">
        <f t="shared" si="463"/>
        <v>0</v>
      </c>
      <c r="T243" s="7">
        <f t="shared" si="464"/>
        <v>0</v>
      </c>
      <c r="U243" s="7">
        <f t="shared" si="552"/>
        <v>0</v>
      </c>
      <c r="V243" s="6">
        <f t="shared" si="553"/>
        <v>0</v>
      </c>
      <c r="W243" s="50">
        <f>IF(V243="","",RANK(V243,V239:V243,0))</f>
        <v>1</v>
      </c>
      <c r="X243" s="50">
        <f t="shared" si="559"/>
        <v>0</v>
      </c>
      <c r="Y243" s="77">
        <v>-100</v>
      </c>
      <c r="Z243" s="7">
        <f t="shared" si="465"/>
        <v>0</v>
      </c>
      <c r="AA243" s="7">
        <f t="shared" si="466"/>
        <v>0</v>
      </c>
      <c r="AB243" s="7">
        <f t="shared" si="467"/>
        <v>0</v>
      </c>
      <c r="AC243" s="6">
        <f>AB243</f>
        <v>0</v>
      </c>
      <c r="AD243" s="50">
        <f>IF(AC243="","",RANK(AC243,AC239:AC243,0))</f>
        <v>1</v>
      </c>
      <c r="AE243" s="50">
        <f t="shared" si="554"/>
        <v>0</v>
      </c>
      <c r="AF243" s="8">
        <f>H243+O243+V243+AC243</f>
        <v>0</v>
      </c>
      <c r="AG243" s="9">
        <f t="shared" si="555"/>
        <v>0</v>
      </c>
      <c r="AH243" s="67">
        <f t="shared" si="468"/>
        <v>202</v>
      </c>
      <c r="AI243" s="81"/>
      <c r="AJ243" s="56"/>
      <c r="AK243" s="82"/>
    </row>
    <row r="244" spans="1:37" ht="26.25" customHeight="1" x14ac:dyDescent="0.25">
      <c r="A244" s="42"/>
      <c r="B244" s="43"/>
      <c r="C244" s="61">
        <v>55</v>
      </c>
      <c r="D244" s="34"/>
      <c r="E244" s="5"/>
      <c r="F244" s="5"/>
      <c r="G244" s="5"/>
      <c r="H244" s="51"/>
      <c r="I244" s="58" t="s">
        <v>27</v>
      </c>
      <c r="J244" s="59">
        <f>SUM(J239:J243)</f>
        <v>0</v>
      </c>
      <c r="K244" s="36"/>
      <c r="L244" s="5"/>
      <c r="M244" s="5"/>
      <c r="N244" s="5"/>
      <c r="O244" s="51"/>
      <c r="P244" s="58" t="s">
        <v>27</v>
      </c>
      <c r="Q244" s="60">
        <f>SUM(Q239:Q243)</f>
        <v>0</v>
      </c>
      <c r="R244" s="40"/>
      <c r="S244" s="7">
        <f t="shared" si="463"/>
        <v>0</v>
      </c>
      <c r="T244" s="7">
        <f t="shared" si="464"/>
        <v>0</v>
      </c>
      <c r="U244" s="7"/>
      <c r="V244" s="51"/>
      <c r="W244" s="58" t="s">
        <v>27</v>
      </c>
      <c r="X244" s="59">
        <f>SUM(X239:X243)</f>
        <v>0</v>
      </c>
      <c r="Y244" s="77">
        <v>-100</v>
      </c>
      <c r="Z244" s="7"/>
      <c r="AA244" s="7"/>
      <c r="AB244" s="7"/>
      <c r="AC244" s="51"/>
      <c r="AD244" s="58" t="s">
        <v>27</v>
      </c>
      <c r="AE244" s="59">
        <f>SUM(AE239:AE243)</f>
        <v>0</v>
      </c>
      <c r="AF244" s="8"/>
      <c r="AG244" s="52"/>
      <c r="AH244" s="74" t="str">
        <f t="shared" si="468"/>
        <v/>
      </c>
      <c r="AI244" s="57"/>
      <c r="AJ244" s="57"/>
      <c r="AK244" s="82"/>
    </row>
    <row r="245" spans="1:37" ht="15" customHeight="1" x14ac:dyDescent="0.25">
      <c r="A245" s="42">
        <v>1</v>
      </c>
      <c r="B245" s="43"/>
      <c r="C245" s="33">
        <v>56</v>
      </c>
      <c r="D245" s="34">
        <v>7.7</v>
      </c>
      <c r="E245" s="5">
        <f t="shared" si="457"/>
        <v>61</v>
      </c>
      <c r="F245" s="5">
        <f t="shared" si="458"/>
        <v>0</v>
      </c>
      <c r="G245" s="5">
        <f t="shared" ref="G245:G249" si="561">E245+F245</f>
        <v>61</v>
      </c>
      <c r="H245" s="6">
        <f t="shared" ref="H245:H249" si="562">G245</f>
        <v>61</v>
      </c>
      <c r="I245" s="50">
        <f>IF(H245="","",RANK(H245,H245:H249,0))</f>
        <v>1</v>
      </c>
      <c r="J245" s="50">
        <f>IF(I245&lt;5,H245,"")</f>
        <v>61</v>
      </c>
      <c r="K245" s="36">
        <v>13</v>
      </c>
      <c r="L245" s="5">
        <f t="shared" si="460"/>
        <v>0</v>
      </c>
      <c r="M245" s="5">
        <f t="shared" si="461"/>
        <v>20</v>
      </c>
      <c r="N245" s="5">
        <f t="shared" ref="N245:N249" si="563">L245+M245</f>
        <v>20</v>
      </c>
      <c r="O245" s="6">
        <f t="shared" ref="O245:O249" si="564">N245</f>
        <v>20</v>
      </c>
      <c r="P245" s="54">
        <f>IF(O245="","",RANK(O245,O245:O249,0))</f>
        <v>3</v>
      </c>
      <c r="Q245" s="54">
        <f>IF(P245&lt;5,O245,"")</f>
        <v>20</v>
      </c>
      <c r="R245" s="40">
        <v>211</v>
      </c>
      <c r="S245" s="7">
        <f t="shared" si="463"/>
        <v>0</v>
      </c>
      <c r="T245" s="7">
        <f t="shared" si="464"/>
        <v>55</v>
      </c>
      <c r="U245" s="7">
        <f t="shared" ref="U245:U249" si="565">S245+T245</f>
        <v>55</v>
      </c>
      <c r="V245" s="6">
        <f t="shared" ref="V245:V249" si="566">U245</f>
        <v>55</v>
      </c>
      <c r="W245" s="50">
        <f>IF(V245="","",RANK(V245,V245:V249,0))</f>
        <v>1</v>
      </c>
      <c r="X245" s="50">
        <f>IF(W245&lt;5,V245,"")</f>
        <v>55</v>
      </c>
      <c r="Y245" s="76">
        <v>19</v>
      </c>
      <c r="Z245" s="7">
        <f t="shared" si="465"/>
        <v>0</v>
      </c>
      <c r="AA245" s="7">
        <f t="shared" si="466"/>
        <v>50</v>
      </c>
      <c r="AB245" s="7">
        <f t="shared" si="467"/>
        <v>50</v>
      </c>
      <c r="AC245" s="6">
        <f>AB245</f>
        <v>50</v>
      </c>
      <c r="AD245" s="50">
        <f>IF(AC245="","",RANK(AC245,AC245:AC249,0))</f>
        <v>2</v>
      </c>
      <c r="AE245" s="50">
        <f>IF(AD245&lt;5,AC245,"")</f>
        <v>50</v>
      </c>
      <c r="AF245" s="8">
        <f>H245+O245+V245+AC245</f>
        <v>186</v>
      </c>
      <c r="AG245" s="9">
        <f t="shared" ref="AG245:AG249" si="567">AF245</f>
        <v>186</v>
      </c>
      <c r="AH245" s="67">
        <f t="shared" si="468"/>
        <v>8</v>
      </c>
      <c r="AI245" s="79">
        <f>SUM(J245:J249,Q245:Q249,X245:X249,AE245:AE249)</f>
        <v>671</v>
      </c>
      <c r="AJ245" s="56">
        <f t="shared" ref="AJ245" si="568">AI245</f>
        <v>671</v>
      </c>
      <c r="AK245" s="82">
        <f t="shared" ref="AK245" si="569">IF(ISNUMBER(AI245),RANK(AI245,$AI$5:$AI$292,0),"")</f>
        <v>7</v>
      </c>
    </row>
    <row r="246" spans="1:37" ht="15" customHeight="1" x14ac:dyDescent="0.25">
      <c r="A246" s="42">
        <v>2</v>
      </c>
      <c r="B246" s="43"/>
      <c r="C246" s="33">
        <v>56</v>
      </c>
      <c r="D246" s="34">
        <v>8.6</v>
      </c>
      <c r="E246" s="5">
        <f t="shared" si="457"/>
        <v>36</v>
      </c>
      <c r="F246" s="5">
        <f t="shared" si="458"/>
        <v>0</v>
      </c>
      <c r="G246" s="5">
        <f t="shared" si="561"/>
        <v>36</v>
      </c>
      <c r="H246" s="6">
        <f t="shared" si="562"/>
        <v>36</v>
      </c>
      <c r="I246" s="50">
        <f>IF(H246="","",RANK(H246,H245:H249,0))</f>
        <v>5</v>
      </c>
      <c r="J246" s="50" t="str">
        <f t="shared" ref="J246:J249" si="570">IF(I246&lt;5,H246,"")</f>
        <v/>
      </c>
      <c r="K246" s="36">
        <v>9</v>
      </c>
      <c r="L246" s="5">
        <f t="shared" si="460"/>
        <v>0</v>
      </c>
      <c r="M246" s="5">
        <f t="shared" si="461"/>
        <v>12</v>
      </c>
      <c r="N246" s="5">
        <f t="shared" si="563"/>
        <v>12</v>
      </c>
      <c r="O246" s="6">
        <f t="shared" si="564"/>
        <v>12</v>
      </c>
      <c r="P246" s="54">
        <f>IF(O246="","",RANK(O246,O245:O249,0))</f>
        <v>5</v>
      </c>
      <c r="Q246" s="54" t="str">
        <f t="shared" ref="Q246:Q249" si="571">IF(P246&lt;5,O246,"")</f>
        <v/>
      </c>
      <c r="R246" s="40">
        <v>180</v>
      </c>
      <c r="S246" s="7">
        <f t="shared" si="463"/>
        <v>0</v>
      </c>
      <c r="T246" s="7">
        <f t="shared" si="464"/>
        <v>35</v>
      </c>
      <c r="U246" s="7">
        <f t="shared" si="565"/>
        <v>35</v>
      </c>
      <c r="V246" s="6">
        <f t="shared" si="566"/>
        <v>35</v>
      </c>
      <c r="W246" s="50">
        <f>IF(V246="","",RANK(V246,V245:V249,0))</f>
        <v>3</v>
      </c>
      <c r="X246" s="50">
        <f t="shared" ref="X246:X249" si="572">IF(W246&lt;5,V246,"")</f>
        <v>35</v>
      </c>
      <c r="Y246" s="76">
        <v>27</v>
      </c>
      <c r="Z246" s="7">
        <f t="shared" si="465"/>
        <v>64</v>
      </c>
      <c r="AA246" s="7">
        <f t="shared" si="466"/>
        <v>0</v>
      </c>
      <c r="AB246" s="7">
        <f t="shared" si="467"/>
        <v>64</v>
      </c>
      <c r="AC246" s="6">
        <f>AB246</f>
        <v>64</v>
      </c>
      <c r="AD246" s="50">
        <f>IF(AC246="","",RANK(AC246,AC245:AC249,0))</f>
        <v>1</v>
      </c>
      <c r="AE246" s="50">
        <f t="shared" ref="AE246:AE249" si="573">IF(AD246&lt;5,AC246,"")</f>
        <v>64</v>
      </c>
      <c r="AF246" s="8">
        <f>H246+O246+V246+AC246</f>
        <v>147</v>
      </c>
      <c r="AG246" s="9">
        <f t="shared" si="567"/>
        <v>147</v>
      </c>
      <c r="AH246" s="67">
        <f t="shared" si="468"/>
        <v>50</v>
      </c>
      <c r="AI246" s="80"/>
      <c r="AJ246" s="56"/>
      <c r="AK246" s="82"/>
    </row>
    <row r="247" spans="1:37" ht="15" customHeight="1" x14ac:dyDescent="0.25">
      <c r="A247" s="42">
        <v>3</v>
      </c>
      <c r="B247" s="43"/>
      <c r="C247" s="33">
        <v>56</v>
      </c>
      <c r="D247" s="34">
        <v>8.4</v>
      </c>
      <c r="E247" s="5">
        <f t="shared" si="457"/>
        <v>42</v>
      </c>
      <c r="F247" s="5">
        <f t="shared" si="458"/>
        <v>0</v>
      </c>
      <c r="G247" s="5">
        <f t="shared" si="561"/>
        <v>42</v>
      </c>
      <c r="H247" s="6">
        <f t="shared" si="562"/>
        <v>42</v>
      </c>
      <c r="I247" s="50">
        <f>IF(H247="","",RANK(H247,H245:H249,0))</f>
        <v>4</v>
      </c>
      <c r="J247" s="50">
        <f t="shared" si="570"/>
        <v>42</v>
      </c>
      <c r="K247" s="36">
        <v>12</v>
      </c>
      <c r="L247" s="5">
        <f t="shared" si="460"/>
        <v>0</v>
      </c>
      <c r="M247" s="5">
        <f t="shared" si="461"/>
        <v>18</v>
      </c>
      <c r="N247" s="5">
        <f t="shared" si="563"/>
        <v>18</v>
      </c>
      <c r="O247" s="6">
        <f t="shared" si="564"/>
        <v>18</v>
      </c>
      <c r="P247" s="54">
        <f>IF(O247="","",RANK(O247,O245:O249,0))</f>
        <v>4</v>
      </c>
      <c r="Q247" s="54">
        <f t="shared" si="571"/>
        <v>18</v>
      </c>
      <c r="R247" s="40">
        <v>173</v>
      </c>
      <c r="S247" s="7">
        <f t="shared" si="463"/>
        <v>0</v>
      </c>
      <c r="T247" s="7">
        <f t="shared" si="464"/>
        <v>31</v>
      </c>
      <c r="U247" s="7">
        <f t="shared" si="565"/>
        <v>31</v>
      </c>
      <c r="V247" s="6">
        <f t="shared" si="566"/>
        <v>31</v>
      </c>
      <c r="W247" s="50">
        <f>IF(V247="","",RANK(V247,V245:V249,0))</f>
        <v>5</v>
      </c>
      <c r="X247" s="50" t="str">
        <f t="shared" si="572"/>
        <v/>
      </c>
      <c r="Y247" s="76">
        <v>11</v>
      </c>
      <c r="Z247" s="7">
        <f t="shared" si="465"/>
        <v>0</v>
      </c>
      <c r="AA247" s="7">
        <f t="shared" si="466"/>
        <v>26</v>
      </c>
      <c r="AB247" s="7">
        <f t="shared" si="467"/>
        <v>26</v>
      </c>
      <c r="AC247" s="6">
        <f>AB247</f>
        <v>26</v>
      </c>
      <c r="AD247" s="50">
        <f>IF(AC247="","",RANK(AC247,AC245:AC249,0))</f>
        <v>4</v>
      </c>
      <c r="AE247" s="50">
        <f t="shared" si="573"/>
        <v>26</v>
      </c>
      <c r="AF247" s="8">
        <f>H247+O247+V247+AC247</f>
        <v>117</v>
      </c>
      <c r="AG247" s="9">
        <f t="shared" si="567"/>
        <v>117</v>
      </c>
      <c r="AH247" s="67">
        <f t="shared" si="468"/>
        <v>108</v>
      </c>
      <c r="AI247" s="80"/>
      <c r="AJ247" s="56"/>
      <c r="AK247" s="82"/>
    </row>
    <row r="248" spans="1:37" ht="15" customHeight="1" x14ac:dyDescent="0.25">
      <c r="A248" s="42">
        <v>4</v>
      </c>
      <c r="B248" s="43"/>
      <c r="C248" s="33">
        <v>56</v>
      </c>
      <c r="D248" s="34">
        <v>7.9</v>
      </c>
      <c r="E248" s="5">
        <f t="shared" si="457"/>
        <v>57</v>
      </c>
      <c r="F248" s="5">
        <f t="shared" si="458"/>
        <v>0</v>
      </c>
      <c r="G248" s="5">
        <f t="shared" si="561"/>
        <v>57</v>
      </c>
      <c r="H248" s="6">
        <f t="shared" si="562"/>
        <v>57</v>
      </c>
      <c r="I248" s="50">
        <f>IF(H248="","",RANK(H248,H245:H249,0))</f>
        <v>2</v>
      </c>
      <c r="J248" s="50">
        <f t="shared" si="570"/>
        <v>57</v>
      </c>
      <c r="K248" s="36">
        <v>20</v>
      </c>
      <c r="L248" s="5">
        <f t="shared" si="460"/>
        <v>0</v>
      </c>
      <c r="M248" s="5">
        <f t="shared" si="461"/>
        <v>34</v>
      </c>
      <c r="N248" s="5">
        <f t="shared" si="563"/>
        <v>34</v>
      </c>
      <c r="O248" s="6">
        <f t="shared" si="564"/>
        <v>34</v>
      </c>
      <c r="P248" s="54">
        <f>IF(O248="","",RANK(O248,O245:O249,0))</f>
        <v>2</v>
      </c>
      <c r="Q248" s="54">
        <f t="shared" si="571"/>
        <v>34</v>
      </c>
      <c r="R248" s="40">
        <v>200</v>
      </c>
      <c r="S248" s="7">
        <f t="shared" si="463"/>
        <v>0</v>
      </c>
      <c r="T248" s="7">
        <f t="shared" si="464"/>
        <v>50</v>
      </c>
      <c r="U248" s="7">
        <f t="shared" si="565"/>
        <v>50</v>
      </c>
      <c r="V248" s="6">
        <f t="shared" si="566"/>
        <v>50</v>
      </c>
      <c r="W248" s="50">
        <f>IF(V248="","",RANK(V248,V245:V249,0))</f>
        <v>2</v>
      </c>
      <c r="X248" s="50">
        <f t="shared" si="572"/>
        <v>50</v>
      </c>
      <c r="Y248" s="76">
        <v>8</v>
      </c>
      <c r="Z248" s="7">
        <f t="shared" si="465"/>
        <v>0</v>
      </c>
      <c r="AA248" s="7">
        <f t="shared" si="466"/>
        <v>17</v>
      </c>
      <c r="AB248" s="7">
        <f t="shared" si="467"/>
        <v>17</v>
      </c>
      <c r="AC248" s="6">
        <f>AB248</f>
        <v>17</v>
      </c>
      <c r="AD248" s="50">
        <f>IF(AC248="","",RANK(AC248,AC245:AC249,0))</f>
        <v>5</v>
      </c>
      <c r="AE248" s="50" t="str">
        <f t="shared" si="573"/>
        <v/>
      </c>
      <c r="AF248" s="8">
        <f>H248+O248+V248+AC248</f>
        <v>158</v>
      </c>
      <c r="AG248" s="9">
        <f t="shared" si="567"/>
        <v>158</v>
      </c>
      <c r="AH248" s="67">
        <f t="shared" si="468"/>
        <v>38</v>
      </c>
      <c r="AI248" s="80"/>
      <c r="AJ248" s="56"/>
      <c r="AK248" s="82"/>
    </row>
    <row r="249" spans="1:37" ht="15" customHeight="1" x14ac:dyDescent="0.25">
      <c r="A249" s="42">
        <v>5</v>
      </c>
      <c r="B249" s="43"/>
      <c r="C249" s="33">
        <v>56</v>
      </c>
      <c r="D249" s="34">
        <v>8.1999999999999993</v>
      </c>
      <c r="E249" s="5">
        <f t="shared" si="457"/>
        <v>50</v>
      </c>
      <c r="F249" s="5">
        <f t="shared" si="458"/>
        <v>0</v>
      </c>
      <c r="G249" s="5">
        <f t="shared" si="561"/>
        <v>50</v>
      </c>
      <c r="H249" s="6">
        <f t="shared" si="562"/>
        <v>50</v>
      </c>
      <c r="I249" s="50">
        <f>IF(H249="","",RANK(H249,H245:H249,0))</f>
        <v>3</v>
      </c>
      <c r="J249" s="50">
        <f t="shared" si="570"/>
        <v>50</v>
      </c>
      <c r="K249" s="36">
        <v>25</v>
      </c>
      <c r="L249" s="5">
        <f t="shared" si="460"/>
        <v>44</v>
      </c>
      <c r="M249" s="5">
        <f t="shared" si="461"/>
        <v>0</v>
      </c>
      <c r="N249" s="5">
        <f t="shared" si="563"/>
        <v>44</v>
      </c>
      <c r="O249" s="6">
        <f t="shared" si="564"/>
        <v>44</v>
      </c>
      <c r="P249" s="54">
        <f>IF(O249="","",RANK(O249,O245:O249,0))</f>
        <v>1</v>
      </c>
      <c r="Q249" s="54">
        <f t="shared" si="571"/>
        <v>44</v>
      </c>
      <c r="R249" s="40">
        <v>180</v>
      </c>
      <c r="S249" s="7">
        <f t="shared" si="463"/>
        <v>0</v>
      </c>
      <c r="T249" s="7">
        <f t="shared" si="464"/>
        <v>35</v>
      </c>
      <c r="U249" s="7">
        <f t="shared" si="565"/>
        <v>35</v>
      </c>
      <c r="V249" s="6">
        <f t="shared" si="566"/>
        <v>35</v>
      </c>
      <c r="W249" s="50">
        <f>IF(V249="","",RANK(V249,V245:V249,0))</f>
        <v>3</v>
      </c>
      <c r="X249" s="50">
        <f t="shared" si="572"/>
        <v>35</v>
      </c>
      <c r="Y249" s="76">
        <v>12.5</v>
      </c>
      <c r="Z249" s="7">
        <f t="shared" si="465"/>
        <v>0</v>
      </c>
      <c r="AA249" s="7">
        <f t="shared" si="466"/>
        <v>30</v>
      </c>
      <c r="AB249" s="7">
        <f t="shared" si="467"/>
        <v>30</v>
      </c>
      <c r="AC249" s="6">
        <f>AB249</f>
        <v>30</v>
      </c>
      <c r="AD249" s="50">
        <f>IF(AC249="","",RANK(AC249,AC245:AC249,0))</f>
        <v>3</v>
      </c>
      <c r="AE249" s="50">
        <f t="shared" si="573"/>
        <v>30</v>
      </c>
      <c r="AF249" s="8">
        <f>H249+O249+V249+AC249</f>
        <v>159</v>
      </c>
      <c r="AG249" s="9">
        <f t="shared" si="567"/>
        <v>159</v>
      </c>
      <c r="AH249" s="67">
        <f t="shared" si="468"/>
        <v>37</v>
      </c>
      <c r="AI249" s="81"/>
      <c r="AJ249" s="56"/>
      <c r="AK249" s="82"/>
    </row>
    <row r="250" spans="1:37" ht="26.25" customHeight="1" x14ac:dyDescent="0.25">
      <c r="A250" s="42"/>
      <c r="B250" s="43"/>
      <c r="C250" s="61">
        <v>56</v>
      </c>
      <c r="D250" s="34"/>
      <c r="E250" s="5"/>
      <c r="F250" s="5"/>
      <c r="G250" s="5"/>
      <c r="H250" s="51"/>
      <c r="I250" s="58" t="s">
        <v>27</v>
      </c>
      <c r="J250" s="59">
        <f>SUM(J245:J249)</f>
        <v>210</v>
      </c>
      <c r="K250" s="36"/>
      <c r="L250" s="5"/>
      <c r="M250" s="5"/>
      <c r="N250" s="5"/>
      <c r="O250" s="51"/>
      <c r="P250" s="58" t="s">
        <v>27</v>
      </c>
      <c r="Q250" s="60">
        <f>SUM(Q245:Q249)</f>
        <v>116</v>
      </c>
      <c r="R250" s="40"/>
      <c r="S250" s="7">
        <f t="shared" si="463"/>
        <v>0</v>
      </c>
      <c r="T250" s="7">
        <f t="shared" si="464"/>
        <v>0</v>
      </c>
      <c r="U250" s="7"/>
      <c r="V250" s="51"/>
      <c r="W250" s="58" t="s">
        <v>27</v>
      </c>
      <c r="X250" s="59">
        <f>SUM(X245:X249)</f>
        <v>175</v>
      </c>
      <c r="Y250" s="77">
        <v>-100</v>
      </c>
      <c r="Z250" s="7"/>
      <c r="AA250" s="7"/>
      <c r="AB250" s="7"/>
      <c r="AC250" s="51"/>
      <c r="AD250" s="58" t="s">
        <v>27</v>
      </c>
      <c r="AE250" s="59">
        <f>SUM(AE245:AE249)</f>
        <v>170</v>
      </c>
      <c r="AF250" s="8"/>
      <c r="AG250" s="52"/>
      <c r="AH250" s="74" t="str">
        <f t="shared" si="468"/>
        <v/>
      </c>
      <c r="AI250" s="57"/>
      <c r="AJ250" s="57"/>
      <c r="AK250" s="82"/>
    </row>
    <row r="251" spans="1:37" ht="15" customHeight="1" x14ac:dyDescent="0.25">
      <c r="A251" s="42">
        <v>1</v>
      </c>
      <c r="B251" s="43"/>
      <c r="C251" s="33">
        <v>58</v>
      </c>
      <c r="D251" s="34"/>
      <c r="E251" s="5">
        <f t="shared" si="457"/>
        <v>0</v>
      </c>
      <c r="F251" s="5">
        <f t="shared" si="458"/>
        <v>0</v>
      </c>
      <c r="G251" s="5">
        <f t="shared" ref="G251:G255" si="574">E251+F251</f>
        <v>0</v>
      </c>
      <c r="H251" s="6">
        <f t="shared" ref="H251:H255" si="575">G251</f>
        <v>0</v>
      </c>
      <c r="I251" s="50">
        <f>IF(H251="","",RANK(H251,H251:H255,0))</f>
        <v>1</v>
      </c>
      <c r="J251" s="50">
        <f>IF(I251&lt;5,H251,"")</f>
        <v>0</v>
      </c>
      <c r="K251" s="36"/>
      <c r="L251" s="5">
        <f t="shared" si="460"/>
        <v>0</v>
      </c>
      <c r="M251" s="5">
        <f t="shared" si="461"/>
        <v>0</v>
      </c>
      <c r="N251" s="5">
        <f t="shared" ref="N251:N255" si="576">L251+M251</f>
        <v>0</v>
      </c>
      <c r="O251" s="6">
        <f t="shared" ref="O251:O255" si="577">N251</f>
        <v>0</v>
      </c>
      <c r="P251" s="54">
        <f>IF(O251="","",RANK(O251,O251:O255,0))</f>
        <v>1</v>
      </c>
      <c r="Q251" s="54">
        <f>IF(P251&lt;5,O251,"")</f>
        <v>0</v>
      </c>
      <c r="R251" s="40"/>
      <c r="S251" s="7">
        <f t="shared" si="463"/>
        <v>0</v>
      </c>
      <c r="T251" s="7">
        <f t="shared" si="464"/>
        <v>0</v>
      </c>
      <c r="U251" s="7">
        <f t="shared" ref="U251:U255" si="578">S251+T251</f>
        <v>0</v>
      </c>
      <c r="V251" s="6">
        <f t="shared" ref="V251:V255" si="579">U251</f>
        <v>0</v>
      </c>
      <c r="W251" s="50">
        <f>IF(V251="","",RANK(V251,V251:V255,0))</f>
        <v>1</v>
      </c>
      <c r="X251" s="50">
        <f>IF(W251&lt;5,V251,"")</f>
        <v>0</v>
      </c>
      <c r="Y251" s="77">
        <v>-100</v>
      </c>
      <c r="Z251" s="7">
        <f t="shared" si="465"/>
        <v>0</v>
      </c>
      <c r="AA251" s="7">
        <f t="shared" si="466"/>
        <v>0</v>
      </c>
      <c r="AB251" s="7">
        <f t="shared" si="467"/>
        <v>0</v>
      </c>
      <c r="AC251" s="6">
        <f>AB251</f>
        <v>0</v>
      </c>
      <c r="AD251" s="50">
        <f>IF(AC251="","",RANK(AC251,AC251:AC255,0))</f>
        <v>1</v>
      </c>
      <c r="AE251" s="50">
        <f>IF(AD251&lt;5,AC251,"")</f>
        <v>0</v>
      </c>
      <c r="AF251" s="8">
        <f>H251+O251+V251+AC251</f>
        <v>0</v>
      </c>
      <c r="AG251" s="9">
        <f t="shared" ref="AG251:AG255" si="580">AF251</f>
        <v>0</v>
      </c>
      <c r="AH251" s="67">
        <f t="shared" si="468"/>
        <v>202</v>
      </c>
      <c r="AI251" s="79">
        <f>SUM(J251:J255,Q251:Q255,X251:X255,AE251:AE255)</f>
        <v>0</v>
      </c>
      <c r="AJ251" s="56">
        <f t="shared" ref="AJ251" si="581">AI251</f>
        <v>0</v>
      </c>
      <c r="AK251" s="82">
        <f t="shared" ref="AK251" si="582">IF(ISNUMBER(AI251),RANK(AI251,$AI$5:$AI$292,0),"")</f>
        <v>42</v>
      </c>
    </row>
    <row r="252" spans="1:37" ht="15" customHeight="1" x14ac:dyDescent="0.25">
      <c r="A252" s="42">
        <v>2</v>
      </c>
      <c r="B252" s="43"/>
      <c r="C252" s="33">
        <v>58</v>
      </c>
      <c r="D252" s="34"/>
      <c r="E252" s="5">
        <f t="shared" si="457"/>
        <v>0</v>
      </c>
      <c r="F252" s="5">
        <f t="shared" si="458"/>
        <v>0</v>
      </c>
      <c r="G252" s="5">
        <f t="shared" si="574"/>
        <v>0</v>
      </c>
      <c r="H252" s="6">
        <f t="shared" si="575"/>
        <v>0</v>
      </c>
      <c r="I252" s="50">
        <f>IF(H252="","",RANK(H252,H251:H255,0))</f>
        <v>1</v>
      </c>
      <c r="J252" s="50">
        <f t="shared" ref="J252:J255" si="583">IF(I252&lt;5,H252,"")</f>
        <v>0</v>
      </c>
      <c r="K252" s="36"/>
      <c r="L252" s="5">
        <f t="shared" si="460"/>
        <v>0</v>
      </c>
      <c r="M252" s="5">
        <f t="shared" si="461"/>
        <v>0</v>
      </c>
      <c r="N252" s="5">
        <f t="shared" si="576"/>
        <v>0</v>
      </c>
      <c r="O252" s="6">
        <f t="shared" si="577"/>
        <v>0</v>
      </c>
      <c r="P252" s="54">
        <f>IF(O252="","",RANK(O252,O251:O255,0))</f>
        <v>1</v>
      </c>
      <c r="Q252" s="54">
        <f t="shared" ref="Q252:Q255" si="584">IF(P252&lt;5,O252,"")</f>
        <v>0</v>
      </c>
      <c r="R252" s="40"/>
      <c r="S252" s="7">
        <f t="shared" si="463"/>
        <v>0</v>
      </c>
      <c r="T252" s="7">
        <f t="shared" si="464"/>
        <v>0</v>
      </c>
      <c r="U252" s="7">
        <f t="shared" si="578"/>
        <v>0</v>
      </c>
      <c r="V252" s="6">
        <f t="shared" si="579"/>
        <v>0</v>
      </c>
      <c r="W252" s="50">
        <f>IF(V252="","",RANK(V252,V251:V255,0))</f>
        <v>1</v>
      </c>
      <c r="X252" s="50">
        <f t="shared" ref="X252:X255" si="585">IF(W252&lt;5,V252,"")</f>
        <v>0</v>
      </c>
      <c r="Y252" s="77">
        <v>-100</v>
      </c>
      <c r="Z252" s="7">
        <f t="shared" si="465"/>
        <v>0</v>
      </c>
      <c r="AA252" s="7">
        <f t="shared" si="466"/>
        <v>0</v>
      </c>
      <c r="AB252" s="7">
        <f t="shared" si="467"/>
        <v>0</v>
      </c>
      <c r="AC252" s="6">
        <f>AB252</f>
        <v>0</v>
      </c>
      <c r="AD252" s="50">
        <f>IF(AC252="","",RANK(AC252,AC251:AC255,0))</f>
        <v>1</v>
      </c>
      <c r="AE252" s="50">
        <f t="shared" ref="AE252:AE255" si="586">IF(AD252&lt;5,AC252,"")</f>
        <v>0</v>
      </c>
      <c r="AF252" s="8">
        <f>H252+O252+V252+AC252</f>
        <v>0</v>
      </c>
      <c r="AG252" s="9">
        <f t="shared" si="580"/>
        <v>0</v>
      </c>
      <c r="AH252" s="67">
        <f t="shared" si="468"/>
        <v>202</v>
      </c>
      <c r="AI252" s="80"/>
      <c r="AJ252" s="56"/>
      <c r="AK252" s="82"/>
    </row>
    <row r="253" spans="1:37" ht="15" customHeight="1" x14ac:dyDescent="0.25">
      <c r="A253" s="42">
        <v>3</v>
      </c>
      <c r="B253" s="43"/>
      <c r="C253" s="33">
        <v>58</v>
      </c>
      <c r="D253" s="34"/>
      <c r="E253" s="5">
        <f t="shared" si="457"/>
        <v>0</v>
      </c>
      <c r="F253" s="5">
        <f t="shared" si="458"/>
        <v>0</v>
      </c>
      <c r="G253" s="5">
        <f t="shared" si="574"/>
        <v>0</v>
      </c>
      <c r="H253" s="6">
        <f t="shared" si="575"/>
        <v>0</v>
      </c>
      <c r="I253" s="50">
        <f>IF(H253="","",RANK(H253,H251:H255,0))</f>
        <v>1</v>
      </c>
      <c r="J253" s="50">
        <f t="shared" si="583"/>
        <v>0</v>
      </c>
      <c r="K253" s="36"/>
      <c r="L253" s="5">
        <f t="shared" si="460"/>
        <v>0</v>
      </c>
      <c r="M253" s="5">
        <f t="shared" si="461"/>
        <v>0</v>
      </c>
      <c r="N253" s="5">
        <f t="shared" si="576"/>
        <v>0</v>
      </c>
      <c r="O253" s="6">
        <f t="shared" si="577"/>
        <v>0</v>
      </c>
      <c r="P253" s="54">
        <f>IF(O253="","",RANK(O253,O251:O255,0))</f>
        <v>1</v>
      </c>
      <c r="Q253" s="54">
        <f t="shared" si="584"/>
        <v>0</v>
      </c>
      <c r="R253" s="40"/>
      <c r="S253" s="7">
        <f t="shared" si="463"/>
        <v>0</v>
      </c>
      <c r="T253" s="7">
        <f t="shared" si="464"/>
        <v>0</v>
      </c>
      <c r="U253" s="7">
        <f t="shared" si="578"/>
        <v>0</v>
      </c>
      <c r="V253" s="6">
        <f t="shared" si="579"/>
        <v>0</v>
      </c>
      <c r="W253" s="50">
        <f>IF(V253="","",RANK(V253,V251:V255,0))</f>
        <v>1</v>
      </c>
      <c r="X253" s="50">
        <f t="shared" si="585"/>
        <v>0</v>
      </c>
      <c r="Y253" s="77">
        <v>-100</v>
      </c>
      <c r="Z253" s="7">
        <f t="shared" si="465"/>
        <v>0</v>
      </c>
      <c r="AA253" s="7">
        <f t="shared" si="466"/>
        <v>0</v>
      </c>
      <c r="AB253" s="7">
        <f t="shared" si="467"/>
        <v>0</v>
      </c>
      <c r="AC253" s="6">
        <f>AB253</f>
        <v>0</v>
      </c>
      <c r="AD253" s="50">
        <f>IF(AC253="","",RANK(AC253,AC251:AC255,0))</f>
        <v>1</v>
      </c>
      <c r="AE253" s="50">
        <f t="shared" si="586"/>
        <v>0</v>
      </c>
      <c r="AF253" s="8">
        <f>H253+O253+V253+AC253</f>
        <v>0</v>
      </c>
      <c r="AG253" s="9">
        <f t="shared" si="580"/>
        <v>0</v>
      </c>
      <c r="AH253" s="67">
        <f t="shared" si="468"/>
        <v>202</v>
      </c>
      <c r="AI253" s="80"/>
      <c r="AJ253" s="56"/>
      <c r="AK253" s="82"/>
    </row>
    <row r="254" spans="1:37" ht="15" customHeight="1" x14ac:dyDescent="0.25">
      <c r="A254" s="42">
        <v>4</v>
      </c>
      <c r="B254" s="43"/>
      <c r="C254" s="33">
        <v>58</v>
      </c>
      <c r="D254" s="34"/>
      <c r="E254" s="5">
        <f t="shared" si="457"/>
        <v>0</v>
      </c>
      <c r="F254" s="5">
        <f t="shared" si="458"/>
        <v>0</v>
      </c>
      <c r="G254" s="5">
        <f t="shared" si="574"/>
        <v>0</v>
      </c>
      <c r="H254" s="6">
        <f t="shared" si="575"/>
        <v>0</v>
      </c>
      <c r="I254" s="50">
        <f>IF(H254="","",RANK(H254,H251:H255,0))</f>
        <v>1</v>
      </c>
      <c r="J254" s="50">
        <f t="shared" si="583"/>
        <v>0</v>
      </c>
      <c r="K254" s="36"/>
      <c r="L254" s="5">
        <f t="shared" si="460"/>
        <v>0</v>
      </c>
      <c r="M254" s="5">
        <f t="shared" si="461"/>
        <v>0</v>
      </c>
      <c r="N254" s="5">
        <f t="shared" si="576"/>
        <v>0</v>
      </c>
      <c r="O254" s="6">
        <f t="shared" si="577"/>
        <v>0</v>
      </c>
      <c r="P254" s="54">
        <f>IF(O254="","",RANK(O254,O251:O255,0))</f>
        <v>1</v>
      </c>
      <c r="Q254" s="54">
        <f t="shared" si="584"/>
        <v>0</v>
      </c>
      <c r="R254" s="40"/>
      <c r="S254" s="7">
        <f t="shared" si="463"/>
        <v>0</v>
      </c>
      <c r="T254" s="7">
        <f t="shared" si="464"/>
        <v>0</v>
      </c>
      <c r="U254" s="7">
        <f t="shared" si="578"/>
        <v>0</v>
      </c>
      <c r="V254" s="6">
        <f t="shared" si="579"/>
        <v>0</v>
      </c>
      <c r="W254" s="50">
        <f>IF(V254="","",RANK(V254,V251:V255,0))</f>
        <v>1</v>
      </c>
      <c r="X254" s="50">
        <f t="shared" si="585"/>
        <v>0</v>
      </c>
      <c r="Y254" s="77">
        <v>-100</v>
      </c>
      <c r="Z254" s="7">
        <f t="shared" si="465"/>
        <v>0</v>
      </c>
      <c r="AA254" s="7">
        <f t="shared" si="466"/>
        <v>0</v>
      </c>
      <c r="AB254" s="7">
        <f t="shared" si="467"/>
        <v>0</v>
      </c>
      <c r="AC254" s="6">
        <f>AB254</f>
        <v>0</v>
      </c>
      <c r="AD254" s="50">
        <f>IF(AC254="","",RANK(AC254,AC251:AC255,0))</f>
        <v>1</v>
      </c>
      <c r="AE254" s="50">
        <f t="shared" si="586"/>
        <v>0</v>
      </c>
      <c r="AF254" s="8">
        <f>H254+O254+V254+AC254</f>
        <v>0</v>
      </c>
      <c r="AG254" s="9">
        <f t="shared" si="580"/>
        <v>0</v>
      </c>
      <c r="AH254" s="67">
        <f t="shared" si="468"/>
        <v>202</v>
      </c>
      <c r="AI254" s="80"/>
      <c r="AJ254" s="56"/>
      <c r="AK254" s="82"/>
    </row>
    <row r="255" spans="1:37" ht="15" customHeight="1" x14ac:dyDescent="0.25">
      <c r="A255" s="42">
        <v>5</v>
      </c>
      <c r="B255" s="43"/>
      <c r="C255" s="33">
        <v>58</v>
      </c>
      <c r="D255" s="34"/>
      <c r="E255" s="5">
        <f t="shared" si="457"/>
        <v>0</v>
      </c>
      <c r="F255" s="5">
        <f t="shared" si="458"/>
        <v>0</v>
      </c>
      <c r="G255" s="5">
        <f t="shared" si="574"/>
        <v>0</v>
      </c>
      <c r="H255" s="6">
        <f t="shared" si="575"/>
        <v>0</v>
      </c>
      <c r="I255" s="50">
        <f>IF(H255="","",RANK(H255,H251:H255,0))</f>
        <v>1</v>
      </c>
      <c r="J255" s="50">
        <f t="shared" si="583"/>
        <v>0</v>
      </c>
      <c r="K255" s="36"/>
      <c r="L255" s="5">
        <f t="shared" si="460"/>
        <v>0</v>
      </c>
      <c r="M255" s="5">
        <f t="shared" si="461"/>
        <v>0</v>
      </c>
      <c r="N255" s="5">
        <f t="shared" si="576"/>
        <v>0</v>
      </c>
      <c r="O255" s="6">
        <f t="shared" si="577"/>
        <v>0</v>
      </c>
      <c r="P255" s="54">
        <f>IF(O255="","",RANK(O255,O251:O255,0))</f>
        <v>1</v>
      </c>
      <c r="Q255" s="54">
        <f t="shared" si="584"/>
        <v>0</v>
      </c>
      <c r="R255" s="40"/>
      <c r="S255" s="7">
        <f t="shared" si="463"/>
        <v>0</v>
      </c>
      <c r="T255" s="7">
        <f t="shared" si="464"/>
        <v>0</v>
      </c>
      <c r="U255" s="7">
        <f t="shared" si="578"/>
        <v>0</v>
      </c>
      <c r="V255" s="6">
        <f t="shared" si="579"/>
        <v>0</v>
      </c>
      <c r="W255" s="50">
        <f>IF(V255="","",RANK(V255,V251:V255,0))</f>
        <v>1</v>
      </c>
      <c r="X255" s="50">
        <f t="shared" si="585"/>
        <v>0</v>
      </c>
      <c r="Y255" s="77">
        <v>-100</v>
      </c>
      <c r="Z255" s="7">
        <f t="shared" si="465"/>
        <v>0</v>
      </c>
      <c r="AA255" s="7">
        <f t="shared" si="466"/>
        <v>0</v>
      </c>
      <c r="AB255" s="7">
        <f t="shared" si="467"/>
        <v>0</v>
      </c>
      <c r="AC255" s="6">
        <f>AB255</f>
        <v>0</v>
      </c>
      <c r="AD255" s="50">
        <f>IF(AC255="","",RANK(AC255,AC251:AC255,0))</f>
        <v>1</v>
      </c>
      <c r="AE255" s="50">
        <f t="shared" si="586"/>
        <v>0</v>
      </c>
      <c r="AF255" s="8">
        <f>H255+O255+V255+AC255</f>
        <v>0</v>
      </c>
      <c r="AG255" s="9">
        <f t="shared" si="580"/>
        <v>0</v>
      </c>
      <c r="AH255" s="67">
        <f t="shared" si="468"/>
        <v>202</v>
      </c>
      <c r="AI255" s="81"/>
      <c r="AJ255" s="56"/>
      <c r="AK255" s="82"/>
    </row>
    <row r="256" spans="1:37" ht="26.25" customHeight="1" x14ac:dyDescent="0.25">
      <c r="A256" s="42"/>
      <c r="B256" s="43"/>
      <c r="C256" s="61">
        <v>58</v>
      </c>
      <c r="D256" s="34"/>
      <c r="E256" s="5"/>
      <c r="F256" s="5"/>
      <c r="G256" s="5"/>
      <c r="H256" s="51"/>
      <c r="I256" s="58" t="s">
        <v>27</v>
      </c>
      <c r="J256" s="59">
        <f>SUM(J251:J255)</f>
        <v>0</v>
      </c>
      <c r="K256" s="36"/>
      <c r="L256" s="5"/>
      <c r="M256" s="5"/>
      <c r="N256" s="5"/>
      <c r="O256" s="51"/>
      <c r="P256" s="58" t="s">
        <v>27</v>
      </c>
      <c r="Q256" s="60">
        <f>SUM(Q251:Q255)</f>
        <v>0</v>
      </c>
      <c r="R256" s="40"/>
      <c r="S256" s="7">
        <f t="shared" si="463"/>
        <v>0</v>
      </c>
      <c r="T256" s="7">
        <f t="shared" si="464"/>
        <v>0</v>
      </c>
      <c r="U256" s="7"/>
      <c r="V256" s="51"/>
      <c r="W256" s="58" t="s">
        <v>27</v>
      </c>
      <c r="X256" s="59">
        <f>SUM(X251:X255)</f>
        <v>0</v>
      </c>
      <c r="Y256" s="77">
        <v>-100</v>
      </c>
      <c r="Z256" s="7"/>
      <c r="AA256" s="7"/>
      <c r="AB256" s="7"/>
      <c r="AC256" s="51"/>
      <c r="AD256" s="58" t="s">
        <v>27</v>
      </c>
      <c r="AE256" s="59">
        <f>SUM(AE251:AE255)</f>
        <v>0</v>
      </c>
      <c r="AF256" s="8"/>
      <c r="AG256" s="52"/>
      <c r="AH256" s="74" t="str">
        <f t="shared" si="468"/>
        <v/>
      </c>
      <c r="AI256" s="57"/>
      <c r="AJ256" s="57"/>
      <c r="AK256" s="82"/>
    </row>
    <row r="257" spans="1:37" ht="15" customHeight="1" x14ac:dyDescent="0.25">
      <c r="A257" s="42">
        <v>1</v>
      </c>
      <c r="B257" s="43"/>
      <c r="C257" s="33">
        <v>59</v>
      </c>
      <c r="D257" s="34">
        <v>8.6</v>
      </c>
      <c r="E257" s="5">
        <f t="shared" si="457"/>
        <v>36</v>
      </c>
      <c r="F257" s="5">
        <f t="shared" si="458"/>
        <v>0</v>
      </c>
      <c r="G257" s="5">
        <f t="shared" ref="G257:G261" si="587">E257+F257</f>
        <v>36</v>
      </c>
      <c r="H257" s="6">
        <f t="shared" ref="H257:H261" si="588">G257</f>
        <v>36</v>
      </c>
      <c r="I257" s="50">
        <f>IF(H257="","",RANK(H257,H257:H261,0))</f>
        <v>3</v>
      </c>
      <c r="J257" s="50">
        <f>IF(I257&lt;5,H257,"")</f>
        <v>36</v>
      </c>
      <c r="K257" s="36">
        <v>12</v>
      </c>
      <c r="L257" s="5">
        <f t="shared" si="460"/>
        <v>0</v>
      </c>
      <c r="M257" s="5">
        <f t="shared" si="461"/>
        <v>18</v>
      </c>
      <c r="N257" s="5">
        <f t="shared" ref="N257:N261" si="589">L257+M257</f>
        <v>18</v>
      </c>
      <c r="O257" s="6">
        <f t="shared" ref="O257:O261" si="590">N257</f>
        <v>18</v>
      </c>
      <c r="P257" s="54">
        <f>IF(O257="","",RANK(O257,O257:O261,0))</f>
        <v>4</v>
      </c>
      <c r="Q257" s="54">
        <f>IF(P257&lt;5,O257,"")</f>
        <v>18</v>
      </c>
      <c r="R257" s="40">
        <v>176</v>
      </c>
      <c r="S257" s="7">
        <f t="shared" si="463"/>
        <v>0</v>
      </c>
      <c r="T257" s="7">
        <f t="shared" si="464"/>
        <v>33</v>
      </c>
      <c r="U257" s="7">
        <f t="shared" ref="U257:U261" si="591">S257+T257</f>
        <v>33</v>
      </c>
      <c r="V257" s="6">
        <f t="shared" ref="V257:V261" si="592">U257</f>
        <v>33</v>
      </c>
      <c r="W257" s="50">
        <f>IF(V257="","",RANK(V257,V257:V261,0))</f>
        <v>4</v>
      </c>
      <c r="X257" s="50">
        <f>IF(W257&lt;5,V257,"")</f>
        <v>33</v>
      </c>
      <c r="Y257" s="76">
        <v>18</v>
      </c>
      <c r="Z257" s="7">
        <f t="shared" si="465"/>
        <v>0</v>
      </c>
      <c r="AA257" s="7">
        <f t="shared" si="466"/>
        <v>47</v>
      </c>
      <c r="AB257" s="7">
        <f t="shared" si="467"/>
        <v>47</v>
      </c>
      <c r="AC257" s="6">
        <f>AB257</f>
        <v>47</v>
      </c>
      <c r="AD257" s="50">
        <f>IF(AC257="","",RANK(AC257,AC257:AC261,0))</f>
        <v>1</v>
      </c>
      <c r="AE257" s="50">
        <f>IF(AD257&lt;5,AC257,"")</f>
        <v>47</v>
      </c>
      <c r="AF257" s="8">
        <f>H257+O257+V257+AC257</f>
        <v>134</v>
      </c>
      <c r="AG257" s="9">
        <f t="shared" ref="AG257:AG261" si="593">AF257</f>
        <v>134</v>
      </c>
      <c r="AH257" s="67">
        <f t="shared" si="468"/>
        <v>70</v>
      </c>
      <c r="AI257" s="79">
        <f>SUM(J257:J261,Q257:Q261,X257:X261,AE257:AE261)</f>
        <v>635</v>
      </c>
      <c r="AJ257" s="56">
        <f t="shared" ref="AJ257" si="594">AI257</f>
        <v>635</v>
      </c>
      <c r="AK257" s="82">
        <f t="shared" ref="AK257" si="595">IF(ISNUMBER(AI257),RANK(AI257,$AI$5:$AI$292,0),"")</f>
        <v>11</v>
      </c>
    </row>
    <row r="258" spans="1:37" ht="15" customHeight="1" x14ac:dyDescent="0.25">
      <c r="A258" s="42">
        <v>2</v>
      </c>
      <c r="B258" s="43"/>
      <c r="C258" s="33">
        <v>59</v>
      </c>
      <c r="D258" s="34">
        <v>8.6999999999999993</v>
      </c>
      <c r="E258" s="5">
        <f t="shared" si="457"/>
        <v>33</v>
      </c>
      <c r="F258" s="5">
        <f t="shared" si="458"/>
        <v>0</v>
      </c>
      <c r="G258" s="5">
        <f t="shared" si="587"/>
        <v>33</v>
      </c>
      <c r="H258" s="6">
        <f t="shared" si="588"/>
        <v>33</v>
      </c>
      <c r="I258" s="50">
        <f>IF(H258="","",RANK(H258,H257:H261,0))</f>
        <v>5</v>
      </c>
      <c r="J258" s="50" t="str">
        <f t="shared" ref="J258:J261" si="596">IF(I258&lt;5,H258,"")</f>
        <v/>
      </c>
      <c r="K258" s="36">
        <v>30</v>
      </c>
      <c r="L258" s="5">
        <f t="shared" si="460"/>
        <v>54</v>
      </c>
      <c r="M258" s="5">
        <f t="shared" si="461"/>
        <v>0</v>
      </c>
      <c r="N258" s="5">
        <f t="shared" si="589"/>
        <v>54</v>
      </c>
      <c r="O258" s="6">
        <f t="shared" si="590"/>
        <v>54</v>
      </c>
      <c r="P258" s="54">
        <f>IF(O258="","",RANK(O258,O257:O261,0))</f>
        <v>1</v>
      </c>
      <c r="Q258" s="54">
        <f t="shared" ref="Q258:Q261" si="597">IF(P258&lt;5,O258,"")</f>
        <v>54</v>
      </c>
      <c r="R258" s="40">
        <v>190</v>
      </c>
      <c r="S258" s="7">
        <f t="shared" si="463"/>
        <v>0</v>
      </c>
      <c r="T258" s="7">
        <f t="shared" si="464"/>
        <v>40</v>
      </c>
      <c r="U258" s="7">
        <f t="shared" si="591"/>
        <v>40</v>
      </c>
      <c r="V258" s="6">
        <f t="shared" si="592"/>
        <v>40</v>
      </c>
      <c r="W258" s="50">
        <f>IF(V258="","",RANK(V258,V257:V261,0))</f>
        <v>1</v>
      </c>
      <c r="X258" s="50">
        <f t="shared" ref="X258:X261" si="598">IF(W258&lt;5,V258,"")</f>
        <v>40</v>
      </c>
      <c r="Y258" s="76">
        <v>15.5</v>
      </c>
      <c r="Z258" s="7">
        <f t="shared" si="465"/>
        <v>0</v>
      </c>
      <c r="AA258" s="7">
        <f t="shared" si="466"/>
        <v>39</v>
      </c>
      <c r="AB258" s="7">
        <f t="shared" si="467"/>
        <v>39</v>
      </c>
      <c r="AC258" s="6">
        <f>AB258</f>
        <v>39</v>
      </c>
      <c r="AD258" s="50">
        <f>IF(AC258="","",RANK(AC258,AC257:AC261,0))</f>
        <v>3</v>
      </c>
      <c r="AE258" s="50">
        <f t="shared" ref="AE258:AE261" si="599">IF(AD258&lt;5,AC258,"")</f>
        <v>39</v>
      </c>
      <c r="AF258" s="8">
        <f>H258+O258+V258+AC258</f>
        <v>166</v>
      </c>
      <c r="AG258" s="9">
        <f t="shared" si="593"/>
        <v>166</v>
      </c>
      <c r="AH258" s="67">
        <f t="shared" si="468"/>
        <v>29</v>
      </c>
      <c r="AI258" s="80"/>
      <c r="AJ258" s="56"/>
      <c r="AK258" s="82"/>
    </row>
    <row r="259" spans="1:37" ht="15" customHeight="1" x14ac:dyDescent="0.25">
      <c r="A259" s="42">
        <v>3</v>
      </c>
      <c r="B259" s="43"/>
      <c r="C259" s="33">
        <v>59</v>
      </c>
      <c r="D259" s="34">
        <v>7.9</v>
      </c>
      <c r="E259" s="5">
        <f t="shared" si="457"/>
        <v>57</v>
      </c>
      <c r="F259" s="5">
        <f t="shared" si="458"/>
        <v>0</v>
      </c>
      <c r="G259" s="5">
        <f t="shared" si="587"/>
        <v>57</v>
      </c>
      <c r="H259" s="6">
        <f t="shared" si="588"/>
        <v>57</v>
      </c>
      <c r="I259" s="50">
        <f>IF(H259="","",RANK(H259,H257:H261,0))</f>
        <v>1</v>
      </c>
      <c r="J259" s="50">
        <f t="shared" si="596"/>
        <v>57</v>
      </c>
      <c r="K259" s="36">
        <v>8</v>
      </c>
      <c r="L259" s="5">
        <f t="shared" si="460"/>
        <v>0</v>
      </c>
      <c r="M259" s="5">
        <f t="shared" si="461"/>
        <v>10</v>
      </c>
      <c r="N259" s="5">
        <f t="shared" si="589"/>
        <v>10</v>
      </c>
      <c r="O259" s="6">
        <f t="shared" si="590"/>
        <v>10</v>
      </c>
      <c r="P259" s="54">
        <f>IF(O259="","",RANK(O259,O257:O261,0))</f>
        <v>5</v>
      </c>
      <c r="Q259" s="54" t="str">
        <f t="shared" si="597"/>
        <v/>
      </c>
      <c r="R259" s="40">
        <v>186</v>
      </c>
      <c r="S259" s="7">
        <f t="shared" si="463"/>
        <v>0</v>
      </c>
      <c r="T259" s="7">
        <f t="shared" si="464"/>
        <v>38</v>
      </c>
      <c r="U259" s="7">
        <f t="shared" si="591"/>
        <v>38</v>
      </c>
      <c r="V259" s="6">
        <f t="shared" si="592"/>
        <v>38</v>
      </c>
      <c r="W259" s="50">
        <f>IF(V259="","",RANK(V259,V257:V261,0))</f>
        <v>2</v>
      </c>
      <c r="X259" s="50">
        <f t="shared" si="598"/>
        <v>38</v>
      </c>
      <c r="Y259" s="76">
        <v>16</v>
      </c>
      <c r="Z259" s="7">
        <f t="shared" si="465"/>
        <v>0</v>
      </c>
      <c r="AA259" s="7">
        <f t="shared" si="466"/>
        <v>41</v>
      </c>
      <c r="AB259" s="7">
        <f t="shared" si="467"/>
        <v>41</v>
      </c>
      <c r="AC259" s="6">
        <f>AB259</f>
        <v>41</v>
      </c>
      <c r="AD259" s="50">
        <f>IF(AC259="","",RANK(AC259,AC257:AC261,0))</f>
        <v>2</v>
      </c>
      <c r="AE259" s="50">
        <f t="shared" si="599"/>
        <v>41</v>
      </c>
      <c r="AF259" s="8">
        <f>H259+O259+V259+AC259</f>
        <v>146</v>
      </c>
      <c r="AG259" s="9">
        <f t="shared" si="593"/>
        <v>146</v>
      </c>
      <c r="AH259" s="67">
        <f t="shared" si="468"/>
        <v>52</v>
      </c>
      <c r="AI259" s="80"/>
      <c r="AJ259" s="56"/>
      <c r="AK259" s="82"/>
    </row>
    <row r="260" spans="1:37" ht="15" customHeight="1" x14ac:dyDescent="0.25">
      <c r="A260" s="42">
        <v>4</v>
      </c>
      <c r="B260" s="43"/>
      <c r="C260" s="33">
        <v>59</v>
      </c>
      <c r="D260" s="34">
        <v>8.6</v>
      </c>
      <c r="E260" s="5">
        <f t="shared" si="457"/>
        <v>36</v>
      </c>
      <c r="F260" s="5">
        <f t="shared" si="458"/>
        <v>0</v>
      </c>
      <c r="G260" s="5">
        <f t="shared" si="587"/>
        <v>36</v>
      </c>
      <c r="H260" s="6">
        <f t="shared" si="588"/>
        <v>36</v>
      </c>
      <c r="I260" s="50">
        <f>IF(H260="","",RANK(H260,H257:H261,0))</f>
        <v>3</v>
      </c>
      <c r="J260" s="50">
        <f t="shared" si="596"/>
        <v>36</v>
      </c>
      <c r="K260" s="36">
        <v>15</v>
      </c>
      <c r="L260" s="5">
        <f t="shared" si="460"/>
        <v>0</v>
      </c>
      <c r="M260" s="5">
        <f t="shared" si="461"/>
        <v>24</v>
      </c>
      <c r="N260" s="5">
        <f t="shared" si="589"/>
        <v>24</v>
      </c>
      <c r="O260" s="6">
        <f t="shared" si="590"/>
        <v>24</v>
      </c>
      <c r="P260" s="54">
        <f>IF(O260="","",RANK(O260,O257:O261,0))</f>
        <v>3</v>
      </c>
      <c r="Q260" s="54">
        <f t="shared" si="597"/>
        <v>24</v>
      </c>
      <c r="R260" s="40">
        <v>185</v>
      </c>
      <c r="S260" s="7">
        <f t="shared" si="463"/>
        <v>0</v>
      </c>
      <c r="T260" s="7">
        <f t="shared" si="464"/>
        <v>37</v>
      </c>
      <c r="U260" s="7">
        <f t="shared" si="591"/>
        <v>37</v>
      </c>
      <c r="V260" s="6">
        <f t="shared" si="592"/>
        <v>37</v>
      </c>
      <c r="W260" s="50">
        <f>IF(V260="","",RANK(V260,V257:V261,0))</f>
        <v>3</v>
      </c>
      <c r="X260" s="50">
        <f t="shared" si="598"/>
        <v>37</v>
      </c>
      <c r="Y260" s="76">
        <v>2</v>
      </c>
      <c r="Z260" s="7">
        <f t="shared" si="465"/>
        <v>0</v>
      </c>
      <c r="AA260" s="7">
        <f t="shared" si="466"/>
        <v>6</v>
      </c>
      <c r="AB260" s="7">
        <f t="shared" si="467"/>
        <v>6</v>
      </c>
      <c r="AC260" s="6">
        <f>AB260</f>
        <v>6</v>
      </c>
      <c r="AD260" s="50">
        <f>IF(AC260="","",RANK(AC260,AC257:AC261,0))</f>
        <v>5</v>
      </c>
      <c r="AE260" s="50" t="str">
        <f t="shared" si="599"/>
        <v/>
      </c>
      <c r="AF260" s="8">
        <f>H260+O260+V260+AC260</f>
        <v>103</v>
      </c>
      <c r="AG260" s="9">
        <f t="shared" si="593"/>
        <v>103</v>
      </c>
      <c r="AH260" s="67">
        <f t="shared" si="468"/>
        <v>139</v>
      </c>
      <c r="AI260" s="80"/>
      <c r="AJ260" s="56"/>
      <c r="AK260" s="82"/>
    </row>
    <row r="261" spans="1:37" ht="15" customHeight="1" x14ac:dyDescent="0.25">
      <c r="A261" s="42">
        <v>5</v>
      </c>
      <c r="B261" s="43"/>
      <c r="C261" s="33">
        <v>59</v>
      </c>
      <c r="D261" s="34">
        <v>8.1999999999999993</v>
      </c>
      <c r="E261" s="5">
        <f t="shared" si="457"/>
        <v>50</v>
      </c>
      <c r="F261" s="5">
        <f t="shared" si="458"/>
        <v>0</v>
      </c>
      <c r="G261" s="5">
        <f t="shared" si="587"/>
        <v>50</v>
      </c>
      <c r="H261" s="6">
        <f t="shared" si="588"/>
        <v>50</v>
      </c>
      <c r="I261" s="50">
        <f>IF(H261="","",RANK(H261,H257:H261,0))</f>
        <v>2</v>
      </c>
      <c r="J261" s="50">
        <f t="shared" si="596"/>
        <v>50</v>
      </c>
      <c r="K261" s="36">
        <v>28</v>
      </c>
      <c r="L261" s="5">
        <f t="shared" si="460"/>
        <v>50</v>
      </c>
      <c r="M261" s="5">
        <f t="shared" si="461"/>
        <v>0</v>
      </c>
      <c r="N261" s="5">
        <f t="shared" si="589"/>
        <v>50</v>
      </c>
      <c r="O261" s="6">
        <f t="shared" si="590"/>
        <v>50</v>
      </c>
      <c r="P261" s="54">
        <f>IF(O261="","",RANK(O261,O257:O261,0))</f>
        <v>2</v>
      </c>
      <c r="Q261" s="54">
        <f t="shared" si="597"/>
        <v>50</v>
      </c>
      <c r="R261" s="40">
        <v>162</v>
      </c>
      <c r="S261" s="7">
        <f t="shared" si="463"/>
        <v>0</v>
      </c>
      <c r="T261" s="7">
        <f t="shared" si="464"/>
        <v>26</v>
      </c>
      <c r="U261" s="7">
        <f t="shared" si="591"/>
        <v>26</v>
      </c>
      <c r="V261" s="6">
        <f t="shared" si="592"/>
        <v>26</v>
      </c>
      <c r="W261" s="50">
        <f>IF(V261="","",RANK(V261,V257:V261,0))</f>
        <v>5</v>
      </c>
      <c r="X261" s="50" t="str">
        <f t="shared" si="598"/>
        <v/>
      </c>
      <c r="Y261" s="76">
        <v>14</v>
      </c>
      <c r="Z261" s="7">
        <f t="shared" si="465"/>
        <v>0</v>
      </c>
      <c r="AA261" s="7">
        <f t="shared" si="466"/>
        <v>35</v>
      </c>
      <c r="AB261" s="7">
        <f t="shared" si="467"/>
        <v>35</v>
      </c>
      <c r="AC261" s="6">
        <f>AB261</f>
        <v>35</v>
      </c>
      <c r="AD261" s="50">
        <f>IF(AC261="","",RANK(AC261,AC257:AC261,0))</f>
        <v>4</v>
      </c>
      <c r="AE261" s="50">
        <f t="shared" si="599"/>
        <v>35</v>
      </c>
      <c r="AF261" s="8">
        <f>H261+O261+V261+AC261</f>
        <v>161</v>
      </c>
      <c r="AG261" s="9">
        <f t="shared" si="593"/>
        <v>161</v>
      </c>
      <c r="AH261" s="67">
        <f t="shared" si="468"/>
        <v>35</v>
      </c>
      <c r="AI261" s="81"/>
      <c r="AJ261" s="56"/>
      <c r="AK261" s="82"/>
    </row>
    <row r="262" spans="1:37" ht="26.25" customHeight="1" x14ac:dyDescent="0.25">
      <c r="A262" s="42"/>
      <c r="B262" s="43"/>
      <c r="C262" s="61">
        <v>59</v>
      </c>
      <c r="D262" s="34"/>
      <c r="E262" s="5"/>
      <c r="F262" s="5"/>
      <c r="G262" s="5"/>
      <c r="H262" s="51"/>
      <c r="I262" s="58" t="s">
        <v>27</v>
      </c>
      <c r="J262" s="59">
        <f>SUM(J257:J261)</f>
        <v>179</v>
      </c>
      <c r="K262" s="36"/>
      <c r="L262" s="5"/>
      <c r="M262" s="5"/>
      <c r="N262" s="5"/>
      <c r="O262" s="51"/>
      <c r="P262" s="58" t="s">
        <v>27</v>
      </c>
      <c r="Q262" s="60">
        <f>SUM(Q257:Q261)</f>
        <v>146</v>
      </c>
      <c r="R262" s="40"/>
      <c r="S262" s="7">
        <f t="shared" ref="S262:S292" si="600">IF(R262&lt;220,0,IF(R262&lt;222,60,IF(R262&lt;224,61,IF(R262&lt;226,62,IF(R262&lt;228,63,IF(R262&lt;230,64,IF(R262&lt;233,65,IF(R262&lt;236,66,IF(R262&lt;239,67,IF(R262&lt;242,68,IF(R262&lt;245,69,IF(R262&lt;250,70,))))))))))))</f>
        <v>0</v>
      </c>
      <c r="T262" s="7">
        <f t="shared" ref="T262:T292" si="601">IF(R262&lt;107,0,IF(R262&lt;110,1,IF(R262&lt;113,2,IF(R262&lt;116,3,IF(R262&lt;119,4,IF(R262&lt;122,5,IF(R262&lt;124,6,IF(R262&lt;126,7,IF(R262&lt;128,8,IF(R262&lt;130,9,IF(R262&lt;132,10,IF(R262&lt;134,11,IF(R262&lt;136,12,IF(R262&lt;138,13,IF(R262&lt;140,14,IF(R262&lt;142,15,IF(R262&lt;144,16,IF(R262&lt;146,17,IF(R262&lt;148,18,IF(R262&lt;150,19,IF(R262&lt;152,20,IF(R262&lt;154,21,IF(R262&lt;156,22,IF(R262&lt;158,23,IF(R262&lt;160,24,IF(R262&lt;162,25,IF(R262&lt;164,26,IF(R262&lt;166,27,IF(R262&lt;168,28,IF(R262&lt;170,29,IF(R262&lt;172,30,IF(R262&lt;174,31,IF(R262&lt;176,32,IF(R262&lt;178,33,IF(R262&lt;180,34,IF(R262&lt;182,35,IF(R262&lt;184,36,IF(R262&lt;186,37,IF(R262&lt;188,38,IF(R262&lt;190,39,IF(R262&lt;191,40,IF(R262&lt;192,41,IF(R262&lt;193,42,IF(R262&lt;194,43,IF(R262&lt;195,44,IF(R262&lt;196,45,IF(R262&lt;197,46,IF(R262&lt;198,47,IF(R262&lt;199,48,IF(R262&lt;200,49,IF(R262&lt;202,50,IF(R262&lt;204,51,IF(R262&lt;206,52,IF(R262&lt;208,53,IF(R262&lt;210,54,IF(R262&lt;212,55,IF(R262&lt;214,56,IF(R262&lt;216,57,IF(R262&lt;218,58,IF(R262&lt;220,59,))))))))))))))))))))))))))))))))))))))))))))))))))))))))))))</f>
        <v>0</v>
      </c>
      <c r="U262" s="7"/>
      <c r="V262" s="51"/>
      <c r="W262" s="58" t="s">
        <v>27</v>
      </c>
      <c r="X262" s="59">
        <f>SUM(X257:X261)</f>
        <v>148</v>
      </c>
      <c r="Y262" s="77">
        <v>-100</v>
      </c>
      <c r="Z262" s="7"/>
      <c r="AA262" s="7"/>
      <c r="AB262" s="7"/>
      <c r="AC262" s="51"/>
      <c r="AD262" s="58" t="s">
        <v>27</v>
      </c>
      <c r="AE262" s="59">
        <f>SUM(AE257:AE261)</f>
        <v>162</v>
      </c>
      <c r="AF262" s="8"/>
      <c r="AG262" s="52"/>
      <c r="AH262" s="74" t="str">
        <f t="shared" ref="AH262:AH292" si="602">IF(ISNUMBER(AG262),RANK(AG262,$AG$5:$AG$292,0),"")</f>
        <v/>
      </c>
      <c r="AI262" s="57"/>
      <c r="AJ262" s="57"/>
      <c r="AK262" s="82"/>
    </row>
    <row r="263" spans="1:37" ht="15" customHeight="1" x14ac:dyDescent="0.25">
      <c r="A263" s="42">
        <v>1</v>
      </c>
      <c r="B263" s="43"/>
      <c r="C263" s="33">
        <v>63</v>
      </c>
      <c r="D263" s="34"/>
      <c r="E263" s="5">
        <f t="shared" ref="E263:E291" si="603">IF(D263&gt;8.85,0,IF(D263&gt;8.82,28,IF(D263&gt;8.8,29,IF(D263&gt;8.75,30,IF(D263&gt;8.73,31,IF(D263&gt;8.7,32,IF(D263&gt;8.65,33,IF(D263&gt;8.63,34,IF(D263&gt;8.6,35,IF(D263&gt;8.55,36,IF(D263&gt;8.53,37,IF(D263&gt;8.5,38,IF(D263&gt;8.45,39,IF(D263&gt;8.42,40,IF(D263&gt;8.4,41,IF(D263&gt;8.37,42,IF(D263&gt;8.36,43,IF(D263&gt;8.32,44,IF(D263&gt;8.3,45,IF(D263&gt;8.27,46,IF(D263&gt;8.25,47,IF(D263&gt;8.23,48,IF(D263&gt;8.2,49,IF(D263&gt;8.15,50,IF(D263&gt;8.13,51,IF(D263&gt;8.1,52,IF(D263&gt;8.05,53,IF(D263&gt;8,54,IF(D263&gt;7.93,55,IF(D263&gt;7.9,56,IF(D263&gt;7.84,57,IF(D263&gt;7.8,58,IF(D263&gt;7.75,59,IF(D263&gt;7.7,60,IF(D263&gt;7.65,61,IF(D263&gt;7.6,62,IF(D263&gt;7.55,63,IF(D263&gt;7.5,64,IF(D263&gt;7.45,65,IF(D263&gt;7.4,66,IF(D263&gt;7.35,67,IF(D263&gt;7.3,68,IF(D263&gt;7.2,69,IF(D263&gt;6.9,70,))))))))))))))))))))))))))))))))))))))))))))</f>
        <v>0</v>
      </c>
      <c r="F263" s="5">
        <f t="shared" ref="F263:F291" si="604">IF(D263&gt;10.5,0,IF(D263&gt;10.4,1,IF(D263&gt;10.3,2,IF(D263&gt;10.2,3,IF(D263&gt;10.1,4,IF(D263&gt;10,5,IF(D263&gt;9.9,6,IF(D263&gt;9.8,7,IF(D263&gt;9.75,8,IF(D263&gt;9.7,9,IF(D263&gt;9.65,10,IF(D263&gt;9.6,11,IF(D263&gt;9.55,12,IF(D263&gt;9.5,13,IF(D263&gt;9.45,14,IF(D263&gt;9.4,15,IF(D263&gt;9.35,16,IF(D263&gt;9.3,17,IF(D263&gt;9.25,18,IF(D263&gt;9.2,19,IF(D263&gt;9.15,20,IF(D263&gt;9.1,21,IF(D263&gt;9.03,22,IF(D263&gt;9,23,IF(D263&gt;8.95,24,IF(D263&gt;8.92,25,IF(D263&gt;8.9,26,IF(D263&gt;8.85,27,))))))))))))))))))))))))))))</f>
        <v>0</v>
      </c>
      <c r="G263" s="5">
        <f t="shared" ref="G263:G267" si="605">E263+F263</f>
        <v>0</v>
      </c>
      <c r="H263" s="6">
        <f t="shared" ref="H263:H267" si="606">G263</f>
        <v>0</v>
      </c>
      <c r="I263" s="50">
        <f>IF(H263="","",RANK(H263,H263:H267,0))</f>
        <v>1</v>
      </c>
      <c r="J263" s="50">
        <f>IF(I263&lt;5,H263,"")</f>
        <v>0</v>
      </c>
      <c r="K263" s="36"/>
      <c r="L263" s="5">
        <f t="shared" ref="L263:L291" si="607">IF(K263&lt;25,0,IF(K263&lt;25.5,44,IF(K263&lt;26,45,IF(K263&lt;26.5,46,IF(K263&lt;27,47,IF(K263&lt;27.5,48,IF(K263&lt;28,49,IF(K263&lt;28.5,50,IF(K263&lt;29,51,IF(K263&lt;29.5,52,IF(K263&lt;30,53,IF(K263&lt;30.5,54,IF(K263&lt;31,55,IF(K263&lt;32,56,IF(K263&lt;33,57,IF(K263&lt;34,58,IF(K263&lt;36,59,IF(K263&lt;38,60,IF(K263&lt;40,61,IF(K263&lt;42,62,IF(K263&lt;44,63,IF(K263&lt;46,64,IF(K263&lt;48,65,IF(K263&lt;50,66,IF(K263&lt;52,67,IF(K263&lt;55,68,IF(K263&lt;58,69,IF(K263&lt;61,70,))))))))))))))))))))))))))))</f>
        <v>0</v>
      </c>
      <c r="M263" s="5">
        <f t="shared" ref="M263:M291" si="608">IF(K263&lt;1,0,IF(K263&lt;2,1,IF(K263&lt;3,2,IF(K263&lt;4,3,IF(K263&lt;5,4,IF(K263&lt;6,5,IF(K263&lt;6.5,6,IF(K263&lt;7,7,IF(K263&lt;7.5,8,IF(K263&lt;8,9,IF(K263&lt;8.5,10,IF(K263&lt;9,11,IF(K263&lt;9.5,12,IF(K263&lt;10,13,IF(K263&lt;10.5,14,IF(K263&lt;11,15,IF(K263&lt;11.5,16,IF(K263&lt;12,17,IF(K263&lt;12.5,18,IF(K263&lt;13,19,IF(K263&lt;13.5,20,IF(K263&lt;14,21,IF(K263&lt;14.5,22,IF(K263&lt;15,23,IF(K263&lt;15.5,24,IF(K263&lt;16,25,IF(K263&lt;16.5,26,IF(K263&lt;17,27,IF(K263&lt;17.5,28,IF(K263&lt;18,29,IF(K263&lt;18.5,30,IF(K263&lt;19,31,IF(K263&lt;19.5,32,IF(K263&lt;20,33,IF(K263&lt;20.5,34,IF(K263&lt;21,35,IF(K263&lt;21.5,36,IF(K263&lt;22,37,IF(K263&lt;22.5,38,IF(K263&lt;23,39,IF(K263&lt;23.5,40,IF(K263&lt;24,41,IF(K263&lt;24.5,42,IF(K263&lt;25,43,))))))))))))))))))))))))))))))))))))))))))))</f>
        <v>0</v>
      </c>
      <c r="N263" s="5">
        <f t="shared" ref="N263:N267" si="609">L263+M263</f>
        <v>0</v>
      </c>
      <c r="O263" s="6">
        <f t="shared" ref="O263:O267" si="610">N263</f>
        <v>0</v>
      </c>
      <c r="P263" s="54">
        <f>IF(O263="","",RANK(O263,O263:O267,0))</f>
        <v>1</v>
      </c>
      <c r="Q263" s="54">
        <f>IF(P263&lt;5,O263,"")</f>
        <v>0</v>
      </c>
      <c r="R263" s="40"/>
      <c r="S263" s="7">
        <f t="shared" si="600"/>
        <v>0</v>
      </c>
      <c r="T263" s="7">
        <f t="shared" si="601"/>
        <v>0</v>
      </c>
      <c r="U263" s="7">
        <f t="shared" ref="U263:U267" si="611">S263+T263</f>
        <v>0</v>
      </c>
      <c r="V263" s="6">
        <f t="shared" ref="V263:V267" si="612">U263</f>
        <v>0</v>
      </c>
      <c r="W263" s="50">
        <f>IF(V263="","",RANK(V263,V263:V267,0))</f>
        <v>1</v>
      </c>
      <c r="X263" s="50">
        <f>IF(W263&lt;5,V263,"")</f>
        <v>0</v>
      </c>
      <c r="Y263" s="77">
        <v>-100</v>
      </c>
      <c r="Z263" s="7">
        <f t="shared" ref="Z263:Z291" si="613">IF(Y263&lt;24,0,IF(Y263&lt;24.5,60,IF(Y263&lt;25,61,IF(Y263&lt;26,62,IF(Y263&lt;27,63,IF(Y263&lt;28,64,IF(Y263&lt;29,65,IF(Y263&lt;30,66,IF(Y263&lt;31,67,IF(Y263&lt;32,68,IF(Y263&lt;33,69,IF(Y263&lt;34,70,IF(Y263&lt;35,71,IF(Y263&lt;36,72,IF(Y263&lt;37,73,IF(Y263&lt;38,74,IF(Y263&lt;39,75,IF(Y263&lt;40,76,IF(Y263&lt;41,77,)))))))))))))))))))</f>
        <v>0</v>
      </c>
      <c r="AA263" s="7">
        <f t="shared" ref="AA263:AA291" si="614">IF(Y263&lt;-3,0,IF(Y263&lt;-2,1,IF(Y263&lt;-1,2,IF(Y263&lt;0,3,IF(Y263&lt;1,4,IF(Y263&lt;2,5,IF(Y263&lt;3,6,IF(Y263&lt;3.5,7,IF(Y263&lt;4,8,IF(Y263&lt;4.5,9,IF(Y263&lt;5,10,IF(Y263&lt;5.5,11,IF(Y263&lt;6,12,IF(Y263&lt;6.5,13,IF(Y263&lt;7,14,IF(Y263&lt;7.5,15,IF(Y263&lt;8,16,IF(Y263&lt;8.5,17,IF(Y263&lt;8.7,18,IF(Y263&lt;9,19,IF(Y263&lt;9.5,20,IF(Y263&lt;9.7,21,IF(Y263&lt;10,22,IF(Y263&lt;10.5,23,IF(Y263&lt;10.7,24,IF(Y263&lt;11,25,IF(Y263&lt;11.5,26,IF(Y263&lt;11.7,27,IF(Y263&lt;12,28,IF(Y263&lt;12.5,29,IF(Y263&lt;12.6,30,IF(Y263&lt;13,31,IF(Y263&lt;13.5,32,IF(Y263&lt;13.6,33,IF(Y263&lt;14,34,IF(Y263&lt;14.5,35,IF(Y263&lt;14.7,36,IF(Y263&lt;15,37,IF(Y263&lt;15.5,38,IF(Y263&lt;15.7,39,IF(Y263&lt;16,40,IF(Y263&lt;16.5,41,IF(Y263&lt;16.6,42,IF(Y263&lt;17,43,IF(Y263&lt;17.5,44,IF(Y263&lt;17.6,45,IF(Y263&lt;18,46,IF(Y263&lt;18.5,47,IF(Y263&lt;18.6,48,IF(Y263&lt;19,49,IF(Y263&lt;19.5,50,IF(Y263&lt;20,51,IF(Y263&lt;20.5,52,IF(Y263&lt;21,53,IF(Y263&lt;21.5,54,IF(Y263&lt;22,55,IF(Y263&lt;22.5,56,IF(Y263&lt;23,57,IF(Y263&lt;23.5,58,IF(Y263&lt;24,59,))))))))))))))))))))))))))))))))))))))))))))))))))))))))))))</f>
        <v>0</v>
      </c>
      <c r="AB263" s="7">
        <f t="shared" ref="AB263:AB291" si="615">Z263+AA263</f>
        <v>0</v>
      </c>
      <c r="AC263" s="6">
        <f>AB263</f>
        <v>0</v>
      </c>
      <c r="AD263" s="50">
        <f>IF(AC263="","",RANK(AC263,AC263:AC267,0))</f>
        <v>1</v>
      </c>
      <c r="AE263" s="50">
        <f>IF(AD263&lt;5,AC263,"")</f>
        <v>0</v>
      </c>
      <c r="AF263" s="8">
        <f>H263+O263+V263+AC263</f>
        <v>0</v>
      </c>
      <c r="AG263" s="9">
        <f t="shared" ref="AG263:AG267" si="616">AF263</f>
        <v>0</v>
      </c>
      <c r="AH263" s="67">
        <f t="shared" si="602"/>
        <v>202</v>
      </c>
      <c r="AI263" s="79">
        <f>SUM(J263:J267,Q263:Q267,X263:X267,AE263:AE267)</f>
        <v>0</v>
      </c>
      <c r="AJ263" s="56">
        <f t="shared" ref="AJ263" si="617">AI263</f>
        <v>0</v>
      </c>
      <c r="AK263" s="82">
        <f t="shared" ref="AK263" si="618">IF(ISNUMBER(AI263),RANK(AI263,$AI$5:$AI$292,0),"")</f>
        <v>42</v>
      </c>
    </row>
    <row r="264" spans="1:37" ht="15" customHeight="1" x14ac:dyDescent="0.25">
      <c r="A264" s="42">
        <v>2</v>
      </c>
      <c r="B264" s="43"/>
      <c r="C264" s="33">
        <v>63</v>
      </c>
      <c r="D264" s="34"/>
      <c r="E264" s="5">
        <f t="shared" si="603"/>
        <v>0</v>
      </c>
      <c r="F264" s="5">
        <f t="shared" si="604"/>
        <v>0</v>
      </c>
      <c r="G264" s="5">
        <f t="shared" si="605"/>
        <v>0</v>
      </c>
      <c r="H264" s="6">
        <f t="shared" si="606"/>
        <v>0</v>
      </c>
      <c r="I264" s="50">
        <f>IF(H264="","",RANK(H264,H263:H267,0))</f>
        <v>1</v>
      </c>
      <c r="J264" s="50">
        <f t="shared" ref="J264:J267" si="619">IF(I264&lt;5,H264,"")</f>
        <v>0</v>
      </c>
      <c r="K264" s="36"/>
      <c r="L264" s="5">
        <f t="shared" si="607"/>
        <v>0</v>
      </c>
      <c r="M264" s="5">
        <f t="shared" si="608"/>
        <v>0</v>
      </c>
      <c r="N264" s="5">
        <f t="shared" si="609"/>
        <v>0</v>
      </c>
      <c r="O264" s="6">
        <f t="shared" si="610"/>
        <v>0</v>
      </c>
      <c r="P264" s="54">
        <f>IF(O264="","",RANK(O264,O263:O267,0))</f>
        <v>1</v>
      </c>
      <c r="Q264" s="54">
        <f t="shared" ref="Q264:Q267" si="620">IF(P264&lt;5,O264,"")</f>
        <v>0</v>
      </c>
      <c r="R264" s="40"/>
      <c r="S264" s="7">
        <f t="shared" si="600"/>
        <v>0</v>
      </c>
      <c r="T264" s="7">
        <f t="shared" si="601"/>
        <v>0</v>
      </c>
      <c r="U264" s="7">
        <f t="shared" si="611"/>
        <v>0</v>
      </c>
      <c r="V264" s="6">
        <f t="shared" si="612"/>
        <v>0</v>
      </c>
      <c r="W264" s="50">
        <f>IF(V264="","",RANK(V264,V263:V267,0))</f>
        <v>1</v>
      </c>
      <c r="X264" s="50">
        <f t="shared" ref="X264:X267" si="621">IF(W264&lt;5,V264,"")</f>
        <v>0</v>
      </c>
      <c r="Y264" s="77">
        <v>-100</v>
      </c>
      <c r="Z264" s="7">
        <f t="shared" si="613"/>
        <v>0</v>
      </c>
      <c r="AA264" s="7">
        <f t="shared" si="614"/>
        <v>0</v>
      </c>
      <c r="AB264" s="7">
        <f t="shared" si="615"/>
        <v>0</v>
      </c>
      <c r="AC264" s="6">
        <f>AB264</f>
        <v>0</v>
      </c>
      <c r="AD264" s="50">
        <f>IF(AC264="","",RANK(AC264,AC263:AC267,0))</f>
        <v>1</v>
      </c>
      <c r="AE264" s="50">
        <f t="shared" ref="AE264:AE267" si="622">IF(AD264&lt;5,AC264,"")</f>
        <v>0</v>
      </c>
      <c r="AF264" s="8">
        <f>H264+O264+V264+AC264</f>
        <v>0</v>
      </c>
      <c r="AG264" s="9">
        <f t="shared" si="616"/>
        <v>0</v>
      </c>
      <c r="AH264" s="67">
        <f t="shared" si="602"/>
        <v>202</v>
      </c>
      <c r="AI264" s="80"/>
      <c r="AJ264" s="56"/>
      <c r="AK264" s="82"/>
    </row>
    <row r="265" spans="1:37" ht="15" customHeight="1" x14ac:dyDescent="0.25">
      <c r="A265" s="42">
        <v>3</v>
      </c>
      <c r="B265" s="43"/>
      <c r="C265" s="33">
        <v>63</v>
      </c>
      <c r="D265" s="34"/>
      <c r="E265" s="5">
        <f t="shared" si="603"/>
        <v>0</v>
      </c>
      <c r="F265" s="5">
        <f t="shared" si="604"/>
        <v>0</v>
      </c>
      <c r="G265" s="5">
        <f t="shared" si="605"/>
        <v>0</v>
      </c>
      <c r="H265" s="6">
        <f t="shared" si="606"/>
        <v>0</v>
      </c>
      <c r="I265" s="50">
        <f>IF(H265="","",RANK(H265,H263:H267,0))</f>
        <v>1</v>
      </c>
      <c r="J265" s="50">
        <f t="shared" si="619"/>
        <v>0</v>
      </c>
      <c r="K265" s="36"/>
      <c r="L265" s="5">
        <f t="shared" si="607"/>
        <v>0</v>
      </c>
      <c r="M265" s="5">
        <f t="shared" si="608"/>
        <v>0</v>
      </c>
      <c r="N265" s="5">
        <f t="shared" si="609"/>
        <v>0</v>
      </c>
      <c r="O265" s="6">
        <f t="shared" si="610"/>
        <v>0</v>
      </c>
      <c r="P265" s="54">
        <f>IF(O265="","",RANK(O265,O263:O267,0))</f>
        <v>1</v>
      </c>
      <c r="Q265" s="54">
        <f t="shared" si="620"/>
        <v>0</v>
      </c>
      <c r="R265" s="40"/>
      <c r="S265" s="7">
        <f t="shared" si="600"/>
        <v>0</v>
      </c>
      <c r="T265" s="7">
        <f t="shared" si="601"/>
        <v>0</v>
      </c>
      <c r="U265" s="7">
        <f t="shared" si="611"/>
        <v>0</v>
      </c>
      <c r="V265" s="6">
        <f t="shared" si="612"/>
        <v>0</v>
      </c>
      <c r="W265" s="50">
        <f>IF(V265="","",RANK(V265,V263:V267,0))</f>
        <v>1</v>
      </c>
      <c r="X265" s="50">
        <f t="shared" si="621"/>
        <v>0</v>
      </c>
      <c r="Y265" s="77">
        <v>-100</v>
      </c>
      <c r="Z265" s="7">
        <f t="shared" si="613"/>
        <v>0</v>
      </c>
      <c r="AA265" s="7">
        <f t="shared" si="614"/>
        <v>0</v>
      </c>
      <c r="AB265" s="7">
        <f t="shared" si="615"/>
        <v>0</v>
      </c>
      <c r="AC265" s="6">
        <f>AB265</f>
        <v>0</v>
      </c>
      <c r="AD265" s="50">
        <f>IF(AC265="","",RANK(AC265,AC263:AC267,0))</f>
        <v>1</v>
      </c>
      <c r="AE265" s="50">
        <f t="shared" si="622"/>
        <v>0</v>
      </c>
      <c r="AF265" s="8">
        <f>H265+O265+V265+AC265</f>
        <v>0</v>
      </c>
      <c r="AG265" s="9">
        <f t="shared" si="616"/>
        <v>0</v>
      </c>
      <c r="AH265" s="67">
        <f t="shared" si="602"/>
        <v>202</v>
      </c>
      <c r="AI265" s="80"/>
      <c r="AJ265" s="56"/>
      <c r="AK265" s="82"/>
    </row>
    <row r="266" spans="1:37" ht="15" customHeight="1" x14ac:dyDescent="0.25">
      <c r="A266" s="42">
        <v>4</v>
      </c>
      <c r="B266" s="43"/>
      <c r="C266" s="33">
        <v>63</v>
      </c>
      <c r="D266" s="34"/>
      <c r="E266" s="5">
        <f t="shared" si="603"/>
        <v>0</v>
      </c>
      <c r="F266" s="5">
        <f t="shared" si="604"/>
        <v>0</v>
      </c>
      <c r="G266" s="5">
        <f t="shared" si="605"/>
        <v>0</v>
      </c>
      <c r="H266" s="6">
        <f t="shared" si="606"/>
        <v>0</v>
      </c>
      <c r="I266" s="50">
        <f>IF(H266="","",RANK(H266,H263:H267,0))</f>
        <v>1</v>
      </c>
      <c r="J266" s="50">
        <f t="shared" si="619"/>
        <v>0</v>
      </c>
      <c r="K266" s="36"/>
      <c r="L266" s="5">
        <f t="shared" si="607"/>
        <v>0</v>
      </c>
      <c r="M266" s="5">
        <f t="shared" si="608"/>
        <v>0</v>
      </c>
      <c r="N266" s="5">
        <f t="shared" si="609"/>
        <v>0</v>
      </c>
      <c r="O266" s="6">
        <f t="shared" si="610"/>
        <v>0</v>
      </c>
      <c r="P266" s="54">
        <f>IF(O266="","",RANK(O266,O263:O267,0))</f>
        <v>1</v>
      </c>
      <c r="Q266" s="54">
        <f t="shared" si="620"/>
        <v>0</v>
      </c>
      <c r="R266" s="40"/>
      <c r="S266" s="7">
        <f t="shared" si="600"/>
        <v>0</v>
      </c>
      <c r="T266" s="7">
        <f t="shared" si="601"/>
        <v>0</v>
      </c>
      <c r="U266" s="7">
        <f t="shared" si="611"/>
        <v>0</v>
      </c>
      <c r="V266" s="6">
        <f t="shared" si="612"/>
        <v>0</v>
      </c>
      <c r="W266" s="50">
        <f>IF(V266="","",RANK(V266,V263:V267,0))</f>
        <v>1</v>
      </c>
      <c r="X266" s="50">
        <f t="shared" si="621"/>
        <v>0</v>
      </c>
      <c r="Y266" s="77">
        <v>-100</v>
      </c>
      <c r="Z266" s="7">
        <f t="shared" si="613"/>
        <v>0</v>
      </c>
      <c r="AA266" s="7">
        <f t="shared" si="614"/>
        <v>0</v>
      </c>
      <c r="AB266" s="7">
        <f t="shared" si="615"/>
        <v>0</v>
      </c>
      <c r="AC266" s="6">
        <f>AB266</f>
        <v>0</v>
      </c>
      <c r="AD266" s="50">
        <f>IF(AC266="","",RANK(AC266,AC263:AC267,0))</f>
        <v>1</v>
      </c>
      <c r="AE266" s="50">
        <f t="shared" si="622"/>
        <v>0</v>
      </c>
      <c r="AF266" s="8">
        <f>H266+O266+V266+AC266</f>
        <v>0</v>
      </c>
      <c r="AG266" s="9">
        <f t="shared" si="616"/>
        <v>0</v>
      </c>
      <c r="AH266" s="67">
        <f t="shared" si="602"/>
        <v>202</v>
      </c>
      <c r="AI266" s="80"/>
      <c r="AJ266" s="56"/>
      <c r="AK266" s="82"/>
    </row>
    <row r="267" spans="1:37" ht="15" customHeight="1" x14ac:dyDescent="0.25">
      <c r="A267" s="42">
        <v>5</v>
      </c>
      <c r="B267" s="43"/>
      <c r="C267" s="33">
        <v>63</v>
      </c>
      <c r="D267" s="34"/>
      <c r="E267" s="5">
        <f t="shared" si="603"/>
        <v>0</v>
      </c>
      <c r="F267" s="5">
        <f t="shared" si="604"/>
        <v>0</v>
      </c>
      <c r="G267" s="5">
        <f t="shared" si="605"/>
        <v>0</v>
      </c>
      <c r="H267" s="6">
        <f t="shared" si="606"/>
        <v>0</v>
      </c>
      <c r="I267" s="50">
        <f>IF(H267="","",RANK(H267,H263:H267,0))</f>
        <v>1</v>
      </c>
      <c r="J267" s="50">
        <f t="shared" si="619"/>
        <v>0</v>
      </c>
      <c r="K267" s="36"/>
      <c r="L267" s="5">
        <f t="shared" si="607"/>
        <v>0</v>
      </c>
      <c r="M267" s="5">
        <f t="shared" si="608"/>
        <v>0</v>
      </c>
      <c r="N267" s="5">
        <f t="shared" si="609"/>
        <v>0</v>
      </c>
      <c r="O267" s="6">
        <f t="shared" si="610"/>
        <v>0</v>
      </c>
      <c r="P267" s="54">
        <f>IF(O267="","",RANK(O267,O263:O267,0))</f>
        <v>1</v>
      </c>
      <c r="Q267" s="54">
        <f t="shared" si="620"/>
        <v>0</v>
      </c>
      <c r="R267" s="40"/>
      <c r="S267" s="7">
        <f t="shared" si="600"/>
        <v>0</v>
      </c>
      <c r="T267" s="7">
        <f t="shared" si="601"/>
        <v>0</v>
      </c>
      <c r="U267" s="7">
        <f t="shared" si="611"/>
        <v>0</v>
      </c>
      <c r="V267" s="6">
        <f t="shared" si="612"/>
        <v>0</v>
      </c>
      <c r="W267" s="50">
        <f>IF(V267="","",RANK(V267,V263:V267,0))</f>
        <v>1</v>
      </c>
      <c r="X267" s="50">
        <f t="shared" si="621"/>
        <v>0</v>
      </c>
      <c r="Y267" s="77">
        <v>-100</v>
      </c>
      <c r="Z267" s="7">
        <f t="shared" si="613"/>
        <v>0</v>
      </c>
      <c r="AA267" s="7">
        <f t="shared" si="614"/>
        <v>0</v>
      </c>
      <c r="AB267" s="7">
        <f t="shared" si="615"/>
        <v>0</v>
      </c>
      <c r="AC267" s="6">
        <f>AB267</f>
        <v>0</v>
      </c>
      <c r="AD267" s="50">
        <f>IF(AC267="","",RANK(AC267,AC263:AC267,0))</f>
        <v>1</v>
      </c>
      <c r="AE267" s="50">
        <f t="shared" si="622"/>
        <v>0</v>
      </c>
      <c r="AF267" s="8">
        <f>H267+O267+V267+AC267</f>
        <v>0</v>
      </c>
      <c r="AG267" s="9">
        <f t="shared" si="616"/>
        <v>0</v>
      </c>
      <c r="AH267" s="67">
        <f t="shared" si="602"/>
        <v>202</v>
      </c>
      <c r="AI267" s="81"/>
      <c r="AJ267" s="56"/>
      <c r="AK267" s="82"/>
    </row>
    <row r="268" spans="1:37" ht="26.25" customHeight="1" x14ac:dyDescent="0.25">
      <c r="A268" s="42"/>
      <c r="B268" s="43"/>
      <c r="C268" s="61">
        <v>63</v>
      </c>
      <c r="D268" s="34"/>
      <c r="E268" s="5"/>
      <c r="F268" s="5"/>
      <c r="G268" s="5"/>
      <c r="H268" s="51"/>
      <c r="I268" s="58" t="s">
        <v>27</v>
      </c>
      <c r="J268" s="59">
        <f>SUM(J263:J267)</f>
        <v>0</v>
      </c>
      <c r="K268" s="36"/>
      <c r="L268" s="5"/>
      <c r="M268" s="5"/>
      <c r="N268" s="5"/>
      <c r="O268" s="51"/>
      <c r="P268" s="58" t="s">
        <v>27</v>
      </c>
      <c r="Q268" s="60">
        <f>SUM(Q263:Q267)</f>
        <v>0</v>
      </c>
      <c r="R268" s="40"/>
      <c r="S268" s="7">
        <f t="shared" si="600"/>
        <v>0</v>
      </c>
      <c r="T268" s="7">
        <f t="shared" si="601"/>
        <v>0</v>
      </c>
      <c r="U268" s="7"/>
      <c r="V268" s="51"/>
      <c r="W268" s="58" t="s">
        <v>27</v>
      </c>
      <c r="X268" s="59">
        <f>SUM(X263:X267)</f>
        <v>0</v>
      </c>
      <c r="Y268" s="77">
        <v>-100</v>
      </c>
      <c r="Z268" s="7"/>
      <c r="AA268" s="7"/>
      <c r="AB268" s="7"/>
      <c r="AC268" s="51"/>
      <c r="AD268" s="58" t="s">
        <v>27</v>
      </c>
      <c r="AE268" s="59">
        <f>SUM(AE263:AE267)</f>
        <v>0</v>
      </c>
      <c r="AF268" s="8"/>
      <c r="AG268" s="52"/>
      <c r="AH268" s="74" t="str">
        <f t="shared" si="602"/>
        <v/>
      </c>
      <c r="AI268" s="57"/>
      <c r="AJ268" s="57"/>
      <c r="AK268" s="82"/>
    </row>
    <row r="269" spans="1:37" ht="15" customHeight="1" x14ac:dyDescent="0.25">
      <c r="A269" s="42">
        <v>1</v>
      </c>
      <c r="B269" s="43"/>
      <c r="C269" s="33">
        <v>67</v>
      </c>
      <c r="D269" s="34">
        <v>7.9</v>
      </c>
      <c r="E269" s="5">
        <f t="shared" si="603"/>
        <v>57</v>
      </c>
      <c r="F269" s="5">
        <f t="shared" si="604"/>
        <v>0</v>
      </c>
      <c r="G269" s="5">
        <f t="shared" ref="G269:G273" si="623">E269+F269</f>
        <v>57</v>
      </c>
      <c r="H269" s="6">
        <f t="shared" ref="H269:H273" si="624">G269</f>
        <v>57</v>
      </c>
      <c r="I269" s="50">
        <f>IF(H269="","",RANK(H269,H269:H273,0))</f>
        <v>1</v>
      </c>
      <c r="J269" s="50">
        <f>IF(I269&lt;5,H269,"")</f>
        <v>57</v>
      </c>
      <c r="K269" s="36">
        <v>6</v>
      </c>
      <c r="L269" s="5">
        <f t="shared" si="607"/>
        <v>0</v>
      </c>
      <c r="M269" s="5">
        <f t="shared" si="608"/>
        <v>6</v>
      </c>
      <c r="N269" s="5">
        <f t="shared" ref="N269:N273" si="625">L269+M269</f>
        <v>6</v>
      </c>
      <c r="O269" s="6">
        <f t="shared" ref="O269:O273" si="626">N269</f>
        <v>6</v>
      </c>
      <c r="P269" s="54">
        <f>IF(O269="","",RANK(O269,O269:O273,0))</f>
        <v>5</v>
      </c>
      <c r="Q269" s="54" t="str">
        <f>IF(P269&lt;5,O269,"")</f>
        <v/>
      </c>
      <c r="R269" s="40">
        <v>189</v>
      </c>
      <c r="S269" s="7">
        <f t="shared" si="600"/>
        <v>0</v>
      </c>
      <c r="T269" s="7">
        <f t="shared" si="601"/>
        <v>39</v>
      </c>
      <c r="U269" s="7">
        <f t="shared" ref="U269:U273" si="627">S269+T269</f>
        <v>39</v>
      </c>
      <c r="V269" s="6">
        <f t="shared" ref="V269:V273" si="628">U269</f>
        <v>39</v>
      </c>
      <c r="W269" s="50">
        <f>IF(V269="","",RANK(V269,V269:V273,0))</f>
        <v>1</v>
      </c>
      <c r="X269" s="50">
        <f>IF(W269&lt;5,V269,"")</f>
        <v>39</v>
      </c>
      <c r="Y269" s="76">
        <v>13</v>
      </c>
      <c r="Z269" s="7">
        <f t="shared" si="613"/>
        <v>0</v>
      </c>
      <c r="AA269" s="7">
        <f t="shared" si="614"/>
        <v>32</v>
      </c>
      <c r="AB269" s="7">
        <f t="shared" si="615"/>
        <v>32</v>
      </c>
      <c r="AC269" s="6">
        <f>AB269</f>
        <v>32</v>
      </c>
      <c r="AD269" s="50">
        <f>IF(AC269="","",RANK(AC269,AC269:AC273,0))</f>
        <v>2</v>
      </c>
      <c r="AE269" s="50">
        <f>IF(AD269&lt;5,AC269,"")</f>
        <v>32</v>
      </c>
      <c r="AF269" s="8">
        <f>H269+O269+V269+AC269</f>
        <v>134</v>
      </c>
      <c r="AG269" s="9">
        <f t="shared" ref="AG269:AG273" si="629">AF269</f>
        <v>134</v>
      </c>
      <c r="AH269" s="67">
        <f t="shared" si="602"/>
        <v>70</v>
      </c>
      <c r="AI269" s="79">
        <f>SUM(J269:J273,Q269:Q273,X269:X273,AE269:AE273)</f>
        <v>547</v>
      </c>
      <c r="AJ269" s="56">
        <f t="shared" ref="AJ269" si="630">AI269</f>
        <v>547</v>
      </c>
      <c r="AK269" s="82">
        <f t="shared" ref="AK269" si="631">IF(ISNUMBER(AI269),RANK(AI269,$AI$5:$AI$292,0),"")</f>
        <v>17</v>
      </c>
    </row>
    <row r="270" spans="1:37" ht="15" customHeight="1" x14ac:dyDescent="0.25">
      <c r="A270" s="42">
        <v>2</v>
      </c>
      <c r="B270" s="43"/>
      <c r="C270" s="33">
        <v>67</v>
      </c>
      <c r="D270" s="34">
        <v>8.4</v>
      </c>
      <c r="E270" s="5">
        <f t="shared" si="603"/>
        <v>42</v>
      </c>
      <c r="F270" s="5">
        <f t="shared" si="604"/>
        <v>0</v>
      </c>
      <c r="G270" s="5">
        <f t="shared" si="623"/>
        <v>42</v>
      </c>
      <c r="H270" s="6">
        <f t="shared" si="624"/>
        <v>42</v>
      </c>
      <c r="I270" s="50">
        <f>IF(H270="","",RANK(H270,H269:H273,0))</f>
        <v>2</v>
      </c>
      <c r="J270" s="50">
        <f t="shared" ref="J270:J273" si="632">IF(I270&lt;5,H270,"")</f>
        <v>42</v>
      </c>
      <c r="K270" s="36">
        <v>8</v>
      </c>
      <c r="L270" s="5">
        <f t="shared" si="607"/>
        <v>0</v>
      </c>
      <c r="M270" s="5">
        <f t="shared" si="608"/>
        <v>10</v>
      </c>
      <c r="N270" s="5">
        <f t="shared" si="625"/>
        <v>10</v>
      </c>
      <c r="O270" s="6">
        <f t="shared" si="626"/>
        <v>10</v>
      </c>
      <c r="P270" s="54">
        <f>IF(O270="","",RANK(O270,O269:O273,0))</f>
        <v>4</v>
      </c>
      <c r="Q270" s="54">
        <f t="shared" ref="Q270:Q273" si="633">IF(P270&lt;5,O270,"")</f>
        <v>10</v>
      </c>
      <c r="R270" s="40">
        <v>188</v>
      </c>
      <c r="S270" s="7">
        <f t="shared" si="600"/>
        <v>0</v>
      </c>
      <c r="T270" s="7">
        <f t="shared" si="601"/>
        <v>39</v>
      </c>
      <c r="U270" s="7">
        <f t="shared" si="627"/>
        <v>39</v>
      </c>
      <c r="V270" s="6">
        <f t="shared" si="628"/>
        <v>39</v>
      </c>
      <c r="W270" s="50">
        <f>IF(V270="","",RANK(V270,V269:V273,0))</f>
        <v>1</v>
      </c>
      <c r="X270" s="50">
        <f t="shared" ref="X270:X273" si="634">IF(W270&lt;5,V270,"")</f>
        <v>39</v>
      </c>
      <c r="Y270" s="76">
        <v>18</v>
      </c>
      <c r="Z270" s="7">
        <f t="shared" si="613"/>
        <v>0</v>
      </c>
      <c r="AA270" s="7">
        <f t="shared" si="614"/>
        <v>47</v>
      </c>
      <c r="AB270" s="7">
        <f t="shared" si="615"/>
        <v>47</v>
      </c>
      <c r="AC270" s="6">
        <f>AB270</f>
        <v>47</v>
      </c>
      <c r="AD270" s="50">
        <f>IF(AC270="","",RANK(AC270,AC269:AC273,0))</f>
        <v>1</v>
      </c>
      <c r="AE270" s="50">
        <f t="shared" ref="AE270:AE273" si="635">IF(AD270&lt;5,AC270,"")</f>
        <v>47</v>
      </c>
      <c r="AF270" s="8">
        <f>H270+O270+V270+AC270</f>
        <v>138</v>
      </c>
      <c r="AG270" s="9">
        <f t="shared" si="629"/>
        <v>138</v>
      </c>
      <c r="AH270" s="67">
        <f t="shared" si="602"/>
        <v>65</v>
      </c>
      <c r="AI270" s="80"/>
      <c r="AJ270" s="56"/>
      <c r="AK270" s="82"/>
    </row>
    <row r="271" spans="1:37" ht="15" customHeight="1" x14ac:dyDescent="0.25">
      <c r="A271" s="42">
        <v>3</v>
      </c>
      <c r="B271" s="43"/>
      <c r="C271" s="33">
        <v>67</v>
      </c>
      <c r="D271" s="34">
        <v>8.5</v>
      </c>
      <c r="E271" s="5">
        <f t="shared" si="603"/>
        <v>39</v>
      </c>
      <c r="F271" s="5">
        <f t="shared" si="604"/>
        <v>0</v>
      </c>
      <c r="G271" s="5">
        <f t="shared" si="623"/>
        <v>39</v>
      </c>
      <c r="H271" s="6">
        <f t="shared" si="624"/>
        <v>39</v>
      </c>
      <c r="I271" s="50">
        <f>IF(H271="","",RANK(H271,H269:H273,0))</f>
        <v>3</v>
      </c>
      <c r="J271" s="50">
        <f t="shared" si="632"/>
        <v>39</v>
      </c>
      <c r="K271" s="36">
        <v>13</v>
      </c>
      <c r="L271" s="5">
        <f t="shared" si="607"/>
        <v>0</v>
      </c>
      <c r="M271" s="5">
        <f t="shared" si="608"/>
        <v>20</v>
      </c>
      <c r="N271" s="5">
        <f t="shared" si="625"/>
        <v>20</v>
      </c>
      <c r="O271" s="6">
        <f t="shared" si="626"/>
        <v>20</v>
      </c>
      <c r="P271" s="54">
        <f>IF(O271="","",RANK(O271,O269:O273,0))</f>
        <v>2</v>
      </c>
      <c r="Q271" s="54">
        <f t="shared" si="633"/>
        <v>20</v>
      </c>
      <c r="R271" s="40">
        <v>176</v>
      </c>
      <c r="S271" s="7">
        <f t="shared" si="600"/>
        <v>0</v>
      </c>
      <c r="T271" s="7">
        <f t="shared" si="601"/>
        <v>33</v>
      </c>
      <c r="U271" s="7">
        <f t="shared" si="627"/>
        <v>33</v>
      </c>
      <c r="V271" s="6">
        <f t="shared" si="628"/>
        <v>33</v>
      </c>
      <c r="W271" s="50">
        <f>IF(V271="","",RANK(V271,V269:V273,0))</f>
        <v>4</v>
      </c>
      <c r="X271" s="50">
        <f t="shared" si="634"/>
        <v>33</v>
      </c>
      <c r="Y271" s="76">
        <v>12.5</v>
      </c>
      <c r="Z271" s="7">
        <f t="shared" si="613"/>
        <v>0</v>
      </c>
      <c r="AA271" s="7">
        <f t="shared" si="614"/>
        <v>30</v>
      </c>
      <c r="AB271" s="7">
        <f t="shared" si="615"/>
        <v>30</v>
      </c>
      <c r="AC271" s="6">
        <f>AB271</f>
        <v>30</v>
      </c>
      <c r="AD271" s="50">
        <f>IF(AC271="","",RANK(AC271,AC269:AC273,0))</f>
        <v>3</v>
      </c>
      <c r="AE271" s="50">
        <f t="shared" si="635"/>
        <v>30</v>
      </c>
      <c r="AF271" s="8">
        <f>H271+O271+V271+AC271</f>
        <v>122</v>
      </c>
      <c r="AG271" s="9">
        <f t="shared" si="629"/>
        <v>122</v>
      </c>
      <c r="AH271" s="67">
        <f t="shared" si="602"/>
        <v>99</v>
      </c>
      <c r="AI271" s="80"/>
      <c r="AJ271" s="56"/>
      <c r="AK271" s="82"/>
    </row>
    <row r="272" spans="1:37" ht="15" customHeight="1" x14ac:dyDescent="0.25">
      <c r="A272" s="42">
        <v>4</v>
      </c>
      <c r="B272" s="43"/>
      <c r="C272" s="33">
        <v>67</v>
      </c>
      <c r="D272" s="34">
        <v>8.6</v>
      </c>
      <c r="E272" s="5">
        <f t="shared" si="603"/>
        <v>36</v>
      </c>
      <c r="F272" s="5">
        <f t="shared" si="604"/>
        <v>0</v>
      </c>
      <c r="G272" s="5">
        <f t="shared" si="623"/>
        <v>36</v>
      </c>
      <c r="H272" s="6">
        <f t="shared" si="624"/>
        <v>36</v>
      </c>
      <c r="I272" s="50">
        <f>IF(H272="","",RANK(H272,H269:H273,0))</f>
        <v>4</v>
      </c>
      <c r="J272" s="50">
        <f t="shared" si="632"/>
        <v>36</v>
      </c>
      <c r="K272" s="36">
        <v>23</v>
      </c>
      <c r="L272" s="5">
        <f t="shared" si="607"/>
        <v>0</v>
      </c>
      <c r="M272" s="5">
        <f t="shared" si="608"/>
        <v>40</v>
      </c>
      <c r="N272" s="5">
        <f t="shared" si="625"/>
        <v>40</v>
      </c>
      <c r="O272" s="6">
        <f t="shared" si="626"/>
        <v>40</v>
      </c>
      <c r="P272" s="54">
        <f>IF(O272="","",RANK(O272,O269:O273,0))</f>
        <v>1</v>
      </c>
      <c r="Q272" s="54">
        <f t="shared" si="633"/>
        <v>40</v>
      </c>
      <c r="R272" s="40">
        <v>180</v>
      </c>
      <c r="S272" s="7">
        <f t="shared" si="600"/>
        <v>0</v>
      </c>
      <c r="T272" s="7">
        <f t="shared" si="601"/>
        <v>35</v>
      </c>
      <c r="U272" s="7">
        <f t="shared" si="627"/>
        <v>35</v>
      </c>
      <c r="V272" s="6">
        <f t="shared" si="628"/>
        <v>35</v>
      </c>
      <c r="W272" s="50">
        <f>IF(V272="","",RANK(V272,V269:V273,0))</f>
        <v>3</v>
      </c>
      <c r="X272" s="50">
        <f t="shared" si="634"/>
        <v>35</v>
      </c>
      <c r="Y272" s="76">
        <v>12</v>
      </c>
      <c r="Z272" s="7">
        <f t="shared" si="613"/>
        <v>0</v>
      </c>
      <c r="AA272" s="7">
        <f t="shared" si="614"/>
        <v>29</v>
      </c>
      <c r="AB272" s="7">
        <f t="shared" si="615"/>
        <v>29</v>
      </c>
      <c r="AC272" s="6">
        <f>AB272</f>
        <v>29</v>
      </c>
      <c r="AD272" s="50">
        <f>IF(AC272="","",RANK(AC272,AC269:AC273,0))</f>
        <v>5</v>
      </c>
      <c r="AE272" s="50" t="str">
        <f t="shared" si="635"/>
        <v/>
      </c>
      <c r="AF272" s="8">
        <f>H272+O272+V272+AC272</f>
        <v>140</v>
      </c>
      <c r="AG272" s="9">
        <f t="shared" si="629"/>
        <v>140</v>
      </c>
      <c r="AH272" s="67">
        <f t="shared" si="602"/>
        <v>62</v>
      </c>
      <c r="AI272" s="80"/>
      <c r="AJ272" s="56"/>
      <c r="AK272" s="82"/>
    </row>
    <row r="273" spans="1:37" ht="15" customHeight="1" x14ac:dyDescent="0.25">
      <c r="A273" s="42">
        <v>5</v>
      </c>
      <c r="B273" s="43"/>
      <c r="C273" s="33">
        <v>67</v>
      </c>
      <c r="D273" s="34">
        <v>9.1</v>
      </c>
      <c r="E273" s="5">
        <f t="shared" si="603"/>
        <v>0</v>
      </c>
      <c r="F273" s="5">
        <f t="shared" si="604"/>
        <v>22</v>
      </c>
      <c r="G273" s="5">
        <f t="shared" si="623"/>
        <v>22</v>
      </c>
      <c r="H273" s="6">
        <f t="shared" si="624"/>
        <v>22</v>
      </c>
      <c r="I273" s="50">
        <f>IF(H273="","",RANK(H273,H269:H273,0))</f>
        <v>5</v>
      </c>
      <c r="J273" s="50" t="str">
        <f t="shared" si="632"/>
        <v/>
      </c>
      <c r="K273" s="36">
        <v>12</v>
      </c>
      <c r="L273" s="5">
        <f t="shared" si="607"/>
        <v>0</v>
      </c>
      <c r="M273" s="5">
        <f t="shared" si="608"/>
        <v>18</v>
      </c>
      <c r="N273" s="5">
        <f t="shared" si="625"/>
        <v>18</v>
      </c>
      <c r="O273" s="6">
        <f t="shared" si="626"/>
        <v>18</v>
      </c>
      <c r="P273" s="54">
        <f>IF(O273="","",RANK(O273,O269:O273,0))</f>
        <v>3</v>
      </c>
      <c r="Q273" s="54">
        <f t="shared" si="633"/>
        <v>18</v>
      </c>
      <c r="R273" s="40">
        <v>170</v>
      </c>
      <c r="S273" s="7">
        <f t="shared" si="600"/>
        <v>0</v>
      </c>
      <c r="T273" s="7">
        <f t="shared" si="601"/>
        <v>30</v>
      </c>
      <c r="U273" s="7">
        <f t="shared" si="627"/>
        <v>30</v>
      </c>
      <c r="V273" s="6">
        <f t="shared" si="628"/>
        <v>30</v>
      </c>
      <c r="W273" s="50">
        <f>IF(V273="","",RANK(V273,V269:V273,0))</f>
        <v>5</v>
      </c>
      <c r="X273" s="50" t="str">
        <f t="shared" si="634"/>
        <v/>
      </c>
      <c r="Y273" s="76">
        <v>12.5</v>
      </c>
      <c r="Z273" s="7">
        <f t="shared" si="613"/>
        <v>0</v>
      </c>
      <c r="AA273" s="7">
        <f t="shared" si="614"/>
        <v>30</v>
      </c>
      <c r="AB273" s="7">
        <f t="shared" si="615"/>
        <v>30</v>
      </c>
      <c r="AC273" s="6">
        <f>AB273</f>
        <v>30</v>
      </c>
      <c r="AD273" s="50">
        <f>IF(AC273="","",RANK(AC273,AC269:AC273,0))</f>
        <v>3</v>
      </c>
      <c r="AE273" s="50">
        <f t="shared" si="635"/>
        <v>30</v>
      </c>
      <c r="AF273" s="8">
        <f>H273+O273+V273+AC273</f>
        <v>100</v>
      </c>
      <c r="AG273" s="9">
        <f t="shared" si="629"/>
        <v>100</v>
      </c>
      <c r="AH273" s="67">
        <f t="shared" si="602"/>
        <v>146</v>
      </c>
      <c r="AI273" s="81"/>
      <c r="AJ273" s="56"/>
      <c r="AK273" s="82"/>
    </row>
    <row r="274" spans="1:37" ht="26.25" customHeight="1" x14ac:dyDescent="0.25">
      <c r="A274" s="42"/>
      <c r="B274" s="43"/>
      <c r="C274" s="61">
        <v>67</v>
      </c>
      <c r="D274" s="34"/>
      <c r="E274" s="5"/>
      <c r="F274" s="5"/>
      <c r="G274" s="5"/>
      <c r="H274" s="51"/>
      <c r="I274" s="58" t="s">
        <v>27</v>
      </c>
      <c r="J274" s="59">
        <f>SUM(J269:J273)</f>
        <v>174</v>
      </c>
      <c r="K274" s="36"/>
      <c r="L274" s="5"/>
      <c r="M274" s="5"/>
      <c r="N274" s="5"/>
      <c r="O274" s="51"/>
      <c r="P274" s="58" t="s">
        <v>27</v>
      </c>
      <c r="Q274" s="60">
        <f>SUM(Q269:Q273)</f>
        <v>88</v>
      </c>
      <c r="R274" s="40"/>
      <c r="S274" s="7">
        <f t="shared" si="600"/>
        <v>0</v>
      </c>
      <c r="T274" s="7">
        <f t="shared" si="601"/>
        <v>0</v>
      </c>
      <c r="U274" s="7"/>
      <c r="V274" s="51"/>
      <c r="W274" s="58" t="s">
        <v>27</v>
      </c>
      <c r="X274" s="59">
        <f>SUM(X269:X273)</f>
        <v>146</v>
      </c>
      <c r="Y274" s="77">
        <v>-100</v>
      </c>
      <c r="Z274" s="7"/>
      <c r="AA274" s="7"/>
      <c r="AB274" s="7"/>
      <c r="AC274" s="51"/>
      <c r="AD274" s="58" t="s">
        <v>27</v>
      </c>
      <c r="AE274" s="59">
        <f>SUM(AE269:AE273)</f>
        <v>139</v>
      </c>
      <c r="AF274" s="8"/>
      <c r="AG274" s="52"/>
      <c r="AH274" s="74" t="str">
        <f t="shared" si="602"/>
        <v/>
      </c>
      <c r="AI274" s="57"/>
      <c r="AJ274" s="57"/>
      <c r="AK274" s="82"/>
    </row>
    <row r="275" spans="1:37" ht="15" customHeight="1" x14ac:dyDescent="0.25">
      <c r="A275" s="42">
        <v>1</v>
      </c>
      <c r="B275" s="43"/>
      <c r="C275" s="33">
        <v>75</v>
      </c>
      <c r="D275" s="34"/>
      <c r="E275" s="5">
        <f t="shared" si="603"/>
        <v>0</v>
      </c>
      <c r="F275" s="5">
        <f t="shared" si="604"/>
        <v>0</v>
      </c>
      <c r="G275" s="5">
        <f t="shared" ref="G275:G279" si="636">E275+F275</f>
        <v>0</v>
      </c>
      <c r="H275" s="6">
        <f t="shared" ref="H275:H279" si="637">G275</f>
        <v>0</v>
      </c>
      <c r="I275" s="50">
        <f>IF(H275="","",RANK(H275,H275:H279,0))</f>
        <v>1</v>
      </c>
      <c r="J275" s="50">
        <f>IF(I275&lt;5,H275,"")</f>
        <v>0</v>
      </c>
      <c r="K275" s="36"/>
      <c r="L275" s="5">
        <f t="shared" si="607"/>
        <v>0</v>
      </c>
      <c r="M275" s="5">
        <f t="shared" si="608"/>
        <v>0</v>
      </c>
      <c r="N275" s="5">
        <f t="shared" ref="N275:N279" si="638">L275+M275</f>
        <v>0</v>
      </c>
      <c r="O275" s="6">
        <f t="shared" ref="O275:O279" si="639">N275</f>
        <v>0</v>
      </c>
      <c r="P275" s="54">
        <f>IF(O275="","",RANK(O275,O275:O279,0))</f>
        <v>1</v>
      </c>
      <c r="Q275" s="54">
        <f>IF(P275&lt;5,O275,"")</f>
        <v>0</v>
      </c>
      <c r="R275" s="40"/>
      <c r="S275" s="7">
        <f t="shared" si="600"/>
        <v>0</v>
      </c>
      <c r="T275" s="7">
        <f t="shared" si="601"/>
        <v>0</v>
      </c>
      <c r="U275" s="7">
        <f t="shared" ref="U275:U279" si="640">S275+T275</f>
        <v>0</v>
      </c>
      <c r="V275" s="6">
        <f t="shared" ref="V275:V279" si="641">U275</f>
        <v>0</v>
      </c>
      <c r="W275" s="50">
        <f>IF(V275="","",RANK(V275,V275:V279,0))</f>
        <v>1</v>
      </c>
      <c r="X275" s="50">
        <f>IF(W275&lt;5,V275,"")</f>
        <v>0</v>
      </c>
      <c r="Y275" s="77">
        <v>-100</v>
      </c>
      <c r="Z275" s="7">
        <f t="shared" si="613"/>
        <v>0</v>
      </c>
      <c r="AA275" s="7">
        <f t="shared" si="614"/>
        <v>0</v>
      </c>
      <c r="AB275" s="7">
        <f t="shared" si="615"/>
        <v>0</v>
      </c>
      <c r="AC275" s="6">
        <f>AB275</f>
        <v>0</v>
      </c>
      <c r="AD275" s="50">
        <f>IF(AC275="","",RANK(AC275,AC275:AC279,0))</f>
        <v>1</v>
      </c>
      <c r="AE275" s="50">
        <f>IF(AD275&lt;5,AC275,"")</f>
        <v>0</v>
      </c>
      <c r="AF275" s="8">
        <f>H275+O275+V275+AC275</f>
        <v>0</v>
      </c>
      <c r="AG275" s="9">
        <f t="shared" ref="AG275:AG279" si="642">AF275</f>
        <v>0</v>
      </c>
      <c r="AH275" s="67">
        <f t="shared" si="602"/>
        <v>202</v>
      </c>
      <c r="AI275" s="79">
        <f>SUM(J275:J279,Q275:Q279,X275:X279,AE275:AE279)</f>
        <v>0</v>
      </c>
      <c r="AJ275" s="56">
        <f t="shared" ref="AJ275" si="643">AI275</f>
        <v>0</v>
      </c>
      <c r="AK275" s="82">
        <f t="shared" ref="AK275" si="644">IF(ISNUMBER(AI275),RANK(AI275,$AI$5:$AI$292,0),"")</f>
        <v>42</v>
      </c>
    </row>
    <row r="276" spans="1:37" ht="15" customHeight="1" x14ac:dyDescent="0.25">
      <c r="A276" s="42">
        <v>2</v>
      </c>
      <c r="B276" s="43"/>
      <c r="C276" s="33">
        <v>75</v>
      </c>
      <c r="D276" s="34"/>
      <c r="E276" s="5">
        <f t="shared" si="603"/>
        <v>0</v>
      </c>
      <c r="F276" s="5">
        <f t="shared" si="604"/>
        <v>0</v>
      </c>
      <c r="G276" s="5">
        <f t="shared" si="636"/>
        <v>0</v>
      </c>
      <c r="H276" s="6">
        <f t="shared" si="637"/>
        <v>0</v>
      </c>
      <c r="I276" s="50">
        <f>IF(H276="","",RANK(H276,H275:H279,0))</f>
        <v>1</v>
      </c>
      <c r="J276" s="50">
        <f t="shared" ref="J276:J279" si="645">IF(I276&lt;5,H276,"")</f>
        <v>0</v>
      </c>
      <c r="K276" s="36"/>
      <c r="L276" s="5">
        <f t="shared" si="607"/>
        <v>0</v>
      </c>
      <c r="M276" s="5">
        <f t="shared" si="608"/>
        <v>0</v>
      </c>
      <c r="N276" s="5">
        <f t="shared" si="638"/>
        <v>0</v>
      </c>
      <c r="O276" s="6">
        <f t="shared" si="639"/>
        <v>0</v>
      </c>
      <c r="P276" s="54">
        <f>IF(O276="","",RANK(O276,O275:O279,0))</f>
        <v>1</v>
      </c>
      <c r="Q276" s="54">
        <f t="shared" ref="Q276:Q279" si="646">IF(P276&lt;5,O276,"")</f>
        <v>0</v>
      </c>
      <c r="R276" s="40"/>
      <c r="S276" s="7">
        <f t="shared" si="600"/>
        <v>0</v>
      </c>
      <c r="T276" s="7">
        <f t="shared" si="601"/>
        <v>0</v>
      </c>
      <c r="U276" s="7">
        <f t="shared" si="640"/>
        <v>0</v>
      </c>
      <c r="V276" s="6">
        <f t="shared" si="641"/>
        <v>0</v>
      </c>
      <c r="W276" s="50">
        <f>IF(V276="","",RANK(V276,V275:V279,0))</f>
        <v>1</v>
      </c>
      <c r="X276" s="50">
        <f t="shared" ref="X276:X279" si="647">IF(W276&lt;5,V276,"")</f>
        <v>0</v>
      </c>
      <c r="Y276" s="77">
        <v>-100</v>
      </c>
      <c r="Z276" s="7">
        <f t="shared" si="613"/>
        <v>0</v>
      </c>
      <c r="AA276" s="7">
        <f t="shared" si="614"/>
        <v>0</v>
      </c>
      <c r="AB276" s="7">
        <f t="shared" si="615"/>
        <v>0</v>
      </c>
      <c r="AC276" s="6">
        <f>AB276</f>
        <v>0</v>
      </c>
      <c r="AD276" s="50">
        <f>IF(AC276="","",RANK(AC276,AC275:AC279,0))</f>
        <v>1</v>
      </c>
      <c r="AE276" s="50">
        <f t="shared" ref="AE276:AE279" si="648">IF(AD276&lt;5,AC276,"")</f>
        <v>0</v>
      </c>
      <c r="AF276" s="8">
        <f>H276+O276+V276+AC276</f>
        <v>0</v>
      </c>
      <c r="AG276" s="9">
        <f t="shared" si="642"/>
        <v>0</v>
      </c>
      <c r="AH276" s="67">
        <f t="shared" si="602"/>
        <v>202</v>
      </c>
      <c r="AI276" s="80"/>
      <c r="AJ276" s="56"/>
      <c r="AK276" s="82"/>
    </row>
    <row r="277" spans="1:37" ht="15" customHeight="1" x14ac:dyDescent="0.25">
      <c r="A277" s="42">
        <v>3</v>
      </c>
      <c r="B277" s="43"/>
      <c r="C277" s="33">
        <v>75</v>
      </c>
      <c r="D277" s="34"/>
      <c r="E277" s="5">
        <f t="shared" si="603"/>
        <v>0</v>
      </c>
      <c r="F277" s="5">
        <f t="shared" si="604"/>
        <v>0</v>
      </c>
      <c r="G277" s="5">
        <f t="shared" si="636"/>
        <v>0</v>
      </c>
      <c r="H277" s="6">
        <f t="shared" si="637"/>
        <v>0</v>
      </c>
      <c r="I277" s="50">
        <f>IF(H277="","",RANK(H277,H275:H279,0))</f>
        <v>1</v>
      </c>
      <c r="J277" s="50">
        <f t="shared" si="645"/>
        <v>0</v>
      </c>
      <c r="K277" s="36"/>
      <c r="L277" s="5">
        <f t="shared" si="607"/>
        <v>0</v>
      </c>
      <c r="M277" s="5">
        <f t="shared" si="608"/>
        <v>0</v>
      </c>
      <c r="N277" s="5">
        <f t="shared" si="638"/>
        <v>0</v>
      </c>
      <c r="O277" s="6">
        <f t="shared" si="639"/>
        <v>0</v>
      </c>
      <c r="P277" s="54">
        <f>IF(O277="","",RANK(O277,O275:O279,0))</f>
        <v>1</v>
      </c>
      <c r="Q277" s="54">
        <f t="shared" si="646"/>
        <v>0</v>
      </c>
      <c r="R277" s="40"/>
      <c r="S277" s="7">
        <f t="shared" si="600"/>
        <v>0</v>
      </c>
      <c r="T277" s="7">
        <f t="shared" si="601"/>
        <v>0</v>
      </c>
      <c r="U277" s="7">
        <f t="shared" si="640"/>
        <v>0</v>
      </c>
      <c r="V277" s="6">
        <f t="shared" si="641"/>
        <v>0</v>
      </c>
      <c r="W277" s="50">
        <f>IF(V277="","",RANK(V277,V275:V279,0))</f>
        <v>1</v>
      </c>
      <c r="X277" s="50">
        <f t="shared" si="647"/>
        <v>0</v>
      </c>
      <c r="Y277" s="77">
        <v>-100</v>
      </c>
      <c r="Z277" s="7">
        <f t="shared" si="613"/>
        <v>0</v>
      </c>
      <c r="AA277" s="7">
        <f t="shared" si="614"/>
        <v>0</v>
      </c>
      <c r="AB277" s="7">
        <f t="shared" si="615"/>
        <v>0</v>
      </c>
      <c r="AC277" s="6">
        <f>AB277</f>
        <v>0</v>
      </c>
      <c r="AD277" s="50">
        <f>IF(AC277="","",RANK(AC277,AC275:AC279,0))</f>
        <v>1</v>
      </c>
      <c r="AE277" s="50">
        <f t="shared" si="648"/>
        <v>0</v>
      </c>
      <c r="AF277" s="8">
        <f>H277+O277+V277+AC277</f>
        <v>0</v>
      </c>
      <c r="AG277" s="9">
        <f t="shared" si="642"/>
        <v>0</v>
      </c>
      <c r="AH277" s="67">
        <f t="shared" si="602"/>
        <v>202</v>
      </c>
      <c r="AI277" s="80"/>
      <c r="AJ277" s="56"/>
      <c r="AK277" s="82"/>
    </row>
    <row r="278" spans="1:37" ht="15" customHeight="1" x14ac:dyDescent="0.25">
      <c r="A278" s="42">
        <v>4</v>
      </c>
      <c r="B278" s="43"/>
      <c r="C278" s="33">
        <v>75</v>
      </c>
      <c r="D278" s="34"/>
      <c r="E278" s="5">
        <f t="shared" si="603"/>
        <v>0</v>
      </c>
      <c r="F278" s="5">
        <f t="shared" si="604"/>
        <v>0</v>
      </c>
      <c r="G278" s="5">
        <f t="shared" si="636"/>
        <v>0</v>
      </c>
      <c r="H278" s="6">
        <f t="shared" si="637"/>
        <v>0</v>
      </c>
      <c r="I278" s="50">
        <f>IF(H278="","",RANK(H278,H275:H279,0))</f>
        <v>1</v>
      </c>
      <c r="J278" s="50">
        <f t="shared" si="645"/>
        <v>0</v>
      </c>
      <c r="K278" s="36"/>
      <c r="L278" s="5">
        <f t="shared" si="607"/>
        <v>0</v>
      </c>
      <c r="M278" s="5">
        <f t="shared" si="608"/>
        <v>0</v>
      </c>
      <c r="N278" s="5">
        <f t="shared" si="638"/>
        <v>0</v>
      </c>
      <c r="O278" s="6">
        <f t="shared" si="639"/>
        <v>0</v>
      </c>
      <c r="P278" s="54">
        <f>IF(O278="","",RANK(O278,O275:O279,0))</f>
        <v>1</v>
      </c>
      <c r="Q278" s="54">
        <f t="shared" si="646"/>
        <v>0</v>
      </c>
      <c r="R278" s="40"/>
      <c r="S278" s="7">
        <f t="shared" si="600"/>
        <v>0</v>
      </c>
      <c r="T278" s="7">
        <f t="shared" si="601"/>
        <v>0</v>
      </c>
      <c r="U278" s="7">
        <f t="shared" si="640"/>
        <v>0</v>
      </c>
      <c r="V278" s="6">
        <f t="shared" si="641"/>
        <v>0</v>
      </c>
      <c r="W278" s="50">
        <f>IF(V278="","",RANK(V278,V275:V279,0))</f>
        <v>1</v>
      </c>
      <c r="X278" s="50">
        <f t="shared" si="647"/>
        <v>0</v>
      </c>
      <c r="Y278" s="77">
        <v>-100</v>
      </c>
      <c r="Z278" s="7">
        <f t="shared" si="613"/>
        <v>0</v>
      </c>
      <c r="AA278" s="7">
        <f t="shared" si="614"/>
        <v>0</v>
      </c>
      <c r="AB278" s="7">
        <f t="shared" si="615"/>
        <v>0</v>
      </c>
      <c r="AC278" s="6">
        <f>AB278</f>
        <v>0</v>
      </c>
      <c r="AD278" s="50">
        <f>IF(AC278="","",RANK(AC278,AC275:AC279,0))</f>
        <v>1</v>
      </c>
      <c r="AE278" s="50">
        <f t="shared" si="648"/>
        <v>0</v>
      </c>
      <c r="AF278" s="8">
        <f>H278+O278+V278+AC278</f>
        <v>0</v>
      </c>
      <c r="AG278" s="9">
        <f t="shared" si="642"/>
        <v>0</v>
      </c>
      <c r="AH278" s="67">
        <f t="shared" si="602"/>
        <v>202</v>
      </c>
      <c r="AI278" s="80"/>
      <c r="AJ278" s="56"/>
      <c r="AK278" s="82"/>
    </row>
    <row r="279" spans="1:37" ht="15" customHeight="1" x14ac:dyDescent="0.25">
      <c r="A279" s="42">
        <v>5</v>
      </c>
      <c r="B279" s="43"/>
      <c r="C279" s="33">
        <v>75</v>
      </c>
      <c r="D279" s="34"/>
      <c r="E279" s="5">
        <f t="shared" si="603"/>
        <v>0</v>
      </c>
      <c r="F279" s="5">
        <f t="shared" si="604"/>
        <v>0</v>
      </c>
      <c r="G279" s="5">
        <f t="shared" si="636"/>
        <v>0</v>
      </c>
      <c r="H279" s="6">
        <f t="shared" si="637"/>
        <v>0</v>
      </c>
      <c r="I279" s="50">
        <f>IF(H279="","",RANK(H279,H275:H279,0))</f>
        <v>1</v>
      </c>
      <c r="J279" s="50">
        <f t="shared" si="645"/>
        <v>0</v>
      </c>
      <c r="K279" s="36"/>
      <c r="L279" s="5">
        <f t="shared" si="607"/>
        <v>0</v>
      </c>
      <c r="M279" s="5">
        <f t="shared" si="608"/>
        <v>0</v>
      </c>
      <c r="N279" s="5">
        <f t="shared" si="638"/>
        <v>0</v>
      </c>
      <c r="O279" s="6">
        <f t="shared" si="639"/>
        <v>0</v>
      </c>
      <c r="P279" s="54">
        <f>IF(O279="","",RANK(O279,O275:O279,0))</f>
        <v>1</v>
      </c>
      <c r="Q279" s="54">
        <f t="shared" si="646"/>
        <v>0</v>
      </c>
      <c r="R279" s="40"/>
      <c r="S279" s="7">
        <f t="shared" si="600"/>
        <v>0</v>
      </c>
      <c r="T279" s="7">
        <f t="shared" si="601"/>
        <v>0</v>
      </c>
      <c r="U279" s="7">
        <f t="shared" si="640"/>
        <v>0</v>
      </c>
      <c r="V279" s="6">
        <f t="shared" si="641"/>
        <v>0</v>
      </c>
      <c r="W279" s="50">
        <f>IF(V279="","",RANK(V279,V275:V279,0))</f>
        <v>1</v>
      </c>
      <c r="X279" s="50">
        <f t="shared" si="647"/>
        <v>0</v>
      </c>
      <c r="Y279" s="77">
        <v>-100</v>
      </c>
      <c r="Z279" s="7">
        <f t="shared" si="613"/>
        <v>0</v>
      </c>
      <c r="AA279" s="7">
        <f t="shared" si="614"/>
        <v>0</v>
      </c>
      <c r="AB279" s="7">
        <f t="shared" si="615"/>
        <v>0</v>
      </c>
      <c r="AC279" s="6">
        <f>AB279</f>
        <v>0</v>
      </c>
      <c r="AD279" s="50">
        <f>IF(AC279="","",RANK(AC279,AC275:AC279,0))</f>
        <v>1</v>
      </c>
      <c r="AE279" s="50">
        <f t="shared" si="648"/>
        <v>0</v>
      </c>
      <c r="AF279" s="8">
        <f>H279+O279+V279+AC279</f>
        <v>0</v>
      </c>
      <c r="AG279" s="9">
        <f t="shared" si="642"/>
        <v>0</v>
      </c>
      <c r="AH279" s="67">
        <f t="shared" si="602"/>
        <v>202</v>
      </c>
      <c r="AI279" s="81"/>
      <c r="AJ279" s="56"/>
      <c r="AK279" s="82"/>
    </row>
    <row r="280" spans="1:37" ht="26.25" customHeight="1" x14ac:dyDescent="0.25">
      <c r="A280" s="42"/>
      <c r="B280" s="43"/>
      <c r="C280" s="61">
        <v>75</v>
      </c>
      <c r="D280" s="34"/>
      <c r="E280" s="5"/>
      <c r="F280" s="5"/>
      <c r="G280" s="5"/>
      <c r="H280" s="51"/>
      <c r="I280" s="58" t="s">
        <v>27</v>
      </c>
      <c r="J280" s="59">
        <f>SUM(J275:J279)</f>
        <v>0</v>
      </c>
      <c r="K280" s="36"/>
      <c r="L280" s="5"/>
      <c r="M280" s="5"/>
      <c r="N280" s="5"/>
      <c r="O280" s="51"/>
      <c r="P280" s="58" t="s">
        <v>27</v>
      </c>
      <c r="Q280" s="60">
        <f>SUM(Q275:Q279)</f>
        <v>0</v>
      </c>
      <c r="R280" s="40"/>
      <c r="S280" s="7">
        <f t="shared" si="600"/>
        <v>0</v>
      </c>
      <c r="T280" s="7">
        <f t="shared" si="601"/>
        <v>0</v>
      </c>
      <c r="U280" s="7"/>
      <c r="V280" s="51"/>
      <c r="W280" s="58" t="s">
        <v>27</v>
      </c>
      <c r="X280" s="59">
        <f>SUM(X275:X279)</f>
        <v>0</v>
      </c>
      <c r="Y280" s="77">
        <v>-100</v>
      </c>
      <c r="Z280" s="7"/>
      <c r="AA280" s="7"/>
      <c r="AB280" s="7"/>
      <c r="AC280" s="51"/>
      <c r="AD280" s="58" t="s">
        <v>27</v>
      </c>
      <c r="AE280" s="59">
        <f>SUM(AE275:AE279)</f>
        <v>0</v>
      </c>
      <c r="AF280" s="8"/>
      <c r="AG280" s="52"/>
      <c r="AH280" s="74" t="str">
        <f t="shared" si="602"/>
        <v/>
      </c>
      <c r="AI280" s="57"/>
      <c r="AJ280" s="57"/>
      <c r="AK280" s="82"/>
    </row>
    <row r="281" spans="1:37" ht="15" customHeight="1" x14ac:dyDescent="0.25">
      <c r="A281" s="42">
        <v>1</v>
      </c>
      <c r="B281" s="43"/>
      <c r="C281" s="33" t="s">
        <v>30</v>
      </c>
      <c r="D281" s="34"/>
      <c r="E281" s="5">
        <f t="shared" si="603"/>
        <v>0</v>
      </c>
      <c r="F281" s="5">
        <f t="shared" si="604"/>
        <v>0</v>
      </c>
      <c r="G281" s="5">
        <f t="shared" ref="G281:G285" si="649">E281+F281</f>
        <v>0</v>
      </c>
      <c r="H281" s="6">
        <f t="shared" ref="H281:H285" si="650">G281</f>
        <v>0</v>
      </c>
      <c r="I281" s="50">
        <f>IF(H281="","",RANK(H281,H281:H285,0))</f>
        <v>1</v>
      </c>
      <c r="J281" s="50">
        <f>IF(I281&lt;5,H281,"")</f>
        <v>0</v>
      </c>
      <c r="K281" s="36"/>
      <c r="L281" s="5">
        <f t="shared" si="607"/>
        <v>0</v>
      </c>
      <c r="M281" s="5">
        <f t="shared" si="608"/>
        <v>0</v>
      </c>
      <c r="N281" s="5">
        <f t="shared" ref="N281:N285" si="651">L281+M281</f>
        <v>0</v>
      </c>
      <c r="O281" s="6">
        <f t="shared" ref="O281:O285" si="652">N281</f>
        <v>0</v>
      </c>
      <c r="P281" s="54">
        <f>IF(O281="","",RANK(O281,O281:O285,0))</f>
        <v>1</v>
      </c>
      <c r="Q281" s="54">
        <f>IF(P281&lt;5,O281,"")</f>
        <v>0</v>
      </c>
      <c r="R281" s="40"/>
      <c r="S281" s="7">
        <f t="shared" si="600"/>
        <v>0</v>
      </c>
      <c r="T281" s="7">
        <f t="shared" si="601"/>
        <v>0</v>
      </c>
      <c r="U281" s="7">
        <f t="shared" ref="U281:U285" si="653">S281+T281</f>
        <v>0</v>
      </c>
      <c r="V281" s="6">
        <f t="shared" ref="V281:V285" si="654">U281</f>
        <v>0</v>
      </c>
      <c r="W281" s="50">
        <f>IF(V281="","",RANK(V281,V281:V285,0))</f>
        <v>1</v>
      </c>
      <c r="X281" s="50">
        <f>IF(W281&lt;5,V281,"")</f>
        <v>0</v>
      </c>
      <c r="Y281" s="77">
        <v>-100</v>
      </c>
      <c r="Z281" s="7">
        <f t="shared" si="613"/>
        <v>0</v>
      </c>
      <c r="AA281" s="7">
        <f t="shared" si="614"/>
        <v>0</v>
      </c>
      <c r="AB281" s="7">
        <f t="shared" si="615"/>
        <v>0</v>
      </c>
      <c r="AC281" s="6">
        <f>AB281</f>
        <v>0</v>
      </c>
      <c r="AD281" s="50">
        <f>IF(AC281="","",RANK(AC281,AC281:AC285,0))</f>
        <v>1</v>
      </c>
      <c r="AE281" s="50">
        <f>IF(AD281&lt;5,AC281,"")</f>
        <v>0</v>
      </c>
      <c r="AF281" s="8">
        <f>H281+O281+V281+AC281</f>
        <v>0</v>
      </c>
      <c r="AG281" s="9">
        <f t="shared" ref="AG281:AG285" si="655">AF281</f>
        <v>0</v>
      </c>
      <c r="AH281" s="67">
        <f t="shared" si="602"/>
        <v>202</v>
      </c>
      <c r="AI281" s="79">
        <f>SUM(J281:J285,Q281:Q285,X281:X285,AE281:AE285)</f>
        <v>0</v>
      </c>
      <c r="AJ281" s="56">
        <f t="shared" ref="AJ281" si="656">AI281</f>
        <v>0</v>
      </c>
      <c r="AK281" s="82">
        <f t="shared" ref="AK281" si="657">IF(ISNUMBER(AI281),RANK(AI281,$AI$5:$AI$292,0),"")</f>
        <v>42</v>
      </c>
    </row>
    <row r="282" spans="1:37" ht="15" customHeight="1" x14ac:dyDescent="0.25">
      <c r="A282" s="42">
        <v>2</v>
      </c>
      <c r="B282" s="43"/>
      <c r="C282" s="33" t="s">
        <v>30</v>
      </c>
      <c r="D282" s="34"/>
      <c r="E282" s="5">
        <f t="shared" si="603"/>
        <v>0</v>
      </c>
      <c r="F282" s="5">
        <f t="shared" si="604"/>
        <v>0</v>
      </c>
      <c r="G282" s="5">
        <f t="shared" si="649"/>
        <v>0</v>
      </c>
      <c r="H282" s="6">
        <f t="shared" si="650"/>
        <v>0</v>
      </c>
      <c r="I282" s="50">
        <f>IF(H282="","",RANK(H282,H281:H285,0))</f>
        <v>1</v>
      </c>
      <c r="J282" s="50">
        <f t="shared" ref="J282:J285" si="658">IF(I282&lt;5,H282,"")</f>
        <v>0</v>
      </c>
      <c r="K282" s="36"/>
      <c r="L282" s="5">
        <f t="shared" si="607"/>
        <v>0</v>
      </c>
      <c r="M282" s="5">
        <f t="shared" si="608"/>
        <v>0</v>
      </c>
      <c r="N282" s="5">
        <f t="shared" si="651"/>
        <v>0</v>
      </c>
      <c r="O282" s="6">
        <f t="shared" si="652"/>
        <v>0</v>
      </c>
      <c r="P282" s="54">
        <f>IF(O282="","",RANK(O282,O281:O285,0))</f>
        <v>1</v>
      </c>
      <c r="Q282" s="54">
        <f t="shared" ref="Q282:Q285" si="659">IF(P282&lt;5,O282,"")</f>
        <v>0</v>
      </c>
      <c r="R282" s="40"/>
      <c r="S282" s="7">
        <f t="shared" si="600"/>
        <v>0</v>
      </c>
      <c r="T282" s="7">
        <f t="shared" si="601"/>
        <v>0</v>
      </c>
      <c r="U282" s="7">
        <f t="shared" si="653"/>
        <v>0</v>
      </c>
      <c r="V282" s="6">
        <f t="shared" si="654"/>
        <v>0</v>
      </c>
      <c r="W282" s="50">
        <f>IF(V282="","",RANK(V282,V281:V285,0))</f>
        <v>1</v>
      </c>
      <c r="X282" s="50">
        <f t="shared" ref="X282:X285" si="660">IF(W282&lt;5,V282,"")</f>
        <v>0</v>
      </c>
      <c r="Y282" s="77">
        <v>-100</v>
      </c>
      <c r="Z282" s="7">
        <f t="shared" si="613"/>
        <v>0</v>
      </c>
      <c r="AA282" s="7">
        <f t="shared" si="614"/>
        <v>0</v>
      </c>
      <c r="AB282" s="7">
        <f t="shared" si="615"/>
        <v>0</v>
      </c>
      <c r="AC282" s="6">
        <f>AB282</f>
        <v>0</v>
      </c>
      <c r="AD282" s="50">
        <f>IF(AC282="","",RANK(AC282,AC281:AC285,0))</f>
        <v>1</v>
      </c>
      <c r="AE282" s="50">
        <f t="shared" ref="AE282:AE285" si="661">IF(AD282&lt;5,AC282,"")</f>
        <v>0</v>
      </c>
      <c r="AF282" s="8">
        <f>H282+O282+V282+AC282</f>
        <v>0</v>
      </c>
      <c r="AG282" s="9">
        <f t="shared" si="655"/>
        <v>0</v>
      </c>
      <c r="AH282" s="67">
        <f t="shared" si="602"/>
        <v>202</v>
      </c>
      <c r="AI282" s="80"/>
      <c r="AJ282" s="56"/>
      <c r="AK282" s="82"/>
    </row>
    <row r="283" spans="1:37" ht="15" customHeight="1" x14ac:dyDescent="0.25">
      <c r="A283" s="42">
        <v>3</v>
      </c>
      <c r="B283" s="43"/>
      <c r="C283" s="33" t="s">
        <v>30</v>
      </c>
      <c r="D283" s="34"/>
      <c r="E283" s="5">
        <f t="shared" si="603"/>
        <v>0</v>
      </c>
      <c r="F283" s="5">
        <f t="shared" si="604"/>
        <v>0</v>
      </c>
      <c r="G283" s="5">
        <f t="shared" si="649"/>
        <v>0</v>
      </c>
      <c r="H283" s="6">
        <f t="shared" si="650"/>
        <v>0</v>
      </c>
      <c r="I283" s="50">
        <f>IF(H283="","",RANK(H283,H281:H285,0))</f>
        <v>1</v>
      </c>
      <c r="J283" s="50">
        <f t="shared" si="658"/>
        <v>0</v>
      </c>
      <c r="K283" s="36"/>
      <c r="L283" s="5">
        <f t="shared" si="607"/>
        <v>0</v>
      </c>
      <c r="M283" s="5">
        <f t="shared" si="608"/>
        <v>0</v>
      </c>
      <c r="N283" s="5">
        <f t="shared" si="651"/>
        <v>0</v>
      </c>
      <c r="O283" s="6">
        <f t="shared" si="652"/>
        <v>0</v>
      </c>
      <c r="P283" s="54">
        <f>IF(O283="","",RANK(O283,O281:O285,0))</f>
        <v>1</v>
      </c>
      <c r="Q283" s="54">
        <f t="shared" si="659"/>
        <v>0</v>
      </c>
      <c r="R283" s="40"/>
      <c r="S283" s="7">
        <f t="shared" si="600"/>
        <v>0</v>
      </c>
      <c r="T283" s="7">
        <f t="shared" si="601"/>
        <v>0</v>
      </c>
      <c r="U283" s="7">
        <f t="shared" si="653"/>
        <v>0</v>
      </c>
      <c r="V283" s="6">
        <f t="shared" si="654"/>
        <v>0</v>
      </c>
      <c r="W283" s="50">
        <f>IF(V283="","",RANK(V283,V281:V285,0))</f>
        <v>1</v>
      </c>
      <c r="X283" s="50">
        <f t="shared" si="660"/>
        <v>0</v>
      </c>
      <c r="Y283" s="77">
        <v>-100</v>
      </c>
      <c r="Z283" s="7">
        <f t="shared" si="613"/>
        <v>0</v>
      </c>
      <c r="AA283" s="7">
        <f t="shared" si="614"/>
        <v>0</v>
      </c>
      <c r="AB283" s="7">
        <f t="shared" si="615"/>
        <v>0</v>
      </c>
      <c r="AC283" s="6">
        <f>AB283</f>
        <v>0</v>
      </c>
      <c r="AD283" s="50">
        <f>IF(AC283="","",RANK(AC283,AC281:AC285,0))</f>
        <v>1</v>
      </c>
      <c r="AE283" s="50">
        <f t="shared" si="661"/>
        <v>0</v>
      </c>
      <c r="AF283" s="8">
        <f>H283+O283+V283+AC283</f>
        <v>0</v>
      </c>
      <c r="AG283" s="9">
        <f t="shared" si="655"/>
        <v>0</v>
      </c>
      <c r="AH283" s="67">
        <f t="shared" si="602"/>
        <v>202</v>
      </c>
      <c r="AI283" s="80"/>
      <c r="AJ283" s="56"/>
      <c r="AK283" s="82"/>
    </row>
    <row r="284" spans="1:37" ht="15" customHeight="1" x14ac:dyDescent="0.25">
      <c r="A284" s="42">
        <v>4</v>
      </c>
      <c r="B284" s="43"/>
      <c r="C284" s="33" t="s">
        <v>30</v>
      </c>
      <c r="D284" s="34"/>
      <c r="E284" s="5">
        <f t="shared" si="603"/>
        <v>0</v>
      </c>
      <c r="F284" s="5">
        <f t="shared" si="604"/>
        <v>0</v>
      </c>
      <c r="G284" s="5">
        <f t="shared" si="649"/>
        <v>0</v>
      </c>
      <c r="H284" s="6">
        <f t="shared" si="650"/>
        <v>0</v>
      </c>
      <c r="I284" s="50">
        <f>IF(H284="","",RANK(H284,H281:H285,0))</f>
        <v>1</v>
      </c>
      <c r="J284" s="50">
        <f t="shared" si="658"/>
        <v>0</v>
      </c>
      <c r="K284" s="36"/>
      <c r="L284" s="5">
        <f t="shared" si="607"/>
        <v>0</v>
      </c>
      <c r="M284" s="5">
        <f t="shared" si="608"/>
        <v>0</v>
      </c>
      <c r="N284" s="5">
        <f t="shared" si="651"/>
        <v>0</v>
      </c>
      <c r="O284" s="6">
        <f t="shared" si="652"/>
        <v>0</v>
      </c>
      <c r="P284" s="54">
        <f>IF(O284="","",RANK(O284,O281:O285,0))</f>
        <v>1</v>
      </c>
      <c r="Q284" s="54">
        <f t="shared" si="659"/>
        <v>0</v>
      </c>
      <c r="R284" s="40"/>
      <c r="S284" s="7">
        <f t="shared" si="600"/>
        <v>0</v>
      </c>
      <c r="T284" s="7">
        <f t="shared" si="601"/>
        <v>0</v>
      </c>
      <c r="U284" s="7">
        <f t="shared" si="653"/>
        <v>0</v>
      </c>
      <c r="V284" s="6">
        <f t="shared" si="654"/>
        <v>0</v>
      </c>
      <c r="W284" s="50">
        <f>IF(V284="","",RANK(V284,V281:V285,0))</f>
        <v>1</v>
      </c>
      <c r="X284" s="50">
        <f t="shared" si="660"/>
        <v>0</v>
      </c>
      <c r="Y284" s="77">
        <v>-100</v>
      </c>
      <c r="Z284" s="7">
        <f t="shared" si="613"/>
        <v>0</v>
      </c>
      <c r="AA284" s="7">
        <f t="shared" si="614"/>
        <v>0</v>
      </c>
      <c r="AB284" s="7">
        <f t="shared" si="615"/>
        <v>0</v>
      </c>
      <c r="AC284" s="6">
        <f>AB284</f>
        <v>0</v>
      </c>
      <c r="AD284" s="50">
        <f>IF(AC284="","",RANK(AC284,AC281:AC285,0))</f>
        <v>1</v>
      </c>
      <c r="AE284" s="50">
        <f t="shared" si="661"/>
        <v>0</v>
      </c>
      <c r="AF284" s="8">
        <f>H284+O284+V284+AC284</f>
        <v>0</v>
      </c>
      <c r="AG284" s="9">
        <f t="shared" si="655"/>
        <v>0</v>
      </c>
      <c r="AH284" s="67">
        <f t="shared" si="602"/>
        <v>202</v>
      </c>
      <c r="AI284" s="80"/>
      <c r="AJ284" s="56"/>
      <c r="AK284" s="82"/>
    </row>
    <row r="285" spans="1:37" ht="15" customHeight="1" x14ac:dyDescent="0.25">
      <c r="A285" s="42">
        <v>5</v>
      </c>
      <c r="B285" s="43"/>
      <c r="C285" s="33" t="s">
        <v>30</v>
      </c>
      <c r="D285" s="34"/>
      <c r="E285" s="5">
        <f t="shared" si="603"/>
        <v>0</v>
      </c>
      <c r="F285" s="5">
        <f t="shared" si="604"/>
        <v>0</v>
      </c>
      <c r="G285" s="5">
        <f t="shared" si="649"/>
        <v>0</v>
      </c>
      <c r="H285" s="6">
        <f t="shared" si="650"/>
        <v>0</v>
      </c>
      <c r="I285" s="50">
        <f>IF(H285="","",RANK(H285,H281:H285,0))</f>
        <v>1</v>
      </c>
      <c r="J285" s="50">
        <f t="shared" si="658"/>
        <v>0</v>
      </c>
      <c r="K285" s="36"/>
      <c r="L285" s="5">
        <f t="shared" si="607"/>
        <v>0</v>
      </c>
      <c r="M285" s="5">
        <f t="shared" si="608"/>
        <v>0</v>
      </c>
      <c r="N285" s="5">
        <f t="shared" si="651"/>
        <v>0</v>
      </c>
      <c r="O285" s="6">
        <f t="shared" si="652"/>
        <v>0</v>
      </c>
      <c r="P285" s="54">
        <f>IF(O285="","",RANK(O285,O281:O285,0))</f>
        <v>1</v>
      </c>
      <c r="Q285" s="54">
        <f t="shared" si="659"/>
        <v>0</v>
      </c>
      <c r="R285" s="40"/>
      <c r="S285" s="7">
        <f t="shared" si="600"/>
        <v>0</v>
      </c>
      <c r="T285" s="7">
        <f t="shared" si="601"/>
        <v>0</v>
      </c>
      <c r="U285" s="7">
        <f t="shared" si="653"/>
        <v>0</v>
      </c>
      <c r="V285" s="6">
        <f t="shared" si="654"/>
        <v>0</v>
      </c>
      <c r="W285" s="50">
        <f>IF(V285="","",RANK(V285,V281:V285,0))</f>
        <v>1</v>
      </c>
      <c r="X285" s="50">
        <f t="shared" si="660"/>
        <v>0</v>
      </c>
      <c r="Y285" s="77">
        <v>-100</v>
      </c>
      <c r="Z285" s="7">
        <f t="shared" si="613"/>
        <v>0</v>
      </c>
      <c r="AA285" s="7">
        <f t="shared" si="614"/>
        <v>0</v>
      </c>
      <c r="AB285" s="7">
        <f t="shared" si="615"/>
        <v>0</v>
      </c>
      <c r="AC285" s="6">
        <f>AB285</f>
        <v>0</v>
      </c>
      <c r="AD285" s="50">
        <f>IF(AC285="","",RANK(AC285,AC281:AC285,0))</f>
        <v>1</v>
      </c>
      <c r="AE285" s="50">
        <f t="shared" si="661"/>
        <v>0</v>
      </c>
      <c r="AF285" s="8">
        <f>H285+O285+V285+AC285</f>
        <v>0</v>
      </c>
      <c r="AG285" s="9">
        <f t="shared" si="655"/>
        <v>0</v>
      </c>
      <c r="AH285" s="67">
        <f t="shared" si="602"/>
        <v>202</v>
      </c>
      <c r="AI285" s="81"/>
      <c r="AJ285" s="56"/>
      <c r="AK285" s="82"/>
    </row>
    <row r="286" spans="1:37" ht="26.25" customHeight="1" x14ac:dyDescent="0.25">
      <c r="A286" s="42"/>
      <c r="B286" s="43"/>
      <c r="C286" s="61" t="s">
        <v>30</v>
      </c>
      <c r="D286" s="34"/>
      <c r="E286" s="5"/>
      <c r="F286" s="5"/>
      <c r="G286" s="5"/>
      <c r="H286" s="51"/>
      <c r="I286" s="58" t="s">
        <v>27</v>
      </c>
      <c r="J286" s="59">
        <f>SUM(J281:J285)</f>
        <v>0</v>
      </c>
      <c r="K286" s="36"/>
      <c r="L286" s="5"/>
      <c r="M286" s="5"/>
      <c r="N286" s="5"/>
      <c r="O286" s="51"/>
      <c r="P286" s="58" t="s">
        <v>27</v>
      </c>
      <c r="Q286" s="60">
        <f>SUM(Q281:Q285)</f>
        <v>0</v>
      </c>
      <c r="R286" s="40"/>
      <c r="S286" s="7">
        <f t="shared" si="600"/>
        <v>0</v>
      </c>
      <c r="T286" s="7">
        <f t="shared" si="601"/>
        <v>0</v>
      </c>
      <c r="U286" s="7"/>
      <c r="V286" s="51"/>
      <c r="W286" s="58" t="s">
        <v>27</v>
      </c>
      <c r="X286" s="59">
        <f>SUM(X281:X285)</f>
        <v>0</v>
      </c>
      <c r="Y286" s="77">
        <v>-100</v>
      </c>
      <c r="Z286" s="7"/>
      <c r="AA286" s="7"/>
      <c r="AB286" s="7"/>
      <c r="AC286" s="51"/>
      <c r="AD286" s="58" t="s">
        <v>27</v>
      </c>
      <c r="AE286" s="59">
        <f>SUM(AE281:AE285)</f>
        <v>0</v>
      </c>
      <c r="AF286" s="8"/>
      <c r="AG286" s="52"/>
      <c r="AH286" s="74" t="str">
        <f t="shared" si="602"/>
        <v/>
      </c>
      <c r="AI286" s="57"/>
      <c r="AJ286" s="57"/>
      <c r="AK286" s="82"/>
    </row>
    <row r="287" spans="1:37" ht="15" customHeight="1" x14ac:dyDescent="0.25">
      <c r="A287" s="42">
        <v>1</v>
      </c>
      <c r="B287" s="43"/>
      <c r="C287" s="33" t="s">
        <v>23</v>
      </c>
      <c r="D287" s="34">
        <v>8.1999999999999993</v>
      </c>
      <c r="E287" s="5">
        <f t="shared" si="603"/>
        <v>50</v>
      </c>
      <c r="F287" s="5">
        <f t="shared" si="604"/>
        <v>0</v>
      </c>
      <c r="G287" s="5">
        <f t="shared" ref="G287:G291" si="662">E287+F287</f>
        <v>50</v>
      </c>
      <c r="H287" s="6">
        <f t="shared" ref="H287:H291" si="663">G287</f>
        <v>50</v>
      </c>
      <c r="I287" s="50">
        <f>IF(H287="","",RANK(H287,H287:H291,0))</f>
        <v>1</v>
      </c>
      <c r="J287" s="50">
        <f>IF(I287&lt;5,H287,"")</f>
        <v>50</v>
      </c>
      <c r="K287" s="36">
        <v>21</v>
      </c>
      <c r="L287" s="5">
        <f t="shared" si="607"/>
        <v>0</v>
      </c>
      <c r="M287" s="5">
        <f t="shared" si="608"/>
        <v>36</v>
      </c>
      <c r="N287" s="5">
        <f t="shared" ref="N287:N291" si="664">L287+M287</f>
        <v>36</v>
      </c>
      <c r="O287" s="6">
        <f t="shared" ref="O287:O291" si="665">N287</f>
        <v>36</v>
      </c>
      <c r="P287" s="54">
        <f>IF(O287="","",RANK(O287,O287:O291,0))</f>
        <v>2</v>
      </c>
      <c r="Q287" s="54">
        <f>IF(P287&lt;5,O287,"")</f>
        <v>36</v>
      </c>
      <c r="R287" s="40">
        <v>182</v>
      </c>
      <c r="S287" s="7">
        <f t="shared" si="600"/>
        <v>0</v>
      </c>
      <c r="T287" s="7">
        <f t="shared" si="601"/>
        <v>36</v>
      </c>
      <c r="U287" s="7">
        <f t="shared" ref="U287:U291" si="666">S287+T287</f>
        <v>36</v>
      </c>
      <c r="V287" s="6">
        <f t="shared" ref="V287:V291" si="667">U287</f>
        <v>36</v>
      </c>
      <c r="W287" s="50">
        <f>IF(V287="","",RANK(V287,V287:V291,0))</f>
        <v>1</v>
      </c>
      <c r="X287" s="50">
        <f>IF(W287&lt;5,V287,"")</f>
        <v>36</v>
      </c>
      <c r="Y287" s="76">
        <v>16</v>
      </c>
      <c r="Z287" s="7">
        <f t="shared" si="613"/>
        <v>0</v>
      </c>
      <c r="AA287" s="7">
        <f t="shared" si="614"/>
        <v>41</v>
      </c>
      <c r="AB287" s="7">
        <f t="shared" si="615"/>
        <v>41</v>
      </c>
      <c r="AC287" s="6">
        <f>AB287</f>
        <v>41</v>
      </c>
      <c r="AD287" s="50">
        <f>IF(AC287="","",RANK(AC287,AC287:AC291,0))</f>
        <v>1</v>
      </c>
      <c r="AE287" s="50">
        <f>IF(AD287&lt;5,AC287,"")</f>
        <v>41</v>
      </c>
      <c r="AF287" s="8">
        <f>H287+O287+V287+AC287</f>
        <v>163</v>
      </c>
      <c r="AG287" s="9">
        <f t="shared" ref="AG287:AG291" si="668">AF287</f>
        <v>163</v>
      </c>
      <c r="AH287" s="67">
        <f t="shared" si="602"/>
        <v>33</v>
      </c>
      <c r="AI287" s="79">
        <f>SUM(J287:J291,Q287:Q291,X287:X291,AE287:AE291)</f>
        <v>543</v>
      </c>
      <c r="AJ287" s="56">
        <f t="shared" ref="AJ287" si="669">AI287</f>
        <v>543</v>
      </c>
      <c r="AK287" s="82">
        <f>IF(ISNUMBER(AI287),RANK(AI287,$AI$5:$AI$292,0),"")</f>
        <v>19</v>
      </c>
    </row>
    <row r="288" spans="1:37" ht="15" customHeight="1" x14ac:dyDescent="0.25">
      <c r="A288" s="42">
        <v>2</v>
      </c>
      <c r="B288" s="43"/>
      <c r="C288" s="33" t="s">
        <v>23</v>
      </c>
      <c r="D288" s="34">
        <v>8.6</v>
      </c>
      <c r="E288" s="5">
        <f t="shared" si="603"/>
        <v>36</v>
      </c>
      <c r="F288" s="5">
        <f t="shared" si="604"/>
        <v>0</v>
      </c>
      <c r="G288" s="5">
        <f t="shared" si="662"/>
        <v>36</v>
      </c>
      <c r="H288" s="6">
        <f t="shared" si="663"/>
        <v>36</v>
      </c>
      <c r="I288" s="50">
        <f>IF(H288="","",RANK(H288,H287:H291,0))</f>
        <v>4</v>
      </c>
      <c r="J288" s="50">
        <f t="shared" ref="J288:J291" si="670">IF(I288&lt;5,H288,"")</f>
        <v>36</v>
      </c>
      <c r="K288" s="36">
        <v>16</v>
      </c>
      <c r="L288" s="5">
        <f t="shared" si="607"/>
        <v>0</v>
      </c>
      <c r="M288" s="5">
        <f t="shared" si="608"/>
        <v>26</v>
      </c>
      <c r="N288" s="5">
        <f t="shared" si="664"/>
        <v>26</v>
      </c>
      <c r="O288" s="6">
        <f t="shared" si="665"/>
        <v>26</v>
      </c>
      <c r="P288" s="54">
        <f>IF(O288="","",RANK(O288,O287:O291,0))</f>
        <v>3</v>
      </c>
      <c r="Q288" s="54">
        <f t="shared" ref="Q288:Q291" si="671">IF(P288&lt;5,O288,"")</f>
        <v>26</v>
      </c>
      <c r="R288" s="40">
        <v>170</v>
      </c>
      <c r="S288" s="7">
        <f t="shared" si="600"/>
        <v>0</v>
      </c>
      <c r="T288" s="7">
        <f t="shared" si="601"/>
        <v>30</v>
      </c>
      <c r="U288" s="7">
        <f t="shared" si="666"/>
        <v>30</v>
      </c>
      <c r="V288" s="6">
        <f t="shared" si="667"/>
        <v>30</v>
      </c>
      <c r="W288" s="50">
        <f>IF(V288="","",RANK(V288,V287:V291,0))</f>
        <v>3</v>
      </c>
      <c r="X288" s="50">
        <f t="shared" ref="X288:X291" si="672">IF(W288&lt;5,V288,"")</f>
        <v>30</v>
      </c>
      <c r="Y288" s="76">
        <v>16</v>
      </c>
      <c r="Z288" s="7">
        <f t="shared" si="613"/>
        <v>0</v>
      </c>
      <c r="AA288" s="7">
        <f t="shared" si="614"/>
        <v>41</v>
      </c>
      <c r="AB288" s="7">
        <f t="shared" si="615"/>
        <v>41</v>
      </c>
      <c r="AC288" s="6">
        <f>AB288</f>
        <v>41</v>
      </c>
      <c r="AD288" s="50">
        <f>IF(AC288="","",RANK(AC288,AC287:AC291,0))</f>
        <v>1</v>
      </c>
      <c r="AE288" s="50">
        <f t="shared" ref="AE288:AE291" si="673">IF(AD288&lt;5,AC288,"")</f>
        <v>41</v>
      </c>
      <c r="AF288" s="8">
        <f>H288+O288+V288+AC288</f>
        <v>133</v>
      </c>
      <c r="AG288" s="9">
        <f t="shared" si="668"/>
        <v>133</v>
      </c>
      <c r="AH288" s="67">
        <f t="shared" si="602"/>
        <v>74</v>
      </c>
      <c r="AI288" s="80"/>
      <c r="AJ288" s="56"/>
      <c r="AK288" s="82"/>
    </row>
    <row r="289" spans="1:37" ht="15" customHeight="1" x14ac:dyDescent="0.25">
      <c r="A289" s="42">
        <v>3</v>
      </c>
      <c r="B289" s="43"/>
      <c r="C289" s="33" t="s">
        <v>23</v>
      </c>
      <c r="D289" s="34">
        <v>8.4</v>
      </c>
      <c r="E289" s="5">
        <f t="shared" si="603"/>
        <v>42</v>
      </c>
      <c r="F289" s="5">
        <f t="shared" si="604"/>
        <v>0</v>
      </c>
      <c r="G289" s="5">
        <f t="shared" si="662"/>
        <v>42</v>
      </c>
      <c r="H289" s="6">
        <f t="shared" si="663"/>
        <v>42</v>
      </c>
      <c r="I289" s="50">
        <f>IF(H289="","",RANK(H289,H287:H291,0))</f>
        <v>3</v>
      </c>
      <c r="J289" s="50">
        <f t="shared" si="670"/>
        <v>42</v>
      </c>
      <c r="K289" s="36">
        <v>10</v>
      </c>
      <c r="L289" s="5">
        <f t="shared" si="607"/>
        <v>0</v>
      </c>
      <c r="M289" s="5">
        <f t="shared" si="608"/>
        <v>14</v>
      </c>
      <c r="N289" s="5">
        <f t="shared" si="664"/>
        <v>14</v>
      </c>
      <c r="O289" s="6">
        <f t="shared" si="665"/>
        <v>14</v>
      </c>
      <c r="P289" s="54">
        <f>IF(O289="","",RANK(O289,O287:O291,0))</f>
        <v>4</v>
      </c>
      <c r="Q289" s="54">
        <f t="shared" si="671"/>
        <v>14</v>
      </c>
      <c r="R289" s="40">
        <v>182</v>
      </c>
      <c r="S289" s="7">
        <f t="shared" si="600"/>
        <v>0</v>
      </c>
      <c r="T289" s="7">
        <f t="shared" si="601"/>
        <v>36</v>
      </c>
      <c r="U289" s="7">
        <f t="shared" si="666"/>
        <v>36</v>
      </c>
      <c r="V289" s="6">
        <f t="shared" si="667"/>
        <v>36</v>
      </c>
      <c r="W289" s="50">
        <f>IF(V289="","",RANK(V289,V287:V291,0))</f>
        <v>1</v>
      </c>
      <c r="X289" s="50">
        <f t="shared" si="672"/>
        <v>36</v>
      </c>
      <c r="Y289" s="76">
        <v>10.5</v>
      </c>
      <c r="Z289" s="7">
        <f t="shared" si="613"/>
        <v>0</v>
      </c>
      <c r="AA289" s="7">
        <f t="shared" si="614"/>
        <v>24</v>
      </c>
      <c r="AB289" s="7">
        <f t="shared" si="615"/>
        <v>24</v>
      </c>
      <c r="AC289" s="6">
        <f>AB289</f>
        <v>24</v>
      </c>
      <c r="AD289" s="50">
        <f>IF(AC289="","",RANK(AC289,AC287:AC291,0))</f>
        <v>3</v>
      </c>
      <c r="AE289" s="50">
        <f t="shared" si="673"/>
        <v>24</v>
      </c>
      <c r="AF289" s="8">
        <f>H289+O289+V289+AC289</f>
        <v>116</v>
      </c>
      <c r="AG289" s="9">
        <f t="shared" si="668"/>
        <v>116</v>
      </c>
      <c r="AH289" s="67">
        <f t="shared" si="602"/>
        <v>111</v>
      </c>
      <c r="AI289" s="80"/>
      <c r="AJ289" s="56"/>
      <c r="AK289" s="82"/>
    </row>
    <row r="290" spans="1:37" ht="15" customHeight="1" x14ac:dyDescent="0.25">
      <c r="A290" s="42">
        <v>4</v>
      </c>
      <c r="B290" s="43"/>
      <c r="C290" s="33" t="s">
        <v>23</v>
      </c>
      <c r="D290" s="34">
        <v>8.3000000000000007</v>
      </c>
      <c r="E290" s="5">
        <f t="shared" si="603"/>
        <v>46</v>
      </c>
      <c r="F290" s="5">
        <f t="shared" si="604"/>
        <v>0</v>
      </c>
      <c r="G290" s="5">
        <f t="shared" si="662"/>
        <v>46</v>
      </c>
      <c r="H290" s="6">
        <f t="shared" si="663"/>
        <v>46</v>
      </c>
      <c r="I290" s="50">
        <f>IF(H290="","",RANK(H290,H287:H291,0))</f>
        <v>2</v>
      </c>
      <c r="J290" s="50">
        <f t="shared" si="670"/>
        <v>46</v>
      </c>
      <c r="K290" s="36">
        <v>23</v>
      </c>
      <c r="L290" s="5">
        <f t="shared" si="607"/>
        <v>0</v>
      </c>
      <c r="M290" s="5">
        <f t="shared" si="608"/>
        <v>40</v>
      </c>
      <c r="N290" s="5">
        <f t="shared" si="664"/>
        <v>40</v>
      </c>
      <c r="O290" s="6">
        <f t="shared" si="665"/>
        <v>40</v>
      </c>
      <c r="P290" s="54">
        <f>IF(O290="","",RANK(O290,O287:O291,0))</f>
        <v>1</v>
      </c>
      <c r="Q290" s="54">
        <f t="shared" si="671"/>
        <v>40</v>
      </c>
      <c r="R290" s="40">
        <v>166</v>
      </c>
      <c r="S290" s="7">
        <f t="shared" si="600"/>
        <v>0</v>
      </c>
      <c r="T290" s="7">
        <f t="shared" si="601"/>
        <v>28</v>
      </c>
      <c r="U290" s="7">
        <f t="shared" si="666"/>
        <v>28</v>
      </c>
      <c r="V290" s="6">
        <f t="shared" si="667"/>
        <v>28</v>
      </c>
      <c r="W290" s="50">
        <f>IF(V290="","",RANK(V290,V287:V291,0))</f>
        <v>4</v>
      </c>
      <c r="X290" s="50">
        <f t="shared" si="672"/>
        <v>28</v>
      </c>
      <c r="Y290" s="76">
        <v>8</v>
      </c>
      <c r="Z290" s="7">
        <f t="shared" si="613"/>
        <v>0</v>
      </c>
      <c r="AA290" s="7">
        <f t="shared" si="614"/>
        <v>17</v>
      </c>
      <c r="AB290" s="7">
        <f t="shared" si="615"/>
        <v>17</v>
      </c>
      <c r="AC290" s="6">
        <f>AB290</f>
        <v>17</v>
      </c>
      <c r="AD290" s="50">
        <f>IF(AC290="","",RANK(AC290,AC287:AC291,0))</f>
        <v>4</v>
      </c>
      <c r="AE290" s="50">
        <f t="shared" si="673"/>
        <v>17</v>
      </c>
      <c r="AF290" s="8">
        <f>H290+O290+V290+AC290</f>
        <v>131</v>
      </c>
      <c r="AG290" s="9">
        <f t="shared" si="668"/>
        <v>131</v>
      </c>
      <c r="AH290" s="67">
        <f t="shared" si="602"/>
        <v>79</v>
      </c>
      <c r="AI290" s="80"/>
      <c r="AJ290" s="56"/>
      <c r="AK290" s="82"/>
    </row>
    <row r="291" spans="1:37" ht="15" customHeight="1" x14ac:dyDescent="0.25">
      <c r="A291" s="42">
        <v>5</v>
      </c>
      <c r="B291" s="43"/>
      <c r="C291" s="33" t="s">
        <v>23</v>
      </c>
      <c r="D291" s="34"/>
      <c r="E291" s="5">
        <f t="shared" si="603"/>
        <v>0</v>
      </c>
      <c r="F291" s="5">
        <f t="shared" si="604"/>
        <v>0</v>
      </c>
      <c r="G291" s="5">
        <f t="shared" si="662"/>
        <v>0</v>
      </c>
      <c r="H291" s="6">
        <f t="shared" si="663"/>
        <v>0</v>
      </c>
      <c r="I291" s="50">
        <f>IF(H291="","",RANK(H291,H287:H291,0))</f>
        <v>5</v>
      </c>
      <c r="J291" s="50" t="str">
        <f t="shared" si="670"/>
        <v/>
      </c>
      <c r="K291" s="36"/>
      <c r="L291" s="5">
        <f t="shared" si="607"/>
        <v>0</v>
      </c>
      <c r="M291" s="5">
        <f t="shared" si="608"/>
        <v>0</v>
      </c>
      <c r="N291" s="5">
        <f t="shared" si="664"/>
        <v>0</v>
      </c>
      <c r="O291" s="6">
        <f t="shared" si="665"/>
        <v>0</v>
      </c>
      <c r="P291" s="54">
        <f>IF(O291="","",RANK(O291,O287:O291,0))</f>
        <v>5</v>
      </c>
      <c r="Q291" s="54" t="str">
        <f t="shared" si="671"/>
        <v/>
      </c>
      <c r="R291" s="40"/>
      <c r="S291" s="7">
        <f t="shared" si="600"/>
        <v>0</v>
      </c>
      <c r="T291" s="7">
        <f t="shared" si="601"/>
        <v>0</v>
      </c>
      <c r="U291" s="7">
        <f t="shared" si="666"/>
        <v>0</v>
      </c>
      <c r="V291" s="6">
        <f t="shared" si="667"/>
        <v>0</v>
      </c>
      <c r="W291" s="50">
        <f>IF(V291="","",RANK(V291,V287:V291,0))</f>
        <v>5</v>
      </c>
      <c r="X291" s="50" t="str">
        <f t="shared" si="672"/>
        <v/>
      </c>
      <c r="Y291" s="77">
        <v>-100</v>
      </c>
      <c r="Z291" s="7">
        <f t="shared" si="613"/>
        <v>0</v>
      </c>
      <c r="AA291" s="7">
        <f t="shared" si="614"/>
        <v>0</v>
      </c>
      <c r="AB291" s="7">
        <f t="shared" si="615"/>
        <v>0</v>
      </c>
      <c r="AC291" s="6">
        <f>AB291</f>
        <v>0</v>
      </c>
      <c r="AD291" s="50">
        <f>IF(AC291="","",RANK(AC291,AC287:AC291,0))</f>
        <v>5</v>
      </c>
      <c r="AE291" s="50" t="str">
        <f t="shared" si="673"/>
        <v/>
      </c>
      <c r="AF291" s="8">
        <f>H291+O291+V291+AC291</f>
        <v>0</v>
      </c>
      <c r="AG291" s="9">
        <f t="shared" si="668"/>
        <v>0</v>
      </c>
      <c r="AH291" s="67">
        <f t="shared" si="602"/>
        <v>202</v>
      </c>
      <c r="AI291" s="81"/>
      <c r="AJ291" s="56"/>
      <c r="AK291" s="82"/>
    </row>
    <row r="292" spans="1:37" ht="26.25" customHeight="1" x14ac:dyDescent="0.25">
      <c r="A292" s="42"/>
      <c r="B292" s="43"/>
      <c r="C292" s="61" t="s">
        <v>23</v>
      </c>
      <c r="D292" s="34"/>
      <c r="E292" s="5"/>
      <c r="F292" s="5"/>
      <c r="G292" s="5"/>
      <c r="H292" s="51"/>
      <c r="I292" s="58" t="s">
        <v>27</v>
      </c>
      <c r="J292" s="59">
        <f>SUM(J287:J291)</f>
        <v>174</v>
      </c>
      <c r="K292" s="36"/>
      <c r="L292" s="5"/>
      <c r="M292" s="5"/>
      <c r="N292" s="5"/>
      <c r="O292" s="51"/>
      <c r="P292" s="58" t="s">
        <v>27</v>
      </c>
      <c r="Q292" s="60">
        <f>SUM(Q287:Q291)</f>
        <v>116</v>
      </c>
      <c r="R292" s="40"/>
      <c r="S292" s="7">
        <f t="shared" si="600"/>
        <v>0</v>
      </c>
      <c r="T292" s="7">
        <f t="shared" si="601"/>
        <v>0</v>
      </c>
      <c r="U292" s="7"/>
      <c r="V292" s="51"/>
      <c r="W292" s="58" t="s">
        <v>27</v>
      </c>
      <c r="X292" s="59">
        <f>SUM(X287:X291)</f>
        <v>130</v>
      </c>
      <c r="Y292" s="76"/>
      <c r="Z292" s="7"/>
      <c r="AA292" s="7"/>
      <c r="AB292" s="7"/>
      <c r="AC292" s="51"/>
      <c r="AD292" s="58" t="s">
        <v>27</v>
      </c>
      <c r="AE292" s="59">
        <f>SUM(AE287:AE291)</f>
        <v>123</v>
      </c>
      <c r="AF292" s="8"/>
      <c r="AG292" s="52"/>
      <c r="AH292" s="74" t="str">
        <f t="shared" si="602"/>
        <v/>
      </c>
      <c r="AI292" s="57"/>
      <c r="AJ292" s="57"/>
      <c r="AK292" s="82"/>
    </row>
  </sheetData>
  <mergeCells count="114">
    <mergeCell ref="AH1:AK1"/>
    <mergeCell ref="AH2:AK2"/>
    <mergeCell ref="A1:AG1"/>
    <mergeCell ref="A3:A4"/>
    <mergeCell ref="B3:B4"/>
    <mergeCell ref="C3:C4"/>
    <mergeCell ref="AG3:AG4"/>
    <mergeCell ref="AH3:AH4"/>
    <mergeCell ref="AI3:AI4"/>
    <mergeCell ref="I3:I4"/>
    <mergeCell ref="J3:J4"/>
    <mergeCell ref="Q3:Q4"/>
    <mergeCell ref="P3:P4"/>
    <mergeCell ref="W3:W4"/>
    <mergeCell ref="X3:X4"/>
    <mergeCell ref="AD3:AD4"/>
    <mergeCell ref="AE3:AE4"/>
    <mergeCell ref="AI23:AI27"/>
    <mergeCell ref="AK23:AK28"/>
    <mergeCell ref="AI29:AI33"/>
    <mergeCell ref="AK29:AK34"/>
    <mergeCell ref="AI35:AI39"/>
    <mergeCell ref="AK35:AK40"/>
    <mergeCell ref="AK3:AK4"/>
    <mergeCell ref="AI5:AI9"/>
    <mergeCell ref="AK5:AK10"/>
    <mergeCell ref="AI11:AI15"/>
    <mergeCell ref="AK11:AK16"/>
    <mergeCell ref="AI17:AI21"/>
    <mergeCell ref="AK17:AK22"/>
    <mergeCell ref="AI59:AI63"/>
    <mergeCell ref="AK59:AK64"/>
    <mergeCell ref="AI65:AI69"/>
    <mergeCell ref="AK65:AK70"/>
    <mergeCell ref="AI71:AI75"/>
    <mergeCell ref="AK71:AK76"/>
    <mergeCell ref="AI41:AI45"/>
    <mergeCell ref="AK41:AK46"/>
    <mergeCell ref="AI47:AI51"/>
    <mergeCell ref="AK47:AK52"/>
    <mergeCell ref="AI53:AI57"/>
    <mergeCell ref="AK53:AK58"/>
    <mergeCell ref="AI95:AI99"/>
    <mergeCell ref="AK95:AK100"/>
    <mergeCell ref="AI101:AI105"/>
    <mergeCell ref="AK101:AK106"/>
    <mergeCell ref="AI107:AI111"/>
    <mergeCell ref="AK107:AK112"/>
    <mergeCell ref="AI77:AI81"/>
    <mergeCell ref="AK77:AK82"/>
    <mergeCell ref="AI83:AI87"/>
    <mergeCell ref="AK83:AK88"/>
    <mergeCell ref="AI89:AI93"/>
    <mergeCell ref="AK89:AK94"/>
    <mergeCell ref="AI131:AI135"/>
    <mergeCell ref="AK131:AK136"/>
    <mergeCell ref="AI137:AI141"/>
    <mergeCell ref="AK137:AK142"/>
    <mergeCell ref="AI143:AI147"/>
    <mergeCell ref="AK143:AK148"/>
    <mergeCell ref="AI113:AI117"/>
    <mergeCell ref="AK113:AK118"/>
    <mergeCell ref="AI119:AI123"/>
    <mergeCell ref="AK119:AK124"/>
    <mergeCell ref="AI125:AI129"/>
    <mergeCell ref="AK125:AK130"/>
    <mergeCell ref="AI167:AI171"/>
    <mergeCell ref="AK167:AK172"/>
    <mergeCell ref="AI173:AI177"/>
    <mergeCell ref="AK173:AK178"/>
    <mergeCell ref="AI179:AI183"/>
    <mergeCell ref="AK179:AK184"/>
    <mergeCell ref="AI149:AI153"/>
    <mergeCell ref="AK149:AK154"/>
    <mergeCell ref="AI155:AI159"/>
    <mergeCell ref="AK155:AK160"/>
    <mergeCell ref="AI161:AI165"/>
    <mergeCell ref="AK161:AK166"/>
    <mergeCell ref="AI203:AI207"/>
    <mergeCell ref="AK203:AK208"/>
    <mergeCell ref="AI209:AI213"/>
    <mergeCell ref="AK209:AK214"/>
    <mergeCell ref="AI215:AI219"/>
    <mergeCell ref="AK215:AK220"/>
    <mergeCell ref="AI185:AI189"/>
    <mergeCell ref="AK185:AK190"/>
    <mergeCell ref="AI191:AI195"/>
    <mergeCell ref="AK191:AK196"/>
    <mergeCell ref="AI197:AI201"/>
    <mergeCell ref="AK197:AK202"/>
    <mergeCell ref="AI239:AI243"/>
    <mergeCell ref="AK239:AK244"/>
    <mergeCell ref="AI245:AI249"/>
    <mergeCell ref="AK245:AK250"/>
    <mergeCell ref="AI251:AI255"/>
    <mergeCell ref="AK251:AK256"/>
    <mergeCell ref="AI221:AI225"/>
    <mergeCell ref="AK221:AK226"/>
    <mergeCell ref="AI227:AI231"/>
    <mergeCell ref="AK227:AK232"/>
    <mergeCell ref="AI233:AI237"/>
    <mergeCell ref="AK233:AK238"/>
    <mergeCell ref="AI275:AI279"/>
    <mergeCell ref="AK275:AK280"/>
    <mergeCell ref="AI281:AI285"/>
    <mergeCell ref="AK281:AK286"/>
    <mergeCell ref="AI287:AI291"/>
    <mergeCell ref="AK287:AK292"/>
    <mergeCell ref="AI257:AI261"/>
    <mergeCell ref="AK257:AK262"/>
    <mergeCell ref="AI263:AI267"/>
    <mergeCell ref="AK263:AK268"/>
    <mergeCell ref="AI269:AI273"/>
    <mergeCell ref="AK269:AK274"/>
  </mergeCells>
  <conditionalFormatting sqref="AH5:AH292">
    <cfRule type="cellIs" dxfId="40" priority="12" operator="equal">
      <formula>3</formula>
    </cfRule>
    <cfRule type="cellIs" dxfId="39" priority="13" operator="equal">
      <formula>2</formula>
    </cfRule>
    <cfRule type="cellIs" dxfId="38" priority="14" operator="equal">
      <formula>1</formula>
    </cfRule>
  </conditionalFormatting>
  <conditionalFormatting sqref="AK5:AK292">
    <cfRule type="cellIs" dxfId="37" priority="6" operator="equal">
      <formula>2</formula>
    </cfRule>
    <cfRule type="cellIs" dxfId="36" priority="7" operator="equal">
      <formula>3</formula>
    </cfRule>
    <cfRule type="cellIs" dxfId="35" priority="8" operator="equal">
      <formula>2</formula>
    </cfRule>
    <cfRule type="cellIs" dxfId="34" priority="9" operator="equal">
      <formula>1</formula>
    </cfRule>
    <cfRule type="cellIs" dxfId="33" priority="10" operator="equal">
      <formula>2</formula>
    </cfRule>
    <cfRule type="cellIs" dxfId="32" priority="11" operator="equal">
      <formula>2</formula>
    </cfRule>
  </conditionalFormatting>
  <conditionalFormatting sqref="D5:D292">
    <cfRule type="top10" dxfId="31" priority="5" bottom="1" rank="1"/>
  </conditionalFormatting>
  <conditionalFormatting sqref="R5:R292">
    <cfRule type="top10" dxfId="30" priority="3" rank="1"/>
  </conditionalFormatting>
  <conditionalFormatting sqref="Y5:Y292">
    <cfRule type="top10" dxfId="29" priority="2" rank="1"/>
  </conditionalFormatting>
  <conditionalFormatting sqref="K5:K292">
    <cfRule type="top10" dxfId="28" priority="1" rank="1"/>
  </conditionalFormatting>
  <pageMargins left="0.7" right="0.7" top="0.75" bottom="0.75" header="0.3" footer="0.3"/>
  <pageSetup paperSize="9" scale="35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3" tint="0.39997558519241921"/>
    <pageSetUpPr fitToPage="1"/>
  </sheetPr>
  <dimension ref="A1:AK292"/>
  <sheetViews>
    <sheetView zoomScale="75" zoomScaleNormal="75" workbookViewId="0">
      <selection activeCell="B5" sqref="B5:B292"/>
    </sheetView>
  </sheetViews>
  <sheetFormatPr defaultRowHeight="15" x14ac:dyDescent="0.25"/>
  <cols>
    <col min="1" max="1" width="4.7109375" style="28" customWidth="1"/>
    <col min="2" max="2" width="25.7109375" style="28" customWidth="1"/>
    <col min="3" max="3" width="6.28515625" style="28" customWidth="1"/>
    <col min="4" max="4" width="12.7109375" style="29" customWidth="1"/>
    <col min="5" max="7" width="7.7109375" hidden="1" customWidth="1"/>
    <col min="8" max="8" width="12.7109375" style="2" customWidth="1"/>
    <col min="9" max="10" width="7.7109375" style="2" customWidth="1"/>
    <col min="11" max="11" width="12.7109375" style="28" customWidth="1"/>
    <col min="12" max="14" width="7.7109375" hidden="1" customWidth="1"/>
    <col min="15" max="15" width="12.7109375" style="2" customWidth="1"/>
    <col min="16" max="17" width="7.7109375" style="2" customWidth="1"/>
    <col min="18" max="18" width="12.7109375" style="37" customWidth="1"/>
    <col min="19" max="21" width="7.7109375" style="2" hidden="1" customWidth="1"/>
    <col min="22" max="22" width="12.7109375" style="2" customWidth="1"/>
    <col min="23" max="24" width="7.7109375" style="2" customWidth="1"/>
    <col min="25" max="25" width="12.7109375" style="37" customWidth="1"/>
    <col min="26" max="28" width="7.7109375" style="2" hidden="1" customWidth="1"/>
    <col min="29" max="29" width="12.7109375" style="2" customWidth="1"/>
    <col min="30" max="31" width="7.7109375" style="2" customWidth="1"/>
    <col min="32" max="32" width="12.7109375" hidden="1" customWidth="1"/>
    <col min="33" max="33" width="10.28515625" customWidth="1"/>
    <col min="34" max="34" width="9" customWidth="1"/>
    <col min="35" max="35" width="17.5703125" customWidth="1"/>
    <col min="36" max="36" width="17.5703125" hidden="1" customWidth="1"/>
  </cols>
  <sheetData>
    <row r="1" spans="1:37" ht="24" customHeight="1" x14ac:dyDescent="0.35">
      <c r="A1" s="88" t="s">
        <v>43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6" t="s">
        <v>42</v>
      </c>
      <c r="AI1" s="86"/>
      <c r="AJ1" s="86"/>
      <c r="AK1" s="86"/>
    </row>
    <row r="2" spans="1:37" ht="15.75" thickBot="1" x14ac:dyDescent="0.3">
      <c r="K2" s="53"/>
      <c r="AG2" s="1"/>
      <c r="AH2" s="87" t="str">
        <f>'ИТОГОВЫЙ (по школам)'!G2</f>
        <v>ДАТА: 22.02.2019г.</v>
      </c>
      <c r="AI2" s="87"/>
      <c r="AJ2" s="87"/>
      <c r="AK2" s="87"/>
    </row>
    <row r="3" spans="1:37" ht="27.75" customHeight="1" thickBot="1" x14ac:dyDescent="0.3">
      <c r="A3" s="89" t="s">
        <v>20</v>
      </c>
      <c r="B3" s="91" t="s">
        <v>0</v>
      </c>
      <c r="C3" s="93" t="s">
        <v>7</v>
      </c>
      <c r="D3" s="30" t="s">
        <v>17</v>
      </c>
      <c r="E3" s="12" t="s">
        <v>11</v>
      </c>
      <c r="F3" s="10" t="s">
        <v>11</v>
      </c>
      <c r="G3" s="15" t="s">
        <v>12</v>
      </c>
      <c r="H3" s="23" t="s">
        <v>17</v>
      </c>
      <c r="I3" s="55" t="s">
        <v>25</v>
      </c>
      <c r="J3" s="55" t="s">
        <v>24</v>
      </c>
      <c r="K3" s="35" t="s">
        <v>35</v>
      </c>
      <c r="L3" s="12" t="s">
        <v>36</v>
      </c>
      <c r="M3" s="10" t="s">
        <v>36</v>
      </c>
      <c r="N3" s="15" t="s">
        <v>37</v>
      </c>
      <c r="O3" s="14" t="s">
        <v>35</v>
      </c>
      <c r="P3" s="55" t="s">
        <v>25</v>
      </c>
      <c r="Q3" s="55" t="s">
        <v>24</v>
      </c>
      <c r="R3" s="38" t="s">
        <v>18</v>
      </c>
      <c r="S3" s="19" t="s">
        <v>3</v>
      </c>
      <c r="T3" s="11" t="s">
        <v>3</v>
      </c>
      <c r="U3" s="18" t="s">
        <v>15</v>
      </c>
      <c r="V3" s="23" t="s">
        <v>18</v>
      </c>
      <c r="W3" s="55" t="s">
        <v>25</v>
      </c>
      <c r="X3" s="55" t="s">
        <v>24</v>
      </c>
      <c r="Y3" s="38" t="s">
        <v>9</v>
      </c>
      <c r="Z3" s="19" t="s">
        <v>10</v>
      </c>
      <c r="AA3" s="11" t="s">
        <v>10</v>
      </c>
      <c r="AB3" s="18" t="s">
        <v>16</v>
      </c>
      <c r="AC3" s="23" t="s">
        <v>9</v>
      </c>
      <c r="AD3" s="55" t="s">
        <v>25</v>
      </c>
      <c r="AE3" s="55" t="s">
        <v>24</v>
      </c>
      <c r="AF3" s="21" t="s">
        <v>5</v>
      </c>
      <c r="AG3" s="84" t="s">
        <v>19</v>
      </c>
      <c r="AH3" s="84" t="s">
        <v>6</v>
      </c>
      <c r="AI3" s="84" t="s">
        <v>26</v>
      </c>
      <c r="AJ3" s="46"/>
      <c r="AK3" s="84" t="s">
        <v>28</v>
      </c>
    </row>
    <row r="4" spans="1:37" ht="15.75" thickBot="1" x14ac:dyDescent="0.3">
      <c r="A4" s="90"/>
      <c r="B4" s="92"/>
      <c r="C4" s="94"/>
      <c r="D4" s="31" t="s">
        <v>4</v>
      </c>
      <c r="E4" s="13" t="s">
        <v>1</v>
      </c>
      <c r="F4" s="3" t="s">
        <v>2</v>
      </c>
      <c r="G4" s="16" t="s">
        <v>1</v>
      </c>
      <c r="H4" s="24" t="s">
        <v>1</v>
      </c>
      <c r="I4" s="49"/>
      <c r="J4" s="49"/>
      <c r="K4" s="32" t="s">
        <v>4</v>
      </c>
      <c r="L4" s="13" t="s">
        <v>1</v>
      </c>
      <c r="M4" s="3" t="s">
        <v>2</v>
      </c>
      <c r="N4" s="16" t="s">
        <v>1</v>
      </c>
      <c r="O4" s="24" t="s">
        <v>1</v>
      </c>
      <c r="P4" s="49"/>
      <c r="Q4" s="49"/>
      <c r="R4" s="39" t="s">
        <v>4</v>
      </c>
      <c r="S4" s="20" t="s">
        <v>1</v>
      </c>
      <c r="T4" s="4" t="s">
        <v>2</v>
      </c>
      <c r="U4" s="17" t="s">
        <v>1</v>
      </c>
      <c r="V4" s="24" t="s">
        <v>1</v>
      </c>
      <c r="W4" s="49"/>
      <c r="X4" s="49"/>
      <c r="Y4" s="39" t="s">
        <v>4</v>
      </c>
      <c r="Z4" s="20" t="s">
        <v>1</v>
      </c>
      <c r="AA4" s="4" t="s">
        <v>2</v>
      </c>
      <c r="AB4" s="17" t="s">
        <v>1</v>
      </c>
      <c r="AC4" s="24" t="s">
        <v>1</v>
      </c>
      <c r="AD4" s="49"/>
      <c r="AE4" s="49"/>
      <c r="AF4" s="22"/>
      <c r="AG4" s="85"/>
      <c r="AH4" s="85"/>
      <c r="AI4" s="85"/>
      <c r="AJ4" s="47"/>
      <c r="AK4" s="85"/>
    </row>
    <row r="5" spans="1:37" ht="15" customHeight="1" x14ac:dyDescent="0.25">
      <c r="A5" s="42">
        <v>1</v>
      </c>
      <c r="B5" s="44"/>
      <c r="C5" s="33">
        <v>5</v>
      </c>
      <c r="D5" s="34">
        <v>8</v>
      </c>
      <c r="E5" s="5">
        <f>IF(D5&gt;8.4,0,IF(D5&gt;8.35,28,IF(D5&gt;8.34,29,IF(D5&gt;8.3,30,IF(D5&gt;8.25,31,IF(D5&gt;8.24,32,IF(D5&gt;8.2,33,IF(D5&gt;8.16,34,IF(D5&gt;8.15,35,IF(D5&gt;8.14,36,IF(D5&gt;8.1,37,IF(D5&gt;8.05,38,IF(D5&gt;8.04,39,IF(D5&gt;8.02,40,IF(D5&gt;8,41,IF(D5&gt;7.95,42,IF(D5&gt;7.94,43,IF(D5&gt;7.92,44,IF(D5&gt;7.9,45,IF(D5&gt;7.85,46,IF(D5&gt;7.84,47,IF(D5&gt;7.83,48,IF(D5&gt;7.8,49,IF(D5&gt;7.75,50,IF(D5&gt;7.73,51,IF(D5&gt;7.7,52,IF(D5&gt;7.65,53,IF(D5&gt;7.6,54,IF(D5&gt;7.55,55,IF(D5&gt;7.5,56,IF(D5&gt;7.44,57,IF(D5&gt;7.4,58,IF(D5&gt;7.35,59,IF(D5&gt;7.3,60,IF(D5&gt;7.25,61,IF(D5&gt;7.2,62,IF(D5&gt;7.15,63,IF(D5&gt;7.1,64,IF(D5&gt;7.05,65,IF(D5&gt;7,66,IF(D5&gt;6.95,67,IF(D5&gt;6.9,68,IF(D5&gt;6.8,69,IF(D5&gt;6.5,70,))))))))))))))))))))))))))))))))))))))))))))</f>
        <v>42</v>
      </c>
      <c r="F5" s="5">
        <f>IF(D5&gt;10,0,IF(D5&gt;9.9,1,IF(D5&gt;9.8,2,IF(D5&gt;9.7,3,IF(D5&gt;9.6,4,IF(D5&gt;9.5,5,IF(D5&gt;9.4,6,IF(D5&gt;9.3,7,IF(D5&gt;9.26,8,IF(D5&gt;9.2,9,IF(D5&gt;9.15,10,IF(D5&gt;9.1,11,IF(D5&gt;9.05,12,IF(D5&gt;9,13,IF(D5&gt;8.95,14,IF(D5&gt;8.9,15,IF(D5&gt;8.85,16,IF(D5&gt;8.8,17,IF(D5&gt;8.75,18,IF(D5&gt;8.7,19,IF(D5&gt;8.65,20,IF(D5&gt;8.6,21,IF(D5&gt;8.55,22,IF(D5&gt;8.54,23,IF(D5&gt;8.5,24,IF(D5&gt;8.45,25,IF(D5&gt;8.44,26,IF(D5&gt;8.4,27,))))))))))))))))))))))))))))</f>
        <v>0</v>
      </c>
      <c r="G5" s="5">
        <f t="shared" ref="G5:G9" si="0">E5+F5</f>
        <v>42</v>
      </c>
      <c r="H5" s="6">
        <f t="shared" ref="H5:H9" si="1">G5</f>
        <v>42</v>
      </c>
      <c r="I5" s="50">
        <f>IF(H5="","",RANK(H5,H5:H9,0))</f>
        <v>4</v>
      </c>
      <c r="J5" s="50">
        <f>IF(I5&lt;5,H5,"")</f>
        <v>42</v>
      </c>
      <c r="K5" s="36">
        <v>0</v>
      </c>
      <c r="L5" s="5"/>
      <c r="M5" s="5">
        <f>IF(K5=1,10,IF(K5=2,13,IF(K5=3,17,IF(K5=4,21,IF(K5=5,25,IF(K5=6,29,IF(K5=7,33,IF(K5=8,37,IF(K5=9,41,IF(K5=10,45,IF(K5=11,50,IF(K5=12,54,IF(K5=13,57,IF(K5=14,60,IF(K5=15,62,IF(K5=16,63,IF(K5=17,64,IF(K5=18,65,IF(K5=19,66,IF(K5=20,67,IF(K5=21,68,IF(K5=22,69,IF(K5=23,70,IF(K5=24,71,))))))))))))))))))))))))</f>
        <v>0</v>
      </c>
      <c r="N5" s="5">
        <f t="shared" ref="N5:N9" si="2">L5+M5</f>
        <v>0</v>
      </c>
      <c r="O5" s="6">
        <f t="shared" ref="O5:O9" si="3">N5</f>
        <v>0</v>
      </c>
      <c r="P5" s="54">
        <f>IF(O5="","",RANK(O5,O5:O9,0))</f>
        <v>4</v>
      </c>
      <c r="Q5" s="54"/>
      <c r="R5" s="40">
        <v>187</v>
      </c>
      <c r="S5" s="7">
        <f>IF(R5&lt;235,0,IF(R5&lt;237,60,IF(R5&lt;239,61,IF(R5&lt;241,62,IF(R5&lt;243,63,IF(R5&lt;245,64,IF(R5&lt;247,65,IF(R5&lt;249,66,IF(R5&lt;251,67,IF(R5&lt;253,68,IF(R5&lt;255,69,IF(R5&lt;257,70,IF(R5&lt;259,71,IF(R5&lt;261,72,IF(R5&lt;263,73,IF(R5&lt;2265,74,IF(R5&lt;267,75,IF(R5&lt;269,76,))))))))))))))))))</f>
        <v>0</v>
      </c>
      <c r="T5" s="7">
        <f t="shared" ref="T5:T9" si="4">IF(R5&lt;118,0,IF(R5&lt;121,1,IF(R5&lt;124,2,IF(R5&lt;127,3,IF(R5&lt;130,4,IF(R5&lt;133,5,IF(R5&lt;136,6,IF(R5&lt;139,7,IF(R5&lt;142,8,IF(R5&lt;145,9,IF(R5&lt;148,10,IF(R5&lt;151,11,IF(R5&lt;154,12,IF(R5&lt;157,13,IF(R5&lt;160,14,IF(R5&lt;162,15,IF(R5&lt;164,16,IF(R5&lt;166,17,IF(R5&lt;168,18,IF(R5&lt;170,19,IF(R5&lt;172,20,IF(R5&lt;174,21,IF(R5&lt;176,22,IF(R5&lt;178,23,IF(R5&lt;180,24,IF(R5&lt;182,25,IF(R5&lt;184,26,IF(R5&lt;186,27,IF(R5&lt;188,28,IF(R5&lt;190,29,IF(R5&lt;192,30,IF(R5&lt;194,31,IF(R5&lt;196,32,IF(R5&lt;198,33,IF(R5&lt;200,34,IF(R5&lt;201,35,IF(R5&lt;202,36,IF(R5&lt;203,37,IF(R5&lt;204,38,IF(R5&lt;205,39,IF(R5&lt;206,40,IF(R5&lt;207,41,IF(R5&lt;208,42,IF(R5&lt;209,43,IF(R5&lt;210,44,IF(R5&lt;211,45,IF(R5&lt;212,46,IF(R5&lt;213,47,IF(R5&lt;214,48,IF(R5&lt;215,49,IF(R5&lt;217,50,IF(R5&lt;219,51,IF(R5&lt;221,52,IF(R5&lt;223,53,IF(R5&lt;225,54,IF(R5&lt;227,55,IF(R5&lt;229,56,IF(R5&lt;231,57,IF(R5&lt;233,58,IF(R5&lt;235,59,))))))))))))))))))))))))))))))))))))))))))))))))))))))))))))</f>
        <v>28</v>
      </c>
      <c r="U5" s="7">
        <f t="shared" ref="U5:U9" si="5">S5+T5</f>
        <v>28</v>
      </c>
      <c r="V5" s="6">
        <f t="shared" ref="V5:V9" si="6">U5</f>
        <v>28</v>
      </c>
      <c r="W5" s="50">
        <f>IF(V5="","",RANK(V5,V5:V9,0))</f>
        <v>1</v>
      </c>
      <c r="X5" s="50">
        <f>IF(W5&lt;5,V5,"")</f>
        <v>28</v>
      </c>
      <c r="Y5" s="36">
        <v>8</v>
      </c>
      <c r="Z5" s="7">
        <f>IF(Y5&lt;19.5,0,IF(Y5&lt;20,60,IF(Y5&lt;21,61,IF(Y5&lt;22,62,IF(Y5&lt;23,63,IF(Y5&lt;24,64,IF(Y5&lt;25,65,IF(Y5&lt;26,66,IF(Y5&lt;27,67,IF(Y5&lt;28,68,IF(Y5&lt;29,69,IF(Y5&lt;30,70,IF(Y5&lt;31,71,)))))))))))))</f>
        <v>0</v>
      </c>
      <c r="AA5" s="7">
        <f>IF(Y5&lt;-5,0,IF(Y5&lt;-4,1,IF(Y5&lt;-3.5,2,IF(Y5&lt;-3,3,IF(Y5&lt;-2.5,4,IF(Y5&lt;-2,5,IF(Y5&lt;-1.5,6,IF(Y5&lt;-1,7,IF(Y5&lt;-0.5,8,IF(Y5&lt;0,9,IF(Y5&lt;0.5,10,IF(Y5&lt;1,11,IF(Y5&lt;1.5,12,IF(Y5&lt;2,13,IF(Y5&lt;2.5,14,IF(Y5&lt;3,15,IF(Y5&lt;3.5,16,IF(Y5&lt;4,17,IF(Y5&lt;4.5,18,IF(Y5&lt;5,19,IF(Y5&lt;5.5,20,IF(Y5&lt;6,21,IF(Y5&lt;6.5,22,IF(Y5&lt;7,23,IF(Y5&lt;7.5,24,IF(Y5&lt;8,25,IF(Y5&lt;8.5,26,IF(Y5&lt;8.6,27,IF(Y5&lt;9,28,IF(Y5&lt;9.5,29,IF(Y5&lt;9.6,30,IF(Y5&lt;10,31,IF(Y5&lt;10.5,32,IF(Y5&lt;10.6,33,IF(Y5&lt;11,34,IF(Y5&lt;11.5,35,IF(Y5&lt;11.7,36,IF(Y5&lt;12,37,IF(Y5&lt;12.5,38,IF(Y5&lt;12.7,39,IF(Y5&lt;12.8,40,IF(Y5&lt;13,41,IF(Y5&lt;13.6,42,IF(Y5&lt;13.7,43,IF(Y5&lt;13.8,44,IF(Y5&lt;14,45,IF(Y5&lt;14.5,46,IF(Y5&lt;14.6,47,IF(Y5&lt;14.7,48,IF(Y5&lt;15,49,IF(Y5&lt;15.5,50,IF(Y5&lt;15.6,51,IF(Y5&lt;16,52,IF(Y5&lt;16.5,53,IF(Y5&lt;17,54,IF(Y5&lt;17.5,55,IF(Y5&lt;18,56,IF(Y5&lt;18.5,57,IF(Y5&lt;19,58,IF(Y5&lt;19.5,59,))))))))))))))))))))))))))))))))))))))))))))))))))))))))))))</f>
        <v>26</v>
      </c>
      <c r="AB5" s="7">
        <f t="shared" ref="AB5" si="7">Z5+AA5</f>
        <v>26</v>
      </c>
      <c r="AC5" s="6">
        <f>AB5</f>
        <v>26</v>
      </c>
      <c r="AD5" s="50">
        <f>IF(AC5="","",RANK(AC5,AC5:AC9,0))</f>
        <v>5</v>
      </c>
      <c r="AE5" s="50" t="str">
        <f>IF(AD5&lt;5,AC5,"")</f>
        <v/>
      </c>
      <c r="AF5" s="8">
        <f>H5+O5+V5+AC5</f>
        <v>96</v>
      </c>
      <c r="AG5" s="9">
        <f t="shared" ref="AG5:AG9" si="8">AF5</f>
        <v>96</v>
      </c>
      <c r="AH5" s="67">
        <f>IF(ISNUMBER(AG5),RANK(AG5,$AG$5:$AG$292,0),"")</f>
        <v>111</v>
      </c>
      <c r="AI5" s="83">
        <f>SUM(J5:J9,Q5:Q9,X5:X9,AE5:AE9)</f>
        <v>523</v>
      </c>
      <c r="AJ5" s="56">
        <f>AI5</f>
        <v>523</v>
      </c>
      <c r="AK5" s="82">
        <f>IF(ISNUMBER(AI5),RANK(AI5,$AI$5:$AI$292,0),"")</f>
        <v>10</v>
      </c>
    </row>
    <row r="6" spans="1:37" ht="15" customHeight="1" x14ac:dyDescent="0.25">
      <c r="A6" s="42">
        <v>2</v>
      </c>
      <c r="B6" s="44"/>
      <c r="C6" s="33">
        <v>5</v>
      </c>
      <c r="D6" s="34">
        <v>7.8</v>
      </c>
      <c r="E6" s="5">
        <f t="shared" ref="E6:E9" si="9">IF(D6&gt;8.4,0,IF(D6&gt;8.35,28,IF(D6&gt;8.34,29,IF(D6&gt;8.3,30,IF(D6&gt;8.25,31,IF(D6&gt;8.24,32,IF(D6&gt;8.2,33,IF(D6&gt;8.16,34,IF(D6&gt;8.15,35,IF(D6&gt;8.14,36,IF(D6&gt;8.1,37,IF(D6&gt;8.05,38,IF(D6&gt;8.04,39,IF(D6&gt;8.02,40,IF(D6&gt;8,41,IF(D6&gt;7.95,42,IF(D6&gt;7.94,43,IF(D6&gt;7.92,44,IF(D6&gt;7.9,45,IF(D6&gt;7.85,46,IF(D6&gt;7.84,47,IF(D6&gt;7.83,48,IF(D6&gt;7.8,49,IF(D6&gt;7.75,50,IF(D6&gt;7.73,51,IF(D6&gt;7.7,52,IF(D6&gt;7.65,53,IF(D6&gt;7.6,54,IF(D6&gt;7.55,55,IF(D6&gt;7.5,56,IF(D6&gt;7.44,57,IF(D6&gt;7.4,58,IF(D6&gt;7.35,59,IF(D6&gt;7.3,60,IF(D6&gt;7.25,61,IF(D6&gt;7.2,62,IF(D6&gt;7.15,63,IF(D6&gt;7.1,64,IF(D6&gt;7.05,65,IF(D6&gt;7,66,IF(D6&gt;6.95,67,IF(D6&gt;6.9,68,IF(D6&gt;6.8,69,IF(D6&gt;6.5,70,))))))))))))))))))))))))))))))))))))))))))))</f>
        <v>50</v>
      </c>
      <c r="F6" s="5">
        <f t="shared" ref="F6:F9" si="10">IF(D6&gt;10,0,IF(D6&gt;9.9,1,IF(D6&gt;9.8,2,IF(D6&gt;9.7,3,IF(D6&gt;9.6,4,IF(D6&gt;9.5,5,IF(D6&gt;9.4,6,IF(D6&gt;9.3,7,IF(D6&gt;9.26,8,IF(D6&gt;9.2,9,IF(D6&gt;9.15,10,IF(D6&gt;9.1,11,IF(D6&gt;9.05,12,IF(D6&gt;9,13,IF(D6&gt;8.95,14,IF(D6&gt;8.9,15,IF(D6&gt;8.85,16,IF(D6&gt;8.8,17,IF(D6&gt;8.75,18,IF(D6&gt;8.7,19,IF(D6&gt;8.65,20,IF(D6&gt;8.6,21,IF(D6&gt;8.55,22,IF(D6&gt;8.54,23,IF(D6&gt;8.5,24,IF(D6&gt;8.45,25,IF(D6&gt;8.44,26,IF(D6&gt;8.4,27,))))))))))))))))))))))))))))</f>
        <v>0</v>
      </c>
      <c r="G6" s="5">
        <f t="shared" si="0"/>
        <v>50</v>
      </c>
      <c r="H6" s="6">
        <f t="shared" si="1"/>
        <v>50</v>
      </c>
      <c r="I6" s="50">
        <f>IF(H6="","",RANK(H6,H5:H9,0))</f>
        <v>1</v>
      </c>
      <c r="J6" s="50">
        <f t="shared" ref="J6:J9" si="11">IF(I6&lt;5,H6,"")</f>
        <v>50</v>
      </c>
      <c r="K6" s="36">
        <v>0</v>
      </c>
      <c r="L6" s="5"/>
      <c r="M6" s="5">
        <f t="shared" ref="M6:M69" si="12">IF(K6=1,10,IF(K6=2,13,IF(K6=3,17,IF(K6=4,21,IF(K6=5,25,IF(K6=6,29,IF(K6=7,33,IF(K6=8,37,IF(K6=9,41,IF(K6=10,45,IF(K6=11,50,IF(K6=12,54,IF(K6=13,57,IF(K6=14,60,IF(K6=15,62,IF(K6=16,63,IF(K6=17,64,IF(K6=18,65,IF(K6=19,66,IF(K6=20,67,IF(K6=21,68,IF(K6=22,69,IF(K6=23,70,IF(K6=24,71,))))))))))))))))))))))))</f>
        <v>0</v>
      </c>
      <c r="N6" s="5">
        <f t="shared" si="2"/>
        <v>0</v>
      </c>
      <c r="O6" s="6">
        <f t="shared" si="3"/>
        <v>0</v>
      </c>
      <c r="P6" s="54">
        <f>IF(O6="","",RANK(O6,O5:O9,0))</f>
        <v>4</v>
      </c>
      <c r="Q6" s="54">
        <f t="shared" ref="Q6:Q9" si="13">IF(P6&lt;5,O6,"")</f>
        <v>0</v>
      </c>
      <c r="R6" s="40">
        <v>170</v>
      </c>
      <c r="S6" s="7">
        <f t="shared" ref="S6:S9" si="14">IF(R6&lt;235,0,IF(R6&lt;237,60,IF(R6&lt;239,61,IF(R6&lt;241,62,IF(R6&lt;243,63,IF(R6&lt;245,64,IF(R6&lt;247,65,IF(R6&lt;249,66,IF(R6&lt;251,67,IF(R6&lt;253,68,IF(R6&lt;255,69,IF(R6&lt;257,70,IF(R6&lt;259,71,IF(R6&lt;261,72,IF(R6&lt;263,73,IF(R6&lt;2265,74,IF(R6&lt;267,75,IF(R6&lt;269,76,))))))))))))))))))</f>
        <v>0</v>
      </c>
      <c r="T6" s="7">
        <f t="shared" si="4"/>
        <v>20</v>
      </c>
      <c r="U6" s="7">
        <f t="shared" si="5"/>
        <v>20</v>
      </c>
      <c r="V6" s="6">
        <f t="shared" si="6"/>
        <v>20</v>
      </c>
      <c r="W6" s="50">
        <f>IF(V6="","",RANK(V6,V5:V9,0))</f>
        <v>5</v>
      </c>
      <c r="X6" s="50" t="str">
        <f t="shared" ref="X6:X9" si="15">IF(W6&lt;5,V6,"")</f>
        <v/>
      </c>
      <c r="Y6" s="36">
        <v>16</v>
      </c>
      <c r="Z6" s="7">
        <f t="shared" ref="Z6:Z69" si="16">IF(Y6&lt;19.5,0,IF(Y6&lt;20,60,IF(Y6&lt;21,61,IF(Y6&lt;22,62,IF(Y6&lt;23,63,IF(Y6&lt;24,64,IF(Y6&lt;25,65,IF(Y6&lt;26,66,IF(Y6&lt;27,67,IF(Y6&lt;28,68,IF(Y6&lt;29,69,IF(Y6&lt;30,70,IF(Y6&lt;31,71,)))))))))))))</f>
        <v>0</v>
      </c>
      <c r="AA6" s="7">
        <f t="shared" ref="AA6:AA69" si="17">IF(Y6&lt;-5,0,IF(Y6&lt;-4,1,IF(Y6&lt;-3.5,2,IF(Y6&lt;-3,3,IF(Y6&lt;-2.5,4,IF(Y6&lt;-2,5,IF(Y6&lt;-1.5,6,IF(Y6&lt;-1,7,IF(Y6&lt;-0.5,8,IF(Y6&lt;0,9,IF(Y6&lt;0.5,10,IF(Y6&lt;1,11,IF(Y6&lt;1.5,12,IF(Y6&lt;2,13,IF(Y6&lt;2.5,14,IF(Y6&lt;3,15,IF(Y6&lt;3.5,16,IF(Y6&lt;4,17,IF(Y6&lt;4.5,18,IF(Y6&lt;5,19,IF(Y6&lt;5.5,20,IF(Y6&lt;6,21,IF(Y6&lt;6.5,22,IF(Y6&lt;7,23,IF(Y6&lt;7.5,24,IF(Y6&lt;8,25,IF(Y6&lt;8.5,26,IF(Y6&lt;8.6,27,IF(Y6&lt;9,28,IF(Y6&lt;9.5,29,IF(Y6&lt;9.6,30,IF(Y6&lt;10,31,IF(Y6&lt;10.5,32,IF(Y6&lt;10.6,33,IF(Y6&lt;11,34,IF(Y6&lt;11.5,35,IF(Y6&lt;11.7,36,IF(Y6&lt;12,37,IF(Y6&lt;12.5,38,IF(Y6&lt;12.7,39,IF(Y6&lt;12.8,40,IF(Y6&lt;13,41,IF(Y6&lt;13.6,42,IF(Y6&lt;13.7,43,IF(Y6&lt;13.8,44,IF(Y6&lt;14,45,IF(Y6&lt;14.5,46,IF(Y6&lt;14.6,47,IF(Y6&lt;14.7,48,IF(Y6&lt;15,49,IF(Y6&lt;15.5,50,IF(Y6&lt;15.6,51,IF(Y6&lt;16,52,IF(Y6&lt;16.5,53,IF(Y6&lt;17,54,IF(Y6&lt;17.5,55,IF(Y6&lt;18,56,IF(Y6&lt;18.5,57,IF(Y6&lt;19,58,IF(Y6&lt;19.5,59,))))))))))))))))))))))))))))))))))))))))))))))))))))))))))))</f>
        <v>53</v>
      </c>
      <c r="AB6" s="7">
        <f t="shared" ref="AB6:AB69" si="18">Z6+AA6</f>
        <v>53</v>
      </c>
      <c r="AC6" s="6">
        <f t="shared" ref="AC6:AC69" si="19">AB6</f>
        <v>53</v>
      </c>
      <c r="AD6" s="50">
        <f>IF(AC6="","",RANK(AC6,AC5:AC9,0))</f>
        <v>2</v>
      </c>
      <c r="AE6" s="50">
        <f t="shared" ref="AE6:AE9" si="20">IF(AD6&lt;5,AC6,"")</f>
        <v>53</v>
      </c>
      <c r="AF6" s="8">
        <f t="shared" ref="AF6:AF69" si="21">H6+O6+V6+AC6</f>
        <v>123</v>
      </c>
      <c r="AG6" s="9">
        <f t="shared" si="8"/>
        <v>123</v>
      </c>
      <c r="AH6" s="67">
        <f t="shared" ref="AH6:AH69" si="22">IF(ISNUMBER(AG6),RANK(AG6,$AG$5:$AG$292,0),"")</f>
        <v>59</v>
      </c>
      <c r="AI6" s="83"/>
      <c r="AJ6" s="56"/>
      <c r="AK6" s="82"/>
    </row>
    <row r="7" spans="1:37" ht="15" customHeight="1" x14ac:dyDescent="0.25">
      <c r="A7" s="42">
        <v>3</v>
      </c>
      <c r="B7" s="44"/>
      <c r="C7" s="33">
        <v>5</v>
      </c>
      <c r="D7" s="34">
        <v>7.8</v>
      </c>
      <c r="E7" s="5">
        <f t="shared" si="9"/>
        <v>50</v>
      </c>
      <c r="F7" s="5">
        <f t="shared" si="10"/>
        <v>0</v>
      </c>
      <c r="G7" s="5">
        <f t="shared" si="0"/>
        <v>50</v>
      </c>
      <c r="H7" s="6">
        <f t="shared" si="1"/>
        <v>50</v>
      </c>
      <c r="I7" s="50">
        <f>IF(H7="","",RANK(H7,H5:H9,0))</f>
        <v>1</v>
      </c>
      <c r="J7" s="50">
        <f t="shared" si="11"/>
        <v>50</v>
      </c>
      <c r="K7" s="36">
        <v>1</v>
      </c>
      <c r="L7" s="5"/>
      <c r="M7" s="5">
        <f t="shared" si="12"/>
        <v>10</v>
      </c>
      <c r="N7" s="5">
        <f t="shared" si="2"/>
        <v>10</v>
      </c>
      <c r="O7" s="6">
        <f t="shared" si="3"/>
        <v>10</v>
      </c>
      <c r="P7" s="54">
        <f>IF(O7="","",RANK(O7,O5:O9,0))</f>
        <v>2</v>
      </c>
      <c r="Q7" s="54">
        <f t="shared" si="13"/>
        <v>10</v>
      </c>
      <c r="R7" s="40">
        <v>176</v>
      </c>
      <c r="S7" s="7">
        <f t="shared" si="14"/>
        <v>0</v>
      </c>
      <c r="T7" s="7">
        <f t="shared" si="4"/>
        <v>23</v>
      </c>
      <c r="U7" s="7">
        <f t="shared" si="5"/>
        <v>23</v>
      </c>
      <c r="V7" s="6">
        <f t="shared" si="6"/>
        <v>23</v>
      </c>
      <c r="W7" s="50">
        <f>IF(V7="","",RANK(V7,V5:V9,0))</f>
        <v>2</v>
      </c>
      <c r="X7" s="50">
        <f t="shared" si="15"/>
        <v>23</v>
      </c>
      <c r="Y7" s="36">
        <v>18.5</v>
      </c>
      <c r="Z7" s="7">
        <f t="shared" si="16"/>
        <v>0</v>
      </c>
      <c r="AA7" s="7">
        <f t="shared" si="17"/>
        <v>58</v>
      </c>
      <c r="AB7" s="7">
        <f t="shared" si="18"/>
        <v>58</v>
      </c>
      <c r="AC7" s="6">
        <f t="shared" si="19"/>
        <v>58</v>
      </c>
      <c r="AD7" s="50">
        <f>IF(AC7="","",RANK(AC7,AC5:AC9,0))</f>
        <v>1</v>
      </c>
      <c r="AE7" s="50">
        <f t="shared" si="20"/>
        <v>58</v>
      </c>
      <c r="AF7" s="8">
        <f t="shared" si="21"/>
        <v>141</v>
      </c>
      <c r="AG7" s="9">
        <f t="shared" si="8"/>
        <v>141</v>
      </c>
      <c r="AH7" s="67">
        <f t="shared" si="22"/>
        <v>26</v>
      </c>
      <c r="AI7" s="83"/>
      <c r="AJ7" s="56"/>
      <c r="AK7" s="82"/>
    </row>
    <row r="8" spans="1:37" ht="15" customHeight="1" x14ac:dyDescent="0.25">
      <c r="A8" s="42">
        <v>4</v>
      </c>
      <c r="B8" s="44"/>
      <c r="C8" s="33">
        <v>5</v>
      </c>
      <c r="D8" s="34">
        <v>7.9</v>
      </c>
      <c r="E8" s="5">
        <f t="shared" si="9"/>
        <v>46</v>
      </c>
      <c r="F8" s="5">
        <f t="shared" si="10"/>
        <v>0</v>
      </c>
      <c r="G8" s="5">
        <f t="shared" si="0"/>
        <v>46</v>
      </c>
      <c r="H8" s="6">
        <f t="shared" si="1"/>
        <v>46</v>
      </c>
      <c r="I8" s="50">
        <f>IF(H8="","",RANK(H8,H5:H9,0))</f>
        <v>3</v>
      </c>
      <c r="J8" s="50">
        <f t="shared" si="11"/>
        <v>46</v>
      </c>
      <c r="K8" s="36">
        <v>1</v>
      </c>
      <c r="L8" s="5"/>
      <c r="M8" s="5">
        <f t="shared" si="12"/>
        <v>10</v>
      </c>
      <c r="N8" s="5">
        <f t="shared" si="2"/>
        <v>10</v>
      </c>
      <c r="O8" s="6">
        <f t="shared" si="3"/>
        <v>10</v>
      </c>
      <c r="P8" s="54">
        <f>IF(O8="","",RANK(O8,O5:O9,0))</f>
        <v>2</v>
      </c>
      <c r="Q8" s="54">
        <f t="shared" si="13"/>
        <v>10</v>
      </c>
      <c r="R8" s="40">
        <v>175</v>
      </c>
      <c r="S8" s="7">
        <f t="shared" si="14"/>
        <v>0</v>
      </c>
      <c r="T8" s="7">
        <f t="shared" si="4"/>
        <v>22</v>
      </c>
      <c r="U8" s="7">
        <f t="shared" si="5"/>
        <v>22</v>
      </c>
      <c r="V8" s="6">
        <f t="shared" si="6"/>
        <v>22</v>
      </c>
      <c r="W8" s="50">
        <f>IF(V8="","",RANK(V8,V5:V9,0))</f>
        <v>3</v>
      </c>
      <c r="X8" s="50">
        <f t="shared" si="15"/>
        <v>22</v>
      </c>
      <c r="Y8" s="36">
        <v>12</v>
      </c>
      <c r="Z8" s="7">
        <f t="shared" si="16"/>
        <v>0</v>
      </c>
      <c r="AA8" s="7">
        <f t="shared" si="17"/>
        <v>38</v>
      </c>
      <c r="AB8" s="7">
        <f t="shared" si="18"/>
        <v>38</v>
      </c>
      <c r="AC8" s="6">
        <f t="shared" si="19"/>
        <v>38</v>
      </c>
      <c r="AD8" s="50">
        <f>IF(AC8="","",RANK(AC8,AC5:AC9,0))</f>
        <v>4</v>
      </c>
      <c r="AE8" s="50">
        <f t="shared" si="20"/>
        <v>38</v>
      </c>
      <c r="AF8" s="8">
        <f t="shared" si="21"/>
        <v>116</v>
      </c>
      <c r="AG8" s="9">
        <f t="shared" si="8"/>
        <v>116</v>
      </c>
      <c r="AH8" s="67">
        <f t="shared" si="22"/>
        <v>73</v>
      </c>
      <c r="AI8" s="83"/>
      <c r="AJ8" s="56"/>
      <c r="AK8" s="82"/>
    </row>
    <row r="9" spans="1:37" ht="15" customHeight="1" x14ac:dyDescent="0.25">
      <c r="A9" s="42">
        <v>5</v>
      </c>
      <c r="B9" s="44"/>
      <c r="C9" s="33">
        <v>5</v>
      </c>
      <c r="D9" s="34">
        <v>8.1</v>
      </c>
      <c r="E9" s="5">
        <f t="shared" si="9"/>
        <v>38</v>
      </c>
      <c r="F9" s="5">
        <f t="shared" si="10"/>
        <v>0</v>
      </c>
      <c r="G9" s="5">
        <f t="shared" si="0"/>
        <v>38</v>
      </c>
      <c r="H9" s="6">
        <f t="shared" si="1"/>
        <v>38</v>
      </c>
      <c r="I9" s="50">
        <f>IF(H9="","",RANK(H9,H5:H9,0))</f>
        <v>5</v>
      </c>
      <c r="J9" s="50" t="str">
        <f t="shared" si="11"/>
        <v/>
      </c>
      <c r="K9" s="36">
        <v>4</v>
      </c>
      <c r="L9" s="5"/>
      <c r="M9" s="5">
        <f t="shared" si="12"/>
        <v>21</v>
      </c>
      <c r="N9" s="5">
        <f t="shared" si="2"/>
        <v>21</v>
      </c>
      <c r="O9" s="6">
        <f t="shared" si="3"/>
        <v>21</v>
      </c>
      <c r="P9" s="54">
        <f>IF(O9="","",RANK(O9,O5:O9,0))</f>
        <v>1</v>
      </c>
      <c r="Q9" s="54">
        <f t="shared" si="13"/>
        <v>21</v>
      </c>
      <c r="R9" s="40">
        <v>173</v>
      </c>
      <c r="S9" s="7">
        <f t="shared" si="14"/>
        <v>0</v>
      </c>
      <c r="T9" s="7">
        <f t="shared" si="4"/>
        <v>21</v>
      </c>
      <c r="U9" s="7">
        <f t="shared" si="5"/>
        <v>21</v>
      </c>
      <c r="V9" s="6">
        <f t="shared" si="6"/>
        <v>21</v>
      </c>
      <c r="W9" s="50">
        <f>IF(V9="","",RANK(V9,V5:V9,0))</f>
        <v>4</v>
      </c>
      <c r="X9" s="50">
        <f t="shared" si="15"/>
        <v>21</v>
      </c>
      <c r="Y9" s="36">
        <v>15.5</v>
      </c>
      <c r="Z9" s="7">
        <f t="shared" si="16"/>
        <v>0</v>
      </c>
      <c r="AA9" s="7">
        <f t="shared" si="17"/>
        <v>51</v>
      </c>
      <c r="AB9" s="7">
        <f t="shared" si="18"/>
        <v>51</v>
      </c>
      <c r="AC9" s="6">
        <f t="shared" si="19"/>
        <v>51</v>
      </c>
      <c r="AD9" s="50">
        <f>IF(AC9="","",RANK(AC9,AC5:AC9,0))</f>
        <v>3</v>
      </c>
      <c r="AE9" s="50">
        <f t="shared" si="20"/>
        <v>51</v>
      </c>
      <c r="AF9" s="8">
        <f t="shared" si="21"/>
        <v>131</v>
      </c>
      <c r="AG9" s="9">
        <f t="shared" si="8"/>
        <v>131</v>
      </c>
      <c r="AH9" s="67">
        <f t="shared" si="22"/>
        <v>43</v>
      </c>
      <c r="AI9" s="83"/>
      <c r="AJ9" s="56"/>
      <c r="AK9" s="82"/>
    </row>
    <row r="10" spans="1:37" ht="26.25" customHeight="1" x14ac:dyDescent="0.25">
      <c r="A10" s="42"/>
      <c r="B10" s="44"/>
      <c r="C10" s="61">
        <v>5</v>
      </c>
      <c r="D10" s="34"/>
      <c r="E10" s="5"/>
      <c r="F10" s="5"/>
      <c r="G10" s="5"/>
      <c r="H10" s="51"/>
      <c r="I10" s="58" t="s">
        <v>27</v>
      </c>
      <c r="J10" s="59">
        <f>SUM(J5:J9)</f>
        <v>188</v>
      </c>
      <c r="K10" s="36"/>
      <c r="L10" s="5"/>
      <c r="M10" s="5"/>
      <c r="N10" s="5"/>
      <c r="O10" s="51"/>
      <c r="P10" s="58" t="s">
        <v>27</v>
      </c>
      <c r="Q10" s="60">
        <f>SUM(Q5:Q9)</f>
        <v>41</v>
      </c>
      <c r="R10" s="40"/>
      <c r="S10" s="7"/>
      <c r="T10" s="7"/>
      <c r="U10" s="7"/>
      <c r="V10" s="51"/>
      <c r="W10" s="58" t="s">
        <v>27</v>
      </c>
      <c r="X10" s="59">
        <f>SUM(X5:X9)</f>
        <v>94</v>
      </c>
      <c r="Y10" s="77">
        <v>-100</v>
      </c>
      <c r="Z10" s="7"/>
      <c r="AA10" s="7"/>
      <c r="AB10" s="7"/>
      <c r="AC10" s="51"/>
      <c r="AD10" s="58" t="s">
        <v>27</v>
      </c>
      <c r="AE10" s="59">
        <f>SUM(AE5:AE9)</f>
        <v>200</v>
      </c>
      <c r="AF10" s="8"/>
      <c r="AG10" s="52"/>
      <c r="AH10" s="74" t="str">
        <f t="shared" si="22"/>
        <v/>
      </c>
      <c r="AI10" s="57"/>
      <c r="AJ10" s="57"/>
      <c r="AK10" s="82"/>
    </row>
    <row r="11" spans="1:37" ht="15" customHeight="1" x14ac:dyDescent="0.25">
      <c r="A11" s="42">
        <v>1</v>
      </c>
      <c r="B11" s="44"/>
      <c r="C11" s="33">
        <v>7</v>
      </c>
      <c r="D11" s="34">
        <v>7.9</v>
      </c>
      <c r="E11" s="5">
        <f t="shared" ref="E11:E15" si="23">IF(D11&gt;8.4,0,IF(D11&gt;8.35,28,IF(D11&gt;8.34,29,IF(D11&gt;8.3,30,IF(D11&gt;8.25,31,IF(D11&gt;8.24,32,IF(D11&gt;8.2,33,IF(D11&gt;8.16,34,IF(D11&gt;8.15,35,IF(D11&gt;8.14,36,IF(D11&gt;8.1,37,IF(D11&gt;8.05,38,IF(D11&gt;8.04,39,IF(D11&gt;8.02,40,IF(D11&gt;8,41,IF(D11&gt;7.95,42,IF(D11&gt;7.94,43,IF(D11&gt;7.92,44,IF(D11&gt;7.9,45,IF(D11&gt;7.85,46,IF(D11&gt;7.84,47,IF(D11&gt;7.83,48,IF(D11&gt;7.8,49,IF(D11&gt;7.75,50,IF(D11&gt;7.73,51,IF(D11&gt;7.7,52,IF(D11&gt;7.65,53,IF(D11&gt;7.6,54,IF(D11&gt;7.55,55,IF(D11&gt;7.5,56,IF(D11&gt;7.44,57,IF(D11&gt;7.4,58,IF(D11&gt;7.35,59,IF(D11&gt;7.3,60,IF(D11&gt;7.25,61,IF(D11&gt;7.2,62,IF(D11&gt;7.15,63,IF(D11&gt;7.1,64,IF(D11&gt;7.05,65,IF(D11&gt;7,66,IF(D11&gt;6.95,67,IF(D11&gt;6.9,68,IF(D11&gt;6.8,69,IF(D11&gt;6.5,70,))))))))))))))))))))))))))))))))))))))))))))</f>
        <v>46</v>
      </c>
      <c r="F11" s="5">
        <f t="shared" ref="F11:F15" si="24">IF(D11&gt;10,0,IF(D11&gt;9.9,1,IF(D11&gt;9.8,2,IF(D11&gt;9.7,3,IF(D11&gt;9.6,4,IF(D11&gt;9.5,5,IF(D11&gt;9.4,6,IF(D11&gt;9.3,7,IF(D11&gt;9.26,8,IF(D11&gt;9.2,9,IF(D11&gt;9.15,10,IF(D11&gt;9.1,11,IF(D11&gt;9.05,12,IF(D11&gt;9,13,IF(D11&gt;8.95,14,IF(D11&gt;8.9,15,IF(D11&gt;8.85,16,IF(D11&gt;8.8,17,IF(D11&gt;8.75,18,IF(D11&gt;8.7,19,IF(D11&gt;8.65,20,IF(D11&gt;8.6,21,IF(D11&gt;8.55,22,IF(D11&gt;8.54,23,IF(D11&gt;8.5,24,IF(D11&gt;8.45,25,IF(D11&gt;8.44,26,IF(D11&gt;8.4,27,))))))))))))))))))))))))))))</f>
        <v>0</v>
      </c>
      <c r="G11" s="5">
        <f t="shared" ref="G11:G15" si="25">E11+F11</f>
        <v>46</v>
      </c>
      <c r="H11" s="6">
        <f t="shared" ref="H11:H15" si="26">G11</f>
        <v>46</v>
      </c>
      <c r="I11" s="50">
        <f>IF(H11="","",RANK(H11,H11:H15,0))</f>
        <v>2</v>
      </c>
      <c r="J11" s="50">
        <f>IF(I11&lt;5,H11,"")</f>
        <v>46</v>
      </c>
      <c r="K11" s="36">
        <v>8</v>
      </c>
      <c r="L11" s="5"/>
      <c r="M11" s="5">
        <f t="shared" si="12"/>
        <v>37</v>
      </c>
      <c r="N11" s="5">
        <f t="shared" ref="N11:N15" si="27">L11+M11</f>
        <v>37</v>
      </c>
      <c r="O11" s="6">
        <f t="shared" ref="O11:O15" si="28">N11</f>
        <v>37</v>
      </c>
      <c r="P11" s="54">
        <f>IF(O11="","",RANK(O11,O11:O15,0))</f>
        <v>2</v>
      </c>
      <c r="Q11" s="54">
        <f>IF(P11&lt;5,O11,"")</f>
        <v>37</v>
      </c>
      <c r="R11" s="40">
        <v>203</v>
      </c>
      <c r="S11" s="7">
        <f t="shared" ref="S11:S15" si="29">IF(R11&lt;235,0,IF(R11&lt;237,60,IF(R11&lt;239,61,IF(R11&lt;241,62,IF(R11&lt;243,63,IF(R11&lt;245,64,IF(R11&lt;247,65,IF(R11&lt;249,66,IF(R11&lt;251,67,IF(R11&lt;253,68,IF(R11&lt;255,69,IF(R11&lt;257,70,IF(R11&lt;259,71,IF(R11&lt;261,72,IF(R11&lt;263,73,IF(R11&lt;2265,74,IF(R11&lt;267,75,IF(R11&lt;269,76,))))))))))))))))))</f>
        <v>0</v>
      </c>
      <c r="T11" s="7">
        <f t="shared" ref="T11:T15" si="30">IF(R11&lt;118,0,IF(R11&lt;121,1,IF(R11&lt;124,2,IF(R11&lt;127,3,IF(R11&lt;130,4,IF(R11&lt;133,5,IF(R11&lt;136,6,IF(R11&lt;139,7,IF(R11&lt;142,8,IF(R11&lt;145,9,IF(R11&lt;148,10,IF(R11&lt;151,11,IF(R11&lt;154,12,IF(R11&lt;157,13,IF(R11&lt;160,14,IF(R11&lt;162,15,IF(R11&lt;164,16,IF(R11&lt;166,17,IF(R11&lt;168,18,IF(R11&lt;170,19,IF(R11&lt;172,20,IF(R11&lt;174,21,IF(R11&lt;176,22,IF(R11&lt;178,23,IF(R11&lt;180,24,IF(R11&lt;182,25,IF(R11&lt;184,26,IF(R11&lt;186,27,IF(R11&lt;188,28,IF(R11&lt;190,29,IF(R11&lt;192,30,IF(R11&lt;194,31,IF(R11&lt;196,32,IF(R11&lt;198,33,IF(R11&lt;200,34,IF(R11&lt;201,35,IF(R11&lt;202,36,IF(R11&lt;203,37,IF(R11&lt;204,38,IF(R11&lt;205,39,IF(R11&lt;206,40,IF(R11&lt;207,41,IF(R11&lt;208,42,IF(R11&lt;209,43,IF(R11&lt;210,44,IF(R11&lt;211,45,IF(R11&lt;212,46,IF(R11&lt;213,47,IF(R11&lt;214,48,IF(R11&lt;215,49,IF(R11&lt;217,50,IF(R11&lt;219,51,IF(R11&lt;221,52,IF(R11&lt;223,53,IF(R11&lt;225,54,IF(R11&lt;227,55,IF(R11&lt;229,56,IF(R11&lt;231,57,IF(R11&lt;233,58,IF(R11&lt;235,59,))))))))))))))))))))))))))))))))))))))))))))))))))))))))))))</f>
        <v>38</v>
      </c>
      <c r="U11" s="7">
        <f t="shared" ref="U11:U15" si="31">S11+T11</f>
        <v>38</v>
      </c>
      <c r="V11" s="6">
        <f t="shared" ref="V11:V15" si="32">U11</f>
        <v>38</v>
      </c>
      <c r="W11" s="50">
        <f>IF(V11="","",RANK(V11,V11:V15,0))</f>
        <v>1</v>
      </c>
      <c r="X11" s="50">
        <f>IF(W11&lt;5,V11,"")</f>
        <v>38</v>
      </c>
      <c r="Y11" s="36">
        <v>2.5</v>
      </c>
      <c r="Z11" s="7">
        <f t="shared" si="16"/>
        <v>0</v>
      </c>
      <c r="AA11" s="7">
        <f t="shared" si="17"/>
        <v>15</v>
      </c>
      <c r="AB11" s="7">
        <f t="shared" si="18"/>
        <v>15</v>
      </c>
      <c r="AC11" s="6">
        <f t="shared" si="19"/>
        <v>15</v>
      </c>
      <c r="AD11" s="50">
        <f>IF(AC11="","",RANK(AC11,AC11:AC15,0))</f>
        <v>4</v>
      </c>
      <c r="AE11" s="50">
        <f>IF(AD11&lt;5,AC11,"")</f>
        <v>15</v>
      </c>
      <c r="AF11" s="8">
        <f t="shared" si="21"/>
        <v>136</v>
      </c>
      <c r="AG11" s="9">
        <f t="shared" ref="AG11:AG15" si="33">AF11</f>
        <v>136</v>
      </c>
      <c r="AH11" s="67">
        <f t="shared" si="22"/>
        <v>36</v>
      </c>
      <c r="AI11" s="83">
        <f>SUM(J11:J15,Q11:Q15,X11:X15,AE11:AE15)</f>
        <v>468</v>
      </c>
      <c r="AJ11" s="56">
        <f>AI11</f>
        <v>468</v>
      </c>
      <c r="AK11" s="82">
        <f t="shared" ref="AK11" si="34">IF(ISNUMBER(AI11),RANK(AI11,$AI$5:$AI$292,0),"")</f>
        <v>22</v>
      </c>
    </row>
    <row r="12" spans="1:37" ht="15" customHeight="1" x14ac:dyDescent="0.25">
      <c r="A12" s="42">
        <v>2</v>
      </c>
      <c r="B12" s="44"/>
      <c r="C12" s="33">
        <v>7</v>
      </c>
      <c r="D12" s="34">
        <v>7.8</v>
      </c>
      <c r="E12" s="5">
        <f t="shared" si="23"/>
        <v>50</v>
      </c>
      <c r="F12" s="5">
        <f t="shared" si="24"/>
        <v>0</v>
      </c>
      <c r="G12" s="5">
        <f t="shared" si="25"/>
        <v>50</v>
      </c>
      <c r="H12" s="6">
        <f t="shared" si="26"/>
        <v>50</v>
      </c>
      <c r="I12" s="50">
        <f>IF(H12="","",RANK(H12,H11:H15,0))</f>
        <v>1</v>
      </c>
      <c r="J12" s="50">
        <f t="shared" ref="J12:J15" si="35">IF(I12&lt;5,H12,"")</f>
        <v>50</v>
      </c>
      <c r="K12" s="36">
        <v>9</v>
      </c>
      <c r="L12" s="5"/>
      <c r="M12" s="5">
        <f t="shared" si="12"/>
        <v>41</v>
      </c>
      <c r="N12" s="5">
        <f t="shared" si="27"/>
        <v>41</v>
      </c>
      <c r="O12" s="6">
        <f t="shared" si="28"/>
        <v>41</v>
      </c>
      <c r="P12" s="54">
        <f>IF(O12="","",RANK(O12,O11:O15,0))</f>
        <v>1</v>
      </c>
      <c r="Q12" s="54">
        <f t="shared" ref="Q12:Q14" si="36">IF(P12&lt;5,O12,"")</f>
        <v>41</v>
      </c>
      <c r="R12" s="40">
        <v>158</v>
      </c>
      <c r="S12" s="7">
        <f t="shared" si="29"/>
        <v>0</v>
      </c>
      <c r="T12" s="7">
        <f t="shared" si="30"/>
        <v>14</v>
      </c>
      <c r="U12" s="7">
        <f t="shared" si="31"/>
        <v>14</v>
      </c>
      <c r="V12" s="6">
        <f t="shared" si="32"/>
        <v>14</v>
      </c>
      <c r="W12" s="50">
        <f>IF(V12="","",RANK(V12,V11:V15,0))</f>
        <v>4</v>
      </c>
      <c r="X12" s="50">
        <f t="shared" ref="X12:X15" si="37">IF(W12&lt;5,V12,"")</f>
        <v>14</v>
      </c>
      <c r="Y12" s="36">
        <v>10.5</v>
      </c>
      <c r="Z12" s="7">
        <f t="shared" si="16"/>
        <v>0</v>
      </c>
      <c r="AA12" s="7">
        <f t="shared" si="17"/>
        <v>33</v>
      </c>
      <c r="AB12" s="7">
        <f t="shared" si="18"/>
        <v>33</v>
      </c>
      <c r="AC12" s="6">
        <f t="shared" si="19"/>
        <v>33</v>
      </c>
      <c r="AD12" s="50">
        <f>IF(AC12="","",RANK(AC12,AC11:AC15,0))</f>
        <v>1</v>
      </c>
      <c r="AE12" s="50">
        <f t="shared" ref="AE12:AE15" si="38">IF(AD12&lt;5,AC12,"")</f>
        <v>33</v>
      </c>
      <c r="AF12" s="8">
        <f t="shared" si="21"/>
        <v>138</v>
      </c>
      <c r="AG12" s="9">
        <f t="shared" si="33"/>
        <v>138</v>
      </c>
      <c r="AH12" s="67">
        <f t="shared" si="22"/>
        <v>32</v>
      </c>
      <c r="AI12" s="83"/>
      <c r="AJ12" s="56"/>
      <c r="AK12" s="82"/>
    </row>
    <row r="13" spans="1:37" ht="15" customHeight="1" x14ac:dyDescent="0.25">
      <c r="A13" s="42">
        <v>3</v>
      </c>
      <c r="B13" s="44"/>
      <c r="C13" s="33">
        <v>7</v>
      </c>
      <c r="D13" s="34">
        <v>8.3000000000000007</v>
      </c>
      <c r="E13" s="5">
        <f t="shared" si="23"/>
        <v>31</v>
      </c>
      <c r="F13" s="5">
        <f t="shared" si="24"/>
        <v>0</v>
      </c>
      <c r="G13" s="5">
        <f t="shared" si="25"/>
        <v>31</v>
      </c>
      <c r="H13" s="6">
        <f t="shared" si="26"/>
        <v>31</v>
      </c>
      <c r="I13" s="50">
        <f>IF(H13="","",RANK(H13,H11:H15,0))</f>
        <v>4</v>
      </c>
      <c r="J13" s="50">
        <f t="shared" si="35"/>
        <v>31</v>
      </c>
      <c r="K13" s="36">
        <v>4</v>
      </c>
      <c r="L13" s="5"/>
      <c r="M13" s="5">
        <f t="shared" si="12"/>
        <v>21</v>
      </c>
      <c r="N13" s="5">
        <f t="shared" si="27"/>
        <v>21</v>
      </c>
      <c r="O13" s="6">
        <f t="shared" si="28"/>
        <v>21</v>
      </c>
      <c r="P13" s="54">
        <f>IF(O13="","",RANK(O13,O11:O15,0))</f>
        <v>3</v>
      </c>
      <c r="Q13" s="54">
        <f t="shared" si="36"/>
        <v>21</v>
      </c>
      <c r="R13" s="40">
        <v>188</v>
      </c>
      <c r="S13" s="7">
        <f t="shared" si="29"/>
        <v>0</v>
      </c>
      <c r="T13" s="7">
        <f t="shared" si="30"/>
        <v>29</v>
      </c>
      <c r="U13" s="7">
        <f t="shared" si="31"/>
        <v>29</v>
      </c>
      <c r="V13" s="6">
        <f t="shared" si="32"/>
        <v>29</v>
      </c>
      <c r="W13" s="50">
        <f>IF(V13="","",RANK(V13,V11:V15,0))</f>
        <v>2</v>
      </c>
      <c r="X13" s="50">
        <f t="shared" si="37"/>
        <v>29</v>
      </c>
      <c r="Y13" s="36">
        <v>9.5</v>
      </c>
      <c r="Z13" s="7">
        <f t="shared" si="16"/>
        <v>0</v>
      </c>
      <c r="AA13" s="7">
        <f t="shared" si="17"/>
        <v>30</v>
      </c>
      <c r="AB13" s="7">
        <f t="shared" si="18"/>
        <v>30</v>
      </c>
      <c r="AC13" s="6">
        <f t="shared" si="19"/>
        <v>30</v>
      </c>
      <c r="AD13" s="50">
        <f>IF(AC13="","",RANK(AC13,AC11:AC15,0))</f>
        <v>2</v>
      </c>
      <c r="AE13" s="50">
        <f t="shared" si="38"/>
        <v>30</v>
      </c>
      <c r="AF13" s="8">
        <f t="shared" si="21"/>
        <v>111</v>
      </c>
      <c r="AG13" s="9">
        <f t="shared" si="33"/>
        <v>111</v>
      </c>
      <c r="AH13" s="67">
        <f t="shared" si="22"/>
        <v>84</v>
      </c>
      <c r="AI13" s="83"/>
      <c r="AJ13" s="56"/>
      <c r="AK13" s="82"/>
    </row>
    <row r="14" spans="1:37" ht="15" customHeight="1" x14ac:dyDescent="0.25">
      <c r="A14" s="42">
        <v>4</v>
      </c>
      <c r="B14" s="44"/>
      <c r="C14" s="33">
        <v>7</v>
      </c>
      <c r="D14" s="34">
        <v>8.1999999999999993</v>
      </c>
      <c r="E14" s="5">
        <f t="shared" si="23"/>
        <v>34</v>
      </c>
      <c r="F14" s="5">
        <f t="shared" si="24"/>
        <v>0</v>
      </c>
      <c r="G14" s="5">
        <f t="shared" si="25"/>
        <v>34</v>
      </c>
      <c r="H14" s="6">
        <f t="shared" si="26"/>
        <v>34</v>
      </c>
      <c r="I14" s="50">
        <f>IF(H14="","",RANK(H14,H11:H15,0))</f>
        <v>3</v>
      </c>
      <c r="J14" s="50">
        <f t="shared" si="35"/>
        <v>34</v>
      </c>
      <c r="K14" s="36">
        <v>0</v>
      </c>
      <c r="L14" s="5"/>
      <c r="M14" s="5">
        <f t="shared" si="12"/>
        <v>0</v>
      </c>
      <c r="N14" s="5">
        <f t="shared" si="27"/>
        <v>0</v>
      </c>
      <c r="O14" s="6">
        <f t="shared" si="28"/>
        <v>0</v>
      </c>
      <c r="P14" s="54">
        <f>IF(O14="","",RANK(O14,O11:O15,0))</f>
        <v>4</v>
      </c>
      <c r="Q14" s="54">
        <f t="shared" si="36"/>
        <v>0</v>
      </c>
      <c r="R14" s="40">
        <v>180</v>
      </c>
      <c r="S14" s="7">
        <f t="shared" si="29"/>
        <v>0</v>
      </c>
      <c r="T14" s="7">
        <f t="shared" si="30"/>
        <v>25</v>
      </c>
      <c r="U14" s="7">
        <f t="shared" si="31"/>
        <v>25</v>
      </c>
      <c r="V14" s="6">
        <f t="shared" si="32"/>
        <v>25</v>
      </c>
      <c r="W14" s="50">
        <f>IF(V14="","",RANK(V14,V11:V15,0))</f>
        <v>3</v>
      </c>
      <c r="X14" s="50">
        <f t="shared" si="37"/>
        <v>25</v>
      </c>
      <c r="Y14" s="36">
        <v>7</v>
      </c>
      <c r="Z14" s="7">
        <f t="shared" si="16"/>
        <v>0</v>
      </c>
      <c r="AA14" s="7">
        <f t="shared" si="17"/>
        <v>24</v>
      </c>
      <c r="AB14" s="7">
        <f t="shared" si="18"/>
        <v>24</v>
      </c>
      <c r="AC14" s="6">
        <f t="shared" si="19"/>
        <v>24</v>
      </c>
      <c r="AD14" s="50">
        <f>IF(AC14="","",RANK(AC14,AC11:AC15,0))</f>
        <v>3</v>
      </c>
      <c r="AE14" s="50">
        <f t="shared" si="38"/>
        <v>24</v>
      </c>
      <c r="AF14" s="8">
        <f t="shared" si="21"/>
        <v>83</v>
      </c>
      <c r="AG14" s="9">
        <f t="shared" si="33"/>
        <v>83</v>
      </c>
      <c r="AH14" s="67">
        <f t="shared" si="22"/>
        <v>135</v>
      </c>
      <c r="AI14" s="83"/>
      <c r="AJ14" s="56"/>
      <c r="AK14" s="82"/>
    </row>
    <row r="15" spans="1:37" ht="15" customHeight="1" x14ac:dyDescent="0.25">
      <c r="A15" s="42">
        <v>5</v>
      </c>
      <c r="B15" s="44"/>
      <c r="C15" s="33">
        <v>7</v>
      </c>
      <c r="D15" s="34"/>
      <c r="E15" s="5">
        <f t="shared" si="23"/>
        <v>0</v>
      </c>
      <c r="F15" s="5">
        <f t="shared" si="24"/>
        <v>0</v>
      </c>
      <c r="G15" s="5">
        <f t="shared" si="25"/>
        <v>0</v>
      </c>
      <c r="H15" s="6">
        <f t="shared" si="26"/>
        <v>0</v>
      </c>
      <c r="I15" s="50">
        <f>IF(H15="","",RANK(H15,H11:H15,0))</f>
        <v>5</v>
      </c>
      <c r="J15" s="50" t="str">
        <f t="shared" si="35"/>
        <v/>
      </c>
      <c r="K15" s="36"/>
      <c r="L15" s="5"/>
      <c r="M15" s="5">
        <f t="shared" si="12"/>
        <v>0</v>
      </c>
      <c r="N15" s="5">
        <f t="shared" si="27"/>
        <v>0</v>
      </c>
      <c r="O15" s="6">
        <f t="shared" si="28"/>
        <v>0</v>
      </c>
      <c r="P15" s="54">
        <f>IF(O15="","",RANK(O15,O11:O15,0))</f>
        <v>4</v>
      </c>
      <c r="Q15" s="54"/>
      <c r="R15" s="40"/>
      <c r="S15" s="7">
        <f t="shared" si="29"/>
        <v>0</v>
      </c>
      <c r="T15" s="7">
        <f t="shared" si="30"/>
        <v>0</v>
      </c>
      <c r="U15" s="7">
        <f t="shared" si="31"/>
        <v>0</v>
      </c>
      <c r="V15" s="6">
        <f t="shared" si="32"/>
        <v>0</v>
      </c>
      <c r="W15" s="50">
        <f>IF(V15="","",RANK(V15,V11:V15,0))</f>
        <v>5</v>
      </c>
      <c r="X15" s="50" t="str">
        <f t="shared" si="37"/>
        <v/>
      </c>
      <c r="Y15" s="77">
        <v>-100</v>
      </c>
      <c r="Z15" s="7">
        <f t="shared" si="16"/>
        <v>0</v>
      </c>
      <c r="AA15" s="7">
        <f t="shared" si="17"/>
        <v>0</v>
      </c>
      <c r="AB15" s="7">
        <f t="shared" si="18"/>
        <v>0</v>
      </c>
      <c r="AC15" s="6">
        <f t="shared" si="19"/>
        <v>0</v>
      </c>
      <c r="AD15" s="50">
        <f>IF(AC15="","",RANK(AC15,AC11:AC15,0))</f>
        <v>5</v>
      </c>
      <c r="AE15" s="50" t="str">
        <f t="shared" si="38"/>
        <v/>
      </c>
      <c r="AF15" s="8">
        <f t="shared" si="21"/>
        <v>0</v>
      </c>
      <c r="AG15" s="9">
        <f t="shared" si="33"/>
        <v>0</v>
      </c>
      <c r="AH15" s="67">
        <f t="shared" si="22"/>
        <v>196</v>
      </c>
      <c r="AI15" s="83"/>
      <c r="AJ15" s="56"/>
      <c r="AK15" s="82"/>
    </row>
    <row r="16" spans="1:37" ht="26.25" customHeight="1" x14ac:dyDescent="0.25">
      <c r="A16" s="42"/>
      <c r="B16" s="44"/>
      <c r="C16" s="61">
        <v>7</v>
      </c>
      <c r="D16" s="34"/>
      <c r="E16" s="5"/>
      <c r="F16" s="5"/>
      <c r="G16" s="5"/>
      <c r="H16" s="51"/>
      <c r="I16" s="58" t="s">
        <v>27</v>
      </c>
      <c r="J16" s="59">
        <f>SUM(J11:J15)</f>
        <v>161</v>
      </c>
      <c r="K16" s="36"/>
      <c r="L16" s="5"/>
      <c r="M16" s="5"/>
      <c r="N16" s="5"/>
      <c r="O16" s="51"/>
      <c r="P16" s="58" t="s">
        <v>27</v>
      </c>
      <c r="Q16" s="60">
        <f>SUM(Q11:Q15)</f>
        <v>99</v>
      </c>
      <c r="R16" s="40"/>
      <c r="S16" s="7"/>
      <c r="T16" s="7"/>
      <c r="U16" s="7"/>
      <c r="V16" s="51"/>
      <c r="W16" s="58" t="s">
        <v>27</v>
      </c>
      <c r="X16" s="59">
        <f>SUM(X11:X15)</f>
        <v>106</v>
      </c>
      <c r="Y16" s="77">
        <v>-100</v>
      </c>
      <c r="Z16" s="7"/>
      <c r="AA16" s="7"/>
      <c r="AB16" s="7"/>
      <c r="AC16" s="51"/>
      <c r="AD16" s="58" t="s">
        <v>27</v>
      </c>
      <c r="AE16" s="59">
        <f>SUM(AE11:AE15)</f>
        <v>102</v>
      </c>
      <c r="AF16" s="8"/>
      <c r="AG16" s="52"/>
      <c r="AH16" s="74" t="str">
        <f t="shared" si="22"/>
        <v/>
      </c>
      <c r="AI16" s="57"/>
      <c r="AJ16" s="57"/>
      <c r="AK16" s="82"/>
    </row>
    <row r="17" spans="1:37" ht="15" customHeight="1" x14ac:dyDescent="0.25">
      <c r="A17" s="42">
        <v>1</v>
      </c>
      <c r="B17" s="44"/>
      <c r="C17" s="33">
        <v>9</v>
      </c>
      <c r="D17" s="34">
        <v>7.8</v>
      </c>
      <c r="E17" s="5">
        <f t="shared" ref="E17:E21" si="39">IF(D17&gt;8.4,0,IF(D17&gt;8.35,28,IF(D17&gt;8.34,29,IF(D17&gt;8.3,30,IF(D17&gt;8.25,31,IF(D17&gt;8.24,32,IF(D17&gt;8.2,33,IF(D17&gt;8.16,34,IF(D17&gt;8.15,35,IF(D17&gt;8.14,36,IF(D17&gt;8.1,37,IF(D17&gt;8.05,38,IF(D17&gt;8.04,39,IF(D17&gt;8.02,40,IF(D17&gt;8,41,IF(D17&gt;7.95,42,IF(D17&gt;7.94,43,IF(D17&gt;7.92,44,IF(D17&gt;7.9,45,IF(D17&gt;7.85,46,IF(D17&gt;7.84,47,IF(D17&gt;7.83,48,IF(D17&gt;7.8,49,IF(D17&gt;7.75,50,IF(D17&gt;7.73,51,IF(D17&gt;7.7,52,IF(D17&gt;7.65,53,IF(D17&gt;7.6,54,IF(D17&gt;7.55,55,IF(D17&gt;7.5,56,IF(D17&gt;7.44,57,IF(D17&gt;7.4,58,IF(D17&gt;7.35,59,IF(D17&gt;7.3,60,IF(D17&gt;7.25,61,IF(D17&gt;7.2,62,IF(D17&gt;7.15,63,IF(D17&gt;7.1,64,IF(D17&gt;7.05,65,IF(D17&gt;7,66,IF(D17&gt;6.95,67,IF(D17&gt;6.9,68,IF(D17&gt;6.8,69,IF(D17&gt;6.5,70,))))))))))))))))))))))))))))))))))))))))))))</f>
        <v>50</v>
      </c>
      <c r="F17" s="5">
        <f t="shared" ref="F17:F21" si="40">IF(D17&gt;10,0,IF(D17&gt;9.9,1,IF(D17&gt;9.8,2,IF(D17&gt;9.7,3,IF(D17&gt;9.6,4,IF(D17&gt;9.5,5,IF(D17&gt;9.4,6,IF(D17&gt;9.3,7,IF(D17&gt;9.26,8,IF(D17&gt;9.2,9,IF(D17&gt;9.15,10,IF(D17&gt;9.1,11,IF(D17&gt;9.05,12,IF(D17&gt;9,13,IF(D17&gt;8.95,14,IF(D17&gt;8.9,15,IF(D17&gt;8.85,16,IF(D17&gt;8.8,17,IF(D17&gt;8.75,18,IF(D17&gt;8.7,19,IF(D17&gt;8.65,20,IF(D17&gt;8.6,21,IF(D17&gt;8.55,22,IF(D17&gt;8.54,23,IF(D17&gt;8.5,24,IF(D17&gt;8.45,25,IF(D17&gt;8.44,26,IF(D17&gt;8.4,27,))))))))))))))))))))))))))))</f>
        <v>0</v>
      </c>
      <c r="G17" s="5">
        <f t="shared" ref="G17:G21" si="41">E17+F17</f>
        <v>50</v>
      </c>
      <c r="H17" s="6">
        <f t="shared" ref="H17:H21" si="42">G17</f>
        <v>50</v>
      </c>
      <c r="I17" s="50">
        <f>IF(H17="","",RANK(H17,H17:H21,0))</f>
        <v>2</v>
      </c>
      <c r="J17" s="50">
        <f>IF(I17&lt;5,H17,"")</f>
        <v>50</v>
      </c>
      <c r="K17" s="36">
        <v>1</v>
      </c>
      <c r="L17" s="5"/>
      <c r="M17" s="5">
        <f t="shared" si="12"/>
        <v>10</v>
      </c>
      <c r="N17" s="5">
        <f t="shared" ref="N17:N21" si="43">L17+M17</f>
        <v>10</v>
      </c>
      <c r="O17" s="6">
        <f t="shared" ref="O17:O21" si="44">N17</f>
        <v>10</v>
      </c>
      <c r="P17" s="54">
        <f>IF(O17="","",RANK(O17,O17:O21,0))</f>
        <v>4</v>
      </c>
      <c r="Q17" s="54">
        <f>IF(P17&lt;5,O17,"")</f>
        <v>10</v>
      </c>
      <c r="R17" s="40">
        <v>200</v>
      </c>
      <c r="S17" s="7">
        <f t="shared" ref="S17:S21" si="45">IF(R17&lt;235,0,IF(R17&lt;237,60,IF(R17&lt;239,61,IF(R17&lt;241,62,IF(R17&lt;243,63,IF(R17&lt;245,64,IF(R17&lt;247,65,IF(R17&lt;249,66,IF(R17&lt;251,67,IF(R17&lt;253,68,IF(R17&lt;255,69,IF(R17&lt;257,70,IF(R17&lt;259,71,IF(R17&lt;261,72,IF(R17&lt;263,73,IF(R17&lt;2265,74,IF(R17&lt;267,75,IF(R17&lt;269,76,))))))))))))))))))</f>
        <v>0</v>
      </c>
      <c r="T17" s="7">
        <f t="shared" ref="T17:T21" si="46">IF(R17&lt;118,0,IF(R17&lt;121,1,IF(R17&lt;124,2,IF(R17&lt;127,3,IF(R17&lt;130,4,IF(R17&lt;133,5,IF(R17&lt;136,6,IF(R17&lt;139,7,IF(R17&lt;142,8,IF(R17&lt;145,9,IF(R17&lt;148,10,IF(R17&lt;151,11,IF(R17&lt;154,12,IF(R17&lt;157,13,IF(R17&lt;160,14,IF(R17&lt;162,15,IF(R17&lt;164,16,IF(R17&lt;166,17,IF(R17&lt;168,18,IF(R17&lt;170,19,IF(R17&lt;172,20,IF(R17&lt;174,21,IF(R17&lt;176,22,IF(R17&lt;178,23,IF(R17&lt;180,24,IF(R17&lt;182,25,IF(R17&lt;184,26,IF(R17&lt;186,27,IF(R17&lt;188,28,IF(R17&lt;190,29,IF(R17&lt;192,30,IF(R17&lt;194,31,IF(R17&lt;196,32,IF(R17&lt;198,33,IF(R17&lt;200,34,IF(R17&lt;201,35,IF(R17&lt;202,36,IF(R17&lt;203,37,IF(R17&lt;204,38,IF(R17&lt;205,39,IF(R17&lt;206,40,IF(R17&lt;207,41,IF(R17&lt;208,42,IF(R17&lt;209,43,IF(R17&lt;210,44,IF(R17&lt;211,45,IF(R17&lt;212,46,IF(R17&lt;213,47,IF(R17&lt;214,48,IF(R17&lt;215,49,IF(R17&lt;217,50,IF(R17&lt;219,51,IF(R17&lt;221,52,IF(R17&lt;223,53,IF(R17&lt;225,54,IF(R17&lt;227,55,IF(R17&lt;229,56,IF(R17&lt;231,57,IF(R17&lt;233,58,IF(R17&lt;235,59,))))))))))))))))))))))))))))))))))))))))))))))))))))))))))))</f>
        <v>35</v>
      </c>
      <c r="U17" s="7">
        <f t="shared" ref="U17:U21" si="47">S17+T17</f>
        <v>35</v>
      </c>
      <c r="V17" s="6">
        <f t="shared" ref="V17:V21" si="48">U17</f>
        <v>35</v>
      </c>
      <c r="W17" s="50">
        <f>IF(V17="","",RANK(V17,V17:V21,0))</f>
        <v>1</v>
      </c>
      <c r="X17" s="50">
        <f>IF(W17&lt;5,V17,"")</f>
        <v>35</v>
      </c>
      <c r="Y17" s="36">
        <v>18</v>
      </c>
      <c r="Z17" s="7">
        <f t="shared" si="16"/>
        <v>0</v>
      </c>
      <c r="AA17" s="7">
        <f t="shared" si="17"/>
        <v>57</v>
      </c>
      <c r="AB17" s="7">
        <f t="shared" si="18"/>
        <v>57</v>
      </c>
      <c r="AC17" s="6">
        <f t="shared" si="19"/>
        <v>57</v>
      </c>
      <c r="AD17" s="50">
        <f>IF(AC17="","",RANK(AC17,AC17:AC21,0))</f>
        <v>1</v>
      </c>
      <c r="AE17" s="50">
        <f>IF(AD17&lt;5,AC17,"")</f>
        <v>57</v>
      </c>
      <c r="AF17" s="8">
        <f t="shared" si="21"/>
        <v>152</v>
      </c>
      <c r="AG17" s="9">
        <f t="shared" ref="AG17:AG21" si="49">AF17</f>
        <v>152</v>
      </c>
      <c r="AH17" s="67">
        <f t="shared" si="22"/>
        <v>15</v>
      </c>
      <c r="AI17" s="83">
        <f>SUM(J17:J21,Q17:Q21,X17:X21,AE17:AE21)</f>
        <v>618</v>
      </c>
      <c r="AJ17" s="56">
        <f t="shared" ref="AJ17" si="50">AI17</f>
        <v>618</v>
      </c>
      <c r="AK17" s="82">
        <f t="shared" ref="AK17" si="51">IF(ISNUMBER(AI17),RANK(AI17,$AI$5:$AI$292,0),"")</f>
        <v>2</v>
      </c>
    </row>
    <row r="18" spans="1:37" ht="15" customHeight="1" x14ac:dyDescent="0.25">
      <c r="A18" s="42">
        <v>2</v>
      </c>
      <c r="B18" s="44"/>
      <c r="C18" s="33">
        <v>9</v>
      </c>
      <c r="D18" s="34">
        <v>7.8</v>
      </c>
      <c r="E18" s="5">
        <f t="shared" si="39"/>
        <v>50</v>
      </c>
      <c r="F18" s="5">
        <f t="shared" si="40"/>
        <v>0</v>
      </c>
      <c r="G18" s="5">
        <f t="shared" si="41"/>
        <v>50</v>
      </c>
      <c r="H18" s="6">
        <f t="shared" si="42"/>
        <v>50</v>
      </c>
      <c r="I18" s="50">
        <f>IF(H18="","",RANK(H18,H17:H21,0))</f>
        <v>2</v>
      </c>
      <c r="J18" s="50">
        <f t="shared" ref="J18:J21" si="52">IF(I18&lt;5,H18,"")</f>
        <v>50</v>
      </c>
      <c r="K18" s="36">
        <v>6</v>
      </c>
      <c r="L18" s="5"/>
      <c r="M18" s="5">
        <f t="shared" si="12"/>
        <v>29</v>
      </c>
      <c r="N18" s="5">
        <f t="shared" si="43"/>
        <v>29</v>
      </c>
      <c r="O18" s="6">
        <f t="shared" si="44"/>
        <v>29</v>
      </c>
      <c r="P18" s="54">
        <f>IF(O18="","",RANK(O18,O17:O21,0))</f>
        <v>2</v>
      </c>
      <c r="Q18" s="54">
        <f t="shared" ref="Q18:Q21" si="53">IF(P18&lt;5,O18,"")</f>
        <v>29</v>
      </c>
      <c r="R18" s="40">
        <v>177</v>
      </c>
      <c r="S18" s="7">
        <f t="shared" si="45"/>
        <v>0</v>
      </c>
      <c r="T18" s="7">
        <f t="shared" si="46"/>
        <v>23</v>
      </c>
      <c r="U18" s="7">
        <f t="shared" si="47"/>
        <v>23</v>
      </c>
      <c r="V18" s="6">
        <f t="shared" si="48"/>
        <v>23</v>
      </c>
      <c r="W18" s="50">
        <f>IF(V18="","",RANK(V18,V17:V21,0))</f>
        <v>4</v>
      </c>
      <c r="X18" s="50">
        <f t="shared" ref="X18:X21" si="54">IF(W18&lt;5,V18,"")</f>
        <v>23</v>
      </c>
      <c r="Y18" s="36">
        <v>12.5</v>
      </c>
      <c r="Z18" s="7">
        <f t="shared" si="16"/>
        <v>0</v>
      </c>
      <c r="AA18" s="7">
        <f t="shared" si="17"/>
        <v>39</v>
      </c>
      <c r="AB18" s="7">
        <f t="shared" si="18"/>
        <v>39</v>
      </c>
      <c r="AC18" s="6">
        <f t="shared" si="19"/>
        <v>39</v>
      </c>
      <c r="AD18" s="50">
        <f>IF(AC18="","",RANK(AC18,AC17:AC21,0))</f>
        <v>3</v>
      </c>
      <c r="AE18" s="50">
        <f t="shared" ref="AE18:AE21" si="55">IF(AD18&lt;5,AC18,"")</f>
        <v>39</v>
      </c>
      <c r="AF18" s="8">
        <f t="shared" si="21"/>
        <v>141</v>
      </c>
      <c r="AG18" s="9">
        <f t="shared" si="49"/>
        <v>141</v>
      </c>
      <c r="AH18" s="67">
        <f t="shared" si="22"/>
        <v>26</v>
      </c>
      <c r="AI18" s="83"/>
      <c r="AJ18" s="56"/>
      <c r="AK18" s="82"/>
    </row>
    <row r="19" spans="1:37" ht="15" customHeight="1" x14ac:dyDescent="0.25">
      <c r="A19" s="42">
        <v>3</v>
      </c>
      <c r="B19" s="44"/>
      <c r="C19" s="33">
        <v>9</v>
      </c>
      <c r="D19" s="34">
        <v>8</v>
      </c>
      <c r="E19" s="5">
        <f t="shared" si="39"/>
        <v>42</v>
      </c>
      <c r="F19" s="5">
        <f t="shared" si="40"/>
        <v>0</v>
      </c>
      <c r="G19" s="5">
        <f t="shared" si="41"/>
        <v>42</v>
      </c>
      <c r="H19" s="6">
        <f t="shared" si="42"/>
        <v>42</v>
      </c>
      <c r="I19" s="50">
        <f>IF(H19="","",RANK(H19,H17:H21,0))</f>
        <v>5</v>
      </c>
      <c r="J19" s="50" t="str">
        <f t="shared" si="52"/>
        <v/>
      </c>
      <c r="K19" s="36">
        <v>9</v>
      </c>
      <c r="L19" s="5"/>
      <c r="M19" s="5">
        <f t="shared" si="12"/>
        <v>41</v>
      </c>
      <c r="N19" s="5">
        <f t="shared" si="43"/>
        <v>41</v>
      </c>
      <c r="O19" s="6">
        <f t="shared" si="44"/>
        <v>41</v>
      </c>
      <c r="P19" s="54">
        <f>IF(O19="","",RANK(O19,O17:O21,0))</f>
        <v>1</v>
      </c>
      <c r="Q19" s="54">
        <f t="shared" si="53"/>
        <v>41</v>
      </c>
      <c r="R19" s="40">
        <v>169</v>
      </c>
      <c r="S19" s="7">
        <f t="shared" si="45"/>
        <v>0</v>
      </c>
      <c r="T19" s="7">
        <f t="shared" si="46"/>
        <v>19</v>
      </c>
      <c r="U19" s="7">
        <f t="shared" si="47"/>
        <v>19</v>
      </c>
      <c r="V19" s="6">
        <f t="shared" si="48"/>
        <v>19</v>
      </c>
      <c r="W19" s="50">
        <f>IF(V19="","",RANK(V19,V17:V21,0))</f>
        <v>5</v>
      </c>
      <c r="X19" s="50" t="str">
        <f t="shared" si="54"/>
        <v/>
      </c>
      <c r="Y19" s="36">
        <v>10</v>
      </c>
      <c r="Z19" s="7">
        <f t="shared" si="16"/>
        <v>0</v>
      </c>
      <c r="AA19" s="7">
        <f t="shared" si="17"/>
        <v>32</v>
      </c>
      <c r="AB19" s="7">
        <f t="shared" si="18"/>
        <v>32</v>
      </c>
      <c r="AC19" s="6">
        <f t="shared" si="19"/>
        <v>32</v>
      </c>
      <c r="AD19" s="50">
        <f>IF(AC19="","",RANK(AC19,AC17:AC21,0))</f>
        <v>5</v>
      </c>
      <c r="AE19" s="50" t="str">
        <f t="shared" si="55"/>
        <v/>
      </c>
      <c r="AF19" s="8">
        <f t="shared" si="21"/>
        <v>134</v>
      </c>
      <c r="AG19" s="9">
        <f t="shared" si="49"/>
        <v>134</v>
      </c>
      <c r="AH19" s="67">
        <f t="shared" si="22"/>
        <v>38</v>
      </c>
      <c r="AI19" s="83"/>
      <c r="AJ19" s="56"/>
      <c r="AK19" s="82"/>
    </row>
    <row r="20" spans="1:37" ht="15" customHeight="1" x14ac:dyDescent="0.25">
      <c r="A20" s="42">
        <v>4</v>
      </c>
      <c r="B20" s="44"/>
      <c r="C20" s="33">
        <v>9</v>
      </c>
      <c r="D20" s="34">
        <v>7.5</v>
      </c>
      <c r="E20" s="5">
        <f t="shared" si="39"/>
        <v>57</v>
      </c>
      <c r="F20" s="5">
        <f t="shared" si="40"/>
        <v>0</v>
      </c>
      <c r="G20" s="5">
        <f t="shared" si="41"/>
        <v>57</v>
      </c>
      <c r="H20" s="6">
        <f t="shared" si="42"/>
        <v>57</v>
      </c>
      <c r="I20" s="50">
        <f>IF(H20="","",RANK(H20,H17:H21,0))</f>
        <v>1</v>
      </c>
      <c r="J20" s="50">
        <f t="shared" si="52"/>
        <v>57</v>
      </c>
      <c r="K20" s="36">
        <v>1</v>
      </c>
      <c r="L20" s="5"/>
      <c r="M20" s="5">
        <f t="shared" si="12"/>
        <v>10</v>
      </c>
      <c r="N20" s="5">
        <f t="shared" si="43"/>
        <v>10</v>
      </c>
      <c r="O20" s="6">
        <f t="shared" si="44"/>
        <v>10</v>
      </c>
      <c r="P20" s="54">
        <f>IF(O20="","",RANK(O20,O17:O21,0))</f>
        <v>4</v>
      </c>
      <c r="Q20" s="54"/>
      <c r="R20" s="40">
        <v>198</v>
      </c>
      <c r="S20" s="7">
        <f t="shared" si="45"/>
        <v>0</v>
      </c>
      <c r="T20" s="7">
        <f t="shared" si="46"/>
        <v>34</v>
      </c>
      <c r="U20" s="7">
        <f t="shared" si="47"/>
        <v>34</v>
      </c>
      <c r="V20" s="6">
        <f t="shared" si="48"/>
        <v>34</v>
      </c>
      <c r="W20" s="50">
        <f>IF(V20="","",RANK(V20,V17:V21,0))</f>
        <v>2</v>
      </c>
      <c r="X20" s="50">
        <f t="shared" si="54"/>
        <v>34</v>
      </c>
      <c r="Y20" s="36">
        <v>12.5</v>
      </c>
      <c r="Z20" s="7">
        <f t="shared" si="16"/>
        <v>0</v>
      </c>
      <c r="AA20" s="7">
        <f t="shared" si="17"/>
        <v>39</v>
      </c>
      <c r="AB20" s="7">
        <f t="shared" si="18"/>
        <v>39</v>
      </c>
      <c r="AC20" s="6">
        <f t="shared" si="19"/>
        <v>39</v>
      </c>
      <c r="AD20" s="50">
        <f>IF(AC20="","",RANK(AC20,AC17:AC21,0))</f>
        <v>3</v>
      </c>
      <c r="AE20" s="50">
        <f t="shared" si="55"/>
        <v>39</v>
      </c>
      <c r="AF20" s="8">
        <f t="shared" si="21"/>
        <v>140</v>
      </c>
      <c r="AG20" s="9">
        <f t="shared" si="49"/>
        <v>140</v>
      </c>
      <c r="AH20" s="67">
        <f t="shared" si="22"/>
        <v>29</v>
      </c>
      <c r="AI20" s="83"/>
      <c r="AJ20" s="56"/>
      <c r="AK20" s="82"/>
    </row>
    <row r="21" spans="1:37" ht="15" customHeight="1" x14ac:dyDescent="0.25">
      <c r="A21" s="42">
        <v>5</v>
      </c>
      <c r="B21" s="44"/>
      <c r="C21" s="33">
        <v>9</v>
      </c>
      <c r="D21" s="34">
        <v>7.8</v>
      </c>
      <c r="E21" s="5">
        <f t="shared" si="39"/>
        <v>50</v>
      </c>
      <c r="F21" s="5">
        <f t="shared" si="40"/>
        <v>0</v>
      </c>
      <c r="G21" s="5">
        <f t="shared" si="41"/>
        <v>50</v>
      </c>
      <c r="H21" s="6">
        <f t="shared" si="42"/>
        <v>50</v>
      </c>
      <c r="I21" s="50">
        <f>IF(H21="","",RANK(H21,H17:H21,0))</f>
        <v>2</v>
      </c>
      <c r="J21" s="50">
        <f t="shared" si="52"/>
        <v>50</v>
      </c>
      <c r="K21" s="36">
        <v>6</v>
      </c>
      <c r="L21" s="5"/>
      <c r="M21" s="5">
        <f t="shared" si="12"/>
        <v>29</v>
      </c>
      <c r="N21" s="5">
        <f t="shared" si="43"/>
        <v>29</v>
      </c>
      <c r="O21" s="6">
        <f t="shared" si="44"/>
        <v>29</v>
      </c>
      <c r="P21" s="54">
        <f>IF(O21="","",RANK(O21,O17:O21,0))</f>
        <v>2</v>
      </c>
      <c r="Q21" s="54">
        <f t="shared" si="53"/>
        <v>29</v>
      </c>
      <c r="R21" s="40">
        <v>197</v>
      </c>
      <c r="S21" s="7">
        <f t="shared" si="45"/>
        <v>0</v>
      </c>
      <c r="T21" s="7">
        <f t="shared" si="46"/>
        <v>33</v>
      </c>
      <c r="U21" s="7">
        <f t="shared" si="47"/>
        <v>33</v>
      </c>
      <c r="V21" s="6">
        <f t="shared" si="48"/>
        <v>33</v>
      </c>
      <c r="W21" s="50">
        <f>IF(V21="","",RANK(V21,V17:V21,0))</f>
        <v>3</v>
      </c>
      <c r="X21" s="50">
        <f t="shared" si="54"/>
        <v>33</v>
      </c>
      <c r="Y21" s="36">
        <v>13</v>
      </c>
      <c r="Z21" s="7">
        <f t="shared" si="16"/>
        <v>0</v>
      </c>
      <c r="AA21" s="7">
        <f t="shared" si="17"/>
        <v>42</v>
      </c>
      <c r="AB21" s="7">
        <f t="shared" si="18"/>
        <v>42</v>
      </c>
      <c r="AC21" s="6">
        <f t="shared" si="19"/>
        <v>42</v>
      </c>
      <c r="AD21" s="50">
        <f>IF(AC21="","",RANK(AC21,AC17:AC21,0))</f>
        <v>2</v>
      </c>
      <c r="AE21" s="50">
        <f t="shared" si="55"/>
        <v>42</v>
      </c>
      <c r="AF21" s="8">
        <f t="shared" si="21"/>
        <v>154</v>
      </c>
      <c r="AG21" s="9">
        <f t="shared" si="49"/>
        <v>154</v>
      </c>
      <c r="AH21" s="67">
        <f t="shared" si="22"/>
        <v>12</v>
      </c>
      <c r="AI21" s="83"/>
      <c r="AJ21" s="56"/>
      <c r="AK21" s="82"/>
    </row>
    <row r="22" spans="1:37" ht="26.25" customHeight="1" x14ac:dyDescent="0.25">
      <c r="A22" s="42"/>
      <c r="B22" s="44"/>
      <c r="C22" s="61">
        <v>9</v>
      </c>
      <c r="D22" s="34"/>
      <c r="E22" s="5"/>
      <c r="F22" s="5"/>
      <c r="G22" s="5"/>
      <c r="H22" s="51"/>
      <c r="I22" s="58" t="s">
        <v>27</v>
      </c>
      <c r="J22" s="59">
        <f>SUM(J17:J21)</f>
        <v>207</v>
      </c>
      <c r="K22" s="36"/>
      <c r="L22" s="5"/>
      <c r="M22" s="5"/>
      <c r="N22" s="5"/>
      <c r="O22" s="51"/>
      <c r="P22" s="58" t="s">
        <v>27</v>
      </c>
      <c r="Q22" s="60">
        <f>SUM(Q17:Q21)</f>
        <v>109</v>
      </c>
      <c r="R22" s="40"/>
      <c r="S22" s="7"/>
      <c r="T22" s="7"/>
      <c r="U22" s="7"/>
      <c r="V22" s="51"/>
      <c r="W22" s="58" t="s">
        <v>27</v>
      </c>
      <c r="X22" s="59">
        <f>SUM(X17:X21)</f>
        <v>125</v>
      </c>
      <c r="Y22" s="77">
        <v>-100</v>
      </c>
      <c r="Z22" s="7"/>
      <c r="AA22" s="7"/>
      <c r="AB22" s="7"/>
      <c r="AC22" s="51"/>
      <c r="AD22" s="58" t="s">
        <v>27</v>
      </c>
      <c r="AE22" s="59">
        <f>SUM(AE17:AE21)</f>
        <v>177</v>
      </c>
      <c r="AF22" s="8"/>
      <c r="AG22" s="52"/>
      <c r="AH22" s="74" t="str">
        <f t="shared" si="22"/>
        <v/>
      </c>
      <c r="AI22" s="57"/>
      <c r="AJ22" s="57"/>
      <c r="AK22" s="82"/>
    </row>
    <row r="23" spans="1:37" ht="15" customHeight="1" x14ac:dyDescent="0.25">
      <c r="A23" s="42">
        <v>1</v>
      </c>
      <c r="B23" s="44"/>
      <c r="C23" s="33">
        <v>10</v>
      </c>
      <c r="D23" s="34">
        <v>8.6</v>
      </c>
      <c r="E23" s="5">
        <f t="shared" ref="E23:E27" si="56">IF(D23&gt;8.4,0,IF(D23&gt;8.35,28,IF(D23&gt;8.34,29,IF(D23&gt;8.3,30,IF(D23&gt;8.25,31,IF(D23&gt;8.24,32,IF(D23&gt;8.2,33,IF(D23&gt;8.16,34,IF(D23&gt;8.15,35,IF(D23&gt;8.14,36,IF(D23&gt;8.1,37,IF(D23&gt;8.05,38,IF(D23&gt;8.04,39,IF(D23&gt;8.02,40,IF(D23&gt;8,41,IF(D23&gt;7.95,42,IF(D23&gt;7.94,43,IF(D23&gt;7.92,44,IF(D23&gt;7.9,45,IF(D23&gt;7.85,46,IF(D23&gt;7.84,47,IF(D23&gt;7.83,48,IF(D23&gt;7.8,49,IF(D23&gt;7.75,50,IF(D23&gt;7.73,51,IF(D23&gt;7.7,52,IF(D23&gt;7.65,53,IF(D23&gt;7.6,54,IF(D23&gt;7.55,55,IF(D23&gt;7.5,56,IF(D23&gt;7.44,57,IF(D23&gt;7.4,58,IF(D23&gt;7.35,59,IF(D23&gt;7.3,60,IF(D23&gt;7.25,61,IF(D23&gt;7.2,62,IF(D23&gt;7.15,63,IF(D23&gt;7.1,64,IF(D23&gt;7.05,65,IF(D23&gt;7,66,IF(D23&gt;6.95,67,IF(D23&gt;6.9,68,IF(D23&gt;6.8,69,IF(D23&gt;6.5,70,))))))))))))))))))))))))))))))))))))))))))))</f>
        <v>0</v>
      </c>
      <c r="F23" s="5">
        <f t="shared" ref="F23:F27" si="57">IF(D23&gt;10,0,IF(D23&gt;9.9,1,IF(D23&gt;9.8,2,IF(D23&gt;9.7,3,IF(D23&gt;9.6,4,IF(D23&gt;9.5,5,IF(D23&gt;9.4,6,IF(D23&gt;9.3,7,IF(D23&gt;9.26,8,IF(D23&gt;9.2,9,IF(D23&gt;9.15,10,IF(D23&gt;9.1,11,IF(D23&gt;9.05,12,IF(D23&gt;9,13,IF(D23&gt;8.95,14,IF(D23&gt;8.9,15,IF(D23&gt;8.85,16,IF(D23&gt;8.8,17,IF(D23&gt;8.75,18,IF(D23&gt;8.7,19,IF(D23&gt;8.65,20,IF(D23&gt;8.6,21,IF(D23&gt;8.55,22,IF(D23&gt;8.54,23,IF(D23&gt;8.5,24,IF(D23&gt;8.45,25,IF(D23&gt;8.44,26,IF(D23&gt;8.4,27,))))))))))))))))))))))))))))</f>
        <v>22</v>
      </c>
      <c r="G23" s="5">
        <f t="shared" ref="G23:G27" si="58">E23+F23</f>
        <v>22</v>
      </c>
      <c r="H23" s="6">
        <f t="shared" ref="H23:H27" si="59">G23</f>
        <v>22</v>
      </c>
      <c r="I23" s="50">
        <f>IF(H23="","",RANK(H23,H23:H27,0))</f>
        <v>2</v>
      </c>
      <c r="J23" s="50">
        <f>IF(I23&lt;5,H23,"")</f>
        <v>22</v>
      </c>
      <c r="K23" s="36">
        <v>1</v>
      </c>
      <c r="L23" s="5"/>
      <c r="M23" s="5">
        <f t="shared" si="12"/>
        <v>10</v>
      </c>
      <c r="N23" s="5">
        <f t="shared" ref="N23:N27" si="60">L23+M23</f>
        <v>10</v>
      </c>
      <c r="O23" s="6">
        <f t="shared" ref="O23:O27" si="61">N23</f>
        <v>10</v>
      </c>
      <c r="P23" s="54">
        <f>IF(O23="","",RANK(O23,O23:O27,0))</f>
        <v>3</v>
      </c>
      <c r="Q23" s="54">
        <f>IF(P23&lt;5,O23,"")</f>
        <v>10</v>
      </c>
      <c r="R23" s="40">
        <v>152</v>
      </c>
      <c r="S23" s="7">
        <f t="shared" ref="S23:S27" si="62">IF(R23&lt;235,0,IF(R23&lt;237,60,IF(R23&lt;239,61,IF(R23&lt;241,62,IF(R23&lt;243,63,IF(R23&lt;245,64,IF(R23&lt;247,65,IF(R23&lt;249,66,IF(R23&lt;251,67,IF(R23&lt;253,68,IF(R23&lt;255,69,IF(R23&lt;257,70,IF(R23&lt;259,71,IF(R23&lt;261,72,IF(R23&lt;263,73,IF(R23&lt;2265,74,IF(R23&lt;267,75,IF(R23&lt;269,76,))))))))))))))))))</f>
        <v>0</v>
      </c>
      <c r="T23" s="7">
        <f t="shared" ref="T23:T27" si="63">IF(R23&lt;118,0,IF(R23&lt;121,1,IF(R23&lt;124,2,IF(R23&lt;127,3,IF(R23&lt;130,4,IF(R23&lt;133,5,IF(R23&lt;136,6,IF(R23&lt;139,7,IF(R23&lt;142,8,IF(R23&lt;145,9,IF(R23&lt;148,10,IF(R23&lt;151,11,IF(R23&lt;154,12,IF(R23&lt;157,13,IF(R23&lt;160,14,IF(R23&lt;162,15,IF(R23&lt;164,16,IF(R23&lt;166,17,IF(R23&lt;168,18,IF(R23&lt;170,19,IF(R23&lt;172,20,IF(R23&lt;174,21,IF(R23&lt;176,22,IF(R23&lt;178,23,IF(R23&lt;180,24,IF(R23&lt;182,25,IF(R23&lt;184,26,IF(R23&lt;186,27,IF(R23&lt;188,28,IF(R23&lt;190,29,IF(R23&lt;192,30,IF(R23&lt;194,31,IF(R23&lt;196,32,IF(R23&lt;198,33,IF(R23&lt;200,34,IF(R23&lt;201,35,IF(R23&lt;202,36,IF(R23&lt;203,37,IF(R23&lt;204,38,IF(R23&lt;205,39,IF(R23&lt;206,40,IF(R23&lt;207,41,IF(R23&lt;208,42,IF(R23&lt;209,43,IF(R23&lt;210,44,IF(R23&lt;211,45,IF(R23&lt;212,46,IF(R23&lt;213,47,IF(R23&lt;214,48,IF(R23&lt;215,49,IF(R23&lt;217,50,IF(R23&lt;219,51,IF(R23&lt;221,52,IF(R23&lt;223,53,IF(R23&lt;225,54,IF(R23&lt;227,55,IF(R23&lt;229,56,IF(R23&lt;231,57,IF(R23&lt;233,58,IF(R23&lt;235,59,))))))))))))))))))))))))))))))))))))))))))))))))))))))))))))</f>
        <v>12</v>
      </c>
      <c r="U23" s="7">
        <f t="shared" ref="U23:U27" si="64">S23+T23</f>
        <v>12</v>
      </c>
      <c r="V23" s="6">
        <f t="shared" ref="V23:V27" si="65">U23</f>
        <v>12</v>
      </c>
      <c r="W23" s="50">
        <f>IF(V23="","",RANK(V23,V23:V27,0))</f>
        <v>3</v>
      </c>
      <c r="X23" s="50">
        <f>IF(W23&lt;5,V23,"")</f>
        <v>12</v>
      </c>
      <c r="Y23" s="36">
        <v>1</v>
      </c>
      <c r="Z23" s="7">
        <f t="shared" si="16"/>
        <v>0</v>
      </c>
      <c r="AA23" s="7">
        <f t="shared" si="17"/>
        <v>12</v>
      </c>
      <c r="AB23" s="7">
        <f t="shared" si="18"/>
        <v>12</v>
      </c>
      <c r="AC23" s="6">
        <f t="shared" si="19"/>
        <v>12</v>
      </c>
      <c r="AD23" s="50">
        <f>IF(AC23="","",RANK(AC23,AC23:AC27,0))</f>
        <v>4</v>
      </c>
      <c r="AE23" s="50">
        <f>IF(AD23&lt;5,AC23,"")</f>
        <v>12</v>
      </c>
      <c r="AF23" s="8">
        <f t="shared" si="21"/>
        <v>56</v>
      </c>
      <c r="AG23" s="9">
        <f t="shared" ref="AG23:AG27" si="66">AF23</f>
        <v>56</v>
      </c>
      <c r="AH23" s="67">
        <f t="shared" si="22"/>
        <v>182</v>
      </c>
      <c r="AI23" s="83">
        <f>SUM(J23:J27,Q23:Q27,X23:X27,AE23:AE27)</f>
        <v>285</v>
      </c>
      <c r="AJ23" s="56">
        <f t="shared" ref="AJ23" si="67">AI23</f>
        <v>285</v>
      </c>
      <c r="AK23" s="82">
        <f t="shared" ref="AK23" si="68">IF(ISNUMBER(AI23),RANK(AI23,$AI$5:$AI$292,0),"")</f>
        <v>39</v>
      </c>
    </row>
    <row r="24" spans="1:37" ht="15" customHeight="1" x14ac:dyDescent="0.25">
      <c r="A24" s="42">
        <v>2</v>
      </c>
      <c r="B24" s="44"/>
      <c r="C24" s="33">
        <v>10</v>
      </c>
      <c r="D24" s="34">
        <v>8.1999999999999993</v>
      </c>
      <c r="E24" s="5">
        <f t="shared" si="56"/>
        <v>34</v>
      </c>
      <c r="F24" s="5">
        <f t="shared" si="57"/>
        <v>0</v>
      </c>
      <c r="G24" s="5">
        <f t="shared" si="58"/>
        <v>34</v>
      </c>
      <c r="H24" s="6">
        <f t="shared" si="59"/>
        <v>34</v>
      </c>
      <c r="I24" s="50">
        <f>IF(H24="","",RANK(H24,H23:H27,0))</f>
        <v>1</v>
      </c>
      <c r="J24" s="50">
        <f>IF(I24&lt;5,H24,"")</f>
        <v>34</v>
      </c>
      <c r="K24" s="36">
        <v>2</v>
      </c>
      <c r="L24" s="5"/>
      <c r="M24" s="5">
        <f t="shared" si="12"/>
        <v>13</v>
      </c>
      <c r="N24" s="5">
        <f t="shared" si="60"/>
        <v>13</v>
      </c>
      <c r="O24" s="6">
        <f t="shared" si="61"/>
        <v>13</v>
      </c>
      <c r="P24" s="54">
        <f>IF(O24="","",RANK(O24,O23:O27,0))</f>
        <v>2</v>
      </c>
      <c r="Q24" s="54">
        <f t="shared" ref="Q24:Q26" si="69">IF(P24&lt;5,O24,"")</f>
        <v>13</v>
      </c>
      <c r="R24" s="40">
        <v>173</v>
      </c>
      <c r="S24" s="7">
        <f t="shared" si="62"/>
        <v>0</v>
      </c>
      <c r="T24" s="7">
        <f t="shared" si="63"/>
        <v>21</v>
      </c>
      <c r="U24" s="7">
        <f t="shared" si="64"/>
        <v>21</v>
      </c>
      <c r="V24" s="6">
        <f t="shared" si="65"/>
        <v>21</v>
      </c>
      <c r="W24" s="50">
        <f>IF(V24="","",RANK(V24,V23:V27,0))</f>
        <v>1</v>
      </c>
      <c r="X24" s="50">
        <f t="shared" ref="X24:X27" si="70">IF(W24&lt;5,V24,"")</f>
        <v>21</v>
      </c>
      <c r="Y24" s="36">
        <v>5</v>
      </c>
      <c r="Z24" s="7">
        <f t="shared" si="16"/>
        <v>0</v>
      </c>
      <c r="AA24" s="7">
        <f t="shared" si="17"/>
        <v>20</v>
      </c>
      <c r="AB24" s="7">
        <f t="shared" si="18"/>
        <v>20</v>
      </c>
      <c r="AC24" s="6">
        <f t="shared" si="19"/>
        <v>20</v>
      </c>
      <c r="AD24" s="50">
        <f>IF(AC24="","",RANK(AC24,AC23:AC27,0))</f>
        <v>2</v>
      </c>
      <c r="AE24" s="50">
        <f t="shared" ref="AE24:AE27" si="71">IF(AD24&lt;5,AC24,"")</f>
        <v>20</v>
      </c>
      <c r="AF24" s="8">
        <f t="shared" si="21"/>
        <v>88</v>
      </c>
      <c r="AG24" s="9">
        <f t="shared" si="66"/>
        <v>88</v>
      </c>
      <c r="AH24" s="67">
        <f t="shared" si="22"/>
        <v>127</v>
      </c>
      <c r="AI24" s="83"/>
      <c r="AJ24" s="56"/>
      <c r="AK24" s="82"/>
    </row>
    <row r="25" spans="1:37" ht="15" customHeight="1" x14ac:dyDescent="0.25">
      <c r="A25" s="42">
        <v>3</v>
      </c>
      <c r="B25" s="43"/>
      <c r="C25" s="33">
        <v>10</v>
      </c>
      <c r="D25" s="34">
        <v>8.9</v>
      </c>
      <c r="E25" s="5">
        <f t="shared" si="56"/>
        <v>0</v>
      </c>
      <c r="F25" s="5">
        <f t="shared" si="57"/>
        <v>16</v>
      </c>
      <c r="G25" s="5">
        <f t="shared" si="58"/>
        <v>16</v>
      </c>
      <c r="H25" s="6">
        <f t="shared" si="59"/>
        <v>16</v>
      </c>
      <c r="I25" s="50">
        <f>IF(H25="","",RANK(H25,H23:H27,0))</f>
        <v>4</v>
      </c>
      <c r="J25" s="50">
        <f t="shared" ref="J25:J27" si="72">IF(I25&lt;5,H25,"")</f>
        <v>16</v>
      </c>
      <c r="K25" s="36">
        <v>6</v>
      </c>
      <c r="L25" s="5"/>
      <c r="M25" s="5">
        <f t="shared" si="12"/>
        <v>29</v>
      </c>
      <c r="N25" s="5">
        <f t="shared" si="60"/>
        <v>29</v>
      </c>
      <c r="O25" s="6">
        <f t="shared" si="61"/>
        <v>29</v>
      </c>
      <c r="P25" s="54">
        <f>IF(O25="","",RANK(O25,O23:O27,0))</f>
        <v>1</v>
      </c>
      <c r="Q25" s="54">
        <f t="shared" si="69"/>
        <v>29</v>
      </c>
      <c r="R25" s="40">
        <v>162</v>
      </c>
      <c r="S25" s="7">
        <f t="shared" si="62"/>
        <v>0</v>
      </c>
      <c r="T25" s="7">
        <f t="shared" si="63"/>
        <v>16</v>
      </c>
      <c r="U25" s="7">
        <f t="shared" si="64"/>
        <v>16</v>
      </c>
      <c r="V25" s="6">
        <f t="shared" si="65"/>
        <v>16</v>
      </c>
      <c r="W25" s="50">
        <f>IF(V25="","",RANK(V25,V23:V27,0))</f>
        <v>2</v>
      </c>
      <c r="X25" s="50">
        <f t="shared" si="70"/>
        <v>16</v>
      </c>
      <c r="Y25" s="36">
        <v>10</v>
      </c>
      <c r="Z25" s="7">
        <f t="shared" si="16"/>
        <v>0</v>
      </c>
      <c r="AA25" s="7">
        <f t="shared" si="17"/>
        <v>32</v>
      </c>
      <c r="AB25" s="7">
        <f t="shared" si="18"/>
        <v>32</v>
      </c>
      <c r="AC25" s="6">
        <f t="shared" si="19"/>
        <v>32</v>
      </c>
      <c r="AD25" s="50">
        <f>IF(AC25="","",RANK(AC25,AC23:AC27,0))</f>
        <v>1</v>
      </c>
      <c r="AE25" s="50">
        <f t="shared" si="71"/>
        <v>32</v>
      </c>
      <c r="AF25" s="8">
        <f t="shared" si="21"/>
        <v>93</v>
      </c>
      <c r="AG25" s="9">
        <f t="shared" si="66"/>
        <v>93</v>
      </c>
      <c r="AH25" s="67">
        <f t="shared" si="22"/>
        <v>120</v>
      </c>
      <c r="AI25" s="83"/>
      <c r="AJ25" s="56"/>
      <c r="AK25" s="82"/>
    </row>
    <row r="26" spans="1:37" ht="15" customHeight="1" x14ac:dyDescent="0.25">
      <c r="A26" s="42">
        <v>4</v>
      </c>
      <c r="B26" s="43"/>
      <c r="C26" s="33">
        <v>10</v>
      </c>
      <c r="D26" s="34">
        <v>8.6999999999999993</v>
      </c>
      <c r="E26" s="5">
        <f t="shared" si="56"/>
        <v>0</v>
      </c>
      <c r="F26" s="5">
        <f t="shared" si="57"/>
        <v>20</v>
      </c>
      <c r="G26" s="5">
        <f t="shared" si="58"/>
        <v>20</v>
      </c>
      <c r="H26" s="6">
        <f t="shared" si="59"/>
        <v>20</v>
      </c>
      <c r="I26" s="50">
        <f>IF(H26="","",RANK(H26,H23:H27,0))</f>
        <v>3</v>
      </c>
      <c r="J26" s="50">
        <f t="shared" si="72"/>
        <v>20</v>
      </c>
      <c r="K26" s="36">
        <v>0</v>
      </c>
      <c r="L26" s="5"/>
      <c r="M26" s="5">
        <f t="shared" si="12"/>
        <v>0</v>
      </c>
      <c r="N26" s="5">
        <f t="shared" si="60"/>
        <v>0</v>
      </c>
      <c r="O26" s="6">
        <f t="shared" si="61"/>
        <v>0</v>
      </c>
      <c r="P26" s="54">
        <f>IF(O26="","",RANK(O26,O23:O27,0))</f>
        <v>4</v>
      </c>
      <c r="Q26" s="54">
        <f t="shared" si="69"/>
        <v>0</v>
      </c>
      <c r="R26" s="40">
        <v>152</v>
      </c>
      <c r="S26" s="7">
        <f t="shared" si="62"/>
        <v>0</v>
      </c>
      <c r="T26" s="7">
        <f t="shared" si="63"/>
        <v>12</v>
      </c>
      <c r="U26" s="7">
        <f t="shared" si="64"/>
        <v>12</v>
      </c>
      <c r="V26" s="6">
        <f t="shared" si="65"/>
        <v>12</v>
      </c>
      <c r="W26" s="50">
        <f>IF(V26="","",RANK(V26,V23:V27,0))</f>
        <v>3</v>
      </c>
      <c r="X26" s="50">
        <f t="shared" si="70"/>
        <v>12</v>
      </c>
      <c r="Y26" s="36">
        <v>3</v>
      </c>
      <c r="Z26" s="7">
        <f t="shared" si="16"/>
        <v>0</v>
      </c>
      <c r="AA26" s="7">
        <f t="shared" si="17"/>
        <v>16</v>
      </c>
      <c r="AB26" s="7">
        <f t="shared" si="18"/>
        <v>16</v>
      </c>
      <c r="AC26" s="6">
        <f t="shared" si="19"/>
        <v>16</v>
      </c>
      <c r="AD26" s="50">
        <f>IF(AC26="","",RANK(AC26,AC23:AC27,0))</f>
        <v>3</v>
      </c>
      <c r="AE26" s="50">
        <f t="shared" si="71"/>
        <v>16</v>
      </c>
      <c r="AF26" s="8">
        <f t="shared" si="21"/>
        <v>48</v>
      </c>
      <c r="AG26" s="9">
        <f t="shared" si="66"/>
        <v>48</v>
      </c>
      <c r="AH26" s="67">
        <f t="shared" si="22"/>
        <v>187</v>
      </c>
      <c r="AI26" s="83"/>
      <c r="AJ26" s="56"/>
      <c r="AK26" s="82"/>
    </row>
    <row r="27" spans="1:37" ht="15" customHeight="1" x14ac:dyDescent="0.25">
      <c r="A27" s="42">
        <v>5</v>
      </c>
      <c r="B27" s="43"/>
      <c r="C27" s="33">
        <v>10</v>
      </c>
      <c r="D27" s="34"/>
      <c r="E27" s="5">
        <f t="shared" si="56"/>
        <v>0</v>
      </c>
      <c r="F27" s="5">
        <f t="shared" si="57"/>
        <v>0</v>
      </c>
      <c r="G27" s="5">
        <f t="shared" si="58"/>
        <v>0</v>
      </c>
      <c r="H27" s="6">
        <f t="shared" si="59"/>
        <v>0</v>
      </c>
      <c r="I27" s="50">
        <f>IF(H27="","",RANK(H27,H23:H27,0))</f>
        <v>5</v>
      </c>
      <c r="J27" s="50" t="str">
        <f t="shared" si="72"/>
        <v/>
      </c>
      <c r="K27" s="36"/>
      <c r="L27" s="5"/>
      <c r="M27" s="5">
        <f t="shared" si="12"/>
        <v>0</v>
      </c>
      <c r="N27" s="5">
        <f t="shared" si="60"/>
        <v>0</v>
      </c>
      <c r="O27" s="6">
        <f t="shared" si="61"/>
        <v>0</v>
      </c>
      <c r="P27" s="54">
        <f>IF(O27="","",RANK(O27,O23:O27,0))</f>
        <v>4</v>
      </c>
      <c r="Q27" s="54"/>
      <c r="R27" s="40"/>
      <c r="S27" s="7">
        <f t="shared" si="62"/>
        <v>0</v>
      </c>
      <c r="T27" s="7">
        <f t="shared" si="63"/>
        <v>0</v>
      </c>
      <c r="U27" s="7">
        <f t="shared" si="64"/>
        <v>0</v>
      </c>
      <c r="V27" s="6">
        <f t="shared" si="65"/>
        <v>0</v>
      </c>
      <c r="W27" s="50">
        <f>IF(V27="","",RANK(V27,V23:V27,0))</f>
        <v>5</v>
      </c>
      <c r="X27" s="50" t="str">
        <f t="shared" si="70"/>
        <v/>
      </c>
      <c r="Y27" s="77">
        <v>-100</v>
      </c>
      <c r="Z27" s="7">
        <f t="shared" si="16"/>
        <v>0</v>
      </c>
      <c r="AA27" s="7">
        <f t="shared" si="17"/>
        <v>0</v>
      </c>
      <c r="AB27" s="7">
        <f t="shared" si="18"/>
        <v>0</v>
      </c>
      <c r="AC27" s="6">
        <f t="shared" si="19"/>
        <v>0</v>
      </c>
      <c r="AD27" s="50">
        <f>IF(AC27="","",RANK(AC27,AC23:AC27,0))</f>
        <v>5</v>
      </c>
      <c r="AE27" s="50" t="str">
        <f t="shared" si="71"/>
        <v/>
      </c>
      <c r="AF27" s="8">
        <f t="shared" si="21"/>
        <v>0</v>
      </c>
      <c r="AG27" s="9">
        <f t="shared" si="66"/>
        <v>0</v>
      </c>
      <c r="AH27" s="67">
        <f t="shared" si="22"/>
        <v>196</v>
      </c>
      <c r="AI27" s="83"/>
      <c r="AJ27" s="56"/>
      <c r="AK27" s="82"/>
    </row>
    <row r="28" spans="1:37" ht="26.25" customHeight="1" x14ac:dyDescent="0.25">
      <c r="A28" s="42"/>
      <c r="B28" s="43"/>
      <c r="C28" s="61">
        <v>10</v>
      </c>
      <c r="D28" s="34"/>
      <c r="E28" s="5"/>
      <c r="F28" s="5"/>
      <c r="G28" s="5"/>
      <c r="H28" s="51"/>
      <c r="I28" s="58" t="s">
        <v>27</v>
      </c>
      <c r="J28" s="59">
        <f>SUM(J23:J27)</f>
        <v>92</v>
      </c>
      <c r="K28" s="36"/>
      <c r="L28" s="5"/>
      <c r="M28" s="5"/>
      <c r="N28" s="5"/>
      <c r="O28" s="51"/>
      <c r="P28" s="58" t="s">
        <v>27</v>
      </c>
      <c r="Q28" s="60">
        <f>SUM(Q23:Q27)</f>
        <v>52</v>
      </c>
      <c r="R28" s="40"/>
      <c r="S28" s="7"/>
      <c r="T28" s="7"/>
      <c r="U28" s="7"/>
      <c r="V28" s="51"/>
      <c r="W28" s="58" t="s">
        <v>27</v>
      </c>
      <c r="X28" s="59">
        <f>SUM(X23:X27)</f>
        <v>61</v>
      </c>
      <c r="Y28" s="77">
        <v>-100</v>
      </c>
      <c r="Z28" s="7"/>
      <c r="AA28" s="7"/>
      <c r="AB28" s="7"/>
      <c r="AC28" s="51"/>
      <c r="AD28" s="58" t="s">
        <v>27</v>
      </c>
      <c r="AE28" s="59">
        <f>SUM(AE23:AE27)</f>
        <v>80</v>
      </c>
      <c r="AF28" s="8"/>
      <c r="AG28" s="52"/>
      <c r="AH28" s="74" t="str">
        <f t="shared" si="22"/>
        <v/>
      </c>
      <c r="AI28" s="57"/>
      <c r="AJ28" s="57"/>
      <c r="AK28" s="82"/>
    </row>
    <row r="29" spans="1:37" ht="15" customHeight="1" x14ac:dyDescent="0.25">
      <c r="A29" s="42">
        <v>1</v>
      </c>
      <c r="B29" s="43"/>
      <c r="C29" s="33">
        <v>11</v>
      </c>
      <c r="D29" s="34">
        <v>8.3000000000000007</v>
      </c>
      <c r="E29" s="5">
        <f t="shared" ref="E29:E33" si="73">IF(D29&gt;8.4,0,IF(D29&gt;8.35,28,IF(D29&gt;8.34,29,IF(D29&gt;8.3,30,IF(D29&gt;8.25,31,IF(D29&gt;8.24,32,IF(D29&gt;8.2,33,IF(D29&gt;8.16,34,IF(D29&gt;8.15,35,IF(D29&gt;8.14,36,IF(D29&gt;8.1,37,IF(D29&gt;8.05,38,IF(D29&gt;8.04,39,IF(D29&gt;8.02,40,IF(D29&gt;8,41,IF(D29&gt;7.95,42,IF(D29&gt;7.94,43,IF(D29&gt;7.92,44,IF(D29&gt;7.9,45,IF(D29&gt;7.85,46,IF(D29&gt;7.84,47,IF(D29&gt;7.83,48,IF(D29&gt;7.8,49,IF(D29&gt;7.75,50,IF(D29&gt;7.73,51,IF(D29&gt;7.7,52,IF(D29&gt;7.65,53,IF(D29&gt;7.6,54,IF(D29&gt;7.55,55,IF(D29&gt;7.5,56,IF(D29&gt;7.44,57,IF(D29&gt;7.4,58,IF(D29&gt;7.35,59,IF(D29&gt;7.3,60,IF(D29&gt;7.25,61,IF(D29&gt;7.2,62,IF(D29&gt;7.15,63,IF(D29&gt;7.1,64,IF(D29&gt;7.05,65,IF(D29&gt;7,66,IF(D29&gt;6.95,67,IF(D29&gt;6.9,68,IF(D29&gt;6.8,69,IF(D29&gt;6.5,70,))))))))))))))))))))))))))))))))))))))))))))</f>
        <v>31</v>
      </c>
      <c r="F29" s="5">
        <f t="shared" ref="F29:F33" si="74">IF(D29&gt;10,0,IF(D29&gt;9.9,1,IF(D29&gt;9.8,2,IF(D29&gt;9.7,3,IF(D29&gt;9.6,4,IF(D29&gt;9.5,5,IF(D29&gt;9.4,6,IF(D29&gt;9.3,7,IF(D29&gt;9.26,8,IF(D29&gt;9.2,9,IF(D29&gt;9.15,10,IF(D29&gt;9.1,11,IF(D29&gt;9.05,12,IF(D29&gt;9,13,IF(D29&gt;8.95,14,IF(D29&gt;8.9,15,IF(D29&gt;8.85,16,IF(D29&gt;8.8,17,IF(D29&gt;8.75,18,IF(D29&gt;8.7,19,IF(D29&gt;8.65,20,IF(D29&gt;8.6,21,IF(D29&gt;8.55,22,IF(D29&gt;8.54,23,IF(D29&gt;8.5,24,IF(D29&gt;8.45,25,IF(D29&gt;8.44,26,IF(D29&gt;8.4,27,))))))))))))))))))))))))))))</f>
        <v>0</v>
      </c>
      <c r="G29" s="5">
        <f t="shared" ref="G29:G33" si="75">E29+F29</f>
        <v>31</v>
      </c>
      <c r="H29" s="6">
        <f t="shared" ref="H29:H33" si="76">G29</f>
        <v>31</v>
      </c>
      <c r="I29" s="50">
        <f>IF(H29="","",RANK(H29,H29:H33,0))</f>
        <v>3</v>
      </c>
      <c r="J29" s="50">
        <f>IF(I29&lt;5,H29,"")</f>
        <v>31</v>
      </c>
      <c r="K29" s="36">
        <v>7</v>
      </c>
      <c r="L29" s="5"/>
      <c r="M29" s="5">
        <f t="shared" si="12"/>
        <v>33</v>
      </c>
      <c r="N29" s="5">
        <f t="shared" ref="N29:N33" si="77">L29+M29</f>
        <v>33</v>
      </c>
      <c r="O29" s="6">
        <f t="shared" ref="O29:O33" si="78">N29</f>
        <v>33</v>
      </c>
      <c r="P29" s="54">
        <f>IF(O29="","",RANK(O29,O29:O33,0))</f>
        <v>2</v>
      </c>
      <c r="Q29" s="54">
        <f>IF(P29&lt;5,O29,"")</f>
        <v>33</v>
      </c>
      <c r="R29" s="40">
        <v>202</v>
      </c>
      <c r="S29" s="7">
        <f t="shared" ref="S29:S33" si="79">IF(R29&lt;235,0,IF(R29&lt;237,60,IF(R29&lt;239,61,IF(R29&lt;241,62,IF(R29&lt;243,63,IF(R29&lt;245,64,IF(R29&lt;247,65,IF(R29&lt;249,66,IF(R29&lt;251,67,IF(R29&lt;253,68,IF(R29&lt;255,69,IF(R29&lt;257,70,IF(R29&lt;259,71,IF(R29&lt;261,72,IF(R29&lt;263,73,IF(R29&lt;2265,74,IF(R29&lt;267,75,IF(R29&lt;269,76,))))))))))))))))))</f>
        <v>0</v>
      </c>
      <c r="T29" s="7">
        <f t="shared" ref="T29:T33" si="80">IF(R29&lt;118,0,IF(R29&lt;121,1,IF(R29&lt;124,2,IF(R29&lt;127,3,IF(R29&lt;130,4,IF(R29&lt;133,5,IF(R29&lt;136,6,IF(R29&lt;139,7,IF(R29&lt;142,8,IF(R29&lt;145,9,IF(R29&lt;148,10,IF(R29&lt;151,11,IF(R29&lt;154,12,IF(R29&lt;157,13,IF(R29&lt;160,14,IF(R29&lt;162,15,IF(R29&lt;164,16,IF(R29&lt;166,17,IF(R29&lt;168,18,IF(R29&lt;170,19,IF(R29&lt;172,20,IF(R29&lt;174,21,IF(R29&lt;176,22,IF(R29&lt;178,23,IF(R29&lt;180,24,IF(R29&lt;182,25,IF(R29&lt;184,26,IF(R29&lt;186,27,IF(R29&lt;188,28,IF(R29&lt;190,29,IF(R29&lt;192,30,IF(R29&lt;194,31,IF(R29&lt;196,32,IF(R29&lt;198,33,IF(R29&lt;200,34,IF(R29&lt;201,35,IF(R29&lt;202,36,IF(R29&lt;203,37,IF(R29&lt;204,38,IF(R29&lt;205,39,IF(R29&lt;206,40,IF(R29&lt;207,41,IF(R29&lt;208,42,IF(R29&lt;209,43,IF(R29&lt;210,44,IF(R29&lt;211,45,IF(R29&lt;212,46,IF(R29&lt;213,47,IF(R29&lt;214,48,IF(R29&lt;215,49,IF(R29&lt;217,50,IF(R29&lt;219,51,IF(R29&lt;221,52,IF(R29&lt;223,53,IF(R29&lt;225,54,IF(R29&lt;227,55,IF(R29&lt;229,56,IF(R29&lt;231,57,IF(R29&lt;233,58,IF(R29&lt;235,59,))))))))))))))))))))))))))))))))))))))))))))))))))))))))))))</f>
        <v>37</v>
      </c>
      <c r="U29" s="7">
        <f t="shared" ref="U29:U33" si="81">S29+T29</f>
        <v>37</v>
      </c>
      <c r="V29" s="6">
        <f t="shared" ref="V29:V33" si="82">U29</f>
        <v>37</v>
      </c>
      <c r="W29" s="50">
        <f>IF(V29="","",RANK(V29,V29:V33,0))</f>
        <v>1</v>
      </c>
      <c r="X29" s="50">
        <f>IF(W29&lt;5,V29,"")</f>
        <v>37</v>
      </c>
      <c r="Y29" s="36">
        <v>4.5</v>
      </c>
      <c r="Z29" s="7">
        <f t="shared" si="16"/>
        <v>0</v>
      </c>
      <c r="AA29" s="7">
        <f t="shared" si="17"/>
        <v>19</v>
      </c>
      <c r="AB29" s="7">
        <f t="shared" si="18"/>
        <v>19</v>
      </c>
      <c r="AC29" s="6">
        <f t="shared" si="19"/>
        <v>19</v>
      </c>
      <c r="AD29" s="50">
        <f>IF(AC29="","",RANK(AC29,AC29:AC33,0))</f>
        <v>5</v>
      </c>
      <c r="AE29" s="50" t="str">
        <f>IF(AD29&lt;5,AC29,"")</f>
        <v/>
      </c>
      <c r="AF29" s="8">
        <f t="shared" si="21"/>
        <v>120</v>
      </c>
      <c r="AG29" s="9">
        <f t="shared" ref="AG29:AG33" si="83">AF29</f>
        <v>120</v>
      </c>
      <c r="AH29" s="67">
        <f t="shared" si="22"/>
        <v>67</v>
      </c>
      <c r="AI29" s="83">
        <f>SUM(J29:J33,Q29:Q33,X29:X33,AE29:AE33)</f>
        <v>519</v>
      </c>
      <c r="AJ29" s="56">
        <f t="shared" ref="AJ29" si="84">AI29</f>
        <v>519</v>
      </c>
      <c r="AK29" s="82">
        <f t="shared" ref="AK29" si="85">IF(ISNUMBER(AI29),RANK(AI29,$AI$5:$AI$292,0),"")</f>
        <v>12</v>
      </c>
    </row>
    <row r="30" spans="1:37" ht="15" customHeight="1" x14ac:dyDescent="0.25">
      <c r="A30" s="42">
        <v>2</v>
      </c>
      <c r="B30" s="43"/>
      <c r="C30" s="33">
        <v>11</v>
      </c>
      <c r="D30" s="34">
        <v>7.9</v>
      </c>
      <c r="E30" s="5">
        <f t="shared" si="73"/>
        <v>46</v>
      </c>
      <c r="F30" s="5">
        <f t="shared" si="74"/>
        <v>0</v>
      </c>
      <c r="G30" s="5">
        <f t="shared" si="75"/>
        <v>46</v>
      </c>
      <c r="H30" s="6">
        <f t="shared" si="76"/>
        <v>46</v>
      </c>
      <c r="I30" s="50">
        <f>IF(H30="","",RANK(H30,H29:H33,0))</f>
        <v>1</v>
      </c>
      <c r="J30" s="50">
        <f t="shared" ref="J30:J33" si="86">IF(I30&lt;5,H30,"")</f>
        <v>46</v>
      </c>
      <c r="K30" s="36">
        <v>17</v>
      </c>
      <c r="L30" s="5"/>
      <c r="M30" s="5">
        <f t="shared" si="12"/>
        <v>64</v>
      </c>
      <c r="N30" s="5">
        <f t="shared" si="77"/>
        <v>64</v>
      </c>
      <c r="O30" s="6">
        <f t="shared" si="78"/>
        <v>64</v>
      </c>
      <c r="P30" s="54">
        <f>IF(O30="","",RANK(O30,O29:O33,0))</f>
        <v>1</v>
      </c>
      <c r="Q30" s="54">
        <f t="shared" ref="Q30:Q33" si="87">IF(P30&lt;5,O30,"")</f>
        <v>64</v>
      </c>
      <c r="R30" s="40">
        <v>183</v>
      </c>
      <c r="S30" s="7">
        <f t="shared" si="79"/>
        <v>0</v>
      </c>
      <c r="T30" s="7">
        <f t="shared" si="80"/>
        <v>26</v>
      </c>
      <c r="U30" s="7">
        <f t="shared" si="81"/>
        <v>26</v>
      </c>
      <c r="V30" s="6">
        <f t="shared" si="82"/>
        <v>26</v>
      </c>
      <c r="W30" s="50">
        <f>IF(V30="","",RANK(V30,V29:V33,0))</f>
        <v>3</v>
      </c>
      <c r="X30" s="50">
        <f t="shared" ref="X30:X33" si="88">IF(W30&lt;5,V30,"")</f>
        <v>26</v>
      </c>
      <c r="Y30" s="36">
        <v>9</v>
      </c>
      <c r="Z30" s="7">
        <f t="shared" si="16"/>
        <v>0</v>
      </c>
      <c r="AA30" s="7">
        <f t="shared" si="17"/>
        <v>29</v>
      </c>
      <c r="AB30" s="7">
        <f t="shared" si="18"/>
        <v>29</v>
      </c>
      <c r="AC30" s="6">
        <f t="shared" si="19"/>
        <v>29</v>
      </c>
      <c r="AD30" s="50">
        <f>IF(AC30="","",RANK(AC30,AC29:AC33,0))</f>
        <v>2</v>
      </c>
      <c r="AE30" s="50">
        <f t="shared" ref="AE30:AE33" si="89">IF(AD30&lt;5,AC30,"")</f>
        <v>29</v>
      </c>
      <c r="AF30" s="8">
        <f t="shared" si="21"/>
        <v>165</v>
      </c>
      <c r="AG30" s="9">
        <f t="shared" si="83"/>
        <v>165</v>
      </c>
      <c r="AH30" s="67">
        <f t="shared" si="22"/>
        <v>6</v>
      </c>
      <c r="AI30" s="83"/>
      <c r="AJ30" s="56"/>
      <c r="AK30" s="82"/>
    </row>
    <row r="31" spans="1:37" ht="15" customHeight="1" x14ac:dyDescent="0.25">
      <c r="A31" s="42">
        <v>3</v>
      </c>
      <c r="B31" s="43"/>
      <c r="C31" s="33">
        <v>11</v>
      </c>
      <c r="D31" s="34">
        <v>8.4</v>
      </c>
      <c r="E31" s="5">
        <f t="shared" si="73"/>
        <v>28</v>
      </c>
      <c r="F31" s="5">
        <f t="shared" si="74"/>
        <v>0</v>
      </c>
      <c r="G31" s="5">
        <f t="shared" si="75"/>
        <v>28</v>
      </c>
      <c r="H31" s="6">
        <f t="shared" si="76"/>
        <v>28</v>
      </c>
      <c r="I31" s="50">
        <f>IF(H31="","",RANK(H31,H29:H33,0))</f>
        <v>4</v>
      </c>
      <c r="J31" s="50">
        <f t="shared" si="86"/>
        <v>28</v>
      </c>
      <c r="K31" s="36">
        <v>0</v>
      </c>
      <c r="L31" s="5"/>
      <c r="M31" s="5">
        <f t="shared" si="12"/>
        <v>0</v>
      </c>
      <c r="N31" s="5">
        <f t="shared" si="77"/>
        <v>0</v>
      </c>
      <c r="O31" s="6">
        <f t="shared" si="78"/>
        <v>0</v>
      </c>
      <c r="P31" s="54">
        <f>IF(O31="","",RANK(O31,O29:O33,0))</f>
        <v>5</v>
      </c>
      <c r="Q31" s="54" t="str">
        <f t="shared" si="87"/>
        <v/>
      </c>
      <c r="R31" s="40">
        <v>162</v>
      </c>
      <c r="S31" s="7">
        <f t="shared" si="79"/>
        <v>0</v>
      </c>
      <c r="T31" s="7">
        <f t="shared" si="80"/>
        <v>16</v>
      </c>
      <c r="U31" s="7">
        <f t="shared" si="81"/>
        <v>16</v>
      </c>
      <c r="V31" s="6">
        <f t="shared" si="82"/>
        <v>16</v>
      </c>
      <c r="W31" s="50">
        <f>IF(V31="","",RANK(V31,V29:V33,0))</f>
        <v>5</v>
      </c>
      <c r="X31" s="50" t="str">
        <f t="shared" si="88"/>
        <v/>
      </c>
      <c r="Y31" s="36">
        <v>11.5</v>
      </c>
      <c r="Z31" s="7">
        <f t="shared" si="16"/>
        <v>0</v>
      </c>
      <c r="AA31" s="7">
        <f t="shared" si="17"/>
        <v>36</v>
      </c>
      <c r="AB31" s="7">
        <f t="shared" si="18"/>
        <v>36</v>
      </c>
      <c r="AC31" s="6">
        <f t="shared" si="19"/>
        <v>36</v>
      </c>
      <c r="AD31" s="50">
        <f>IF(AC31="","",RANK(AC31,AC29:AC33,0))</f>
        <v>1</v>
      </c>
      <c r="AE31" s="50">
        <f t="shared" si="89"/>
        <v>36</v>
      </c>
      <c r="AF31" s="8">
        <f t="shared" si="21"/>
        <v>80</v>
      </c>
      <c r="AG31" s="9">
        <f t="shared" si="83"/>
        <v>80</v>
      </c>
      <c r="AH31" s="67">
        <f t="shared" si="22"/>
        <v>143</v>
      </c>
      <c r="AI31" s="83"/>
      <c r="AJ31" s="56"/>
      <c r="AK31" s="82"/>
    </row>
    <row r="32" spans="1:37" ht="15" customHeight="1" x14ac:dyDescent="0.25">
      <c r="A32" s="42">
        <v>4</v>
      </c>
      <c r="B32" s="43"/>
      <c r="C32" s="33">
        <v>11</v>
      </c>
      <c r="D32" s="34">
        <v>8.1999999999999993</v>
      </c>
      <c r="E32" s="5">
        <f t="shared" si="73"/>
        <v>34</v>
      </c>
      <c r="F32" s="5">
        <f t="shared" si="74"/>
        <v>0</v>
      </c>
      <c r="G32" s="5">
        <f t="shared" si="75"/>
        <v>34</v>
      </c>
      <c r="H32" s="6">
        <f t="shared" si="76"/>
        <v>34</v>
      </c>
      <c r="I32" s="50">
        <f>IF(H32="","",RANK(H32,H29:H33,0))</f>
        <v>2</v>
      </c>
      <c r="J32" s="50">
        <f t="shared" si="86"/>
        <v>34</v>
      </c>
      <c r="K32" s="36">
        <v>6</v>
      </c>
      <c r="L32" s="5"/>
      <c r="M32" s="5">
        <f t="shared" si="12"/>
        <v>29</v>
      </c>
      <c r="N32" s="5">
        <f t="shared" si="77"/>
        <v>29</v>
      </c>
      <c r="O32" s="6">
        <f t="shared" si="78"/>
        <v>29</v>
      </c>
      <c r="P32" s="54">
        <f>IF(O32="","",RANK(O32,O29:O33,0))</f>
        <v>3</v>
      </c>
      <c r="Q32" s="54">
        <f t="shared" si="87"/>
        <v>29</v>
      </c>
      <c r="R32" s="40">
        <v>201</v>
      </c>
      <c r="S32" s="7">
        <f t="shared" si="79"/>
        <v>0</v>
      </c>
      <c r="T32" s="7">
        <f t="shared" si="80"/>
        <v>36</v>
      </c>
      <c r="U32" s="7">
        <f t="shared" si="81"/>
        <v>36</v>
      </c>
      <c r="V32" s="6">
        <f t="shared" si="82"/>
        <v>36</v>
      </c>
      <c r="W32" s="50">
        <f>IF(V32="","",RANK(V32,V29:V33,0))</f>
        <v>2</v>
      </c>
      <c r="X32" s="50">
        <f t="shared" si="88"/>
        <v>36</v>
      </c>
      <c r="Y32" s="36">
        <v>9</v>
      </c>
      <c r="Z32" s="7">
        <f t="shared" si="16"/>
        <v>0</v>
      </c>
      <c r="AA32" s="7">
        <f t="shared" si="17"/>
        <v>29</v>
      </c>
      <c r="AB32" s="7">
        <f t="shared" si="18"/>
        <v>29</v>
      </c>
      <c r="AC32" s="6">
        <f t="shared" si="19"/>
        <v>29</v>
      </c>
      <c r="AD32" s="50">
        <f>IF(AC32="","",RANK(AC32,AC29:AC33,0))</f>
        <v>2</v>
      </c>
      <c r="AE32" s="50">
        <f t="shared" si="89"/>
        <v>29</v>
      </c>
      <c r="AF32" s="8">
        <f t="shared" si="21"/>
        <v>128</v>
      </c>
      <c r="AG32" s="9">
        <f t="shared" si="83"/>
        <v>128</v>
      </c>
      <c r="AH32" s="67">
        <f t="shared" si="22"/>
        <v>52</v>
      </c>
      <c r="AI32" s="83"/>
      <c r="AJ32" s="56"/>
      <c r="AK32" s="82"/>
    </row>
    <row r="33" spans="1:37" ht="15" customHeight="1" x14ac:dyDescent="0.25">
      <c r="A33" s="42">
        <v>5</v>
      </c>
      <c r="B33" s="43"/>
      <c r="C33" s="33">
        <v>11</v>
      </c>
      <c r="D33" s="34">
        <v>8.6</v>
      </c>
      <c r="E33" s="5">
        <f t="shared" si="73"/>
        <v>0</v>
      </c>
      <c r="F33" s="5">
        <f t="shared" si="74"/>
        <v>22</v>
      </c>
      <c r="G33" s="5">
        <f t="shared" si="75"/>
        <v>22</v>
      </c>
      <c r="H33" s="6">
        <f t="shared" si="76"/>
        <v>22</v>
      </c>
      <c r="I33" s="50">
        <f>IF(H33="","",RANK(H33,H29:H33,0))</f>
        <v>5</v>
      </c>
      <c r="J33" s="50" t="str">
        <f t="shared" si="86"/>
        <v/>
      </c>
      <c r="K33" s="36">
        <v>2</v>
      </c>
      <c r="L33" s="5"/>
      <c r="M33" s="5">
        <f t="shared" si="12"/>
        <v>13</v>
      </c>
      <c r="N33" s="5">
        <f t="shared" si="77"/>
        <v>13</v>
      </c>
      <c r="O33" s="6">
        <f t="shared" si="78"/>
        <v>13</v>
      </c>
      <c r="P33" s="54">
        <f>IF(O33="","",RANK(O33,O29:O33,0))</f>
        <v>4</v>
      </c>
      <c r="Q33" s="54">
        <f t="shared" si="87"/>
        <v>13</v>
      </c>
      <c r="R33" s="40">
        <v>176</v>
      </c>
      <c r="S33" s="7">
        <f t="shared" si="79"/>
        <v>0</v>
      </c>
      <c r="T33" s="7">
        <f t="shared" si="80"/>
        <v>23</v>
      </c>
      <c r="U33" s="7">
        <f t="shared" si="81"/>
        <v>23</v>
      </c>
      <c r="V33" s="6">
        <f t="shared" si="82"/>
        <v>23</v>
      </c>
      <c r="W33" s="50">
        <f>IF(V33="","",RANK(V33,V29:V33,0))</f>
        <v>4</v>
      </c>
      <c r="X33" s="50">
        <f t="shared" si="88"/>
        <v>23</v>
      </c>
      <c r="Y33" s="36">
        <v>7.5</v>
      </c>
      <c r="Z33" s="7">
        <f t="shared" si="16"/>
        <v>0</v>
      </c>
      <c r="AA33" s="7">
        <f t="shared" si="17"/>
        <v>25</v>
      </c>
      <c r="AB33" s="7">
        <f t="shared" si="18"/>
        <v>25</v>
      </c>
      <c r="AC33" s="6">
        <f t="shared" si="19"/>
        <v>25</v>
      </c>
      <c r="AD33" s="50">
        <f>IF(AC33="","",RANK(AC33,AC29:AC33,0))</f>
        <v>4</v>
      </c>
      <c r="AE33" s="50">
        <f t="shared" si="89"/>
        <v>25</v>
      </c>
      <c r="AF33" s="8">
        <f t="shared" si="21"/>
        <v>83</v>
      </c>
      <c r="AG33" s="9">
        <f t="shared" si="83"/>
        <v>83</v>
      </c>
      <c r="AH33" s="67">
        <f t="shared" si="22"/>
        <v>135</v>
      </c>
      <c r="AI33" s="83"/>
      <c r="AJ33" s="56"/>
      <c r="AK33" s="82"/>
    </row>
    <row r="34" spans="1:37" ht="26.25" customHeight="1" x14ac:dyDescent="0.25">
      <c r="A34" s="42"/>
      <c r="B34" s="43"/>
      <c r="C34" s="61">
        <v>11</v>
      </c>
      <c r="D34" s="34"/>
      <c r="E34" s="5"/>
      <c r="F34" s="5"/>
      <c r="G34" s="5"/>
      <c r="H34" s="51"/>
      <c r="I34" s="58" t="s">
        <v>27</v>
      </c>
      <c r="J34" s="59">
        <f>SUM(J29:J33)</f>
        <v>139</v>
      </c>
      <c r="K34" s="36"/>
      <c r="L34" s="5"/>
      <c r="M34" s="5"/>
      <c r="N34" s="5"/>
      <c r="O34" s="51"/>
      <c r="P34" s="58" t="s">
        <v>27</v>
      </c>
      <c r="Q34" s="60">
        <f>SUM(Q29:Q33)</f>
        <v>139</v>
      </c>
      <c r="R34" s="40"/>
      <c r="S34" s="7"/>
      <c r="T34" s="7"/>
      <c r="U34" s="7"/>
      <c r="V34" s="51"/>
      <c r="W34" s="58" t="s">
        <v>27</v>
      </c>
      <c r="X34" s="59">
        <f>SUM(X29:X33)</f>
        <v>122</v>
      </c>
      <c r="Y34" s="77">
        <v>-100</v>
      </c>
      <c r="Z34" s="7"/>
      <c r="AA34" s="7"/>
      <c r="AB34" s="7"/>
      <c r="AC34" s="51"/>
      <c r="AD34" s="58" t="s">
        <v>27</v>
      </c>
      <c r="AE34" s="59">
        <f>SUM(AE29:AE33)</f>
        <v>119</v>
      </c>
      <c r="AF34" s="8"/>
      <c r="AG34" s="52"/>
      <c r="AH34" s="74" t="str">
        <f t="shared" si="22"/>
        <v/>
      </c>
      <c r="AI34" s="57"/>
      <c r="AJ34" s="57"/>
      <c r="AK34" s="82"/>
    </row>
    <row r="35" spans="1:37" ht="15" customHeight="1" x14ac:dyDescent="0.25">
      <c r="A35" s="42">
        <v>1</v>
      </c>
      <c r="B35" s="43"/>
      <c r="C35" s="33">
        <v>12</v>
      </c>
      <c r="D35" s="34">
        <v>8.1999999999999993</v>
      </c>
      <c r="E35" s="5">
        <f t="shared" ref="E35:E39" si="90">IF(D35&gt;8.4,0,IF(D35&gt;8.35,28,IF(D35&gt;8.34,29,IF(D35&gt;8.3,30,IF(D35&gt;8.25,31,IF(D35&gt;8.24,32,IF(D35&gt;8.2,33,IF(D35&gt;8.16,34,IF(D35&gt;8.15,35,IF(D35&gt;8.14,36,IF(D35&gt;8.1,37,IF(D35&gt;8.05,38,IF(D35&gt;8.04,39,IF(D35&gt;8.02,40,IF(D35&gt;8,41,IF(D35&gt;7.95,42,IF(D35&gt;7.94,43,IF(D35&gt;7.92,44,IF(D35&gt;7.9,45,IF(D35&gt;7.85,46,IF(D35&gt;7.84,47,IF(D35&gt;7.83,48,IF(D35&gt;7.8,49,IF(D35&gt;7.75,50,IF(D35&gt;7.73,51,IF(D35&gt;7.7,52,IF(D35&gt;7.65,53,IF(D35&gt;7.6,54,IF(D35&gt;7.55,55,IF(D35&gt;7.5,56,IF(D35&gt;7.44,57,IF(D35&gt;7.4,58,IF(D35&gt;7.35,59,IF(D35&gt;7.3,60,IF(D35&gt;7.25,61,IF(D35&gt;7.2,62,IF(D35&gt;7.15,63,IF(D35&gt;7.1,64,IF(D35&gt;7.05,65,IF(D35&gt;7,66,IF(D35&gt;6.95,67,IF(D35&gt;6.9,68,IF(D35&gt;6.8,69,IF(D35&gt;6.5,70,))))))))))))))))))))))))))))))))))))))))))))</f>
        <v>34</v>
      </c>
      <c r="F35" s="5">
        <f t="shared" ref="F35:F39" si="91">IF(D35&gt;10,0,IF(D35&gt;9.9,1,IF(D35&gt;9.8,2,IF(D35&gt;9.7,3,IF(D35&gt;9.6,4,IF(D35&gt;9.5,5,IF(D35&gt;9.4,6,IF(D35&gt;9.3,7,IF(D35&gt;9.26,8,IF(D35&gt;9.2,9,IF(D35&gt;9.15,10,IF(D35&gt;9.1,11,IF(D35&gt;9.05,12,IF(D35&gt;9,13,IF(D35&gt;8.95,14,IF(D35&gt;8.9,15,IF(D35&gt;8.85,16,IF(D35&gt;8.8,17,IF(D35&gt;8.75,18,IF(D35&gt;8.7,19,IF(D35&gt;8.65,20,IF(D35&gt;8.6,21,IF(D35&gt;8.55,22,IF(D35&gt;8.54,23,IF(D35&gt;8.5,24,IF(D35&gt;8.45,25,IF(D35&gt;8.44,26,IF(D35&gt;8.4,27,))))))))))))))))))))))))))))</f>
        <v>0</v>
      </c>
      <c r="G35" s="5">
        <f t="shared" ref="G35:G39" si="92">E35+F35</f>
        <v>34</v>
      </c>
      <c r="H35" s="6">
        <f t="shared" ref="H35:H39" si="93">G35</f>
        <v>34</v>
      </c>
      <c r="I35" s="50">
        <f>IF(H35="","",RANK(H35,H35:H39,0))</f>
        <v>4</v>
      </c>
      <c r="J35" s="50">
        <f>IF(I35&lt;5,H35,"")</f>
        <v>34</v>
      </c>
      <c r="K35" s="36">
        <v>8</v>
      </c>
      <c r="L35" s="5"/>
      <c r="M35" s="5">
        <f t="shared" si="12"/>
        <v>37</v>
      </c>
      <c r="N35" s="5">
        <f t="shared" ref="N35:N39" si="94">L35+M35</f>
        <v>37</v>
      </c>
      <c r="O35" s="6">
        <f t="shared" ref="O35:O39" si="95">N35</f>
        <v>37</v>
      </c>
      <c r="P35" s="54">
        <f>IF(O35="","",RANK(O35,O35:O39,0))</f>
        <v>1</v>
      </c>
      <c r="Q35" s="54">
        <f>IF(P35&lt;5,O35,"")</f>
        <v>37</v>
      </c>
      <c r="R35" s="40">
        <v>201</v>
      </c>
      <c r="S35" s="7">
        <f t="shared" ref="S35:S39" si="96">IF(R35&lt;235,0,IF(R35&lt;237,60,IF(R35&lt;239,61,IF(R35&lt;241,62,IF(R35&lt;243,63,IF(R35&lt;245,64,IF(R35&lt;247,65,IF(R35&lt;249,66,IF(R35&lt;251,67,IF(R35&lt;253,68,IF(R35&lt;255,69,IF(R35&lt;257,70,IF(R35&lt;259,71,IF(R35&lt;261,72,IF(R35&lt;263,73,IF(R35&lt;2265,74,IF(R35&lt;267,75,IF(R35&lt;269,76,))))))))))))))))))</f>
        <v>0</v>
      </c>
      <c r="T35" s="7">
        <f t="shared" ref="T35:T39" si="97">IF(R35&lt;118,0,IF(R35&lt;121,1,IF(R35&lt;124,2,IF(R35&lt;127,3,IF(R35&lt;130,4,IF(R35&lt;133,5,IF(R35&lt;136,6,IF(R35&lt;139,7,IF(R35&lt;142,8,IF(R35&lt;145,9,IF(R35&lt;148,10,IF(R35&lt;151,11,IF(R35&lt;154,12,IF(R35&lt;157,13,IF(R35&lt;160,14,IF(R35&lt;162,15,IF(R35&lt;164,16,IF(R35&lt;166,17,IF(R35&lt;168,18,IF(R35&lt;170,19,IF(R35&lt;172,20,IF(R35&lt;174,21,IF(R35&lt;176,22,IF(R35&lt;178,23,IF(R35&lt;180,24,IF(R35&lt;182,25,IF(R35&lt;184,26,IF(R35&lt;186,27,IF(R35&lt;188,28,IF(R35&lt;190,29,IF(R35&lt;192,30,IF(R35&lt;194,31,IF(R35&lt;196,32,IF(R35&lt;198,33,IF(R35&lt;200,34,IF(R35&lt;201,35,IF(R35&lt;202,36,IF(R35&lt;203,37,IF(R35&lt;204,38,IF(R35&lt;205,39,IF(R35&lt;206,40,IF(R35&lt;207,41,IF(R35&lt;208,42,IF(R35&lt;209,43,IF(R35&lt;210,44,IF(R35&lt;211,45,IF(R35&lt;212,46,IF(R35&lt;213,47,IF(R35&lt;214,48,IF(R35&lt;215,49,IF(R35&lt;217,50,IF(R35&lt;219,51,IF(R35&lt;221,52,IF(R35&lt;223,53,IF(R35&lt;225,54,IF(R35&lt;227,55,IF(R35&lt;229,56,IF(R35&lt;231,57,IF(R35&lt;233,58,IF(R35&lt;235,59,))))))))))))))))))))))))))))))))))))))))))))))))))))))))))))</f>
        <v>36</v>
      </c>
      <c r="U35" s="7">
        <f t="shared" ref="U35:U39" si="98">S35+T35</f>
        <v>36</v>
      </c>
      <c r="V35" s="6">
        <f t="shared" ref="V35:V39" si="99">U35</f>
        <v>36</v>
      </c>
      <c r="W35" s="50">
        <f>IF(V35="","",RANK(V35,V35:V39,0))</f>
        <v>2</v>
      </c>
      <c r="X35" s="50">
        <f>IF(W35&lt;5,V35,"")</f>
        <v>36</v>
      </c>
      <c r="Y35" s="36">
        <v>13</v>
      </c>
      <c r="Z35" s="7">
        <f t="shared" si="16"/>
        <v>0</v>
      </c>
      <c r="AA35" s="7">
        <f t="shared" si="17"/>
        <v>42</v>
      </c>
      <c r="AB35" s="7">
        <f t="shared" si="18"/>
        <v>42</v>
      </c>
      <c r="AC35" s="6">
        <f t="shared" si="19"/>
        <v>42</v>
      </c>
      <c r="AD35" s="50">
        <f>IF(AC35="","",RANK(AC35,AC35:AC39,0))</f>
        <v>3</v>
      </c>
      <c r="AE35" s="50">
        <f>IF(AD35&lt;5,AC35,"")</f>
        <v>42</v>
      </c>
      <c r="AF35" s="8">
        <f t="shared" si="21"/>
        <v>149</v>
      </c>
      <c r="AG35" s="9">
        <f t="shared" ref="AG35:AG39" si="100">AF35</f>
        <v>149</v>
      </c>
      <c r="AH35" s="67">
        <f t="shared" si="22"/>
        <v>19</v>
      </c>
      <c r="AI35" s="83">
        <f>SUM(J35:J39,Q35:Q39,X35:X39,AE35:AE39)</f>
        <v>590</v>
      </c>
      <c r="AJ35" s="56">
        <f t="shared" ref="AJ35" si="101">AI35</f>
        <v>590</v>
      </c>
      <c r="AK35" s="82">
        <f t="shared" ref="AK35" si="102">IF(ISNUMBER(AI35),RANK(AI35,$AI$5:$AI$292,0),"")</f>
        <v>4</v>
      </c>
    </row>
    <row r="36" spans="1:37" ht="15" customHeight="1" x14ac:dyDescent="0.25">
      <c r="A36" s="42">
        <v>2</v>
      </c>
      <c r="B36" s="43"/>
      <c r="C36" s="33">
        <v>12</v>
      </c>
      <c r="D36" s="34">
        <v>7.9</v>
      </c>
      <c r="E36" s="5">
        <f t="shared" si="90"/>
        <v>46</v>
      </c>
      <c r="F36" s="5">
        <f t="shared" si="91"/>
        <v>0</v>
      </c>
      <c r="G36" s="5">
        <f t="shared" si="92"/>
        <v>46</v>
      </c>
      <c r="H36" s="6">
        <f t="shared" si="93"/>
        <v>46</v>
      </c>
      <c r="I36" s="50">
        <f>IF(H36="","",RANK(H36,H35:H39,0))</f>
        <v>2</v>
      </c>
      <c r="J36" s="50">
        <f t="shared" ref="J36:J39" si="103">IF(I36&lt;5,H36,"")</f>
        <v>46</v>
      </c>
      <c r="K36" s="36">
        <v>6</v>
      </c>
      <c r="L36" s="5"/>
      <c r="M36" s="5">
        <f t="shared" si="12"/>
        <v>29</v>
      </c>
      <c r="N36" s="5">
        <f t="shared" si="94"/>
        <v>29</v>
      </c>
      <c r="O36" s="6">
        <f t="shared" si="95"/>
        <v>29</v>
      </c>
      <c r="P36" s="54">
        <f>IF(O36="","",RANK(O36,O35:O39,0))</f>
        <v>2</v>
      </c>
      <c r="Q36" s="54">
        <f t="shared" ref="Q36:Q38" si="104">IF(P36&lt;5,O36,"")</f>
        <v>29</v>
      </c>
      <c r="R36" s="40">
        <v>194</v>
      </c>
      <c r="S36" s="7">
        <f t="shared" si="96"/>
        <v>0</v>
      </c>
      <c r="T36" s="7">
        <f t="shared" si="97"/>
        <v>32</v>
      </c>
      <c r="U36" s="7">
        <f t="shared" si="98"/>
        <v>32</v>
      </c>
      <c r="V36" s="6">
        <f t="shared" si="99"/>
        <v>32</v>
      </c>
      <c r="W36" s="50">
        <f>IF(V36="","",RANK(V36,V35:V39,0))</f>
        <v>4</v>
      </c>
      <c r="X36" s="50">
        <f t="shared" ref="X36:X39" si="105">IF(W36&lt;5,V36,"")</f>
        <v>32</v>
      </c>
      <c r="Y36" s="36">
        <v>14.5</v>
      </c>
      <c r="Z36" s="7">
        <f t="shared" si="16"/>
        <v>0</v>
      </c>
      <c r="AA36" s="7">
        <f t="shared" si="17"/>
        <v>47</v>
      </c>
      <c r="AB36" s="7">
        <f t="shared" si="18"/>
        <v>47</v>
      </c>
      <c r="AC36" s="6">
        <f t="shared" si="19"/>
        <v>47</v>
      </c>
      <c r="AD36" s="50">
        <f>IF(AC36="","",RANK(AC36,AC35:AC39,0))</f>
        <v>2</v>
      </c>
      <c r="AE36" s="50">
        <f t="shared" ref="AE36:AE39" si="106">IF(AD36&lt;5,AC36,"")</f>
        <v>47</v>
      </c>
      <c r="AF36" s="8">
        <f t="shared" si="21"/>
        <v>154</v>
      </c>
      <c r="AG36" s="9">
        <f t="shared" si="100"/>
        <v>154</v>
      </c>
      <c r="AH36" s="67">
        <f t="shared" si="22"/>
        <v>12</v>
      </c>
      <c r="AI36" s="83"/>
      <c r="AJ36" s="56"/>
      <c r="AK36" s="82"/>
    </row>
    <row r="37" spans="1:37" ht="15" customHeight="1" x14ac:dyDescent="0.25">
      <c r="A37" s="42">
        <v>3</v>
      </c>
      <c r="B37" s="43"/>
      <c r="C37" s="33">
        <v>12</v>
      </c>
      <c r="D37" s="34">
        <v>8</v>
      </c>
      <c r="E37" s="5">
        <f t="shared" si="90"/>
        <v>42</v>
      </c>
      <c r="F37" s="5">
        <f t="shared" si="91"/>
        <v>0</v>
      </c>
      <c r="G37" s="5">
        <f t="shared" si="92"/>
        <v>42</v>
      </c>
      <c r="H37" s="6">
        <f t="shared" si="93"/>
        <v>42</v>
      </c>
      <c r="I37" s="50">
        <f>IF(H37="","",RANK(H37,H35:H39,0))</f>
        <v>3</v>
      </c>
      <c r="J37" s="50">
        <f t="shared" si="103"/>
        <v>42</v>
      </c>
      <c r="K37" s="36">
        <v>2</v>
      </c>
      <c r="L37" s="5"/>
      <c r="M37" s="5">
        <f t="shared" si="12"/>
        <v>13</v>
      </c>
      <c r="N37" s="5">
        <f t="shared" si="94"/>
        <v>13</v>
      </c>
      <c r="O37" s="6">
        <f t="shared" si="95"/>
        <v>13</v>
      </c>
      <c r="P37" s="54">
        <f>IF(O37="","",RANK(O37,O35:O39,0))</f>
        <v>4</v>
      </c>
      <c r="Q37" s="54">
        <f t="shared" si="104"/>
        <v>13</v>
      </c>
      <c r="R37" s="40">
        <v>200</v>
      </c>
      <c r="S37" s="7">
        <f t="shared" si="96"/>
        <v>0</v>
      </c>
      <c r="T37" s="7">
        <f t="shared" si="97"/>
        <v>35</v>
      </c>
      <c r="U37" s="7">
        <f t="shared" si="98"/>
        <v>35</v>
      </c>
      <c r="V37" s="6">
        <f t="shared" si="99"/>
        <v>35</v>
      </c>
      <c r="W37" s="50">
        <f>IF(V37="","",RANK(V37,V35:V39,0))</f>
        <v>3</v>
      </c>
      <c r="X37" s="50">
        <f t="shared" si="105"/>
        <v>35</v>
      </c>
      <c r="Y37" s="36">
        <v>7.5</v>
      </c>
      <c r="Z37" s="7">
        <f t="shared" si="16"/>
        <v>0</v>
      </c>
      <c r="AA37" s="7">
        <f t="shared" si="17"/>
        <v>25</v>
      </c>
      <c r="AB37" s="7">
        <f t="shared" si="18"/>
        <v>25</v>
      </c>
      <c r="AC37" s="6">
        <f t="shared" si="19"/>
        <v>25</v>
      </c>
      <c r="AD37" s="50">
        <f>IF(AC37="","",RANK(AC37,AC35:AC39,0))</f>
        <v>5</v>
      </c>
      <c r="AE37" s="50" t="str">
        <f t="shared" si="106"/>
        <v/>
      </c>
      <c r="AF37" s="8">
        <f t="shared" si="21"/>
        <v>115</v>
      </c>
      <c r="AG37" s="9">
        <f t="shared" si="100"/>
        <v>115</v>
      </c>
      <c r="AH37" s="67">
        <f t="shared" si="22"/>
        <v>75</v>
      </c>
      <c r="AI37" s="83"/>
      <c r="AJ37" s="56"/>
      <c r="AK37" s="82"/>
    </row>
    <row r="38" spans="1:37" ht="15" customHeight="1" x14ac:dyDescent="0.25">
      <c r="A38" s="42">
        <v>4</v>
      </c>
      <c r="B38" s="43"/>
      <c r="C38" s="33">
        <v>12</v>
      </c>
      <c r="D38" s="34">
        <v>7.8</v>
      </c>
      <c r="E38" s="5">
        <f t="shared" si="90"/>
        <v>50</v>
      </c>
      <c r="F38" s="5">
        <f t="shared" si="91"/>
        <v>0</v>
      </c>
      <c r="G38" s="5">
        <f t="shared" si="92"/>
        <v>50</v>
      </c>
      <c r="H38" s="6">
        <f t="shared" si="93"/>
        <v>50</v>
      </c>
      <c r="I38" s="50">
        <f>IF(H38="","",RANK(H38,H35:H39,0))</f>
        <v>1</v>
      </c>
      <c r="J38" s="50">
        <f t="shared" si="103"/>
        <v>50</v>
      </c>
      <c r="K38" s="36">
        <v>3</v>
      </c>
      <c r="L38" s="5"/>
      <c r="M38" s="5">
        <f t="shared" si="12"/>
        <v>17</v>
      </c>
      <c r="N38" s="5">
        <f t="shared" si="94"/>
        <v>17</v>
      </c>
      <c r="O38" s="6">
        <f t="shared" si="95"/>
        <v>17</v>
      </c>
      <c r="P38" s="54">
        <f>IF(O38="","",RANK(O38,O35:O39,0))</f>
        <v>3</v>
      </c>
      <c r="Q38" s="54">
        <f t="shared" si="104"/>
        <v>17</v>
      </c>
      <c r="R38" s="40">
        <v>205</v>
      </c>
      <c r="S38" s="7">
        <f t="shared" si="96"/>
        <v>0</v>
      </c>
      <c r="T38" s="7">
        <f t="shared" si="97"/>
        <v>40</v>
      </c>
      <c r="U38" s="7">
        <f t="shared" si="98"/>
        <v>40</v>
      </c>
      <c r="V38" s="6">
        <f t="shared" si="99"/>
        <v>40</v>
      </c>
      <c r="W38" s="50">
        <f>IF(V38="","",RANK(V38,V35:V39,0))</f>
        <v>1</v>
      </c>
      <c r="X38" s="50">
        <f t="shared" si="105"/>
        <v>40</v>
      </c>
      <c r="Y38" s="36">
        <v>18.5</v>
      </c>
      <c r="Z38" s="7">
        <f t="shared" si="16"/>
        <v>0</v>
      </c>
      <c r="AA38" s="7">
        <f t="shared" si="17"/>
        <v>58</v>
      </c>
      <c r="AB38" s="7">
        <f t="shared" si="18"/>
        <v>58</v>
      </c>
      <c r="AC38" s="6">
        <f t="shared" si="19"/>
        <v>58</v>
      </c>
      <c r="AD38" s="50">
        <f>IF(AC38="","",RANK(AC38,AC35:AC39,0))</f>
        <v>1</v>
      </c>
      <c r="AE38" s="50">
        <f t="shared" si="106"/>
        <v>58</v>
      </c>
      <c r="AF38" s="8">
        <f t="shared" si="21"/>
        <v>165</v>
      </c>
      <c r="AG38" s="9">
        <f t="shared" si="100"/>
        <v>165</v>
      </c>
      <c r="AH38" s="67">
        <f t="shared" si="22"/>
        <v>6</v>
      </c>
      <c r="AI38" s="83"/>
      <c r="AJ38" s="56"/>
      <c r="AK38" s="82"/>
    </row>
    <row r="39" spans="1:37" ht="15" customHeight="1" x14ac:dyDescent="0.25">
      <c r="A39" s="42">
        <v>5</v>
      </c>
      <c r="B39" s="43"/>
      <c r="C39" s="33">
        <v>12</v>
      </c>
      <c r="D39" s="34">
        <v>8.4</v>
      </c>
      <c r="E39" s="5">
        <f t="shared" si="90"/>
        <v>28</v>
      </c>
      <c r="F39" s="5">
        <f t="shared" si="91"/>
        <v>0</v>
      </c>
      <c r="G39" s="5">
        <f t="shared" si="92"/>
        <v>28</v>
      </c>
      <c r="H39" s="6">
        <f t="shared" si="93"/>
        <v>28</v>
      </c>
      <c r="I39" s="50">
        <f>IF(H39="","",RANK(H39,H35:H39,0))</f>
        <v>5</v>
      </c>
      <c r="J39" s="50" t="str">
        <f t="shared" si="103"/>
        <v/>
      </c>
      <c r="K39" s="36">
        <v>2</v>
      </c>
      <c r="L39" s="5"/>
      <c r="M39" s="5">
        <f t="shared" si="12"/>
        <v>13</v>
      </c>
      <c r="N39" s="5">
        <f t="shared" si="94"/>
        <v>13</v>
      </c>
      <c r="O39" s="6">
        <f t="shared" si="95"/>
        <v>13</v>
      </c>
      <c r="P39" s="54">
        <f>IF(O39="","",RANK(O39,O35:O39,0))</f>
        <v>4</v>
      </c>
      <c r="Q39" s="54"/>
      <c r="R39" s="40">
        <v>184</v>
      </c>
      <c r="S39" s="7">
        <f t="shared" si="96"/>
        <v>0</v>
      </c>
      <c r="T39" s="7">
        <f t="shared" si="97"/>
        <v>27</v>
      </c>
      <c r="U39" s="7">
        <f t="shared" si="98"/>
        <v>27</v>
      </c>
      <c r="V39" s="6">
        <f t="shared" si="99"/>
        <v>27</v>
      </c>
      <c r="W39" s="50">
        <f>IF(V39="","",RANK(V39,V35:V39,0))</f>
        <v>5</v>
      </c>
      <c r="X39" s="50" t="str">
        <f t="shared" si="105"/>
        <v/>
      </c>
      <c r="Y39" s="36">
        <v>10</v>
      </c>
      <c r="Z39" s="7">
        <f t="shared" si="16"/>
        <v>0</v>
      </c>
      <c r="AA39" s="7">
        <f t="shared" si="17"/>
        <v>32</v>
      </c>
      <c r="AB39" s="7">
        <f t="shared" si="18"/>
        <v>32</v>
      </c>
      <c r="AC39" s="6">
        <f t="shared" si="19"/>
        <v>32</v>
      </c>
      <c r="AD39" s="50">
        <f>IF(AC39="","",RANK(AC39,AC35:AC39,0))</f>
        <v>4</v>
      </c>
      <c r="AE39" s="50">
        <f t="shared" si="106"/>
        <v>32</v>
      </c>
      <c r="AF39" s="8">
        <f t="shared" si="21"/>
        <v>100</v>
      </c>
      <c r="AG39" s="9">
        <f t="shared" si="100"/>
        <v>100</v>
      </c>
      <c r="AH39" s="67">
        <f t="shared" si="22"/>
        <v>105</v>
      </c>
      <c r="AI39" s="83"/>
      <c r="AJ39" s="56"/>
      <c r="AK39" s="82"/>
    </row>
    <row r="40" spans="1:37" ht="26.25" customHeight="1" x14ac:dyDescent="0.25">
      <c r="A40" s="42"/>
      <c r="B40" s="43"/>
      <c r="C40" s="61">
        <v>12</v>
      </c>
      <c r="D40" s="34"/>
      <c r="E40" s="5"/>
      <c r="F40" s="5"/>
      <c r="G40" s="5"/>
      <c r="H40" s="51"/>
      <c r="I40" s="58" t="s">
        <v>27</v>
      </c>
      <c r="J40" s="59">
        <f>SUM(J35:J39)</f>
        <v>172</v>
      </c>
      <c r="K40" s="36"/>
      <c r="L40" s="5"/>
      <c r="M40" s="5">
        <f t="shared" si="12"/>
        <v>0</v>
      </c>
      <c r="N40" s="5"/>
      <c r="O40" s="51"/>
      <c r="P40" s="58" t="s">
        <v>27</v>
      </c>
      <c r="Q40" s="60">
        <f>SUM(Q35:Q39)</f>
        <v>96</v>
      </c>
      <c r="R40" s="40"/>
      <c r="S40" s="7"/>
      <c r="T40" s="7"/>
      <c r="U40" s="7"/>
      <c r="V40" s="51"/>
      <c r="W40" s="58" t="s">
        <v>27</v>
      </c>
      <c r="X40" s="59">
        <f>SUM(X35:X39)</f>
        <v>143</v>
      </c>
      <c r="Y40" s="77">
        <v>-100</v>
      </c>
      <c r="Z40" s="7"/>
      <c r="AA40" s="7"/>
      <c r="AB40" s="7"/>
      <c r="AC40" s="51"/>
      <c r="AD40" s="58" t="s">
        <v>27</v>
      </c>
      <c r="AE40" s="59">
        <f>SUM(AE35:AE39)</f>
        <v>179</v>
      </c>
      <c r="AF40" s="8"/>
      <c r="AG40" s="52"/>
      <c r="AH40" s="74" t="str">
        <f t="shared" si="22"/>
        <v/>
      </c>
      <c r="AI40" s="57"/>
      <c r="AJ40" s="57"/>
      <c r="AK40" s="82"/>
    </row>
    <row r="41" spans="1:37" ht="15" customHeight="1" x14ac:dyDescent="0.25">
      <c r="A41" s="42">
        <v>1</v>
      </c>
      <c r="B41" s="43"/>
      <c r="C41" s="33">
        <v>14</v>
      </c>
      <c r="D41" s="34">
        <v>8.3000000000000007</v>
      </c>
      <c r="E41" s="5">
        <f t="shared" ref="E41:E45" si="107">IF(D41&gt;8.4,0,IF(D41&gt;8.35,28,IF(D41&gt;8.34,29,IF(D41&gt;8.3,30,IF(D41&gt;8.25,31,IF(D41&gt;8.24,32,IF(D41&gt;8.2,33,IF(D41&gt;8.16,34,IF(D41&gt;8.15,35,IF(D41&gt;8.14,36,IF(D41&gt;8.1,37,IF(D41&gt;8.05,38,IF(D41&gt;8.04,39,IF(D41&gt;8.02,40,IF(D41&gt;8,41,IF(D41&gt;7.95,42,IF(D41&gt;7.94,43,IF(D41&gt;7.92,44,IF(D41&gt;7.9,45,IF(D41&gt;7.85,46,IF(D41&gt;7.84,47,IF(D41&gt;7.83,48,IF(D41&gt;7.8,49,IF(D41&gt;7.75,50,IF(D41&gt;7.73,51,IF(D41&gt;7.7,52,IF(D41&gt;7.65,53,IF(D41&gt;7.6,54,IF(D41&gt;7.55,55,IF(D41&gt;7.5,56,IF(D41&gt;7.44,57,IF(D41&gt;7.4,58,IF(D41&gt;7.35,59,IF(D41&gt;7.3,60,IF(D41&gt;7.25,61,IF(D41&gt;7.2,62,IF(D41&gt;7.15,63,IF(D41&gt;7.1,64,IF(D41&gt;7.05,65,IF(D41&gt;7,66,IF(D41&gt;6.95,67,IF(D41&gt;6.9,68,IF(D41&gt;6.8,69,IF(D41&gt;6.5,70,))))))))))))))))))))))))))))))))))))))))))))</f>
        <v>31</v>
      </c>
      <c r="F41" s="5">
        <f t="shared" ref="F41:F45" si="108">IF(D41&gt;10,0,IF(D41&gt;9.9,1,IF(D41&gt;9.8,2,IF(D41&gt;9.7,3,IF(D41&gt;9.6,4,IF(D41&gt;9.5,5,IF(D41&gt;9.4,6,IF(D41&gt;9.3,7,IF(D41&gt;9.26,8,IF(D41&gt;9.2,9,IF(D41&gt;9.15,10,IF(D41&gt;9.1,11,IF(D41&gt;9.05,12,IF(D41&gt;9,13,IF(D41&gt;8.95,14,IF(D41&gt;8.9,15,IF(D41&gt;8.85,16,IF(D41&gt;8.8,17,IF(D41&gt;8.75,18,IF(D41&gt;8.7,19,IF(D41&gt;8.65,20,IF(D41&gt;8.6,21,IF(D41&gt;8.55,22,IF(D41&gt;8.54,23,IF(D41&gt;8.5,24,IF(D41&gt;8.45,25,IF(D41&gt;8.44,26,IF(D41&gt;8.4,27,))))))))))))))))))))))))))))</f>
        <v>0</v>
      </c>
      <c r="G41" s="5">
        <f t="shared" ref="G41:G45" si="109">E41+F41</f>
        <v>31</v>
      </c>
      <c r="H41" s="6">
        <f t="shared" ref="H41:H45" si="110">G41</f>
        <v>31</v>
      </c>
      <c r="I41" s="50">
        <f>IF(H41="","",RANK(H41,H41:H45,0))</f>
        <v>1</v>
      </c>
      <c r="J41" s="50">
        <f>IF(I41&lt;5,H41,"")</f>
        <v>31</v>
      </c>
      <c r="K41" s="36">
        <v>0</v>
      </c>
      <c r="L41" s="5"/>
      <c r="M41" s="5">
        <f t="shared" si="12"/>
        <v>0</v>
      </c>
      <c r="N41" s="5">
        <f t="shared" ref="N41:N45" si="111">L41+M41</f>
        <v>0</v>
      </c>
      <c r="O41" s="6">
        <f t="shared" ref="O41:O45" si="112">N41</f>
        <v>0</v>
      </c>
      <c r="P41" s="54">
        <f>IF(O41="","",RANK(O41,O41:O45,0))</f>
        <v>4</v>
      </c>
      <c r="Q41" s="54"/>
      <c r="R41" s="40">
        <v>174</v>
      </c>
      <c r="S41" s="7">
        <f t="shared" ref="S41:S45" si="113">IF(R41&lt;235,0,IF(R41&lt;237,60,IF(R41&lt;239,61,IF(R41&lt;241,62,IF(R41&lt;243,63,IF(R41&lt;245,64,IF(R41&lt;247,65,IF(R41&lt;249,66,IF(R41&lt;251,67,IF(R41&lt;253,68,IF(R41&lt;255,69,IF(R41&lt;257,70,IF(R41&lt;259,71,IF(R41&lt;261,72,IF(R41&lt;263,73,IF(R41&lt;2265,74,IF(R41&lt;267,75,IF(R41&lt;269,76,))))))))))))))))))</f>
        <v>0</v>
      </c>
      <c r="T41" s="7">
        <f t="shared" ref="T41:T45" si="114">IF(R41&lt;118,0,IF(R41&lt;121,1,IF(R41&lt;124,2,IF(R41&lt;127,3,IF(R41&lt;130,4,IF(R41&lt;133,5,IF(R41&lt;136,6,IF(R41&lt;139,7,IF(R41&lt;142,8,IF(R41&lt;145,9,IF(R41&lt;148,10,IF(R41&lt;151,11,IF(R41&lt;154,12,IF(R41&lt;157,13,IF(R41&lt;160,14,IF(R41&lt;162,15,IF(R41&lt;164,16,IF(R41&lt;166,17,IF(R41&lt;168,18,IF(R41&lt;170,19,IF(R41&lt;172,20,IF(R41&lt;174,21,IF(R41&lt;176,22,IF(R41&lt;178,23,IF(R41&lt;180,24,IF(R41&lt;182,25,IF(R41&lt;184,26,IF(R41&lt;186,27,IF(R41&lt;188,28,IF(R41&lt;190,29,IF(R41&lt;192,30,IF(R41&lt;194,31,IF(R41&lt;196,32,IF(R41&lt;198,33,IF(R41&lt;200,34,IF(R41&lt;201,35,IF(R41&lt;202,36,IF(R41&lt;203,37,IF(R41&lt;204,38,IF(R41&lt;205,39,IF(R41&lt;206,40,IF(R41&lt;207,41,IF(R41&lt;208,42,IF(R41&lt;209,43,IF(R41&lt;210,44,IF(R41&lt;211,45,IF(R41&lt;212,46,IF(R41&lt;213,47,IF(R41&lt;214,48,IF(R41&lt;215,49,IF(R41&lt;217,50,IF(R41&lt;219,51,IF(R41&lt;221,52,IF(R41&lt;223,53,IF(R41&lt;225,54,IF(R41&lt;227,55,IF(R41&lt;229,56,IF(R41&lt;231,57,IF(R41&lt;233,58,IF(R41&lt;235,59,))))))))))))))))))))))))))))))))))))))))))))))))))))))))))))</f>
        <v>22</v>
      </c>
      <c r="U41" s="7">
        <f t="shared" ref="U41:U45" si="115">S41+T41</f>
        <v>22</v>
      </c>
      <c r="V41" s="6">
        <f t="shared" ref="V41:V45" si="116">U41</f>
        <v>22</v>
      </c>
      <c r="W41" s="50">
        <f>IF(V41="","",RANK(V41,V41:V45,0))</f>
        <v>2</v>
      </c>
      <c r="X41" s="50">
        <f>IF(W41&lt;5,V41,"")</f>
        <v>22</v>
      </c>
      <c r="Y41" s="36">
        <v>9</v>
      </c>
      <c r="Z41" s="7">
        <f t="shared" si="16"/>
        <v>0</v>
      </c>
      <c r="AA41" s="7">
        <f t="shared" si="17"/>
        <v>29</v>
      </c>
      <c r="AB41" s="7">
        <f t="shared" si="18"/>
        <v>29</v>
      </c>
      <c r="AC41" s="6">
        <f t="shared" si="19"/>
        <v>29</v>
      </c>
      <c r="AD41" s="50">
        <f>IF(AC41="","",RANK(AC41,AC41:AC45,0))</f>
        <v>2</v>
      </c>
      <c r="AE41" s="50">
        <f>IF(AD41&lt;5,AC41,"")</f>
        <v>29</v>
      </c>
      <c r="AF41" s="8">
        <f t="shared" si="21"/>
        <v>82</v>
      </c>
      <c r="AG41" s="9">
        <f t="shared" ref="AG41:AG45" si="117">AF41</f>
        <v>82</v>
      </c>
      <c r="AH41" s="67">
        <f t="shared" si="22"/>
        <v>139</v>
      </c>
      <c r="AI41" s="83">
        <f>SUM(J41:J45,Q41:Q45,X41:X45,AE41:AE45)</f>
        <v>337</v>
      </c>
      <c r="AJ41" s="56">
        <f t="shared" ref="AJ41" si="118">AI41</f>
        <v>337</v>
      </c>
      <c r="AK41" s="82">
        <f t="shared" ref="AK41" si="119">IF(ISNUMBER(AI41),RANK(AI41,$AI$5:$AI$292,0),"")</f>
        <v>35</v>
      </c>
    </row>
    <row r="42" spans="1:37" ht="15" customHeight="1" x14ac:dyDescent="0.25">
      <c r="A42" s="42">
        <v>2</v>
      </c>
      <c r="B42" s="43"/>
      <c r="C42" s="33">
        <v>14</v>
      </c>
      <c r="D42" s="34">
        <v>8.6999999999999993</v>
      </c>
      <c r="E42" s="5">
        <f t="shared" si="107"/>
        <v>0</v>
      </c>
      <c r="F42" s="5">
        <f t="shared" si="108"/>
        <v>20</v>
      </c>
      <c r="G42" s="5">
        <f t="shared" si="109"/>
        <v>20</v>
      </c>
      <c r="H42" s="6">
        <f t="shared" si="110"/>
        <v>20</v>
      </c>
      <c r="I42" s="50">
        <f>IF(H42="","",RANK(H42,H41:H45,0))</f>
        <v>3</v>
      </c>
      <c r="J42" s="50">
        <f t="shared" ref="J42:J45" si="120">IF(I42&lt;5,H42,"")</f>
        <v>20</v>
      </c>
      <c r="K42" s="36">
        <v>0</v>
      </c>
      <c r="L42" s="5"/>
      <c r="M42" s="5">
        <f t="shared" si="12"/>
        <v>0</v>
      </c>
      <c r="N42" s="5">
        <f t="shared" si="111"/>
        <v>0</v>
      </c>
      <c r="O42" s="6">
        <f t="shared" si="112"/>
        <v>0</v>
      </c>
      <c r="P42" s="54">
        <f>IF(O42="","",RANK(O42,O41:O45,0))</f>
        <v>4</v>
      </c>
      <c r="Q42" s="54">
        <f t="shared" ref="Q42:Q45" si="121">IF(P42&lt;5,O42,"")</f>
        <v>0</v>
      </c>
      <c r="R42" s="40">
        <v>176</v>
      </c>
      <c r="S42" s="7">
        <f t="shared" si="113"/>
        <v>0</v>
      </c>
      <c r="T42" s="7">
        <f t="shared" si="114"/>
        <v>23</v>
      </c>
      <c r="U42" s="7">
        <f t="shared" si="115"/>
        <v>23</v>
      </c>
      <c r="V42" s="6">
        <f t="shared" si="116"/>
        <v>23</v>
      </c>
      <c r="W42" s="50">
        <f>IF(V42="","",RANK(V42,V41:V45,0))</f>
        <v>1</v>
      </c>
      <c r="X42" s="50">
        <f t="shared" ref="X42:X45" si="122">IF(W42&lt;5,V42,"")</f>
        <v>23</v>
      </c>
      <c r="Y42" s="36">
        <v>0</v>
      </c>
      <c r="Z42" s="7">
        <f t="shared" si="16"/>
        <v>0</v>
      </c>
      <c r="AA42" s="7">
        <f t="shared" si="17"/>
        <v>10</v>
      </c>
      <c r="AB42" s="7">
        <f t="shared" si="18"/>
        <v>10</v>
      </c>
      <c r="AC42" s="6">
        <f t="shared" si="19"/>
        <v>10</v>
      </c>
      <c r="AD42" s="50">
        <f>IF(AC42="","",RANK(AC42,AC41:AC45,0))</f>
        <v>5</v>
      </c>
      <c r="AE42" s="50" t="str">
        <f t="shared" ref="AE42:AE45" si="123">IF(AD42&lt;5,AC42,"")</f>
        <v/>
      </c>
      <c r="AF42" s="8">
        <f t="shared" si="21"/>
        <v>53</v>
      </c>
      <c r="AG42" s="9">
        <f t="shared" si="117"/>
        <v>53</v>
      </c>
      <c r="AH42" s="67">
        <f t="shared" si="22"/>
        <v>184</v>
      </c>
      <c r="AI42" s="83"/>
      <c r="AJ42" s="56"/>
      <c r="AK42" s="82"/>
    </row>
    <row r="43" spans="1:37" ht="15" customHeight="1" x14ac:dyDescent="0.25">
      <c r="A43" s="42">
        <v>3</v>
      </c>
      <c r="B43" s="43"/>
      <c r="C43" s="33">
        <v>14</v>
      </c>
      <c r="D43" s="34">
        <v>8.4</v>
      </c>
      <c r="E43" s="5">
        <f t="shared" si="107"/>
        <v>28</v>
      </c>
      <c r="F43" s="5">
        <f t="shared" si="108"/>
        <v>0</v>
      </c>
      <c r="G43" s="5">
        <f t="shared" si="109"/>
        <v>28</v>
      </c>
      <c r="H43" s="6">
        <f t="shared" si="110"/>
        <v>28</v>
      </c>
      <c r="I43" s="50">
        <f>IF(H43="","",RANK(H43,H41:H45,0))</f>
        <v>2</v>
      </c>
      <c r="J43" s="50">
        <f t="shared" si="120"/>
        <v>28</v>
      </c>
      <c r="K43" s="36">
        <v>2</v>
      </c>
      <c r="L43" s="5"/>
      <c r="M43" s="5">
        <f t="shared" si="12"/>
        <v>13</v>
      </c>
      <c r="N43" s="5">
        <f t="shared" si="111"/>
        <v>13</v>
      </c>
      <c r="O43" s="6">
        <f t="shared" si="112"/>
        <v>13</v>
      </c>
      <c r="P43" s="54">
        <f>IF(O43="","",RANK(O43,O41:O45,0))</f>
        <v>3</v>
      </c>
      <c r="Q43" s="54">
        <f t="shared" si="121"/>
        <v>13</v>
      </c>
      <c r="R43" s="40">
        <v>158</v>
      </c>
      <c r="S43" s="7">
        <f t="shared" si="113"/>
        <v>0</v>
      </c>
      <c r="T43" s="7">
        <f t="shared" si="114"/>
        <v>14</v>
      </c>
      <c r="U43" s="7">
        <f t="shared" si="115"/>
        <v>14</v>
      </c>
      <c r="V43" s="6">
        <f t="shared" si="116"/>
        <v>14</v>
      </c>
      <c r="W43" s="50">
        <f>IF(V43="","",RANK(V43,V41:V45,0))</f>
        <v>4</v>
      </c>
      <c r="X43" s="50">
        <f t="shared" si="122"/>
        <v>14</v>
      </c>
      <c r="Y43" s="36">
        <v>8</v>
      </c>
      <c r="Z43" s="7">
        <f t="shared" si="16"/>
        <v>0</v>
      </c>
      <c r="AA43" s="7">
        <f t="shared" si="17"/>
        <v>26</v>
      </c>
      <c r="AB43" s="7">
        <f t="shared" si="18"/>
        <v>26</v>
      </c>
      <c r="AC43" s="6">
        <f t="shared" si="19"/>
        <v>26</v>
      </c>
      <c r="AD43" s="50">
        <f>IF(AC43="","",RANK(AC43,AC41:AC45,0))</f>
        <v>3</v>
      </c>
      <c r="AE43" s="50">
        <f t="shared" si="123"/>
        <v>26</v>
      </c>
      <c r="AF43" s="8">
        <f t="shared" si="21"/>
        <v>81</v>
      </c>
      <c r="AG43" s="9">
        <f t="shared" si="117"/>
        <v>81</v>
      </c>
      <c r="AH43" s="67">
        <f t="shared" si="22"/>
        <v>141</v>
      </c>
      <c r="AI43" s="83"/>
      <c r="AJ43" s="56"/>
      <c r="AK43" s="82"/>
    </row>
    <row r="44" spans="1:37" ht="15" customHeight="1" x14ac:dyDescent="0.25">
      <c r="A44" s="42">
        <v>4</v>
      </c>
      <c r="B44" s="43"/>
      <c r="C44" s="33">
        <v>14</v>
      </c>
      <c r="D44" s="34">
        <v>8.9</v>
      </c>
      <c r="E44" s="5">
        <f t="shared" si="107"/>
        <v>0</v>
      </c>
      <c r="F44" s="5">
        <f t="shared" si="108"/>
        <v>16</v>
      </c>
      <c r="G44" s="5">
        <f t="shared" si="109"/>
        <v>16</v>
      </c>
      <c r="H44" s="6">
        <f t="shared" si="110"/>
        <v>16</v>
      </c>
      <c r="I44" s="50">
        <f>IF(H44="","",RANK(H44,H41:H45,0))</f>
        <v>5</v>
      </c>
      <c r="J44" s="50" t="str">
        <f t="shared" si="120"/>
        <v/>
      </c>
      <c r="K44" s="36">
        <v>4</v>
      </c>
      <c r="L44" s="5"/>
      <c r="M44" s="5">
        <f t="shared" si="12"/>
        <v>21</v>
      </c>
      <c r="N44" s="5">
        <f t="shared" si="111"/>
        <v>21</v>
      </c>
      <c r="O44" s="6">
        <f t="shared" si="112"/>
        <v>21</v>
      </c>
      <c r="P44" s="54">
        <f>IF(O44="","",RANK(O44,O41:O45,0))</f>
        <v>1</v>
      </c>
      <c r="Q44" s="54">
        <f t="shared" si="121"/>
        <v>21</v>
      </c>
      <c r="R44" s="40">
        <v>174</v>
      </c>
      <c r="S44" s="7">
        <f t="shared" si="113"/>
        <v>0</v>
      </c>
      <c r="T44" s="7">
        <f t="shared" si="114"/>
        <v>22</v>
      </c>
      <c r="U44" s="7">
        <f t="shared" si="115"/>
        <v>22</v>
      </c>
      <c r="V44" s="6">
        <f t="shared" si="116"/>
        <v>22</v>
      </c>
      <c r="W44" s="50">
        <f>IF(V44="","",RANK(V44,V41:V45,0))</f>
        <v>2</v>
      </c>
      <c r="X44" s="50">
        <f t="shared" si="122"/>
        <v>22</v>
      </c>
      <c r="Y44" s="36">
        <v>10</v>
      </c>
      <c r="Z44" s="7">
        <f t="shared" si="16"/>
        <v>0</v>
      </c>
      <c r="AA44" s="7">
        <f t="shared" si="17"/>
        <v>32</v>
      </c>
      <c r="AB44" s="7">
        <f t="shared" si="18"/>
        <v>32</v>
      </c>
      <c r="AC44" s="6">
        <f t="shared" si="19"/>
        <v>32</v>
      </c>
      <c r="AD44" s="50">
        <f>IF(AC44="","",RANK(AC44,AC41:AC45,0))</f>
        <v>1</v>
      </c>
      <c r="AE44" s="50">
        <f t="shared" si="123"/>
        <v>32</v>
      </c>
      <c r="AF44" s="8">
        <f t="shared" si="21"/>
        <v>91</v>
      </c>
      <c r="AG44" s="9">
        <f t="shared" si="117"/>
        <v>91</v>
      </c>
      <c r="AH44" s="67">
        <f t="shared" si="22"/>
        <v>122</v>
      </c>
      <c r="AI44" s="83"/>
      <c r="AJ44" s="56"/>
      <c r="AK44" s="82"/>
    </row>
    <row r="45" spans="1:37" ht="15" customHeight="1" x14ac:dyDescent="0.25">
      <c r="A45" s="42">
        <v>5</v>
      </c>
      <c r="B45" s="43"/>
      <c r="C45" s="33">
        <v>14</v>
      </c>
      <c r="D45" s="34">
        <v>8.8000000000000007</v>
      </c>
      <c r="E45" s="5">
        <f t="shared" si="107"/>
        <v>0</v>
      </c>
      <c r="F45" s="5">
        <f t="shared" si="108"/>
        <v>18</v>
      </c>
      <c r="G45" s="5">
        <f t="shared" si="109"/>
        <v>18</v>
      </c>
      <c r="H45" s="6">
        <f t="shared" si="110"/>
        <v>18</v>
      </c>
      <c r="I45" s="50">
        <f>IF(H45="","",RANK(H45,H41:H45,0))</f>
        <v>4</v>
      </c>
      <c r="J45" s="50">
        <f t="shared" si="120"/>
        <v>18</v>
      </c>
      <c r="K45" s="36">
        <v>4</v>
      </c>
      <c r="L45" s="5"/>
      <c r="M45" s="5">
        <f t="shared" si="12"/>
        <v>21</v>
      </c>
      <c r="N45" s="5">
        <f t="shared" si="111"/>
        <v>21</v>
      </c>
      <c r="O45" s="6">
        <f t="shared" si="112"/>
        <v>21</v>
      </c>
      <c r="P45" s="54">
        <f>IF(O45="","",RANK(O45,O41:O45,0))</f>
        <v>1</v>
      </c>
      <c r="Q45" s="54">
        <f t="shared" si="121"/>
        <v>21</v>
      </c>
      <c r="R45" s="40">
        <v>155</v>
      </c>
      <c r="S45" s="7">
        <f t="shared" si="113"/>
        <v>0</v>
      </c>
      <c r="T45" s="7">
        <f t="shared" si="114"/>
        <v>13</v>
      </c>
      <c r="U45" s="7">
        <f t="shared" si="115"/>
        <v>13</v>
      </c>
      <c r="V45" s="6">
        <f t="shared" si="116"/>
        <v>13</v>
      </c>
      <c r="W45" s="50">
        <f>IF(V45="","",RANK(V45,V41:V45,0))</f>
        <v>5</v>
      </c>
      <c r="X45" s="50" t="str">
        <f t="shared" si="122"/>
        <v/>
      </c>
      <c r="Y45" s="36">
        <v>3.5</v>
      </c>
      <c r="Z45" s="7">
        <f t="shared" si="16"/>
        <v>0</v>
      </c>
      <c r="AA45" s="7">
        <f t="shared" si="17"/>
        <v>17</v>
      </c>
      <c r="AB45" s="7">
        <f t="shared" si="18"/>
        <v>17</v>
      </c>
      <c r="AC45" s="6">
        <f t="shared" si="19"/>
        <v>17</v>
      </c>
      <c r="AD45" s="50">
        <f>IF(AC45="","",RANK(AC45,AC41:AC45,0))</f>
        <v>4</v>
      </c>
      <c r="AE45" s="50">
        <f t="shared" si="123"/>
        <v>17</v>
      </c>
      <c r="AF45" s="8">
        <f t="shared" si="21"/>
        <v>69</v>
      </c>
      <c r="AG45" s="9">
        <f t="shared" si="117"/>
        <v>69</v>
      </c>
      <c r="AH45" s="67">
        <f t="shared" si="22"/>
        <v>164</v>
      </c>
      <c r="AI45" s="83"/>
      <c r="AJ45" s="56"/>
      <c r="AK45" s="82"/>
    </row>
    <row r="46" spans="1:37" ht="26.25" customHeight="1" x14ac:dyDescent="0.25">
      <c r="A46" s="42"/>
      <c r="B46" s="43"/>
      <c r="C46" s="61">
        <v>14</v>
      </c>
      <c r="D46" s="34"/>
      <c r="E46" s="5"/>
      <c r="F46" s="5"/>
      <c r="G46" s="5"/>
      <c r="H46" s="51"/>
      <c r="I46" s="58" t="s">
        <v>27</v>
      </c>
      <c r="J46" s="59">
        <f>SUM(J41:J45)</f>
        <v>97</v>
      </c>
      <c r="K46" s="36"/>
      <c r="L46" s="5"/>
      <c r="M46" s="5"/>
      <c r="N46" s="5"/>
      <c r="O46" s="51"/>
      <c r="P46" s="58" t="s">
        <v>27</v>
      </c>
      <c r="Q46" s="60">
        <f>SUM(Q41:Q45)</f>
        <v>55</v>
      </c>
      <c r="R46" s="40"/>
      <c r="S46" s="7"/>
      <c r="T46" s="7"/>
      <c r="U46" s="7"/>
      <c r="V46" s="51"/>
      <c r="W46" s="58" t="s">
        <v>27</v>
      </c>
      <c r="X46" s="59">
        <f>SUM(X41:X45)</f>
        <v>81</v>
      </c>
      <c r="Y46" s="77">
        <v>-100</v>
      </c>
      <c r="Z46" s="7"/>
      <c r="AA46" s="7"/>
      <c r="AB46" s="7"/>
      <c r="AC46" s="51"/>
      <c r="AD46" s="58" t="s">
        <v>27</v>
      </c>
      <c r="AE46" s="59">
        <f>SUM(AE41:AE45)</f>
        <v>104</v>
      </c>
      <c r="AF46" s="8"/>
      <c r="AG46" s="52"/>
      <c r="AH46" s="74" t="str">
        <f t="shared" si="22"/>
        <v/>
      </c>
      <c r="AI46" s="57"/>
      <c r="AJ46" s="57"/>
      <c r="AK46" s="82"/>
    </row>
    <row r="47" spans="1:37" ht="15" customHeight="1" x14ac:dyDescent="0.25">
      <c r="A47" s="42">
        <v>1</v>
      </c>
      <c r="B47" s="43"/>
      <c r="C47" s="33">
        <v>17</v>
      </c>
      <c r="D47" s="34">
        <v>8.4</v>
      </c>
      <c r="E47" s="5">
        <f t="shared" ref="E47:E51" si="124">IF(D47&gt;8.4,0,IF(D47&gt;8.35,28,IF(D47&gt;8.34,29,IF(D47&gt;8.3,30,IF(D47&gt;8.25,31,IF(D47&gt;8.24,32,IF(D47&gt;8.2,33,IF(D47&gt;8.16,34,IF(D47&gt;8.15,35,IF(D47&gt;8.14,36,IF(D47&gt;8.1,37,IF(D47&gt;8.05,38,IF(D47&gt;8.04,39,IF(D47&gt;8.02,40,IF(D47&gt;8,41,IF(D47&gt;7.95,42,IF(D47&gt;7.94,43,IF(D47&gt;7.92,44,IF(D47&gt;7.9,45,IF(D47&gt;7.85,46,IF(D47&gt;7.84,47,IF(D47&gt;7.83,48,IF(D47&gt;7.8,49,IF(D47&gt;7.75,50,IF(D47&gt;7.73,51,IF(D47&gt;7.7,52,IF(D47&gt;7.65,53,IF(D47&gt;7.6,54,IF(D47&gt;7.55,55,IF(D47&gt;7.5,56,IF(D47&gt;7.44,57,IF(D47&gt;7.4,58,IF(D47&gt;7.35,59,IF(D47&gt;7.3,60,IF(D47&gt;7.25,61,IF(D47&gt;7.2,62,IF(D47&gt;7.15,63,IF(D47&gt;7.1,64,IF(D47&gt;7.05,65,IF(D47&gt;7,66,IF(D47&gt;6.95,67,IF(D47&gt;6.9,68,IF(D47&gt;6.8,69,IF(D47&gt;6.5,70,))))))))))))))))))))))))))))))))))))))))))))</f>
        <v>28</v>
      </c>
      <c r="F47" s="5">
        <f t="shared" ref="F47:F51" si="125">IF(D47&gt;10,0,IF(D47&gt;9.9,1,IF(D47&gt;9.8,2,IF(D47&gt;9.7,3,IF(D47&gt;9.6,4,IF(D47&gt;9.5,5,IF(D47&gt;9.4,6,IF(D47&gt;9.3,7,IF(D47&gt;9.26,8,IF(D47&gt;9.2,9,IF(D47&gt;9.15,10,IF(D47&gt;9.1,11,IF(D47&gt;9.05,12,IF(D47&gt;9,13,IF(D47&gt;8.95,14,IF(D47&gt;8.9,15,IF(D47&gt;8.85,16,IF(D47&gt;8.8,17,IF(D47&gt;8.75,18,IF(D47&gt;8.7,19,IF(D47&gt;8.65,20,IF(D47&gt;8.6,21,IF(D47&gt;8.55,22,IF(D47&gt;8.54,23,IF(D47&gt;8.5,24,IF(D47&gt;8.45,25,IF(D47&gt;8.44,26,IF(D47&gt;8.4,27,))))))))))))))))))))))))))))</f>
        <v>0</v>
      </c>
      <c r="G47" s="5">
        <f t="shared" ref="G47:G51" si="126">E47+F47</f>
        <v>28</v>
      </c>
      <c r="H47" s="6">
        <f t="shared" ref="H47:H51" si="127">G47</f>
        <v>28</v>
      </c>
      <c r="I47" s="50">
        <f>IF(H47="","",RANK(H47,H47:H51,0))</f>
        <v>2</v>
      </c>
      <c r="J47" s="50">
        <f>IF(I47&lt;5,H47,"")</f>
        <v>28</v>
      </c>
      <c r="K47" s="36">
        <v>20</v>
      </c>
      <c r="L47" s="5"/>
      <c r="M47" s="5">
        <f t="shared" si="12"/>
        <v>67</v>
      </c>
      <c r="N47" s="5">
        <f t="shared" ref="N47:N51" si="128">L47+M47</f>
        <v>67</v>
      </c>
      <c r="O47" s="6">
        <f t="shared" ref="O47:O51" si="129">N47</f>
        <v>67</v>
      </c>
      <c r="P47" s="54">
        <f>IF(O47="","",RANK(O47,O47:O51,0))</f>
        <v>1</v>
      </c>
      <c r="Q47" s="54">
        <f>IF(P47&lt;5,O47,"")</f>
        <v>67</v>
      </c>
      <c r="R47" s="40">
        <v>218</v>
      </c>
      <c r="S47" s="7">
        <f t="shared" ref="S47:S51" si="130">IF(R47&lt;235,0,IF(R47&lt;237,60,IF(R47&lt;239,61,IF(R47&lt;241,62,IF(R47&lt;243,63,IF(R47&lt;245,64,IF(R47&lt;247,65,IF(R47&lt;249,66,IF(R47&lt;251,67,IF(R47&lt;253,68,IF(R47&lt;255,69,IF(R47&lt;257,70,IF(R47&lt;259,71,IF(R47&lt;261,72,IF(R47&lt;263,73,IF(R47&lt;2265,74,IF(R47&lt;267,75,IF(R47&lt;269,76,))))))))))))))))))</f>
        <v>0</v>
      </c>
      <c r="T47" s="7">
        <f t="shared" ref="T47:T51" si="131">IF(R47&lt;118,0,IF(R47&lt;121,1,IF(R47&lt;124,2,IF(R47&lt;127,3,IF(R47&lt;130,4,IF(R47&lt;133,5,IF(R47&lt;136,6,IF(R47&lt;139,7,IF(R47&lt;142,8,IF(R47&lt;145,9,IF(R47&lt;148,10,IF(R47&lt;151,11,IF(R47&lt;154,12,IF(R47&lt;157,13,IF(R47&lt;160,14,IF(R47&lt;162,15,IF(R47&lt;164,16,IF(R47&lt;166,17,IF(R47&lt;168,18,IF(R47&lt;170,19,IF(R47&lt;172,20,IF(R47&lt;174,21,IF(R47&lt;176,22,IF(R47&lt;178,23,IF(R47&lt;180,24,IF(R47&lt;182,25,IF(R47&lt;184,26,IF(R47&lt;186,27,IF(R47&lt;188,28,IF(R47&lt;190,29,IF(R47&lt;192,30,IF(R47&lt;194,31,IF(R47&lt;196,32,IF(R47&lt;198,33,IF(R47&lt;200,34,IF(R47&lt;201,35,IF(R47&lt;202,36,IF(R47&lt;203,37,IF(R47&lt;204,38,IF(R47&lt;205,39,IF(R47&lt;206,40,IF(R47&lt;207,41,IF(R47&lt;208,42,IF(R47&lt;209,43,IF(R47&lt;210,44,IF(R47&lt;211,45,IF(R47&lt;212,46,IF(R47&lt;213,47,IF(R47&lt;214,48,IF(R47&lt;215,49,IF(R47&lt;217,50,IF(R47&lt;219,51,IF(R47&lt;221,52,IF(R47&lt;223,53,IF(R47&lt;225,54,IF(R47&lt;227,55,IF(R47&lt;229,56,IF(R47&lt;231,57,IF(R47&lt;233,58,IF(R47&lt;235,59,))))))))))))))))))))))))))))))))))))))))))))))))))))))))))))</f>
        <v>51</v>
      </c>
      <c r="U47" s="7">
        <f t="shared" ref="U47:U51" si="132">S47+T47</f>
        <v>51</v>
      </c>
      <c r="V47" s="6">
        <f t="shared" ref="V47:V51" si="133">U47</f>
        <v>51</v>
      </c>
      <c r="W47" s="50">
        <f>IF(V47="","",RANK(V47,V47:V51,0))</f>
        <v>1</v>
      </c>
      <c r="X47" s="50">
        <f>IF(W47&lt;5,V47,"")</f>
        <v>51</v>
      </c>
      <c r="Y47" s="36">
        <v>6</v>
      </c>
      <c r="Z47" s="7">
        <f t="shared" si="16"/>
        <v>0</v>
      </c>
      <c r="AA47" s="7">
        <f t="shared" si="17"/>
        <v>22</v>
      </c>
      <c r="AB47" s="7">
        <f t="shared" si="18"/>
        <v>22</v>
      </c>
      <c r="AC47" s="6">
        <f t="shared" si="19"/>
        <v>22</v>
      </c>
      <c r="AD47" s="50">
        <f>IF(AC47="","",RANK(AC47,AC47:AC51,0))</f>
        <v>4</v>
      </c>
      <c r="AE47" s="50">
        <f>IF(AD47&lt;5,AC47,"")</f>
        <v>22</v>
      </c>
      <c r="AF47" s="8">
        <f t="shared" si="21"/>
        <v>168</v>
      </c>
      <c r="AG47" s="9">
        <f t="shared" ref="AG47:AG51" si="134">AF47</f>
        <v>168</v>
      </c>
      <c r="AH47" s="67">
        <f t="shared" si="22"/>
        <v>5</v>
      </c>
      <c r="AI47" s="83">
        <f>SUM(J47:J51,Q47:Q51,X47:X51,AE47:AE51)</f>
        <v>437</v>
      </c>
      <c r="AJ47" s="56">
        <f t="shared" ref="AJ47" si="135">AI47</f>
        <v>437</v>
      </c>
      <c r="AK47" s="82">
        <f t="shared" ref="AK47" si="136">IF(ISNUMBER(AI47),RANK(AI47,$AI$5:$AI$292,0),"")</f>
        <v>25</v>
      </c>
    </row>
    <row r="48" spans="1:37" ht="15" customHeight="1" x14ac:dyDescent="0.25">
      <c r="A48" s="42">
        <v>2</v>
      </c>
      <c r="B48" s="43"/>
      <c r="C48" s="33">
        <v>17</v>
      </c>
      <c r="D48" s="34">
        <v>8.4</v>
      </c>
      <c r="E48" s="5">
        <f t="shared" si="124"/>
        <v>28</v>
      </c>
      <c r="F48" s="5">
        <f t="shared" si="125"/>
        <v>0</v>
      </c>
      <c r="G48" s="5">
        <f t="shared" si="126"/>
        <v>28</v>
      </c>
      <c r="H48" s="6">
        <f t="shared" si="127"/>
        <v>28</v>
      </c>
      <c r="I48" s="50">
        <f>IF(H48="","",RANK(H48,H47:H51,0))</f>
        <v>2</v>
      </c>
      <c r="J48" s="50">
        <f t="shared" ref="J48:J51" si="137">IF(I48&lt;5,H48,"")</f>
        <v>28</v>
      </c>
      <c r="K48" s="36">
        <v>0</v>
      </c>
      <c r="L48" s="5"/>
      <c r="M48" s="5">
        <f t="shared" si="12"/>
        <v>0</v>
      </c>
      <c r="N48" s="5">
        <f t="shared" si="128"/>
        <v>0</v>
      </c>
      <c r="O48" s="6">
        <f t="shared" si="129"/>
        <v>0</v>
      </c>
      <c r="P48" s="54">
        <f>IF(O48="","",RANK(O48,O47:O51,0))</f>
        <v>2</v>
      </c>
      <c r="Q48" s="54">
        <f t="shared" ref="Q48:Q50" si="138">IF(P48&lt;5,O48,"")</f>
        <v>0</v>
      </c>
      <c r="R48" s="40">
        <v>161</v>
      </c>
      <c r="S48" s="7">
        <f t="shared" si="130"/>
        <v>0</v>
      </c>
      <c r="T48" s="7">
        <f t="shared" si="131"/>
        <v>15</v>
      </c>
      <c r="U48" s="7">
        <f t="shared" si="132"/>
        <v>15</v>
      </c>
      <c r="V48" s="6">
        <f t="shared" si="133"/>
        <v>15</v>
      </c>
      <c r="W48" s="50">
        <f>IF(V48="","",RANK(V48,V47:V51,0))</f>
        <v>4</v>
      </c>
      <c r="X48" s="50">
        <f t="shared" ref="X48:X51" si="139">IF(W48&lt;5,V48,"")</f>
        <v>15</v>
      </c>
      <c r="Y48" s="36">
        <v>11</v>
      </c>
      <c r="Z48" s="7">
        <f t="shared" si="16"/>
        <v>0</v>
      </c>
      <c r="AA48" s="7">
        <f t="shared" si="17"/>
        <v>35</v>
      </c>
      <c r="AB48" s="7">
        <f t="shared" si="18"/>
        <v>35</v>
      </c>
      <c r="AC48" s="6">
        <f t="shared" si="19"/>
        <v>35</v>
      </c>
      <c r="AD48" s="50">
        <f>IF(AC48="","",RANK(AC48,AC47:AC51,0))</f>
        <v>2</v>
      </c>
      <c r="AE48" s="50">
        <f t="shared" ref="AE48:AE51" si="140">IF(AD48&lt;5,AC48,"")</f>
        <v>35</v>
      </c>
      <c r="AF48" s="8">
        <f t="shared" si="21"/>
        <v>78</v>
      </c>
      <c r="AG48" s="9">
        <f t="shared" si="134"/>
        <v>78</v>
      </c>
      <c r="AH48" s="67">
        <f t="shared" si="22"/>
        <v>150</v>
      </c>
      <c r="AI48" s="83"/>
      <c r="AJ48" s="56"/>
      <c r="AK48" s="82"/>
    </row>
    <row r="49" spans="1:37" ht="15" customHeight="1" x14ac:dyDescent="0.25">
      <c r="A49" s="42">
        <v>3</v>
      </c>
      <c r="B49" s="43"/>
      <c r="C49" s="33">
        <v>17</v>
      </c>
      <c r="D49" s="34">
        <v>8.9</v>
      </c>
      <c r="E49" s="5">
        <f t="shared" si="124"/>
        <v>0</v>
      </c>
      <c r="F49" s="5">
        <f t="shared" si="125"/>
        <v>16</v>
      </c>
      <c r="G49" s="5">
        <f t="shared" si="126"/>
        <v>16</v>
      </c>
      <c r="H49" s="6">
        <f t="shared" si="127"/>
        <v>16</v>
      </c>
      <c r="I49" s="50">
        <f>IF(H49="","",RANK(H49,H47:H51,0))</f>
        <v>4</v>
      </c>
      <c r="J49" s="50">
        <f t="shared" si="137"/>
        <v>16</v>
      </c>
      <c r="K49" s="36">
        <v>0</v>
      </c>
      <c r="L49" s="5"/>
      <c r="M49" s="5">
        <f t="shared" si="12"/>
        <v>0</v>
      </c>
      <c r="N49" s="5">
        <f t="shared" si="128"/>
        <v>0</v>
      </c>
      <c r="O49" s="6">
        <f t="shared" si="129"/>
        <v>0</v>
      </c>
      <c r="P49" s="54">
        <f>IF(O49="","",RANK(O49,O47:O51,0))</f>
        <v>2</v>
      </c>
      <c r="Q49" s="54">
        <f t="shared" si="138"/>
        <v>0</v>
      </c>
      <c r="R49" s="40">
        <v>176</v>
      </c>
      <c r="S49" s="7">
        <f t="shared" si="130"/>
        <v>0</v>
      </c>
      <c r="T49" s="7">
        <f t="shared" si="131"/>
        <v>23</v>
      </c>
      <c r="U49" s="7">
        <f t="shared" si="132"/>
        <v>23</v>
      </c>
      <c r="V49" s="6">
        <f t="shared" si="133"/>
        <v>23</v>
      </c>
      <c r="W49" s="50">
        <f>IF(V49="","",RANK(V49,V47:V51,0))</f>
        <v>3</v>
      </c>
      <c r="X49" s="50">
        <f t="shared" si="139"/>
        <v>23</v>
      </c>
      <c r="Y49" s="36">
        <v>12.5</v>
      </c>
      <c r="Z49" s="7">
        <f t="shared" si="16"/>
        <v>0</v>
      </c>
      <c r="AA49" s="7">
        <f t="shared" si="17"/>
        <v>39</v>
      </c>
      <c r="AB49" s="7">
        <f t="shared" si="18"/>
        <v>39</v>
      </c>
      <c r="AC49" s="6">
        <f t="shared" si="19"/>
        <v>39</v>
      </c>
      <c r="AD49" s="50">
        <f>IF(AC49="","",RANK(AC49,AC47:AC51,0))</f>
        <v>1</v>
      </c>
      <c r="AE49" s="50">
        <f t="shared" si="140"/>
        <v>39</v>
      </c>
      <c r="AF49" s="8">
        <f t="shared" si="21"/>
        <v>78</v>
      </c>
      <c r="AG49" s="9">
        <f t="shared" si="134"/>
        <v>78</v>
      </c>
      <c r="AH49" s="67">
        <f t="shared" si="22"/>
        <v>150</v>
      </c>
      <c r="AI49" s="83"/>
      <c r="AJ49" s="56"/>
      <c r="AK49" s="82"/>
    </row>
    <row r="50" spans="1:37" ht="15" customHeight="1" x14ac:dyDescent="0.25">
      <c r="A50" s="42">
        <v>4</v>
      </c>
      <c r="B50" s="43"/>
      <c r="C50" s="33">
        <v>17</v>
      </c>
      <c r="D50" s="34">
        <v>9.4</v>
      </c>
      <c r="E50" s="5">
        <f t="shared" si="124"/>
        <v>0</v>
      </c>
      <c r="F50" s="5">
        <f t="shared" si="125"/>
        <v>7</v>
      </c>
      <c r="G50" s="5">
        <f t="shared" si="126"/>
        <v>7</v>
      </c>
      <c r="H50" s="6">
        <f t="shared" si="127"/>
        <v>7</v>
      </c>
      <c r="I50" s="50">
        <f>IF(H50="","",RANK(H50,H47:H51,0))</f>
        <v>5</v>
      </c>
      <c r="J50" s="50" t="str">
        <f t="shared" si="137"/>
        <v/>
      </c>
      <c r="K50" s="36">
        <v>0</v>
      </c>
      <c r="L50" s="5"/>
      <c r="M50" s="5">
        <f t="shared" si="12"/>
        <v>0</v>
      </c>
      <c r="N50" s="5">
        <f t="shared" si="128"/>
        <v>0</v>
      </c>
      <c r="O50" s="6">
        <f t="shared" si="129"/>
        <v>0</v>
      </c>
      <c r="P50" s="54">
        <f>IF(O50="","",RANK(O50,O47:O51,0))</f>
        <v>2</v>
      </c>
      <c r="Q50" s="54">
        <f t="shared" si="138"/>
        <v>0</v>
      </c>
      <c r="R50" s="40">
        <v>158</v>
      </c>
      <c r="S50" s="7">
        <f t="shared" si="130"/>
        <v>0</v>
      </c>
      <c r="T50" s="7">
        <f t="shared" si="131"/>
        <v>14</v>
      </c>
      <c r="U50" s="7">
        <f t="shared" si="132"/>
        <v>14</v>
      </c>
      <c r="V50" s="6">
        <f t="shared" si="133"/>
        <v>14</v>
      </c>
      <c r="W50" s="50">
        <f>IF(V50="","",RANK(V50,V47:V51,0))</f>
        <v>5</v>
      </c>
      <c r="X50" s="50" t="str">
        <f t="shared" si="139"/>
        <v/>
      </c>
      <c r="Y50" s="36">
        <v>4</v>
      </c>
      <c r="Z50" s="7">
        <f t="shared" si="16"/>
        <v>0</v>
      </c>
      <c r="AA50" s="7">
        <f t="shared" si="17"/>
        <v>18</v>
      </c>
      <c r="AB50" s="7">
        <f t="shared" si="18"/>
        <v>18</v>
      </c>
      <c r="AC50" s="6">
        <f t="shared" si="19"/>
        <v>18</v>
      </c>
      <c r="AD50" s="50">
        <f>IF(AC50="","",RANK(AC50,AC47:AC51,0))</f>
        <v>5</v>
      </c>
      <c r="AE50" s="50" t="str">
        <f t="shared" si="140"/>
        <v/>
      </c>
      <c r="AF50" s="8">
        <f t="shared" si="21"/>
        <v>39</v>
      </c>
      <c r="AG50" s="9">
        <f t="shared" si="134"/>
        <v>39</v>
      </c>
      <c r="AH50" s="67">
        <f t="shared" si="22"/>
        <v>193</v>
      </c>
      <c r="AI50" s="83"/>
      <c r="AJ50" s="56"/>
      <c r="AK50" s="82"/>
    </row>
    <row r="51" spans="1:37" ht="15" customHeight="1" x14ac:dyDescent="0.25">
      <c r="A51" s="42">
        <v>5</v>
      </c>
      <c r="B51" s="43"/>
      <c r="C51" s="33">
        <v>17</v>
      </c>
      <c r="D51" s="34">
        <v>7.6</v>
      </c>
      <c r="E51" s="5">
        <f t="shared" si="124"/>
        <v>55</v>
      </c>
      <c r="F51" s="5">
        <f t="shared" si="125"/>
        <v>0</v>
      </c>
      <c r="G51" s="5">
        <f t="shared" si="126"/>
        <v>55</v>
      </c>
      <c r="H51" s="6">
        <f t="shared" si="127"/>
        <v>55</v>
      </c>
      <c r="I51" s="50">
        <f>IF(H51="","",RANK(H51,H47:H51,0))</f>
        <v>1</v>
      </c>
      <c r="J51" s="50">
        <f t="shared" si="137"/>
        <v>55</v>
      </c>
      <c r="K51" s="36">
        <v>0</v>
      </c>
      <c r="L51" s="5"/>
      <c r="M51" s="5">
        <f t="shared" si="12"/>
        <v>0</v>
      </c>
      <c r="N51" s="5">
        <f t="shared" si="128"/>
        <v>0</v>
      </c>
      <c r="O51" s="6">
        <f t="shared" si="129"/>
        <v>0</v>
      </c>
      <c r="P51" s="54">
        <f>IF(O51="","",RANK(O51,O47:O51,0))</f>
        <v>2</v>
      </c>
      <c r="Q51" s="54"/>
      <c r="R51" s="40">
        <v>193</v>
      </c>
      <c r="S51" s="7">
        <f t="shared" si="130"/>
        <v>0</v>
      </c>
      <c r="T51" s="7">
        <f t="shared" si="131"/>
        <v>31</v>
      </c>
      <c r="U51" s="7">
        <f t="shared" si="132"/>
        <v>31</v>
      </c>
      <c r="V51" s="6">
        <f t="shared" si="133"/>
        <v>31</v>
      </c>
      <c r="W51" s="50">
        <f>IF(V51="","",RANK(V51,V47:V51,0))</f>
        <v>2</v>
      </c>
      <c r="X51" s="50">
        <f t="shared" si="139"/>
        <v>31</v>
      </c>
      <c r="Y51" s="36">
        <v>8.5</v>
      </c>
      <c r="Z51" s="7">
        <f t="shared" si="16"/>
        <v>0</v>
      </c>
      <c r="AA51" s="7">
        <f t="shared" si="17"/>
        <v>27</v>
      </c>
      <c r="AB51" s="7">
        <f t="shared" si="18"/>
        <v>27</v>
      </c>
      <c r="AC51" s="6">
        <f t="shared" si="19"/>
        <v>27</v>
      </c>
      <c r="AD51" s="50">
        <f>IF(AC51="","",RANK(AC51,AC47:AC51,0))</f>
        <v>3</v>
      </c>
      <c r="AE51" s="50">
        <f t="shared" si="140"/>
        <v>27</v>
      </c>
      <c r="AF51" s="8">
        <f t="shared" si="21"/>
        <v>113</v>
      </c>
      <c r="AG51" s="9">
        <f t="shared" si="134"/>
        <v>113</v>
      </c>
      <c r="AH51" s="67">
        <f t="shared" si="22"/>
        <v>81</v>
      </c>
      <c r="AI51" s="83"/>
      <c r="AJ51" s="56"/>
      <c r="AK51" s="82"/>
    </row>
    <row r="52" spans="1:37" ht="26.25" customHeight="1" x14ac:dyDescent="0.25">
      <c r="A52" s="42"/>
      <c r="B52" s="43"/>
      <c r="C52" s="61">
        <v>17</v>
      </c>
      <c r="D52" s="34"/>
      <c r="E52" s="5"/>
      <c r="F52" s="5"/>
      <c r="G52" s="5"/>
      <c r="H52" s="51"/>
      <c r="I52" s="58" t="s">
        <v>27</v>
      </c>
      <c r="J52" s="59">
        <f>SUM(J47:J51)</f>
        <v>127</v>
      </c>
      <c r="K52" s="36"/>
      <c r="L52" s="5"/>
      <c r="M52" s="5"/>
      <c r="N52" s="5"/>
      <c r="O52" s="51"/>
      <c r="P52" s="58" t="s">
        <v>27</v>
      </c>
      <c r="Q52" s="60">
        <f>SUM(Q47:Q51)</f>
        <v>67</v>
      </c>
      <c r="R52" s="40"/>
      <c r="S52" s="7"/>
      <c r="T52" s="7"/>
      <c r="U52" s="7"/>
      <c r="V52" s="51"/>
      <c r="W52" s="58" t="s">
        <v>27</v>
      </c>
      <c r="X52" s="59">
        <f>SUM(X47:X51)</f>
        <v>120</v>
      </c>
      <c r="Y52" s="77">
        <v>-100</v>
      </c>
      <c r="Z52" s="7"/>
      <c r="AA52" s="7"/>
      <c r="AB52" s="7"/>
      <c r="AC52" s="51"/>
      <c r="AD52" s="58" t="s">
        <v>27</v>
      </c>
      <c r="AE52" s="59">
        <f>SUM(AE47:AE51)</f>
        <v>123</v>
      </c>
      <c r="AF52" s="8"/>
      <c r="AG52" s="52"/>
      <c r="AH52" s="74" t="str">
        <f t="shared" si="22"/>
        <v/>
      </c>
      <c r="AI52" s="57"/>
      <c r="AJ52" s="57"/>
      <c r="AK52" s="82"/>
    </row>
    <row r="53" spans="1:37" ht="15" customHeight="1" x14ac:dyDescent="0.25">
      <c r="A53" s="42">
        <v>1</v>
      </c>
      <c r="B53" s="43"/>
      <c r="C53" s="33">
        <v>18</v>
      </c>
      <c r="D53" s="34">
        <v>7.5</v>
      </c>
      <c r="E53" s="5">
        <f t="shared" ref="E53:E57" si="141">IF(D53&gt;8.4,0,IF(D53&gt;8.35,28,IF(D53&gt;8.34,29,IF(D53&gt;8.3,30,IF(D53&gt;8.25,31,IF(D53&gt;8.24,32,IF(D53&gt;8.2,33,IF(D53&gt;8.16,34,IF(D53&gt;8.15,35,IF(D53&gt;8.14,36,IF(D53&gt;8.1,37,IF(D53&gt;8.05,38,IF(D53&gt;8.04,39,IF(D53&gt;8.02,40,IF(D53&gt;8,41,IF(D53&gt;7.95,42,IF(D53&gt;7.94,43,IF(D53&gt;7.92,44,IF(D53&gt;7.9,45,IF(D53&gt;7.85,46,IF(D53&gt;7.84,47,IF(D53&gt;7.83,48,IF(D53&gt;7.8,49,IF(D53&gt;7.75,50,IF(D53&gt;7.73,51,IF(D53&gt;7.7,52,IF(D53&gt;7.65,53,IF(D53&gt;7.6,54,IF(D53&gt;7.55,55,IF(D53&gt;7.5,56,IF(D53&gt;7.44,57,IF(D53&gt;7.4,58,IF(D53&gt;7.35,59,IF(D53&gt;7.3,60,IF(D53&gt;7.25,61,IF(D53&gt;7.2,62,IF(D53&gt;7.15,63,IF(D53&gt;7.1,64,IF(D53&gt;7.05,65,IF(D53&gt;7,66,IF(D53&gt;6.95,67,IF(D53&gt;6.9,68,IF(D53&gt;6.8,69,IF(D53&gt;6.5,70,))))))))))))))))))))))))))))))))))))))))))))</f>
        <v>57</v>
      </c>
      <c r="F53" s="5">
        <f t="shared" ref="F53:F57" si="142">IF(D53&gt;10,0,IF(D53&gt;9.9,1,IF(D53&gt;9.8,2,IF(D53&gt;9.7,3,IF(D53&gt;9.6,4,IF(D53&gt;9.5,5,IF(D53&gt;9.4,6,IF(D53&gt;9.3,7,IF(D53&gt;9.26,8,IF(D53&gt;9.2,9,IF(D53&gt;9.15,10,IF(D53&gt;9.1,11,IF(D53&gt;9.05,12,IF(D53&gt;9,13,IF(D53&gt;8.95,14,IF(D53&gt;8.9,15,IF(D53&gt;8.85,16,IF(D53&gt;8.8,17,IF(D53&gt;8.75,18,IF(D53&gt;8.7,19,IF(D53&gt;8.65,20,IF(D53&gt;8.6,21,IF(D53&gt;8.55,22,IF(D53&gt;8.54,23,IF(D53&gt;8.5,24,IF(D53&gt;8.45,25,IF(D53&gt;8.44,26,IF(D53&gt;8.4,27,))))))))))))))))))))))))))))</f>
        <v>0</v>
      </c>
      <c r="G53" s="5">
        <f t="shared" ref="G53:G57" si="143">E53+F53</f>
        <v>57</v>
      </c>
      <c r="H53" s="6">
        <f t="shared" ref="H53:H57" si="144">G53</f>
        <v>57</v>
      </c>
      <c r="I53" s="50">
        <f>IF(H53="","",RANK(H53,H53:H57,0))</f>
        <v>1</v>
      </c>
      <c r="J53" s="50">
        <f>IF(I53&lt;5,H53,"")</f>
        <v>57</v>
      </c>
      <c r="K53" s="36">
        <v>6</v>
      </c>
      <c r="L53" s="5"/>
      <c r="M53" s="5">
        <f t="shared" si="12"/>
        <v>29</v>
      </c>
      <c r="N53" s="5">
        <f t="shared" ref="N53:N57" si="145">L53+M53</f>
        <v>29</v>
      </c>
      <c r="O53" s="6">
        <f t="shared" ref="O53:O57" si="146">N53</f>
        <v>29</v>
      </c>
      <c r="P53" s="54">
        <f>IF(O53="","",RANK(O53,O53:O57,0))</f>
        <v>1</v>
      </c>
      <c r="Q53" s="54">
        <f>IF(P53&lt;5,O53,"")</f>
        <v>29</v>
      </c>
      <c r="R53" s="40">
        <v>190</v>
      </c>
      <c r="S53" s="7">
        <f t="shared" ref="S53:S57" si="147">IF(R53&lt;235,0,IF(R53&lt;237,60,IF(R53&lt;239,61,IF(R53&lt;241,62,IF(R53&lt;243,63,IF(R53&lt;245,64,IF(R53&lt;247,65,IF(R53&lt;249,66,IF(R53&lt;251,67,IF(R53&lt;253,68,IF(R53&lt;255,69,IF(R53&lt;257,70,IF(R53&lt;259,71,IF(R53&lt;261,72,IF(R53&lt;263,73,IF(R53&lt;2265,74,IF(R53&lt;267,75,IF(R53&lt;269,76,))))))))))))))))))</f>
        <v>0</v>
      </c>
      <c r="T53" s="7">
        <f t="shared" ref="T53:T57" si="148">IF(R53&lt;118,0,IF(R53&lt;121,1,IF(R53&lt;124,2,IF(R53&lt;127,3,IF(R53&lt;130,4,IF(R53&lt;133,5,IF(R53&lt;136,6,IF(R53&lt;139,7,IF(R53&lt;142,8,IF(R53&lt;145,9,IF(R53&lt;148,10,IF(R53&lt;151,11,IF(R53&lt;154,12,IF(R53&lt;157,13,IF(R53&lt;160,14,IF(R53&lt;162,15,IF(R53&lt;164,16,IF(R53&lt;166,17,IF(R53&lt;168,18,IF(R53&lt;170,19,IF(R53&lt;172,20,IF(R53&lt;174,21,IF(R53&lt;176,22,IF(R53&lt;178,23,IF(R53&lt;180,24,IF(R53&lt;182,25,IF(R53&lt;184,26,IF(R53&lt;186,27,IF(R53&lt;188,28,IF(R53&lt;190,29,IF(R53&lt;192,30,IF(R53&lt;194,31,IF(R53&lt;196,32,IF(R53&lt;198,33,IF(R53&lt;200,34,IF(R53&lt;201,35,IF(R53&lt;202,36,IF(R53&lt;203,37,IF(R53&lt;204,38,IF(R53&lt;205,39,IF(R53&lt;206,40,IF(R53&lt;207,41,IF(R53&lt;208,42,IF(R53&lt;209,43,IF(R53&lt;210,44,IF(R53&lt;211,45,IF(R53&lt;212,46,IF(R53&lt;213,47,IF(R53&lt;214,48,IF(R53&lt;215,49,IF(R53&lt;217,50,IF(R53&lt;219,51,IF(R53&lt;221,52,IF(R53&lt;223,53,IF(R53&lt;225,54,IF(R53&lt;227,55,IF(R53&lt;229,56,IF(R53&lt;231,57,IF(R53&lt;233,58,IF(R53&lt;235,59,))))))))))))))))))))))))))))))))))))))))))))))))))))))))))))</f>
        <v>30</v>
      </c>
      <c r="U53" s="7">
        <f t="shared" ref="U53:U57" si="149">S53+T53</f>
        <v>30</v>
      </c>
      <c r="V53" s="6">
        <f t="shared" ref="V53:V57" si="150">U53</f>
        <v>30</v>
      </c>
      <c r="W53" s="50">
        <f>IF(V53="","",RANK(V53,V53:V57,0))</f>
        <v>1</v>
      </c>
      <c r="X53" s="50">
        <f>IF(W53&lt;5,V53,"")</f>
        <v>30</v>
      </c>
      <c r="Y53" s="36">
        <v>2</v>
      </c>
      <c r="Z53" s="7">
        <f t="shared" si="16"/>
        <v>0</v>
      </c>
      <c r="AA53" s="7">
        <f t="shared" si="17"/>
        <v>14</v>
      </c>
      <c r="AB53" s="7">
        <f t="shared" si="18"/>
        <v>14</v>
      </c>
      <c r="AC53" s="6">
        <f t="shared" si="19"/>
        <v>14</v>
      </c>
      <c r="AD53" s="50">
        <f>IF(AC53="","",RANK(AC53,AC53:AC57,0))</f>
        <v>4</v>
      </c>
      <c r="AE53" s="50">
        <f>IF(AD53&lt;5,AC53,"")</f>
        <v>14</v>
      </c>
      <c r="AF53" s="8">
        <f t="shared" si="21"/>
        <v>130</v>
      </c>
      <c r="AG53" s="9">
        <f t="shared" ref="AG53:AG57" si="151">AF53</f>
        <v>130</v>
      </c>
      <c r="AH53" s="67">
        <f t="shared" si="22"/>
        <v>45</v>
      </c>
      <c r="AI53" s="83">
        <f>SUM(J53:J57,Q53:Q57,X53:X57,AE53:AE57)</f>
        <v>350</v>
      </c>
      <c r="AJ53" s="56">
        <f t="shared" ref="AJ53" si="152">AI53</f>
        <v>350</v>
      </c>
      <c r="AK53" s="82">
        <f t="shared" ref="AK53" si="153">IF(ISNUMBER(AI53),RANK(AI53,$AI$5:$AI$292,0),"")</f>
        <v>33</v>
      </c>
    </row>
    <row r="54" spans="1:37" ht="15" customHeight="1" x14ac:dyDescent="0.25">
      <c r="A54" s="42">
        <v>2</v>
      </c>
      <c r="B54" s="43"/>
      <c r="C54" s="33">
        <v>18</v>
      </c>
      <c r="D54" s="34">
        <v>8.5</v>
      </c>
      <c r="E54" s="5">
        <f t="shared" si="141"/>
        <v>0</v>
      </c>
      <c r="F54" s="5">
        <f t="shared" si="142"/>
        <v>25</v>
      </c>
      <c r="G54" s="5">
        <f t="shared" si="143"/>
        <v>25</v>
      </c>
      <c r="H54" s="6">
        <f t="shared" si="144"/>
        <v>25</v>
      </c>
      <c r="I54" s="50">
        <f>IF(H54="","",RANK(H54,H53:H57,0))</f>
        <v>3</v>
      </c>
      <c r="J54" s="50">
        <f t="shared" ref="J54:J57" si="154">IF(I54&lt;5,H54,"")</f>
        <v>25</v>
      </c>
      <c r="K54" s="36">
        <v>0</v>
      </c>
      <c r="L54" s="5"/>
      <c r="M54" s="5">
        <f t="shared" si="12"/>
        <v>0</v>
      </c>
      <c r="N54" s="5">
        <f t="shared" si="145"/>
        <v>0</v>
      </c>
      <c r="O54" s="6">
        <f t="shared" si="146"/>
        <v>0</v>
      </c>
      <c r="P54" s="54">
        <f>IF(O54="","",RANK(O54,O53:O57,0))</f>
        <v>2</v>
      </c>
      <c r="Q54" s="54">
        <f t="shared" ref="Q54:Q56" si="155">IF(P54&lt;5,O54,"")</f>
        <v>0</v>
      </c>
      <c r="R54" s="40">
        <v>172</v>
      </c>
      <c r="S54" s="7">
        <f t="shared" si="147"/>
        <v>0</v>
      </c>
      <c r="T54" s="7">
        <f t="shared" si="148"/>
        <v>21</v>
      </c>
      <c r="U54" s="7">
        <f t="shared" si="149"/>
        <v>21</v>
      </c>
      <c r="V54" s="6">
        <f t="shared" si="150"/>
        <v>21</v>
      </c>
      <c r="W54" s="50">
        <f>IF(V54="","",RANK(V54,V53:V57,0))</f>
        <v>2</v>
      </c>
      <c r="X54" s="50">
        <f t="shared" ref="X54:X57" si="156">IF(W54&lt;5,V54,"")</f>
        <v>21</v>
      </c>
      <c r="Y54" s="36">
        <v>4</v>
      </c>
      <c r="Z54" s="7">
        <f t="shared" si="16"/>
        <v>0</v>
      </c>
      <c r="AA54" s="7">
        <f t="shared" si="17"/>
        <v>18</v>
      </c>
      <c r="AB54" s="7">
        <f t="shared" si="18"/>
        <v>18</v>
      </c>
      <c r="AC54" s="6">
        <f t="shared" si="19"/>
        <v>18</v>
      </c>
      <c r="AD54" s="50">
        <f>IF(AC54="","",RANK(AC54,AC53:AC57,0))</f>
        <v>3</v>
      </c>
      <c r="AE54" s="50">
        <f t="shared" ref="AE54:AE57" si="157">IF(AD54&lt;5,AC54,"")</f>
        <v>18</v>
      </c>
      <c r="AF54" s="8">
        <f t="shared" si="21"/>
        <v>64</v>
      </c>
      <c r="AG54" s="9">
        <f t="shared" si="151"/>
        <v>64</v>
      </c>
      <c r="AH54" s="67">
        <f t="shared" si="22"/>
        <v>172</v>
      </c>
      <c r="AI54" s="83"/>
      <c r="AJ54" s="56"/>
      <c r="AK54" s="82"/>
    </row>
    <row r="55" spans="1:37" ht="15" customHeight="1" x14ac:dyDescent="0.25">
      <c r="A55" s="42">
        <v>3</v>
      </c>
      <c r="B55" s="43"/>
      <c r="C55" s="33">
        <v>18</v>
      </c>
      <c r="D55" s="34">
        <v>8.8000000000000007</v>
      </c>
      <c r="E55" s="5">
        <f t="shared" si="141"/>
        <v>0</v>
      </c>
      <c r="F55" s="5">
        <f t="shared" si="142"/>
        <v>18</v>
      </c>
      <c r="G55" s="5">
        <f t="shared" si="143"/>
        <v>18</v>
      </c>
      <c r="H55" s="6">
        <f t="shared" si="144"/>
        <v>18</v>
      </c>
      <c r="I55" s="50">
        <f>IF(H55="","",RANK(H55,H53:H57,0))</f>
        <v>4</v>
      </c>
      <c r="J55" s="50">
        <f t="shared" si="154"/>
        <v>18</v>
      </c>
      <c r="K55" s="36">
        <v>0</v>
      </c>
      <c r="L55" s="5"/>
      <c r="M55" s="5">
        <f t="shared" si="12"/>
        <v>0</v>
      </c>
      <c r="N55" s="5">
        <f t="shared" si="145"/>
        <v>0</v>
      </c>
      <c r="O55" s="6">
        <f t="shared" si="146"/>
        <v>0</v>
      </c>
      <c r="P55" s="54">
        <f>IF(O55="","",RANK(O55,O53:O57,0))</f>
        <v>2</v>
      </c>
      <c r="Q55" s="54">
        <f t="shared" si="155"/>
        <v>0</v>
      </c>
      <c r="R55" s="40">
        <v>150</v>
      </c>
      <c r="S55" s="7">
        <f t="shared" si="147"/>
        <v>0</v>
      </c>
      <c r="T55" s="7">
        <f t="shared" si="148"/>
        <v>11</v>
      </c>
      <c r="U55" s="7">
        <f t="shared" si="149"/>
        <v>11</v>
      </c>
      <c r="V55" s="6">
        <f t="shared" si="150"/>
        <v>11</v>
      </c>
      <c r="W55" s="50">
        <f>IF(V55="","",RANK(V55,V53:V57,0))</f>
        <v>4</v>
      </c>
      <c r="X55" s="50">
        <f t="shared" si="156"/>
        <v>11</v>
      </c>
      <c r="Y55" s="36">
        <v>12.5</v>
      </c>
      <c r="Z55" s="7">
        <f t="shared" si="16"/>
        <v>0</v>
      </c>
      <c r="AA55" s="7">
        <f t="shared" si="17"/>
        <v>39</v>
      </c>
      <c r="AB55" s="7">
        <f t="shared" si="18"/>
        <v>39</v>
      </c>
      <c r="AC55" s="6">
        <f t="shared" si="19"/>
        <v>39</v>
      </c>
      <c r="AD55" s="50">
        <f>IF(AC55="","",RANK(AC55,AC53:AC57,0))</f>
        <v>1</v>
      </c>
      <c r="AE55" s="50">
        <f t="shared" si="157"/>
        <v>39</v>
      </c>
      <c r="AF55" s="8">
        <f t="shared" si="21"/>
        <v>68</v>
      </c>
      <c r="AG55" s="9">
        <f t="shared" si="151"/>
        <v>68</v>
      </c>
      <c r="AH55" s="67">
        <f t="shared" si="22"/>
        <v>167</v>
      </c>
      <c r="AI55" s="83"/>
      <c r="AJ55" s="56"/>
      <c r="AK55" s="82"/>
    </row>
    <row r="56" spans="1:37" ht="15" customHeight="1" x14ac:dyDescent="0.25">
      <c r="A56" s="42">
        <v>4</v>
      </c>
      <c r="B56" s="43"/>
      <c r="C56" s="33">
        <v>18</v>
      </c>
      <c r="D56" s="34">
        <v>8.1</v>
      </c>
      <c r="E56" s="5">
        <f t="shared" si="141"/>
        <v>38</v>
      </c>
      <c r="F56" s="5">
        <f t="shared" si="142"/>
        <v>0</v>
      </c>
      <c r="G56" s="5">
        <f t="shared" si="143"/>
        <v>38</v>
      </c>
      <c r="H56" s="6">
        <f t="shared" si="144"/>
        <v>38</v>
      </c>
      <c r="I56" s="50">
        <f>IF(H56="","",RANK(H56,H53:H57,0))</f>
        <v>2</v>
      </c>
      <c r="J56" s="50">
        <f t="shared" si="154"/>
        <v>38</v>
      </c>
      <c r="K56" s="36">
        <v>0</v>
      </c>
      <c r="L56" s="5"/>
      <c r="M56" s="5">
        <f t="shared" si="12"/>
        <v>0</v>
      </c>
      <c r="N56" s="5">
        <f t="shared" si="145"/>
        <v>0</v>
      </c>
      <c r="O56" s="6">
        <f t="shared" si="146"/>
        <v>0</v>
      </c>
      <c r="P56" s="54">
        <f>IF(O56="","",RANK(O56,O53:O57,0))</f>
        <v>2</v>
      </c>
      <c r="Q56" s="54">
        <f t="shared" si="155"/>
        <v>0</v>
      </c>
      <c r="R56" s="40">
        <v>152</v>
      </c>
      <c r="S56" s="7">
        <f t="shared" si="147"/>
        <v>0</v>
      </c>
      <c r="T56" s="7">
        <f t="shared" si="148"/>
        <v>12</v>
      </c>
      <c r="U56" s="7">
        <f t="shared" si="149"/>
        <v>12</v>
      </c>
      <c r="V56" s="6">
        <f t="shared" si="150"/>
        <v>12</v>
      </c>
      <c r="W56" s="50">
        <f>IF(V56="","",RANK(V56,V53:V57,0))</f>
        <v>3</v>
      </c>
      <c r="X56" s="50">
        <f t="shared" si="156"/>
        <v>12</v>
      </c>
      <c r="Y56" s="36">
        <v>12</v>
      </c>
      <c r="Z56" s="7">
        <f t="shared" si="16"/>
        <v>0</v>
      </c>
      <c r="AA56" s="7">
        <f t="shared" si="17"/>
        <v>38</v>
      </c>
      <c r="AB56" s="7">
        <f t="shared" si="18"/>
        <v>38</v>
      </c>
      <c r="AC56" s="6">
        <f t="shared" si="19"/>
        <v>38</v>
      </c>
      <c r="AD56" s="50">
        <f>IF(AC56="","",RANK(AC56,AC53:AC57,0))</f>
        <v>2</v>
      </c>
      <c r="AE56" s="50">
        <f t="shared" si="157"/>
        <v>38</v>
      </c>
      <c r="AF56" s="8">
        <f t="shared" si="21"/>
        <v>88</v>
      </c>
      <c r="AG56" s="9">
        <f t="shared" si="151"/>
        <v>88</v>
      </c>
      <c r="AH56" s="67">
        <f t="shared" si="22"/>
        <v>127</v>
      </c>
      <c r="AI56" s="83"/>
      <c r="AJ56" s="56"/>
      <c r="AK56" s="82"/>
    </row>
    <row r="57" spans="1:37" ht="15" customHeight="1" x14ac:dyDescent="0.25">
      <c r="A57" s="42">
        <v>5</v>
      </c>
      <c r="B57" s="43"/>
      <c r="C57" s="33">
        <v>18</v>
      </c>
      <c r="D57" s="34"/>
      <c r="E57" s="5">
        <f t="shared" si="141"/>
        <v>0</v>
      </c>
      <c r="F57" s="5">
        <f t="shared" si="142"/>
        <v>0</v>
      </c>
      <c r="G57" s="5">
        <f t="shared" si="143"/>
        <v>0</v>
      </c>
      <c r="H57" s="6">
        <f t="shared" si="144"/>
        <v>0</v>
      </c>
      <c r="I57" s="50">
        <f>IF(H57="","",RANK(H57,H53:H57,0))</f>
        <v>5</v>
      </c>
      <c r="J57" s="50" t="str">
        <f t="shared" si="154"/>
        <v/>
      </c>
      <c r="K57" s="36"/>
      <c r="L57" s="5"/>
      <c r="M57" s="5">
        <f t="shared" si="12"/>
        <v>0</v>
      </c>
      <c r="N57" s="5">
        <f t="shared" si="145"/>
        <v>0</v>
      </c>
      <c r="O57" s="6">
        <f t="shared" si="146"/>
        <v>0</v>
      </c>
      <c r="P57" s="54">
        <f>IF(O57="","",RANK(O57,O53:O57,0))</f>
        <v>2</v>
      </c>
      <c r="Q57" s="54"/>
      <c r="R57" s="40"/>
      <c r="S57" s="7">
        <f t="shared" si="147"/>
        <v>0</v>
      </c>
      <c r="T57" s="7">
        <f t="shared" si="148"/>
        <v>0</v>
      </c>
      <c r="U57" s="7">
        <f t="shared" si="149"/>
        <v>0</v>
      </c>
      <c r="V57" s="6">
        <f t="shared" si="150"/>
        <v>0</v>
      </c>
      <c r="W57" s="50">
        <f>IF(V57="","",RANK(V57,V53:V57,0))</f>
        <v>5</v>
      </c>
      <c r="X57" s="50" t="str">
        <f t="shared" si="156"/>
        <v/>
      </c>
      <c r="Y57" s="77">
        <v>-100</v>
      </c>
      <c r="Z57" s="7">
        <f t="shared" si="16"/>
        <v>0</v>
      </c>
      <c r="AA57" s="7">
        <f t="shared" si="17"/>
        <v>0</v>
      </c>
      <c r="AB57" s="7">
        <f t="shared" si="18"/>
        <v>0</v>
      </c>
      <c r="AC57" s="6">
        <f t="shared" si="19"/>
        <v>0</v>
      </c>
      <c r="AD57" s="50">
        <f>IF(AC57="","",RANK(AC57,AC53:AC57,0))</f>
        <v>5</v>
      </c>
      <c r="AE57" s="50" t="str">
        <f t="shared" si="157"/>
        <v/>
      </c>
      <c r="AF57" s="8">
        <f t="shared" si="21"/>
        <v>0</v>
      </c>
      <c r="AG57" s="9">
        <f t="shared" si="151"/>
        <v>0</v>
      </c>
      <c r="AH57" s="67">
        <f t="shared" si="22"/>
        <v>196</v>
      </c>
      <c r="AI57" s="83"/>
      <c r="AJ57" s="56"/>
      <c r="AK57" s="82"/>
    </row>
    <row r="58" spans="1:37" ht="26.25" customHeight="1" x14ac:dyDescent="0.25">
      <c r="A58" s="42"/>
      <c r="B58" s="43"/>
      <c r="C58" s="61">
        <v>18</v>
      </c>
      <c r="D58" s="34"/>
      <c r="E58" s="5"/>
      <c r="F58" s="5"/>
      <c r="G58" s="5"/>
      <c r="H58" s="51"/>
      <c r="I58" s="58" t="s">
        <v>27</v>
      </c>
      <c r="J58" s="59">
        <f>SUM(J53:J57)</f>
        <v>138</v>
      </c>
      <c r="K58" s="36"/>
      <c r="L58" s="5"/>
      <c r="M58" s="5">
        <f t="shared" si="12"/>
        <v>0</v>
      </c>
      <c r="N58" s="5"/>
      <c r="O58" s="51"/>
      <c r="P58" s="58" t="s">
        <v>27</v>
      </c>
      <c r="Q58" s="60">
        <f>SUM(Q53:Q57)</f>
        <v>29</v>
      </c>
      <c r="R58" s="40"/>
      <c r="S58" s="7"/>
      <c r="T58" s="7"/>
      <c r="U58" s="7"/>
      <c r="V58" s="51"/>
      <c r="W58" s="58" t="s">
        <v>27</v>
      </c>
      <c r="X58" s="59">
        <f>SUM(X53:X57)</f>
        <v>74</v>
      </c>
      <c r="Y58" s="77">
        <v>-100</v>
      </c>
      <c r="Z58" s="7"/>
      <c r="AA58" s="7"/>
      <c r="AB58" s="7"/>
      <c r="AC58" s="51"/>
      <c r="AD58" s="58" t="s">
        <v>27</v>
      </c>
      <c r="AE58" s="59">
        <f>SUM(AE53:AE57)</f>
        <v>109</v>
      </c>
      <c r="AF58" s="8"/>
      <c r="AG58" s="52"/>
      <c r="AH58" s="74" t="str">
        <f t="shared" si="22"/>
        <v/>
      </c>
      <c r="AI58" s="57"/>
      <c r="AJ58" s="57"/>
      <c r="AK58" s="82"/>
    </row>
    <row r="59" spans="1:37" ht="15" customHeight="1" x14ac:dyDescent="0.25">
      <c r="A59" s="42">
        <v>1</v>
      </c>
      <c r="B59" s="43"/>
      <c r="C59" s="33">
        <v>19</v>
      </c>
      <c r="D59" s="34">
        <v>7.7</v>
      </c>
      <c r="E59" s="5">
        <f t="shared" ref="E59:E63" si="158">IF(D59&gt;8.4,0,IF(D59&gt;8.35,28,IF(D59&gt;8.34,29,IF(D59&gt;8.3,30,IF(D59&gt;8.25,31,IF(D59&gt;8.24,32,IF(D59&gt;8.2,33,IF(D59&gt;8.16,34,IF(D59&gt;8.15,35,IF(D59&gt;8.14,36,IF(D59&gt;8.1,37,IF(D59&gt;8.05,38,IF(D59&gt;8.04,39,IF(D59&gt;8.02,40,IF(D59&gt;8,41,IF(D59&gt;7.95,42,IF(D59&gt;7.94,43,IF(D59&gt;7.92,44,IF(D59&gt;7.9,45,IF(D59&gt;7.85,46,IF(D59&gt;7.84,47,IF(D59&gt;7.83,48,IF(D59&gt;7.8,49,IF(D59&gt;7.75,50,IF(D59&gt;7.73,51,IF(D59&gt;7.7,52,IF(D59&gt;7.65,53,IF(D59&gt;7.6,54,IF(D59&gt;7.55,55,IF(D59&gt;7.5,56,IF(D59&gt;7.44,57,IF(D59&gt;7.4,58,IF(D59&gt;7.35,59,IF(D59&gt;7.3,60,IF(D59&gt;7.25,61,IF(D59&gt;7.2,62,IF(D59&gt;7.15,63,IF(D59&gt;7.1,64,IF(D59&gt;7.05,65,IF(D59&gt;7,66,IF(D59&gt;6.95,67,IF(D59&gt;6.9,68,IF(D59&gt;6.8,69,IF(D59&gt;6.5,70,))))))))))))))))))))))))))))))))))))))))))))</f>
        <v>53</v>
      </c>
      <c r="F59" s="5">
        <f t="shared" ref="F59:F63" si="159">IF(D59&gt;10,0,IF(D59&gt;9.9,1,IF(D59&gt;9.8,2,IF(D59&gt;9.7,3,IF(D59&gt;9.6,4,IF(D59&gt;9.5,5,IF(D59&gt;9.4,6,IF(D59&gt;9.3,7,IF(D59&gt;9.26,8,IF(D59&gt;9.2,9,IF(D59&gt;9.15,10,IF(D59&gt;9.1,11,IF(D59&gt;9.05,12,IF(D59&gt;9,13,IF(D59&gt;8.95,14,IF(D59&gt;8.9,15,IF(D59&gt;8.85,16,IF(D59&gt;8.8,17,IF(D59&gt;8.75,18,IF(D59&gt;8.7,19,IF(D59&gt;8.65,20,IF(D59&gt;8.6,21,IF(D59&gt;8.55,22,IF(D59&gt;8.54,23,IF(D59&gt;8.5,24,IF(D59&gt;8.45,25,IF(D59&gt;8.44,26,IF(D59&gt;8.4,27,))))))))))))))))))))))))))))</f>
        <v>0</v>
      </c>
      <c r="G59" s="5">
        <f t="shared" ref="G59:G63" si="160">E59+F59</f>
        <v>53</v>
      </c>
      <c r="H59" s="6">
        <f t="shared" ref="H59:H63" si="161">G59</f>
        <v>53</v>
      </c>
      <c r="I59" s="50">
        <f>IF(H59="","",RANK(H59,H59:H63,0))</f>
        <v>3</v>
      </c>
      <c r="J59" s="50">
        <f>IF(I59&lt;5,H59,"")</f>
        <v>53</v>
      </c>
      <c r="K59" s="36">
        <v>4</v>
      </c>
      <c r="L59" s="5"/>
      <c r="M59" s="5">
        <f t="shared" si="12"/>
        <v>21</v>
      </c>
      <c r="N59" s="5">
        <f t="shared" ref="N59:N63" si="162">L59+M59</f>
        <v>21</v>
      </c>
      <c r="O59" s="6">
        <f t="shared" ref="O59:O63" si="163">N59</f>
        <v>21</v>
      </c>
      <c r="P59" s="54">
        <f>IF(O59="","",RANK(O59,O59:O63,0))</f>
        <v>1</v>
      </c>
      <c r="Q59" s="54">
        <f>IF(P59&lt;5,O59,"")</f>
        <v>21</v>
      </c>
      <c r="R59" s="40">
        <v>193</v>
      </c>
      <c r="S59" s="7">
        <f t="shared" ref="S59:S63" si="164">IF(R59&lt;235,0,IF(R59&lt;237,60,IF(R59&lt;239,61,IF(R59&lt;241,62,IF(R59&lt;243,63,IF(R59&lt;245,64,IF(R59&lt;247,65,IF(R59&lt;249,66,IF(R59&lt;251,67,IF(R59&lt;253,68,IF(R59&lt;255,69,IF(R59&lt;257,70,IF(R59&lt;259,71,IF(R59&lt;261,72,IF(R59&lt;263,73,IF(R59&lt;2265,74,IF(R59&lt;267,75,IF(R59&lt;269,76,))))))))))))))))))</f>
        <v>0</v>
      </c>
      <c r="T59" s="7">
        <f t="shared" ref="T59:T63" si="165">IF(R59&lt;118,0,IF(R59&lt;121,1,IF(R59&lt;124,2,IF(R59&lt;127,3,IF(R59&lt;130,4,IF(R59&lt;133,5,IF(R59&lt;136,6,IF(R59&lt;139,7,IF(R59&lt;142,8,IF(R59&lt;145,9,IF(R59&lt;148,10,IF(R59&lt;151,11,IF(R59&lt;154,12,IF(R59&lt;157,13,IF(R59&lt;160,14,IF(R59&lt;162,15,IF(R59&lt;164,16,IF(R59&lt;166,17,IF(R59&lt;168,18,IF(R59&lt;170,19,IF(R59&lt;172,20,IF(R59&lt;174,21,IF(R59&lt;176,22,IF(R59&lt;178,23,IF(R59&lt;180,24,IF(R59&lt;182,25,IF(R59&lt;184,26,IF(R59&lt;186,27,IF(R59&lt;188,28,IF(R59&lt;190,29,IF(R59&lt;192,30,IF(R59&lt;194,31,IF(R59&lt;196,32,IF(R59&lt;198,33,IF(R59&lt;200,34,IF(R59&lt;201,35,IF(R59&lt;202,36,IF(R59&lt;203,37,IF(R59&lt;204,38,IF(R59&lt;205,39,IF(R59&lt;206,40,IF(R59&lt;207,41,IF(R59&lt;208,42,IF(R59&lt;209,43,IF(R59&lt;210,44,IF(R59&lt;211,45,IF(R59&lt;212,46,IF(R59&lt;213,47,IF(R59&lt;214,48,IF(R59&lt;215,49,IF(R59&lt;217,50,IF(R59&lt;219,51,IF(R59&lt;221,52,IF(R59&lt;223,53,IF(R59&lt;225,54,IF(R59&lt;227,55,IF(R59&lt;229,56,IF(R59&lt;231,57,IF(R59&lt;233,58,IF(R59&lt;235,59,))))))))))))))))))))))))))))))))))))))))))))))))))))))))))))</f>
        <v>31</v>
      </c>
      <c r="U59" s="7">
        <f t="shared" ref="U59:U63" si="166">S59+T59</f>
        <v>31</v>
      </c>
      <c r="V59" s="6">
        <f t="shared" ref="V59:V63" si="167">U59</f>
        <v>31</v>
      </c>
      <c r="W59" s="50">
        <f>IF(V59="","",RANK(V59,V59:V63,0))</f>
        <v>2</v>
      </c>
      <c r="X59" s="50">
        <f>IF(W59&lt;5,V59,"")</f>
        <v>31</v>
      </c>
      <c r="Y59" s="36">
        <v>5.5</v>
      </c>
      <c r="Z59" s="7">
        <f t="shared" si="16"/>
        <v>0</v>
      </c>
      <c r="AA59" s="7">
        <f t="shared" si="17"/>
        <v>21</v>
      </c>
      <c r="AB59" s="7">
        <f t="shared" si="18"/>
        <v>21</v>
      </c>
      <c r="AC59" s="6">
        <f t="shared" si="19"/>
        <v>21</v>
      </c>
      <c r="AD59" s="50">
        <f>IF(AC59="","",RANK(AC59,AC59:AC63,0))</f>
        <v>2</v>
      </c>
      <c r="AE59" s="50">
        <f>IF(AD59&lt;5,AC59,"")</f>
        <v>21</v>
      </c>
      <c r="AF59" s="8">
        <f t="shared" si="21"/>
        <v>126</v>
      </c>
      <c r="AG59" s="9">
        <f t="shared" ref="AG59:AG63" si="168">AF59</f>
        <v>126</v>
      </c>
      <c r="AH59" s="67">
        <f t="shared" si="22"/>
        <v>55</v>
      </c>
      <c r="AI59" s="83">
        <f>SUM(J59:J63,Q59:Q63,X59:X63,AE59:AE63)</f>
        <v>496</v>
      </c>
      <c r="AJ59" s="56">
        <f t="shared" ref="AJ59" si="169">AI59</f>
        <v>496</v>
      </c>
      <c r="AK59" s="82">
        <f t="shared" ref="AK59" si="170">IF(ISNUMBER(AI59),RANK(AI59,$AI$5:$AI$292,0),"")</f>
        <v>16</v>
      </c>
    </row>
    <row r="60" spans="1:37" ht="15" customHeight="1" x14ac:dyDescent="0.25">
      <c r="A60" s="42">
        <v>2</v>
      </c>
      <c r="B60" s="43"/>
      <c r="C60" s="33">
        <v>19</v>
      </c>
      <c r="D60" s="34">
        <v>8</v>
      </c>
      <c r="E60" s="5">
        <f t="shared" si="158"/>
        <v>42</v>
      </c>
      <c r="F60" s="5">
        <f t="shared" si="159"/>
        <v>0</v>
      </c>
      <c r="G60" s="5">
        <f t="shared" si="160"/>
        <v>42</v>
      </c>
      <c r="H60" s="6">
        <f t="shared" si="161"/>
        <v>42</v>
      </c>
      <c r="I60" s="50">
        <f>IF(H60="","",RANK(H60,H59:H63,0))</f>
        <v>5</v>
      </c>
      <c r="J60" s="50" t="str">
        <f t="shared" ref="J60:J63" si="171">IF(I60&lt;5,H60,"")</f>
        <v/>
      </c>
      <c r="K60" s="36">
        <v>3</v>
      </c>
      <c r="L60" s="5"/>
      <c r="M60" s="5">
        <f t="shared" si="12"/>
        <v>17</v>
      </c>
      <c r="N60" s="5">
        <f t="shared" si="162"/>
        <v>17</v>
      </c>
      <c r="O60" s="6">
        <f t="shared" si="163"/>
        <v>17</v>
      </c>
      <c r="P60" s="54">
        <f>IF(O60="","",RANK(O60,O59:O63,0))</f>
        <v>4</v>
      </c>
      <c r="Q60" s="54">
        <f t="shared" ref="Q60:Q63" si="172">IF(P60&lt;5,O60,"")</f>
        <v>17</v>
      </c>
      <c r="R60" s="40">
        <v>177</v>
      </c>
      <c r="S60" s="7">
        <f t="shared" si="164"/>
        <v>0</v>
      </c>
      <c r="T60" s="7">
        <f t="shared" si="165"/>
        <v>23</v>
      </c>
      <c r="U60" s="7">
        <f t="shared" si="166"/>
        <v>23</v>
      </c>
      <c r="V60" s="6">
        <f t="shared" si="167"/>
        <v>23</v>
      </c>
      <c r="W60" s="50">
        <f>IF(V60="","",RANK(V60,V59:V63,0))</f>
        <v>4</v>
      </c>
      <c r="X60" s="50">
        <f t="shared" ref="X60:X63" si="173">IF(W60&lt;5,V60,"")</f>
        <v>23</v>
      </c>
      <c r="Y60" s="36">
        <v>10.5</v>
      </c>
      <c r="Z60" s="7">
        <f t="shared" si="16"/>
        <v>0</v>
      </c>
      <c r="AA60" s="7">
        <f t="shared" si="17"/>
        <v>33</v>
      </c>
      <c r="AB60" s="7">
        <f t="shared" si="18"/>
        <v>33</v>
      </c>
      <c r="AC60" s="6">
        <f t="shared" si="19"/>
        <v>33</v>
      </c>
      <c r="AD60" s="50">
        <f>IF(AC60="","",RANK(AC60,AC59:AC63,0))</f>
        <v>1</v>
      </c>
      <c r="AE60" s="50">
        <f t="shared" ref="AE60:AE63" si="174">IF(AD60&lt;5,AC60,"")</f>
        <v>33</v>
      </c>
      <c r="AF60" s="8">
        <f t="shared" si="21"/>
        <v>115</v>
      </c>
      <c r="AG60" s="9">
        <f t="shared" si="168"/>
        <v>115</v>
      </c>
      <c r="AH60" s="67">
        <f t="shared" si="22"/>
        <v>75</v>
      </c>
      <c r="AI60" s="83"/>
      <c r="AJ60" s="56"/>
      <c r="AK60" s="82"/>
    </row>
    <row r="61" spans="1:37" ht="15" customHeight="1" x14ac:dyDescent="0.25">
      <c r="A61" s="42">
        <v>3</v>
      </c>
      <c r="B61" s="43"/>
      <c r="C61" s="33">
        <v>19</v>
      </c>
      <c r="D61" s="34">
        <v>7.7</v>
      </c>
      <c r="E61" s="5">
        <f t="shared" si="158"/>
        <v>53</v>
      </c>
      <c r="F61" s="5">
        <f t="shared" si="159"/>
        <v>0</v>
      </c>
      <c r="G61" s="5">
        <f t="shared" si="160"/>
        <v>53</v>
      </c>
      <c r="H61" s="6">
        <f t="shared" si="161"/>
        <v>53</v>
      </c>
      <c r="I61" s="50">
        <f>IF(H61="","",RANK(H61,H59:H63,0))</f>
        <v>3</v>
      </c>
      <c r="J61" s="50">
        <f t="shared" si="171"/>
        <v>53</v>
      </c>
      <c r="K61" s="36">
        <v>4</v>
      </c>
      <c r="L61" s="5"/>
      <c r="M61" s="5">
        <f t="shared" si="12"/>
        <v>21</v>
      </c>
      <c r="N61" s="5">
        <f t="shared" si="162"/>
        <v>21</v>
      </c>
      <c r="O61" s="6">
        <f t="shared" si="163"/>
        <v>21</v>
      </c>
      <c r="P61" s="54">
        <f>IF(O61="","",RANK(O61,O59:O63,0))</f>
        <v>1</v>
      </c>
      <c r="Q61" s="54">
        <f t="shared" si="172"/>
        <v>21</v>
      </c>
      <c r="R61" s="40">
        <v>180</v>
      </c>
      <c r="S61" s="7">
        <f t="shared" si="164"/>
        <v>0</v>
      </c>
      <c r="T61" s="7">
        <f t="shared" si="165"/>
        <v>25</v>
      </c>
      <c r="U61" s="7">
        <f t="shared" si="166"/>
        <v>25</v>
      </c>
      <c r="V61" s="6">
        <f t="shared" si="167"/>
        <v>25</v>
      </c>
      <c r="W61" s="50">
        <f>IF(V61="","",RANK(V61,V59:V63,0))</f>
        <v>3</v>
      </c>
      <c r="X61" s="50">
        <f t="shared" si="173"/>
        <v>25</v>
      </c>
      <c r="Y61" s="36">
        <v>0</v>
      </c>
      <c r="Z61" s="7">
        <f t="shared" si="16"/>
        <v>0</v>
      </c>
      <c r="AA61" s="7">
        <f t="shared" si="17"/>
        <v>10</v>
      </c>
      <c r="AB61" s="7">
        <f t="shared" si="18"/>
        <v>10</v>
      </c>
      <c r="AC61" s="6">
        <f t="shared" si="19"/>
        <v>10</v>
      </c>
      <c r="AD61" s="50">
        <f>IF(AC61="","",RANK(AC61,AC59:AC63,0))</f>
        <v>5</v>
      </c>
      <c r="AE61" s="50" t="str">
        <f t="shared" si="174"/>
        <v/>
      </c>
      <c r="AF61" s="8">
        <f t="shared" si="21"/>
        <v>109</v>
      </c>
      <c r="AG61" s="9">
        <f t="shared" si="168"/>
        <v>109</v>
      </c>
      <c r="AH61" s="67">
        <f t="shared" si="22"/>
        <v>87</v>
      </c>
      <c r="AI61" s="83"/>
      <c r="AJ61" s="56"/>
      <c r="AK61" s="82"/>
    </row>
    <row r="62" spans="1:37" ht="15" customHeight="1" x14ac:dyDescent="0.25">
      <c r="A62" s="42">
        <v>4</v>
      </c>
      <c r="B62" s="43"/>
      <c r="C62" s="33">
        <v>19</v>
      </c>
      <c r="D62" s="34">
        <v>7.6</v>
      </c>
      <c r="E62" s="5">
        <f t="shared" si="158"/>
        <v>55</v>
      </c>
      <c r="F62" s="5">
        <f t="shared" si="159"/>
        <v>0</v>
      </c>
      <c r="G62" s="5">
        <f t="shared" si="160"/>
        <v>55</v>
      </c>
      <c r="H62" s="6">
        <f t="shared" si="161"/>
        <v>55</v>
      </c>
      <c r="I62" s="50">
        <f>IF(H62="","",RANK(H62,H59:H63,0))</f>
        <v>1</v>
      </c>
      <c r="J62" s="50">
        <f t="shared" si="171"/>
        <v>55</v>
      </c>
      <c r="K62" s="36">
        <v>4</v>
      </c>
      <c r="L62" s="5"/>
      <c r="M62" s="5">
        <f t="shared" si="12"/>
        <v>21</v>
      </c>
      <c r="N62" s="5">
        <f t="shared" si="162"/>
        <v>21</v>
      </c>
      <c r="O62" s="6">
        <f t="shared" si="163"/>
        <v>21</v>
      </c>
      <c r="P62" s="54">
        <f>IF(O62="","",RANK(O62,O59:O63,0))</f>
        <v>1</v>
      </c>
      <c r="Q62" s="54">
        <f t="shared" si="172"/>
        <v>21</v>
      </c>
      <c r="R62" s="40">
        <v>198</v>
      </c>
      <c r="S62" s="7">
        <f t="shared" si="164"/>
        <v>0</v>
      </c>
      <c r="T62" s="7">
        <f t="shared" si="165"/>
        <v>34</v>
      </c>
      <c r="U62" s="7">
        <f t="shared" si="166"/>
        <v>34</v>
      </c>
      <c r="V62" s="6">
        <f t="shared" si="167"/>
        <v>34</v>
      </c>
      <c r="W62" s="50">
        <f>IF(V62="","",RANK(V62,V59:V63,0))</f>
        <v>1</v>
      </c>
      <c r="X62" s="50">
        <f t="shared" si="173"/>
        <v>34</v>
      </c>
      <c r="Y62" s="36">
        <v>1</v>
      </c>
      <c r="Z62" s="7">
        <f t="shared" si="16"/>
        <v>0</v>
      </c>
      <c r="AA62" s="7">
        <f t="shared" si="17"/>
        <v>12</v>
      </c>
      <c r="AB62" s="7">
        <f t="shared" si="18"/>
        <v>12</v>
      </c>
      <c r="AC62" s="6">
        <f t="shared" si="19"/>
        <v>12</v>
      </c>
      <c r="AD62" s="50">
        <f>IF(AC62="","",RANK(AC62,AC59:AC63,0))</f>
        <v>4</v>
      </c>
      <c r="AE62" s="50">
        <f t="shared" si="174"/>
        <v>12</v>
      </c>
      <c r="AF62" s="8">
        <f t="shared" si="21"/>
        <v>122</v>
      </c>
      <c r="AG62" s="9">
        <f t="shared" si="168"/>
        <v>122</v>
      </c>
      <c r="AH62" s="67">
        <f t="shared" si="22"/>
        <v>62</v>
      </c>
      <c r="AI62" s="83"/>
      <c r="AJ62" s="56"/>
      <c r="AK62" s="82"/>
    </row>
    <row r="63" spans="1:37" ht="15" customHeight="1" x14ac:dyDescent="0.25">
      <c r="A63" s="42">
        <v>5</v>
      </c>
      <c r="B63" s="43"/>
      <c r="C63" s="33">
        <v>19</v>
      </c>
      <c r="D63" s="34">
        <v>7.6</v>
      </c>
      <c r="E63" s="5">
        <f t="shared" si="158"/>
        <v>55</v>
      </c>
      <c r="F63" s="5">
        <f t="shared" si="159"/>
        <v>0</v>
      </c>
      <c r="G63" s="5">
        <f t="shared" si="160"/>
        <v>55</v>
      </c>
      <c r="H63" s="6">
        <f t="shared" si="161"/>
        <v>55</v>
      </c>
      <c r="I63" s="50">
        <f>IF(H63="","",RANK(H63,H59:H63,0))</f>
        <v>1</v>
      </c>
      <c r="J63" s="50">
        <f t="shared" si="171"/>
        <v>55</v>
      </c>
      <c r="K63" s="36">
        <v>2</v>
      </c>
      <c r="L63" s="5"/>
      <c r="M63" s="5">
        <f t="shared" si="12"/>
        <v>13</v>
      </c>
      <c r="N63" s="5">
        <f t="shared" si="162"/>
        <v>13</v>
      </c>
      <c r="O63" s="6">
        <f t="shared" si="163"/>
        <v>13</v>
      </c>
      <c r="P63" s="54">
        <f>IF(O63="","",RANK(O63,O59:O63,0))</f>
        <v>5</v>
      </c>
      <c r="Q63" s="54" t="str">
        <f t="shared" si="172"/>
        <v/>
      </c>
      <c r="R63" s="40">
        <v>174</v>
      </c>
      <c r="S63" s="7">
        <f t="shared" si="164"/>
        <v>0</v>
      </c>
      <c r="T63" s="7">
        <f t="shared" si="165"/>
        <v>22</v>
      </c>
      <c r="U63" s="7">
        <f t="shared" si="166"/>
        <v>22</v>
      </c>
      <c r="V63" s="6">
        <f t="shared" si="167"/>
        <v>22</v>
      </c>
      <c r="W63" s="50">
        <f>IF(V63="","",RANK(V63,V59:V63,0))</f>
        <v>5</v>
      </c>
      <c r="X63" s="50" t="str">
        <f t="shared" si="173"/>
        <v/>
      </c>
      <c r="Y63" s="36">
        <v>5.5</v>
      </c>
      <c r="Z63" s="7">
        <f t="shared" si="16"/>
        <v>0</v>
      </c>
      <c r="AA63" s="7">
        <f t="shared" si="17"/>
        <v>21</v>
      </c>
      <c r="AB63" s="7">
        <f t="shared" si="18"/>
        <v>21</v>
      </c>
      <c r="AC63" s="6">
        <f t="shared" si="19"/>
        <v>21</v>
      </c>
      <c r="AD63" s="50">
        <f>IF(AC63="","",RANK(AC63,AC59:AC63,0))</f>
        <v>2</v>
      </c>
      <c r="AE63" s="50">
        <f t="shared" si="174"/>
        <v>21</v>
      </c>
      <c r="AF63" s="8">
        <f t="shared" si="21"/>
        <v>111</v>
      </c>
      <c r="AG63" s="9">
        <f t="shared" si="168"/>
        <v>111</v>
      </c>
      <c r="AH63" s="67">
        <f t="shared" si="22"/>
        <v>84</v>
      </c>
      <c r="AI63" s="83"/>
      <c r="AJ63" s="56"/>
      <c r="AK63" s="82"/>
    </row>
    <row r="64" spans="1:37" ht="26.25" customHeight="1" x14ac:dyDescent="0.25">
      <c r="A64" s="42"/>
      <c r="B64" s="43"/>
      <c r="C64" s="61">
        <v>19</v>
      </c>
      <c r="D64" s="34"/>
      <c r="E64" s="5"/>
      <c r="F64" s="5"/>
      <c r="G64" s="5"/>
      <c r="H64" s="51"/>
      <c r="I64" s="58" t="s">
        <v>27</v>
      </c>
      <c r="J64" s="59">
        <f>SUM(J59:J63)</f>
        <v>216</v>
      </c>
      <c r="K64" s="36"/>
      <c r="L64" s="5"/>
      <c r="M64" s="5"/>
      <c r="N64" s="5"/>
      <c r="O64" s="51"/>
      <c r="P64" s="58" t="s">
        <v>27</v>
      </c>
      <c r="Q64" s="60">
        <f>SUM(Q59:Q63)</f>
        <v>80</v>
      </c>
      <c r="R64" s="40"/>
      <c r="S64" s="7"/>
      <c r="T64" s="7"/>
      <c r="U64" s="7"/>
      <c r="V64" s="51"/>
      <c r="W64" s="58" t="s">
        <v>27</v>
      </c>
      <c r="X64" s="59">
        <f>SUM(X59:X63)</f>
        <v>113</v>
      </c>
      <c r="Y64" s="77">
        <v>-100</v>
      </c>
      <c r="Z64" s="7"/>
      <c r="AA64" s="7"/>
      <c r="AB64" s="7"/>
      <c r="AC64" s="51"/>
      <c r="AD64" s="58" t="s">
        <v>27</v>
      </c>
      <c r="AE64" s="59">
        <f>SUM(AE59:AE63)</f>
        <v>87</v>
      </c>
      <c r="AF64" s="8"/>
      <c r="AG64" s="52"/>
      <c r="AH64" s="74" t="str">
        <f t="shared" si="22"/>
        <v/>
      </c>
      <c r="AI64" s="57"/>
      <c r="AJ64" s="57"/>
      <c r="AK64" s="82"/>
    </row>
    <row r="65" spans="1:37" ht="15" customHeight="1" x14ac:dyDescent="0.25">
      <c r="A65" s="42">
        <v>1</v>
      </c>
      <c r="B65" s="43"/>
      <c r="C65" s="33">
        <v>20</v>
      </c>
      <c r="D65" s="34">
        <v>7.9</v>
      </c>
      <c r="E65" s="5">
        <f t="shared" ref="E65:E69" si="175">IF(D65&gt;8.4,0,IF(D65&gt;8.35,28,IF(D65&gt;8.34,29,IF(D65&gt;8.3,30,IF(D65&gt;8.25,31,IF(D65&gt;8.24,32,IF(D65&gt;8.2,33,IF(D65&gt;8.16,34,IF(D65&gt;8.15,35,IF(D65&gt;8.14,36,IF(D65&gt;8.1,37,IF(D65&gt;8.05,38,IF(D65&gt;8.04,39,IF(D65&gt;8.02,40,IF(D65&gt;8,41,IF(D65&gt;7.95,42,IF(D65&gt;7.94,43,IF(D65&gt;7.92,44,IF(D65&gt;7.9,45,IF(D65&gt;7.85,46,IF(D65&gt;7.84,47,IF(D65&gt;7.83,48,IF(D65&gt;7.8,49,IF(D65&gt;7.75,50,IF(D65&gt;7.73,51,IF(D65&gt;7.7,52,IF(D65&gt;7.65,53,IF(D65&gt;7.6,54,IF(D65&gt;7.55,55,IF(D65&gt;7.5,56,IF(D65&gt;7.44,57,IF(D65&gt;7.4,58,IF(D65&gt;7.35,59,IF(D65&gt;7.3,60,IF(D65&gt;7.25,61,IF(D65&gt;7.2,62,IF(D65&gt;7.15,63,IF(D65&gt;7.1,64,IF(D65&gt;7.05,65,IF(D65&gt;7,66,IF(D65&gt;6.95,67,IF(D65&gt;6.9,68,IF(D65&gt;6.8,69,IF(D65&gt;6.5,70,))))))))))))))))))))))))))))))))))))))))))))</f>
        <v>46</v>
      </c>
      <c r="F65" s="5">
        <f t="shared" ref="F65:F69" si="176">IF(D65&gt;10,0,IF(D65&gt;9.9,1,IF(D65&gt;9.8,2,IF(D65&gt;9.7,3,IF(D65&gt;9.6,4,IF(D65&gt;9.5,5,IF(D65&gt;9.4,6,IF(D65&gt;9.3,7,IF(D65&gt;9.26,8,IF(D65&gt;9.2,9,IF(D65&gt;9.15,10,IF(D65&gt;9.1,11,IF(D65&gt;9.05,12,IF(D65&gt;9,13,IF(D65&gt;8.95,14,IF(D65&gt;8.9,15,IF(D65&gt;8.85,16,IF(D65&gt;8.8,17,IF(D65&gt;8.75,18,IF(D65&gt;8.7,19,IF(D65&gt;8.65,20,IF(D65&gt;8.6,21,IF(D65&gt;8.55,22,IF(D65&gt;8.54,23,IF(D65&gt;8.5,24,IF(D65&gt;8.45,25,IF(D65&gt;8.44,26,IF(D65&gt;8.4,27,))))))))))))))))))))))))))))</f>
        <v>0</v>
      </c>
      <c r="G65" s="5">
        <f t="shared" ref="G65:G69" si="177">E65+F65</f>
        <v>46</v>
      </c>
      <c r="H65" s="6">
        <f t="shared" ref="H65:H69" si="178">G65</f>
        <v>46</v>
      </c>
      <c r="I65" s="50">
        <f>IF(H65="","",RANK(H65,H65:H69,0))</f>
        <v>2</v>
      </c>
      <c r="J65" s="50">
        <f>IF(I65&lt;5,H65,"")</f>
        <v>46</v>
      </c>
      <c r="K65" s="36">
        <v>7</v>
      </c>
      <c r="L65" s="5"/>
      <c r="M65" s="5">
        <f t="shared" si="12"/>
        <v>33</v>
      </c>
      <c r="N65" s="5">
        <f t="shared" ref="N65:N69" si="179">L65+M65</f>
        <v>33</v>
      </c>
      <c r="O65" s="6">
        <f t="shared" ref="O65:O69" si="180">N65</f>
        <v>33</v>
      </c>
      <c r="P65" s="54">
        <f>IF(O65="","",RANK(O65,O65:O69,0))</f>
        <v>1</v>
      </c>
      <c r="Q65" s="54">
        <f>IF(P65&lt;5,O65,"")</f>
        <v>33</v>
      </c>
      <c r="R65" s="40">
        <v>182</v>
      </c>
      <c r="S65" s="7">
        <f t="shared" ref="S65:S69" si="181">IF(R65&lt;235,0,IF(R65&lt;237,60,IF(R65&lt;239,61,IF(R65&lt;241,62,IF(R65&lt;243,63,IF(R65&lt;245,64,IF(R65&lt;247,65,IF(R65&lt;249,66,IF(R65&lt;251,67,IF(R65&lt;253,68,IF(R65&lt;255,69,IF(R65&lt;257,70,IF(R65&lt;259,71,IF(R65&lt;261,72,IF(R65&lt;263,73,IF(R65&lt;2265,74,IF(R65&lt;267,75,IF(R65&lt;269,76,))))))))))))))))))</f>
        <v>0</v>
      </c>
      <c r="T65" s="7">
        <f t="shared" ref="T65:T69" si="182">IF(R65&lt;118,0,IF(R65&lt;121,1,IF(R65&lt;124,2,IF(R65&lt;127,3,IF(R65&lt;130,4,IF(R65&lt;133,5,IF(R65&lt;136,6,IF(R65&lt;139,7,IF(R65&lt;142,8,IF(R65&lt;145,9,IF(R65&lt;148,10,IF(R65&lt;151,11,IF(R65&lt;154,12,IF(R65&lt;157,13,IF(R65&lt;160,14,IF(R65&lt;162,15,IF(R65&lt;164,16,IF(R65&lt;166,17,IF(R65&lt;168,18,IF(R65&lt;170,19,IF(R65&lt;172,20,IF(R65&lt;174,21,IF(R65&lt;176,22,IF(R65&lt;178,23,IF(R65&lt;180,24,IF(R65&lt;182,25,IF(R65&lt;184,26,IF(R65&lt;186,27,IF(R65&lt;188,28,IF(R65&lt;190,29,IF(R65&lt;192,30,IF(R65&lt;194,31,IF(R65&lt;196,32,IF(R65&lt;198,33,IF(R65&lt;200,34,IF(R65&lt;201,35,IF(R65&lt;202,36,IF(R65&lt;203,37,IF(R65&lt;204,38,IF(R65&lt;205,39,IF(R65&lt;206,40,IF(R65&lt;207,41,IF(R65&lt;208,42,IF(R65&lt;209,43,IF(R65&lt;210,44,IF(R65&lt;211,45,IF(R65&lt;212,46,IF(R65&lt;213,47,IF(R65&lt;214,48,IF(R65&lt;215,49,IF(R65&lt;217,50,IF(R65&lt;219,51,IF(R65&lt;221,52,IF(R65&lt;223,53,IF(R65&lt;225,54,IF(R65&lt;227,55,IF(R65&lt;229,56,IF(R65&lt;231,57,IF(R65&lt;233,58,IF(R65&lt;235,59,))))))))))))))))))))))))))))))))))))))))))))))))))))))))))))</f>
        <v>26</v>
      </c>
      <c r="U65" s="7">
        <f t="shared" ref="U65:U69" si="183">S65+T65</f>
        <v>26</v>
      </c>
      <c r="V65" s="6">
        <f t="shared" ref="V65:V69" si="184">U65</f>
        <v>26</v>
      </c>
      <c r="W65" s="50">
        <f>IF(V65="","",RANK(V65,V65:V69,0))</f>
        <v>4</v>
      </c>
      <c r="X65" s="50">
        <f>IF(W65&lt;5,V65,"")</f>
        <v>26</v>
      </c>
      <c r="Y65" s="36">
        <v>11</v>
      </c>
      <c r="Z65" s="7">
        <f t="shared" si="16"/>
        <v>0</v>
      </c>
      <c r="AA65" s="7">
        <f t="shared" si="17"/>
        <v>35</v>
      </c>
      <c r="AB65" s="7">
        <f t="shared" si="18"/>
        <v>35</v>
      </c>
      <c r="AC65" s="6">
        <f t="shared" si="19"/>
        <v>35</v>
      </c>
      <c r="AD65" s="50">
        <f>IF(AC65="","",RANK(AC65,AC65:AC69,0))</f>
        <v>1</v>
      </c>
      <c r="AE65" s="50">
        <f>IF(AD65&lt;5,AC65,"")</f>
        <v>35</v>
      </c>
      <c r="AF65" s="8">
        <f t="shared" si="21"/>
        <v>140</v>
      </c>
      <c r="AG65" s="9">
        <f t="shared" ref="AG65:AG69" si="185">AF65</f>
        <v>140</v>
      </c>
      <c r="AH65" s="67">
        <f t="shared" si="22"/>
        <v>29</v>
      </c>
      <c r="AI65" s="83">
        <f>SUM(J65:J69,Q65:Q69,X65:X69,AE65:AE69)</f>
        <v>490</v>
      </c>
      <c r="AJ65" s="56">
        <f t="shared" ref="AJ65" si="186">AI65</f>
        <v>490</v>
      </c>
      <c r="AK65" s="82">
        <f t="shared" ref="AK65" si="187">IF(ISNUMBER(AI65),RANK(AI65,$AI$5:$AI$292,0),"")</f>
        <v>18</v>
      </c>
    </row>
    <row r="66" spans="1:37" ht="15" customHeight="1" x14ac:dyDescent="0.25">
      <c r="A66" s="42">
        <v>2</v>
      </c>
      <c r="B66" s="43"/>
      <c r="C66" s="33">
        <v>20</v>
      </c>
      <c r="D66" s="34">
        <v>7.8</v>
      </c>
      <c r="E66" s="5">
        <f t="shared" si="175"/>
        <v>50</v>
      </c>
      <c r="F66" s="5">
        <f t="shared" si="176"/>
        <v>0</v>
      </c>
      <c r="G66" s="5">
        <f t="shared" si="177"/>
        <v>50</v>
      </c>
      <c r="H66" s="6">
        <f t="shared" si="178"/>
        <v>50</v>
      </c>
      <c r="I66" s="50">
        <f>IF(H66="","",RANK(H66,H65:H69,0))</f>
        <v>1</v>
      </c>
      <c r="J66" s="50">
        <f t="shared" ref="J66:J69" si="188">IF(I66&lt;5,H66,"")</f>
        <v>50</v>
      </c>
      <c r="K66" s="36">
        <v>2</v>
      </c>
      <c r="L66" s="5"/>
      <c r="M66" s="5">
        <f t="shared" si="12"/>
        <v>13</v>
      </c>
      <c r="N66" s="5">
        <f t="shared" si="179"/>
        <v>13</v>
      </c>
      <c r="O66" s="6">
        <f t="shared" si="180"/>
        <v>13</v>
      </c>
      <c r="P66" s="54">
        <f>IF(O66="","",RANK(O66,O65:O69,0))</f>
        <v>3</v>
      </c>
      <c r="Q66" s="54">
        <f t="shared" ref="Q66:Q69" si="189">IF(P66&lt;5,O66,"")</f>
        <v>13</v>
      </c>
      <c r="R66" s="40">
        <v>197</v>
      </c>
      <c r="S66" s="7">
        <f t="shared" si="181"/>
        <v>0</v>
      </c>
      <c r="T66" s="7">
        <f t="shared" si="182"/>
        <v>33</v>
      </c>
      <c r="U66" s="7">
        <f t="shared" si="183"/>
        <v>33</v>
      </c>
      <c r="V66" s="6">
        <f t="shared" si="184"/>
        <v>33</v>
      </c>
      <c r="W66" s="50">
        <f>IF(V66="","",RANK(V66,V65:V69,0))</f>
        <v>1</v>
      </c>
      <c r="X66" s="50">
        <f>IF(W66&lt;5,V66,"")</f>
        <v>33</v>
      </c>
      <c r="Y66" s="36">
        <v>10.5</v>
      </c>
      <c r="Z66" s="7">
        <f t="shared" si="16"/>
        <v>0</v>
      </c>
      <c r="AA66" s="7">
        <f t="shared" si="17"/>
        <v>33</v>
      </c>
      <c r="AB66" s="7">
        <f t="shared" si="18"/>
        <v>33</v>
      </c>
      <c r="AC66" s="6">
        <f t="shared" si="19"/>
        <v>33</v>
      </c>
      <c r="AD66" s="50">
        <f>IF(AC66="","",RANK(AC66,AC65:AC69,0))</f>
        <v>3</v>
      </c>
      <c r="AE66" s="50">
        <f t="shared" ref="AE66:AE69" si="190">IF(AD66&lt;5,AC66,"")</f>
        <v>33</v>
      </c>
      <c r="AF66" s="8">
        <f t="shared" si="21"/>
        <v>129</v>
      </c>
      <c r="AG66" s="9">
        <f t="shared" si="185"/>
        <v>129</v>
      </c>
      <c r="AH66" s="67">
        <f t="shared" si="22"/>
        <v>48</v>
      </c>
      <c r="AI66" s="83"/>
      <c r="AJ66" s="56"/>
      <c r="AK66" s="82"/>
    </row>
    <row r="67" spans="1:37" ht="15" customHeight="1" x14ac:dyDescent="0.25">
      <c r="A67" s="42">
        <v>3</v>
      </c>
      <c r="B67" s="43"/>
      <c r="C67" s="33">
        <v>20</v>
      </c>
      <c r="D67" s="34">
        <v>8.1999999999999993</v>
      </c>
      <c r="E67" s="5">
        <f t="shared" si="175"/>
        <v>34</v>
      </c>
      <c r="F67" s="5">
        <f t="shared" si="176"/>
        <v>0</v>
      </c>
      <c r="G67" s="5">
        <f t="shared" si="177"/>
        <v>34</v>
      </c>
      <c r="H67" s="6">
        <f t="shared" si="178"/>
        <v>34</v>
      </c>
      <c r="I67" s="50">
        <f>IF(H67="","",RANK(H67,H65:H69,0))</f>
        <v>3</v>
      </c>
      <c r="J67" s="50">
        <f t="shared" si="188"/>
        <v>34</v>
      </c>
      <c r="K67" s="36">
        <v>1</v>
      </c>
      <c r="L67" s="5"/>
      <c r="M67" s="5">
        <f t="shared" si="12"/>
        <v>10</v>
      </c>
      <c r="N67" s="5">
        <f t="shared" si="179"/>
        <v>10</v>
      </c>
      <c r="O67" s="6">
        <f t="shared" si="180"/>
        <v>10</v>
      </c>
      <c r="P67" s="54">
        <f>IF(O67="","",RANK(O67,O65:O69,0))</f>
        <v>5</v>
      </c>
      <c r="Q67" s="54" t="str">
        <f t="shared" si="189"/>
        <v/>
      </c>
      <c r="R67" s="40">
        <v>190</v>
      </c>
      <c r="S67" s="7">
        <f t="shared" si="181"/>
        <v>0</v>
      </c>
      <c r="T67" s="7">
        <f t="shared" si="182"/>
        <v>30</v>
      </c>
      <c r="U67" s="7">
        <f t="shared" si="183"/>
        <v>30</v>
      </c>
      <c r="V67" s="6">
        <f t="shared" si="184"/>
        <v>30</v>
      </c>
      <c r="W67" s="50">
        <f>IF(V67="","",RANK(V67,V65:V69,0))</f>
        <v>3</v>
      </c>
      <c r="X67" s="50">
        <f t="shared" ref="X67:X69" si="191">IF(W67&lt;5,V67,"")</f>
        <v>30</v>
      </c>
      <c r="Y67" s="36">
        <v>11</v>
      </c>
      <c r="Z67" s="7">
        <f t="shared" si="16"/>
        <v>0</v>
      </c>
      <c r="AA67" s="7">
        <f t="shared" si="17"/>
        <v>35</v>
      </c>
      <c r="AB67" s="7">
        <f t="shared" si="18"/>
        <v>35</v>
      </c>
      <c r="AC67" s="6">
        <f t="shared" si="19"/>
        <v>35</v>
      </c>
      <c r="AD67" s="50">
        <f>IF(AC67="","",RANK(AC67,AC65:AC69,0))</f>
        <v>1</v>
      </c>
      <c r="AE67" s="50">
        <f t="shared" si="190"/>
        <v>35</v>
      </c>
      <c r="AF67" s="8">
        <f t="shared" si="21"/>
        <v>109</v>
      </c>
      <c r="AG67" s="9">
        <f t="shared" si="185"/>
        <v>109</v>
      </c>
      <c r="AH67" s="67">
        <f t="shared" si="22"/>
        <v>87</v>
      </c>
      <c r="AI67" s="83"/>
      <c r="AJ67" s="56"/>
      <c r="AK67" s="82"/>
    </row>
    <row r="68" spans="1:37" ht="15" customHeight="1" x14ac:dyDescent="0.25">
      <c r="A68" s="42">
        <v>4</v>
      </c>
      <c r="B68" s="43"/>
      <c r="C68" s="33">
        <v>20</v>
      </c>
      <c r="D68" s="34">
        <v>8.4</v>
      </c>
      <c r="E68" s="5">
        <f t="shared" si="175"/>
        <v>28</v>
      </c>
      <c r="F68" s="5">
        <f t="shared" si="176"/>
        <v>0</v>
      </c>
      <c r="G68" s="5">
        <f t="shared" si="177"/>
        <v>28</v>
      </c>
      <c r="H68" s="6">
        <f t="shared" si="178"/>
        <v>28</v>
      </c>
      <c r="I68" s="50">
        <f>IF(H68="","",RANK(H68,H65:H69,0))</f>
        <v>4</v>
      </c>
      <c r="J68" s="50">
        <f t="shared" si="188"/>
        <v>28</v>
      </c>
      <c r="K68" s="36">
        <v>6</v>
      </c>
      <c r="L68" s="5"/>
      <c r="M68" s="5">
        <f t="shared" si="12"/>
        <v>29</v>
      </c>
      <c r="N68" s="5">
        <f t="shared" si="179"/>
        <v>29</v>
      </c>
      <c r="O68" s="6">
        <f t="shared" si="180"/>
        <v>29</v>
      </c>
      <c r="P68" s="54">
        <f>IF(O68="","",RANK(O68,O65:O69,0))</f>
        <v>2</v>
      </c>
      <c r="Q68" s="54">
        <f t="shared" si="189"/>
        <v>29</v>
      </c>
      <c r="R68" s="40">
        <v>193</v>
      </c>
      <c r="S68" s="7">
        <f t="shared" si="181"/>
        <v>0</v>
      </c>
      <c r="T68" s="7">
        <f t="shared" si="182"/>
        <v>31</v>
      </c>
      <c r="U68" s="7">
        <f t="shared" si="183"/>
        <v>31</v>
      </c>
      <c r="V68" s="6">
        <f t="shared" si="184"/>
        <v>31</v>
      </c>
      <c r="W68" s="50">
        <f>IF(V68="","",RANK(V68,V65:V69,0))</f>
        <v>2</v>
      </c>
      <c r="X68" s="50">
        <f t="shared" si="191"/>
        <v>31</v>
      </c>
      <c r="Y68" s="36">
        <v>5.5</v>
      </c>
      <c r="Z68" s="7">
        <f t="shared" si="16"/>
        <v>0</v>
      </c>
      <c r="AA68" s="7">
        <f t="shared" si="17"/>
        <v>21</v>
      </c>
      <c r="AB68" s="7">
        <f t="shared" si="18"/>
        <v>21</v>
      </c>
      <c r="AC68" s="6">
        <f t="shared" si="19"/>
        <v>21</v>
      </c>
      <c r="AD68" s="50">
        <f>IF(AC68="","",RANK(AC68,AC65:AC69,0))</f>
        <v>4</v>
      </c>
      <c r="AE68" s="50">
        <f t="shared" si="190"/>
        <v>21</v>
      </c>
      <c r="AF68" s="8">
        <f t="shared" si="21"/>
        <v>109</v>
      </c>
      <c r="AG68" s="9">
        <f t="shared" si="185"/>
        <v>109</v>
      </c>
      <c r="AH68" s="67">
        <f t="shared" si="22"/>
        <v>87</v>
      </c>
      <c r="AI68" s="83"/>
      <c r="AJ68" s="56"/>
      <c r="AK68" s="82"/>
    </row>
    <row r="69" spans="1:37" ht="15" customHeight="1" x14ac:dyDescent="0.25">
      <c r="A69" s="42">
        <v>5</v>
      </c>
      <c r="B69" s="43"/>
      <c r="C69" s="33">
        <v>20</v>
      </c>
      <c r="D69" s="34">
        <v>8.5</v>
      </c>
      <c r="E69" s="5">
        <f t="shared" si="175"/>
        <v>0</v>
      </c>
      <c r="F69" s="5">
        <f t="shared" si="176"/>
        <v>25</v>
      </c>
      <c r="G69" s="5">
        <f t="shared" si="177"/>
        <v>25</v>
      </c>
      <c r="H69" s="6">
        <f t="shared" si="178"/>
        <v>25</v>
      </c>
      <c r="I69" s="50">
        <f>IF(H69="","",RANK(H69,H65:H69,0))</f>
        <v>5</v>
      </c>
      <c r="J69" s="50" t="str">
        <f t="shared" si="188"/>
        <v/>
      </c>
      <c r="K69" s="36">
        <v>2</v>
      </c>
      <c r="L69" s="5"/>
      <c r="M69" s="5">
        <f t="shared" si="12"/>
        <v>13</v>
      </c>
      <c r="N69" s="5">
        <f t="shared" si="179"/>
        <v>13</v>
      </c>
      <c r="O69" s="6">
        <f t="shared" si="180"/>
        <v>13</v>
      </c>
      <c r="P69" s="54">
        <f>IF(O69="","",RANK(O69,O65:O69,0))</f>
        <v>3</v>
      </c>
      <c r="Q69" s="54">
        <f t="shared" si="189"/>
        <v>13</v>
      </c>
      <c r="R69" s="40">
        <v>174</v>
      </c>
      <c r="S69" s="7">
        <f t="shared" si="181"/>
        <v>0</v>
      </c>
      <c r="T69" s="7">
        <f t="shared" si="182"/>
        <v>22</v>
      </c>
      <c r="U69" s="7">
        <f t="shared" si="183"/>
        <v>22</v>
      </c>
      <c r="V69" s="6">
        <f t="shared" si="184"/>
        <v>22</v>
      </c>
      <c r="W69" s="50">
        <f>IF(V69="","",RANK(V69,V65:V69,0))</f>
        <v>5</v>
      </c>
      <c r="X69" s="50" t="str">
        <f t="shared" si="191"/>
        <v/>
      </c>
      <c r="Y69" s="36">
        <v>1</v>
      </c>
      <c r="Z69" s="7">
        <f t="shared" si="16"/>
        <v>0</v>
      </c>
      <c r="AA69" s="7">
        <f t="shared" si="17"/>
        <v>12</v>
      </c>
      <c r="AB69" s="7">
        <f t="shared" si="18"/>
        <v>12</v>
      </c>
      <c r="AC69" s="6">
        <f t="shared" si="19"/>
        <v>12</v>
      </c>
      <c r="AD69" s="50">
        <f>IF(AC69="","",RANK(AC69,AC65:AC69,0))</f>
        <v>5</v>
      </c>
      <c r="AE69" s="50" t="str">
        <f t="shared" si="190"/>
        <v/>
      </c>
      <c r="AF69" s="8">
        <f t="shared" si="21"/>
        <v>72</v>
      </c>
      <c r="AG69" s="9">
        <f t="shared" si="185"/>
        <v>72</v>
      </c>
      <c r="AH69" s="67">
        <f t="shared" si="22"/>
        <v>161</v>
      </c>
      <c r="AI69" s="83"/>
      <c r="AJ69" s="56"/>
      <c r="AK69" s="82"/>
    </row>
    <row r="70" spans="1:37" ht="26.25" customHeight="1" x14ac:dyDescent="0.25">
      <c r="A70" s="42"/>
      <c r="B70" s="43"/>
      <c r="C70" s="61">
        <v>20</v>
      </c>
      <c r="D70" s="34"/>
      <c r="E70" s="5"/>
      <c r="F70" s="5"/>
      <c r="G70" s="5"/>
      <c r="H70" s="51"/>
      <c r="I70" s="58" t="s">
        <v>27</v>
      </c>
      <c r="J70" s="59">
        <f>SUM(J65:J69)</f>
        <v>158</v>
      </c>
      <c r="K70" s="36"/>
      <c r="L70" s="5"/>
      <c r="M70" s="5"/>
      <c r="N70" s="5"/>
      <c r="O70" s="51"/>
      <c r="P70" s="58" t="s">
        <v>27</v>
      </c>
      <c r="Q70" s="60">
        <f>SUM(Q65:Q69)</f>
        <v>88</v>
      </c>
      <c r="R70" s="40"/>
      <c r="S70" s="7"/>
      <c r="T70" s="7"/>
      <c r="U70" s="7"/>
      <c r="V70" s="51"/>
      <c r="W70" s="58" t="s">
        <v>27</v>
      </c>
      <c r="X70" s="59">
        <f>SUM(X65:X69)</f>
        <v>120</v>
      </c>
      <c r="Y70" s="77">
        <v>-100</v>
      </c>
      <c r="Z70" s="7"/>
      <c r="AA70" s="7"/>
      <c r="AB70" s="7"/>
      <c r="AC70" s="51"/>
      <c r="AD70" s="58" t="s">
        <v>27</v>
      </c>
      <c r="AE70" s="59">
        <f>SUM(AE65:AE69)</f>
        <v>124</v>
      </c>
      <c r="AF70" s="8"/>
      <c r="AG70" s="52"/>
      <c r="AH70" s="74" t="str">
        <f t="shared" ref="AH70:AH133" si="192">IF(ISNUMBER(AG70),RANK(AG70,$AG$5:$AG$292,0),"")</f>
        <v/>
      </c>
      <c r="AI70" s="57"/>
      <c r="AJ70" s="57"/>
      <c r="AK70" s="82"/>
    </row>
    <row r="71" spans="1:37" ht="15" customHeight="1" x14ac:dyDescent="0.25">
      <c r="A71" s="42">
        <v>1</v>
      </c>
      <c r="B71" s="43"/>
      <c r="C71" s="33">
        <v>22</v>
      </c>
      <c r="D71" s="34">
        <v>8</v>
      </c>
      <c r="E71" s="5">
        <f t="shared" ref="E71:E75" si="193">IF(D71&gt;8.4,0,IF(D71&gt;8.35,28,IF(D71&gt;8.34,29,IF(D71&gt;8.3,30,IF(D71&gt;8.25,31,IF(D71&gt;8.24,32,IF(D71&gt;8.2,33,IF(D71&gt;8.16,34,IF(D71&gt;8.15,35,IF(D71&gt;8.14,36,IF(D71&gt;8.1,37,IF(D71&gt;8.05,38,IF(D71&gt;8.04,39,IF(D71&gt;8.02,40,IF(D71&gt;8,41,IF(D71&gt;7.95,42,IF(D71&gt;7.94,43,IF(D71&gt;7.92,44,IF(D71&gt;7.9,45,IF(D71&gt;7.85,46,IF(D71&gt;7.84,47,IF(D71&gt;7.83,48,IF(D71&gt;7.8,49,IF(D71&gt;7.75,50,IF(D71&gt;7.73,51,IF(D71&gt;7.7,52,IF(D71&gt;7.65,53,IF(D71&gt;7.6,54,IF(D71&gt;7.55,55,IF(D71&gt;7.5,56,IF(D71&gt;7.44,57,IF(D71&gt;7.4,58,IF(D71&gt;7.35,59,IF(D71&gt;7.3,60,IF(D71&gt;7.25,61,IF(D71&gt;7.2,62,IF(D71&gt;7.15,63,IF(D71&gt;7.1,64,IF(D71&gt;7.05,65,IF(D71&gt;7,66,IF(D71&gt;6.95,67,IF(D71&gt;6.9,68,IF(D71&gt;6.8,69,IF(D71&gt;6.5,70,))))))))))))))))))))))))))))))))))))))))))))</f>
        <v>42</v>
      </c>
      <c r="F71" s="5">
        <f t="shared" ref="F71:F75" si="194">IF(D71&gt;10,0,IF(D71&gt;9.9,1,IF(D71&gt;9.8,2,IF(D71&gt;9.7,3,IF(D71&gt;9.6,4,IF(D71&gt;9.5,5,IF(D71&gt;9.4,6,IF(D71&gt;9.3,7,IF(D71&gt;9.26,8,IF(D71&gt;9.2,9,IF(D71&gt;9.15,10,IF(D71&gt;9.1,11,IF(D71&gt;9.05,12,IF(D71&gt;9,13,IF(D71&gt;8.95,14,IF(D71&gt;8.9,15,IF(D71&gt;8.85,16,IF(D71&gt;8.8,17,IF(D71&gt;8.75,18,IF(D71&gt;8.7,19,IF(D71&gt;8.65,20,IF(D71&gt;8.6,21,IF(D71&gt;8.55,22,IF(D71&gt;8.54,23,IF(D71&gt;8.5,24,IF(D71&gt;8.45,25,IF(D71&gt;8.44,26,IF(D71&gt;8.4,27,))))))))))))))))))))))))))))</f>
        <v>0</v>
      </c>
      <c r="G71" s="5">
        <f t="shared" ref="G71:G75" si="195">E71+F71</f>
        <v>42</v>
      </c>
      <c r="H71" s="6">
        <f t="shared" ref="H71:H75" si="196">G71</f>
        <v>42</v>
      </c>
      <c r="I71" s="50">
        <f>IF(H71="","",RANK(H71,H71:H75,0))</f>
        <v>3</v>
      </c>
      <c r="J71" s="50">
        <f>IF(I71&lt;5,H71,"")</f>
        <v>42</v>
      </c>
      <c r="K71" s="40">
        <v>0</v>
      </c>
      <c r="L71" s="5"/>
      <c r="M71" s="5">
        <f t="shared" ref="M71:M133" si="197">IF(K71=1,10,IF(K71=2,13,IF(K71=3,17,IF(K71=4,21,IF(K71=5,25,IF(K71=6,29,IF(K71=7,33,IF(K71=8,37,IF(K71=9,41,IF(K71=10,45,IF(K71=11,50,IF(K71=12,54,IF(K71=13,57,IF(K71=14,60,IF(K71=15,62,IF(K71=16,63,IF(K71=17,64,IF(K71=18,65,IF(K71=19,66,IF(K71=20,67,IF(K71=21,68,IF(K71=22,69,IF(K71=23,70,IF(K71=24,71,))))))))))))))))))))))))</f>
        <v>0</v>
      </c>
      <c r="N71" s="5">
        <f t="shared" ref="N71:N75" si="198">L71+M71</f>
        <v>0</v>
      </c>
      <c r="O71" s="6">
        <f t="shared" ref="O71:O75" si="199">N71</f>
        <v>0</v>
      </c>
      <c r="P71" s="54">
        <f>IF(O71="","",RANK(O71,O71:O75,0))</f>
        <v>4</v>
      </c>
      <c r="Q71" s="54"/>
      <c r="R71" s="40">
        <v>200</v>
      </c>
      <c r="S71" s="7">
        <f t="shared" ref="S71:S75" si="200">IF(R71&lt;235,0,IF(R71&lt;237,60,IF(R71&lt;239,61,IF(R71&lt;241,62,IF(R71&lt;243,63,IF(R71&lt;245,64,IF(R71&lt;247,65,IF(R71&lt;249,66,IF(R71&lt;251,67,IF(R71&lt;253,68,IF(R71&lt;255,69,IF(R71&lt;257,70,IF(R71&lt;259,71,IF(R71&lt;261,72,IF(R71&lt;263,73,IF(R71&lt;2265,74,IF(R71&lt;267,75,IF(R71&lt;269,76,))))))))))))))))))</f>
        <v>0</v>
      </c>
      <c r="T71" s="7">
        <f t="shared" ref="T71:T75" si="201">IF(R71&lt;118,0,IF(R71&lt;121,1,IF(R71&lt;124,2,IF(R71&lt;127,3,IF(R71&lt;130,4,IF(R71&lt;133,5,IF(R71&lt;136,6,IF(R71&lt;139,7,IF(R71&lt;142,8,IF(R71&lt;145,9,IF(R71&lt;148,10,IF(R71&lt;151,11,IF(R71&lt;154,12,IF(R71&lt;157,13,IF(R71&lt;160,14,IF(R71&lt;162,15,IF(R71&lt;164,16,IF(R71&lt;166,17,IF(R71&lt;168,18,IF(R71&lt;170,19,IF(R71&lt;172,20,IF(R71&lt;174,21,IF(R71&lt;176,22,IF(R71&lt;178,23,IF(R71&lt;180,24,IF(R71&lt;182,25,IF(R71&lt;184,26,IF(R71&lt;186,27,IF(R71&lt;188,28,IF(R71&lt;190,29,IF(R71&lt;192,30,IF(R71&lt;194,31,IF(R71&lt;196,32,IF(R71&lt;198,33,IF(R71&lt;200,34,IF(R71&lt;201,35,IF(R71&lt;202,36,IF(R71&lt;203,37,IF(R71&lt;204,38,IF(R71&lt;205,39,IF(R71&lt;206,40,IF(R71&lt;207,41,IF(R71&lt;208,42,IF(R71&lt;209,43,IF(R71&lt;210,44,IF(R71&lt;211,45,IF(R71&lt;212,46,IF(R71&lt;213,47,IF(R71&lt;214,48,IF(R71&lt;215,49,IF(R71&lt;217,50,IF(R71&lt;219,51,IF(R71&lt;221,52,IF(R71&lt;223,53,IF(R71&lt;225,54,IF(R71&lt;227,55,IF(R71&lt;229,56,IF(R71&lt;231,57,IF(R71&lt;233,58,IF(R71&lt;235,59,))))))))))))))))))))))))))))))))))))))))))))))))))))))))))))</f>
        <v>35</v>
      </c>
      <c r="U71" s="7">
        <f t="shared" ref="U71:U75" si="202">S71+T71</f>
        <v>35</v>
      </c>
      <c r="V71" s="6">
        <f t="shared" ref="V71:V75" si="203">U71</f>
        <v>35</v>
      </c>
      <c r="W71" s="50">
        <f>IF(V71="","",RANK(V71,V71:V75,0))</f>
        <v>2</v>
      </c>
      <c r="X71" s="50">
        <f>IF(W71&lt;5,V71,"")</f>
        <v>35</v>
      </c>
      <c r="Y71" s="36">
        <v>12</v>
      </c>
      <c r="Z71" s="7">
        <f t="shared" ref="Z71:Z133" si="204">IF(Y71&lt;19.5,0,IF(Y71&lt;20,60,IF(Y71&lt;21,61,IF(Y71&lt;22,62,IF(Y71&lt;23,63,IF(Y71&lt;24,64,IF(Y71&lt;25,65,IF(Y71&lt;26,66,IF(Y71&lt;27,67,IF(Y71&lt;28,68,IF(Y71&lt;29,69,IF(Y71&lt;30,70,IF(Y71&lt;31,71,)))))))))))))</f>
        <v>0</v>
      </c>
      <c r="AA71" s="7">
        <f t="shared" ref="AA71:AA133" si="205">IF(Y71&lt;-5,0,IF(Y71&lt;-4,1,IF(Y71&lt;-3.5,2,IF(Y71&lt;-3,3,IF(Y71&lt;-2.5,4,IF(Y71&lt;-2,5,IF(Y71&lt;-1.5,6,IF(Y71&lt;-1,7,IF(Y71&lt;-0.5,8,IF(Y71&lt;0,9,IF(Y71&lt;0.5,10,IF(Y71&lt;1,11,IF(Y71&lt;1.5,12,IF(Y71&lt;2,13,IF(Y71&lt;2.5,14,IF(Y71&lt;3,15,IF(Y71&lt;3.5,16,IF(Y71&lt;4,17,IF(Y71&lt;4.5,18,IF(Y71&lt;5,19,IF(Y71&lt;5.5,20,IF(Y71&lt;6,21,IF(Y71&lt;6.5,22,IF(Y71&lt;7,23,IF(Y71&lt;7.5,24,IF(Y71&lt;8,25,IF(Y71&lt;8.5,26,IF(Y71&lt;8.6,27,IF(Y71&lt;9,28,IF(Y71&lt;9.5,29,IF(Y71&lt;9.6,30,IF(Y71&lt;10,31,IF(Y71&lt;10.5,32,IF(Y71&lt;10.6,33,IF(Y71&lt;11,34,IF(Y71&lt;11.5,35,IF(Y71&lt;11.7,36,IF(Y71&lt;12,37,IF(Y71&lt;12.5,38,IF(Y71&lt;12.7,39,IF(Y71&lt;12.8,40,IF(Y71&lt;13,41,IF(Y71&lt;13.6,42,IF(Y71&lt;13.7,43,IF(Y71&lt;13.8,44,IF(Y71&lt;14,45,IF(Y71&lt;14.5,46,IF(Y71&lt;14.6,47,IF(Y71&lt;14.7,48,IF(Y71&lt;15,49,IF(Y71&lt;15.5,50,IF(Y71&lt;15.6,51,IF(Y71&lt;16,52,IF(Y71&lt;16.5,53,IF(Y71&lt;17,54,IF(Y71&lt;17.5,55,IF(Y71&lt;18,56,IF(Y71&lt;18.5,57,IF(Y71&lt;19,58,IF(Y71&lt;19.5,59,))))))))))))))))))))))))))))))))))))))))))))))))))))))))))))</f>
        <v>38</v>
      </c>
      <c r="AB71" s="7">
        <f t="shared" ref="AB71:AB133" si="206">Z71+AA71</f>
        <v>38</v>
      </c>
      <c r="AC71" s="6">
        <f t="shared" ref="AC71:AC133" si="207">AB71</f>
        <v>38</v>
      </c>
      <c r="AD71" s="50">
        <f>IF(AC71="","",RANK(AC71,AC71:AC75,0))</f>
        <v>2</v>
      </c>
      <c r="AE71" s="50">
        <f>IF(AD71&lt;5,AC71,"")</f>
        <v>38</v>
      </c>
      <c r="AF71" s="8">
        <f t="shared" ref="AF71:AF133" si="208">H71+O71+V71+AC71</f>
        <v>115</v>
      </c>
      <c r="AG71" s="9">
        <f t="shared" ref="AG71:AG75" si="209">AF71</f>
        <v>115</v>
      </c>
      <c r="AH71" s="67">
        <f t="shared" si="192"/>
        <v>75</v>
      </c>
      <c r="AI71" s="83">
        <f>SUM(J71:J75,Q71:Q75,X71:X75,AE71:AE75)</f>
        <v>575</v>
      </c>
      <c r="AJ71" s="56">
        <f t="shared" ref="AJ71" si="210">AI71</f>
        <v>575</v>
      </c>
      <c r="AK71" s="82">
        <f t="shared" ref="AK71" si="211">IF(ISNUMBER(AI71),RANK(AI71,$AI$5:$AI$292,0),"")</f>
        <v>6</v>
      </c>
    </row>
    <row r="72" spans="1:37" ht="15" customHeight="1" x14ac:dyDescent="0.25">
      <c r="A72" s="42">
        <v>2</v>
      </c>
      <c r="B72" s="43"/>
      <c r="C72" s="33">
        <v>22</v>
      </c>
      <c r="D72" s="34">
        <v>7.8</v>
      </c>
      <c r="E72" s="5">
        <f t="shared" si="193"/>
        <v>50</v>
      </c>
      <c r="F72" s="5">
        <f t="shared" si="194"/>
        <v>0</v>
      </c>
      <c r="G72" s="5">
        <f t="shared" si="195"/>
        <v>50</v>
      </c>
      <c r="H72" s="6">
        <f t="shared" si="196"/>
        <v>50</v>
      </c>
      <c r="I72" s="50">
        <f>IF(H72="","",RANK(H72,H71:H75,0))</f>
        <v>2</v>
      </c>
      <c r="J72" s="50">
        <f t="shared" ref="J72:J75" si="212">IF(I72&lt;5,H72,"")</f>
        <v>50</v>
      </c>
      <c r="K72" s="40">
        <v>0</v>
      </c>
      <c r="L72" s="5"/>
      <c r="M72" s="5">
        <f t="shared" si="197"/>
        <v>0</v>
      </c>
      <c r="N72" s="5">
        <f t="shared" si="198"/>
        <v>0</v>
      </c>
      <c r="O72" s="6">
        <f t="shared" si="199"/>
        <v>0</v>
      </c>
      <c r="P72" s="54">
        <f>IF(O72="","",RANK(O72,O71:O75,0))</f>
        <v>4</v>
      </c>
      <c r="Q72" s="54">
        <f t="shared" ref="Q72:Q75" si="213">IF(P72&lt;5,O72,"")</f>
        <v>0</v>
      </c>
      <c r="R72" s="40">
        <v>191</v>
      </c>
      <c r="S72" s="7">
        <f t="shared" si="200"/>
        <v>0</v>
      </c>
      <c r="T72" s="7">
        <f t="shared" si="201"/>
        <v>30</v>
      </c>
      <c r="U72" s="7">
        <f t="shared" si="202"/>
        <v>30</v>
      </c>
      <c r="V72" s="6">
        <f t="shared" si="203"/>
        <v>30</v>
      </c>
      <c r="W72" s="50">
        <f>IF(V72="","",RANK(V72,V71:V75,0))</f>
        <v>4</v>
      </c>
      <c r="X72" s="50">
        <f t="shared" ref="X72:X75" si="214">IF(W72&lt;5,V72,"")</f>
        <v>30</v>
      </c>
      <c r="Y72" s="36">
        <v>9</v>
      </c>
      <c r="Z72" s="7">
        <f t="shared" si="204"/>
        <v>0</v>
      </c>
      <c r="AA72" s="7">
        <f t="shared" si="205"/>
        <v>29</v>
      </c>
      <c r="AB72" s="7">
        <f t="shared" si="206"/>
        <v>29</v>
      </c>
      <c r="AC72" s="6">
        <f t="shared" si="207"/>
        <v>29</v>
      </c>
      <c r="AD72" s="50">
        <f>IF(AC72="","",RANK(AC72,AC71:AC75,0))</f>
        <v>4</v>
      </c>
      <c r="AE72" s="50">
        <f t="shared" ref="AE72:AE75" si="215">IF(AD72&lt;5,AC72,"")</f>
        <v>29</v>
      </c>
      <c r="AF72" s="8">
        <f t="shared" si="208"/>
        <v>109</v>
      </c>
      <c r="AG72" s="9">
        <f t="shared" si="209"/>
        <v>109</v>
      </c>
      <c r="AH72" s="67">
        <f t="shared" si="192"/>
        <v>87</v>
      </c>
      <c r="AI72" s="83"/>
      <c r="AJ72" s="56"/>
      <c r="AK72" s="82"/>
    </row>
    <row r="73" spans="1:37" ht="15" customHeight="1" x14ac:dyDescent="0.25">
      <c r="A73" s="42">
        <v>3</v>
      </c>
      <c r="B73" s="43"/>
      <c r="C73" s="33">
        <v>22</v>
      </c>
      <c r="D73" s="34">
        <v>8.6999999999999993</v>
      </c>
      <c r="E73" s="5">
        <f t="shared" si="193"/>
        <v>0</v>
      </c>
      <c r="F73" s="5">
        <f t="shared" si="194"/>
        <v>20</v>
      </c>
      <c r="G73" s="5">
        <f t="shared" si="195"/>
        <v>20</v>
      </c>
      <c r="H73" s="6">
        <f t="shared" si="196"/>
        <v>20</v>
      </c>
      <c r="I73" s="50">
        <f>IF(H73="","",RANK(H73,H71:H75,0))</f>
        <v>5</v>
      </c>
      <c r="J73" s="50" t="str">
        <f t="shared" si="212"/>
        <v/>
      </c>
      <c r="K73" s="40">
        <v>7</v>
      </c>
      <c r="L73" s="5"/>
      <c r="M73" s="5">
        <f t="shared" si="197"/>
        <v>33</v>
      </c>
      <c r="N73" s="5">
        <f t="shared" si="198"/>
        <v>33</v>
      </c>
      <c r="O73" s="6">
        <f t="shared" si="199"/>
        <v>33</v>
      </c>
      <c r="P73" s="54">
        <f>IF(O73="","",RANK(O73,O71:O75,0))</f>
        <v>1</v>
      </c>
      <c r="Q73" s="54">
        <f t="shared" si="213"/>
        <v>33</v>
      </c>
      <c r="R73" s="40">
        <v>199</v>
      </c>
      <c r="S73" s="7">
        <f t="shared" si="200"/>
        <v>0</v>
      </c>
      <c r="T73" s="7">
        <f t="shared" si="201"/>
        <v>34</v>
      </c>
      <c r="U73" s="7">
        <f t="shared" si="202"/>
        <v>34</v>
      </c>
      <c r="V73" s="6">
        <f t="shared" si="203"/>
        <v>34</v>
      </c>
      <c r="W73" s="50">
        <f>IF(V73="","",RANK(V73,V71:V75,0))</f>
        <v>3</v>
      </c>
      <c r="X73" s="50">
        <f t="shared" si="214"/>
        <v>34</v>
      </c>
      <c r="Y73" s="36">
        <v>13</v>
      </c>
      <c r="Z73" s="7">
        <f t="shared" si="204"/>
        <v>0</v>
      </c>
      <c r="AA73" s="7">
        <f t="shared" si="205"/>
        <v>42</v>
      </c>
      <c r="AB73" s="7">
        <f t="shared" si="206"/>
        <v>42</v>
      </c>
      <c r="AC73" s="6">
        <f t="shared" si="207"/>
        <v>42</v>
      </c>
      <c r="AD73" s="50">
        <f>IF(AC73="","",RANK(AC73,AC71:AC75,0))</f>
        <v>1</v>
      </c>
      <c r="AE73" s="50">
        <f t="shared" si="215"/>
        <v>42</v>
      </c>
      <c r="AF73" s="8">
        <f t="shared" si="208"/>
        <v>129</v>
      </c>
      <c r="AG73" s="9">
        <f t="shared" si="209"/>
        <v>129</v>
      </c>
      <c r="AH73" s="67">
        <f t="shared" si="192"/>
        <v>48</v>
      </c>
      <c r="AI73" s="83"/>
      <c r="AJ73" s="56"/>
      <c r="AK73" s="82"/>
    </row>
    <row r="74" spans="1:37" ht="15" customHeight="1" x14ac:dyDescent="0.25">
      <c r="A74" s="42">
        <v>4</v>
      </c>
      <c r="B74" s="43"/>
      <c r="C74" s="33">
        <v>22</v>
      </c>
      <c r="D74" s="34">
        <v>8</v>
      </c>
      <c r="E74" s="5">
        <f t="shared" si="193"/>
        <v>42</v>
      </c>
      <c r="F74" s="5">
        <f t="shared" si="194"/>
        <v>0</v>
      </c>
      <c r="G74" s="5">
        <f t="shared" si="195"/>
        <v>42</v>
      </c>
      <c r="H74" s="6">
        <f t="shared" si="196"/>
        <v>42</v>
      </c>
      <c r="I74" s="50">
        <f>IF(H74="","",RANK(H74,H71:H75,0))</f>
        <v>3</v>
      </c>
      <c r="J74" s="50">
        <f t="shared" si="212"/>
        <v>42</v>
      </c>
      <c r="K74" s="40">
        <v>7</v>
      </c>
      <c r="L74" s="5"/>
      <c r="M74" s="5">
        <f t="shared" si="197"/>
        <v>33</v>
      </c>
      <c r="N74" s="5">
        <f t="shared" si="198"/>
        <v>33</v>
      </c>
      <c r="O74" s="6">
        <f t="shared" si="199"/>
        <v>33</v>
      </c>
      <c r="P74" s="54">
        <f>IF(O74="","",RANK(O74,O71:O75,0))</f>
        <v>1</v>
      </c>
      <c r="Q74" s="54">
        <f t="shared" si="213"/>
        <v>33</v>
      </c>
      <c r="R74" s="40">
        <v>205</v>
      </c>
      <c r="S74" s="7">
        <f t="shared" si="200"/>
        <v>0</v>
      </c>
      <c r="T74" s="7">
        <f t="shared" si="201"/>
        <v>40</v>
      </c>
      <c r="U74" s="7">
        <f t="shared" si="202"/>
        <v>40</v>
      </c>
      <c r="V74" s="6">
        <f t="shared" si="203"/>
        <v>40</v>
      </c>
      <c r="W74" s="50">
        <f>IF(V74="","",RANK(V74,V71:V75,0))</f>
        <v>1</v>
      </c>
      <c r="X74" s="50">
        <f t="shared" si="214"/>
        <v>40</v>
      </c>
      <c r="Y74" s="36">
        <v>9</v>
      </c>
      <c r="Z74" s="7">
        <f t="shared" si="204"/>
        <v>0</v>
      </c>
      <c r="AA74" s="7">
        <f t="shared" si="205"/>
        <v>29</v>
      </c>
      <c r="AB74" s="7">
        <f t="shared" si="206"/>
        <v>29</v>
      </c>
      <c r="AC74" s="6">
        <f t="shared" si="207"/>
        <v>29</v>
      </c>
      <c r="AD74" s="50">
        <f>IF(AC74="","",RANK(AC74,AC71:AC75,0))</f>
        <v>4</v>
      </c>
      <c r="AE74" s="50"/>
      <c r="AF74" s="8">
        <f t="shared" si="208"/>
        <v>144</v>
      </c>
      <c r="AG74" s="9">
        <f t="shared" si="209"/>
        <v>144</v>
      </c>
      <c r="AH74" s="67">
        <f t="shared" si="192"/>
        <v>23</v>
      </c>
      <c r="AI74" s="83"/>
      <c r="AJ74" s="56"/>
      <c r="AK74" s="82"/>
    </row>
    <row r="75" spans="1:37" ht="15" customHeight="1" x14ac:dyDescent="0.25">
      <c r="A75" s="42">
        <v>5</v>
      </c>
      <c r="B75" s="43"/>
      <c r="C75" s="33">
        <v>22</v>
      </c>
      <c r="D75" s="34">
        <v>7.4</v>
      </c>
      <c r="E75" s="5">
        <f t="shared" si="193"/>
        <v>59</v>
      </c>
      <c r="F75" s="5">
        <f t="shared" si="194"/>
        <v>0</v>
      </c>
      <c r="G75" s="5">
        <f t="shared" si="195"/>
        <v>59</v>
      </c>
      <c r="H75" s="6">
        <f t="shared" si="196"/>
        <v>59</v>
      </c>
      <c r="I75" s="50">
        <f>IF(H75="","",RANK(H75,H71:H75,0))</f>
        <v>1</v>
      </c>
      <c r="J75" s="50">
        <f t="shared" si="212"/>
        <v>59</v>
      </c>
      <c r="K75" s="40">
        <v>7</v>
      </c>
      <c r="L75" s="5"/>
      <c r="M75" s="5">
        <f t="shared" si="197"/>
        <v>33</v>
      </c>
      <c r="N75" s="5">
        <f t="shared" si="198"/>
        <v>33</v>
      </c>
      <c r="O75" s="6">
        <f t="shared" si="199"/>
        <v>33</v>
      </c>
      <c r="P75" s="54">
        <f>IF(O75="","",RANK(O75,O71:O75,0))</f>
        <v>1</v>
      </c>
      <c r="Q75" s="54">
        <f t="shared" si="213"/>
        <v>33</v>
      </c>
      <c r="R75" s="40">
        <v>176</v>
      </c>
      <c r="S75" s="7">
        <f t="shared" si="200"/>
        <v>0</v>
      </c>
      <c r="T75" s="7">
        <f t="shared" si="201"/>
        <v>23</v>
      </c>
      <c r="U75" s="7">
        <f t="shared" si="202"/>
        <v>23</v>
      </c>
      <c r="V75" s="6">
        <f t="shared" si="203"/>
        <v>23</v>
      </c>
      <c r="W75" s="50">
        <f>IF(V75="","",RANK(V75,V71:V75,0))</f>
        <v>5</v>
      </c>
      <c r="X75" s="50" t="str">
        <f t="shared" si="214"/>
        <v/>
      </c>
      <c r="Y75" s="36">
        <v>11</v>
      </c>
      <c r="Z75" s="7">
        <f t="shared" si="204"/>
        <v>0</v>
      </c>
      <c r="AA75" s="7">
        <f t="shared" si="205"/>
        <v>35</v>
      </c>
      <c r="AB75" s="7">
        <f t="shared" si="206"/>
        <v>35</v>
      </c>
      <c r="AC75" s="6">
        <f t="shared" si="207"/>
        <v>35</v>
      </c>
      <c r="AD75" s="50">
        <f>IF(AC75="","",RANK(AC75,AC71:AC75,0))</f>
        <v>3</v>
      </c>
      <c r="AE75" s="50">
        <f t="shared" si="215"/>
        <v>35</v>
      </c>
      <c r="AF75" s="8">
        <f t="shared" si="208"/>
        <v>150</v>
      </c>
      <c r="AG75" s="9">
        <f t="shared" si="209"/>
        <v>150</v>
      </c>
      <c r="AH75" s="67">
        <f t="shared" si="192"/>
        <v>18</v>
      </c>
      <c r="AI75" s="83"/>
      <c r="AJ75" s="56"/>
      <c r="AK75" s="82"/>
    </row>
    <row r="76" spans="1:37" ht="26.25" customHeight="1" x14ac:dyDescent="0.25">
      <c r="A76" s="42"/>
      <c r="B76" s="43"/>
      <c r="C76" s="61">
        <v>22</v>
      </c>
      <c r="D76" s="34"/>
      <c r="E76" s="5"/>
      <c r="F76" s="5"/>
      <c r="G76" s="5"/>
      <c r="H76" s="51"/>
      <c r="I76" s="58" t="s">
        <v>27</v>
      </c>
      <c r="J76" s="59">
        <f>SUM(J71:J75)</f>
        <v>193</v>
      </c>
      <c r="K76" s="36"/>
      <c r="L76" s="5"/>
      <c r="M76" s="5"/>
      <c r="N76" s="5"/>
      <c r="O76" s="51"/>
      <c r="P76" s="58" t="s">
        <v>27</v>
      </c>
      <c r="Q76" s="60">
        <f>SUM(Q71:Q75)</f>
        <v>99</v>
      </c>
      <c r="R76" s="40"/>
      <c r="S76" s="7"/>
      <c r="T76" s="7"/>
      <c r="U76" s="7"/>
      <c r="V76" s="51"/>
      <c r="W76" s="58" t="s">
        <v>27</v>
      </c>
      <c r="X76" s="59">
        <f>SUM(X71:X75)</f>
        <v>139</v>
      </c>
      <c r="Y76" s="77">
        <v>-100</v>
      </c>
      <c r="Z76" s="7"/>
      <c r="AA76" s="7"/>
      <c r="AB76" s="7"/>
      <c r="AC76" s="51"/>
      <c r="AD76" s="58" t="s">
        <v>27</v>
      </c>
      <c r="AE76" s="59">
        <f>SUM(AE71:AE75)</f>
        <v>144</v>
      </c>
      <c r="AF76" s="8"/>
      <c r="AG76" s="52"/>
      <c r="AH76" s="74" t="str">
        <f t="shared" si="192"/>
        <v/>
      </c>
      <c r="AI76" s="57"/>
      <c r="AJ76" s="57"/>
      <c r="AK76" s="82"/>
    </row>
    <row r="77" spans="1:37" ht="15" customHeight="1" x14ac:dyDescent="0.25">
      <c r="A77" s="42">
        <v>1</v>
      </c>
      <c r="B77" s="43"/>
      <c r="C77" s="33">
        <v>23</v>
      </c>
      <c r="D77" s="34">
        <v>8.1999999999999993</v>
      </c>
      <c r="E77" s="5">
        <f t="shared" ref="E77:E81" si="216">IF(D77&gt;8.4,0,IF(D77&gt;8.35,28,IF(D77&gt;8.34,29,IF(D77&gt;8.3,30,IF(D77&gt;8.25,31,IF(D77&gt;8.24,32,IF(D77&gt;8.2,33,IF(D77&gt;8.16,34,IF(D77&gt;8.15,35,IF(D77&gt;8.14,36,IF(D77&gt;8.1,37,IF(D77&gt;8.05,38,IF(D77&gt;8.04,39,IF(D77&gt;8.02,40,IF(D77&gt;8,41,IF(D77&gt;7.95,42,IF(D77&gt;7.94,43,IF(D77&gt;7.92,44,IF(D77&gt;7.9,45,IF(D77&gt;7.85,46,IF(D77&gt;7.84,47,IF(D77&gt;7.83,48,IF(D77&gt;7.8,49,IF(D77&gt;7.75,50,IF(D77&gt;7.73,51,IF(D77&gt;7.7,52,IF(D77&gt;7.65,53,IF(D77&gt;7.6,54,IF(D77&gt;7.55,55,IF(D77&gt;7.5,56,IF(D77&gt;7.44,57,IF(D77&gt;7.4,58,IF(D77&gt;7.35,59,IF(D77&gt;7.3,60,IF(D77&gt;7.25,61,IF(D77&gt;7.2,62,IF(D77&gt;7.15,63,IF(D77&gt;7.1,64,IF(D77&gt;7.05,65,IF(D77&gt;7,66,IF(D77&gt;6.95,67,IF(D77&gt;6.9,68,IF(D77&gt;6.8,69,IF(D77&gt;6.5,70,))))))))))))))))))))))))))))))))))))))))))))</f>
        <v>34</v>
      </c>
      <c r="F77" s="5">
        <f t="shared" ref="F77:F81" si="217">IF(D77&gt;10,0,IF(D77&gt;9.9,1,IF(D77&gt;9.8,2,IF(D77&gt;9.7,3,IF(D77&gt;9.6,4,IF(D77&gt;9.5,5,IF(D77&gt;9.4,6,IF(D77&gt;9.3,7,IF(D77&gt;9.26,8,IF(D77&gt;9.2,9,IF(D77&gt;9.15,10,IF(D77&gt;9.1,11,IF(D77&gt;9.05,12,IF(D77&gt;9,13,IF(D77&gt;8.95,14,IF(D77&gt;8.9,15,IF(D77&gt;8.85,16,IF(D77&gt;8.8,17,IF(D77&gt;8.75,18,IF(D77&gt;8.7,19,IF(D77&gt;8.65,20,IF(D77&gt;8.6,21,IF(D77&gt;8.55,22,IF(D77&gt;8.54,23,IF(D77&gt;8.5,24,IF(D77&gt;8.45,25,IF(D77&gt;8.44,26,IF(D77&gt;8.4,27,))))))))))))))))))))))))))))</f>
        <v>0</v>
      </c>
      <c r="G77" s="5">
        <f t="shared" ref="G77:G81" si="218">E77+F77</f>
        <v>34</v>
      </c>
      <c r="H77" s="6">
        <f t="shared" ref="H77:H81" si="219">G77</f>
        <v>34</v>
      </c>
      <c r="I77" s="50">
        <f>IF(H77="","",RANK(H77,H77:H81,0))</f>
        <v>4</v>
      </c>
      <c r="J77" s="50">
        <f>IF(I77&lt;5,H77,"")</f>
        <v>34</v>
      </c>
      <c r="K77" s="36">
        <v>9</v>
      </c>
      <c r="L77" s="5"/>
      <c r="M77" s="5">
        <f t="shared" si="197"/>
        <v>41</v>
      </c>
      <c r="N77" s="5">
        <f t="shared" ref="N77:N81" si="220">L77+M77</f>
        <v>41</v>
      </c>
      <c r="O77" s="6">
        <f t="shared" ref="O77:O81" si="221">N77</f>
        <v>41</v>
      </c>
      <c r="P77" s="54">
        <f>IF(O77="","",RANK(O77,O77:O81,0))</f>
        <v>1</v>
      </c>
      <c r="Q77" s="54">
        <f>IF(P77&lt;5,O77,"")</f>
        <v>41</v>
      </c>
      <c r="R77" s="40">
        <v>187</v>
      </c>
      <c r="S77" s="7">
        <f t="shared" ref="S77:S81" si="222">IF(R77&lt;235,0,IF(R77&lt;237,60,IF(R77&lt;239,61,IF(R77&lt;241,62,IF(R77&lt;243,63,IF(R77&lt;245,64,IF(R77&lt;247,65,IF(R77&lt;249,66,IF(R77&lt;251,67,IF(R77&lt;253,68,IF(R77&lt;255,69,IF(R77&lt;257,70,IF(R77&lt;259,71,IF(R77&lt;261,72,IF(R77&lt;263,73,IF(R77&lt;2265,74,IF(R77&lt;267,75,IF(R77&lt;269,76,))))))))))))))))))</f>
        <v>0</v>
      </c>
      <c r="T77" s="7">
        <f t="shared" ref="T77:T81" si="223">IF(R77&lt;118,0,IF(R77&lt;121,1,IF(R77&lt;124,2,IF(R77&lt;127,3,IF(R77&lt;130,4,IF(R77&lt;133,5,IF(R77&lt;136,6,IF(R77&lt;139,7,IF(R77&lt;142,8,IF(R77&lt;145,9,IF(R77&lt;148,10,IF(R77&lt;151,11,IF(R77&lt;154,12,IF(R77&lt;157,13,IF(R77&lt;160,14,IF(R77&lt;162,15,IF(R77&lt;164,16,IF(R77&lt;166,17,IF(R77&lt;168,18,IF(R77&lt;170,19,IF(R77&lt;172,20,IF(R77&lt;174,21,IF(R77&lt;176,22,IF(R77&lt;178,23,IF(R77&lt;180,24,IF(R77&lt;182,25,IF(R77&lt;184,26,IF(R77&lt;186,27,IF(R77&lt;188,28,IF(R77&lt;190,29,IF(R77&lt;192,30,IF(R77&lt;194,31,IF(R77&lt;196,32,IF(R77&lt;198,33,IF(R77&lt;200,34,IF(R77&lt;201,35,IF(R77&lt;202,36,IF(R77&lt;203,37,IF(R77&lt;204,38,IF(R77&lt;205,39,IF(R77&lt;206,40,IF(R77&lt;207,41,IF(R77&lt;208,42,IF(R77&lt;209,43,IF(R77&lt;210,44,IF(R77&lt;211,45,IF(R77&lt;212,46,IF(R77&lt;213,47,IF(R77&lt;214,48,IF(R77&lt;215,49,IF(R77&lt;217,50,IF(R77&lt;219,51,IF(R77&lt;221,52,IF(R77&lt;223,53,IF(R77&lt;225,54,IF(R77&lt;227,55,IF(R77&lt;229,56,IF(R77&lt;231,57,IF(R77&lt;233,58,IF(R77&lt;235,59,))))))))))))))))))))))))))))))))))))))))))))))))))))))))))))</f>
        <v>28</v>
      </c>
      <c r="U77" s="7">
        <f t="shared" ref="U77:U81" si="224">S77+T77</f>
        <v>28</v>
      </c>
      <c r="V77" s="6">
        <f t="shared" ref="V77:V81" si="225">U77</f>
        <v>28</v>
      </c>
      <c r="W77" s="50">
        <f>IF(V77="","",RANK(V77,V77:V81,0))</f>
        <v>2</v>
      </c>
      <c r="X77" s="50">
        <f t="shared" ref="X77:X80" si="226">IF(W77&lt;5,V77,"")</f>
        <v>28</v>
      </c>
      <c r="Y77" s="36">
        <v>4</v>
      </c>
      <c r="Z77" s="7">
        <f t="shared" si="204"/>
        <v>0</v>
      </c>
      <c r="AA77" s="7">
        <f t="shared" si="205"/>
        <v>18</v>
      </c>
      <c r="AB77" s="7">
        <f t="shared" si="206"/>
        <v>18</v>
      </c>
      <c r="AC77" s="6">
        <f t="shared" si="207"/>
        <v>18</v>
      </c>
      <c r="AD77" s="50">
        <f>IF(AC77="","",RANK(AC77,AC77:AC81,0))</f>
        <v>3</v>
      </c>
      <c r="AE77" s="50">
        <f>IF(AD77&lt;5,AC77,"")</f>
        <v>18</v>
      </c>
      <c r="AF77" s="8">
        <f t="shared" si="208"/>
        <v>121</v>
      </c>
      <c r="AG77" s="9">
        <f t="shared" ref="AG77:AG81" si="227">AF77</f>
        <v>121</v>
      </c>
      <c r="AH77" s="67">
        <f t="shared" si="192"/>
        <v>65</v>
      </c>
      <c r="AI77" s="83">
        <f>SUM(J77:J81,Q77:Q81,X77:X81,AE77:AE81)</f>
        <v>506</v>
      </c>
      <c r="AJ77" s="56">
        <f t="shared" ref="AJ77" si="228">AI77</f>
        <v>506</v>
      </c>
      <c r="AK77" s="82">
        <f t="shared" ref="AK77" si="229">IF(ISNUMBER(AI77),RANK(AI77,$AI$5:$AI$292,0),"")</f>
        <v>15</v>
      </c>
    </row>
    <row r="78" spans="1:37" ht="15" customHeight="1" x14ac:dyDescent="0.25">
      <c r="A78" s="42">
        <v>2</v>
      </c>
      <c r="B78" s="43"/>
      <c r="C78" s="33">
        <v>23</v>
      </c>
      <c r="D78" s="34">
        <v>8.3000000000000007</v>
      </c>
      <c r="E78" s="5">
        <f t="shared" si="216"/>
        <v>31</v>
      </c>
      <c r="F78" s="5">
        <f t="shared" si="217"/>
        <v>0</v>
      </c>
      <c r="G78" s="5">
        <f t="shared" si="218"/>
        <v>31</v>
      </c>
      <c r="H78" s="6">
        <f t="shared" si="219"/>
        <v>31</v>
      </c>
      <c r="I78" s="50">
        <f>IF(H78="","",RANK(H78,H77:H81,0))</f>
        <v>5</v>
      </c>
      <c r="J78" s="50" t="str">
        <f t="shared" ref="J78:J81" si="230">IF(I78&lt;5,H78,"")</f>
        <v/>
      </c>
      <c r="K78" s="36">
        <v>5</v>
      </c>
      <c r="L78" s="5"/>
      <c r="M78" s="5">
        <f t="shared" si="197"/>
        <v>25</v>
      </c>
      <c r="N78" s="5">
        <f t="shared" si="220"/>
        <v>25</v>
      </c>
      <c r="O78" s="6">
        <f t="shared" si="221"/>
        <v>25</v>
      </c>
      <c r="P78" s="54">
        <f>IF(O78="","",RANK(O78,O77:O81,0))</f>
        <v>3</v>
      </c>
      <c r="Q78" s="54">
        <f t="shared" ref="Q78:Q81" si="231">IF(P78&lt;5,O78,"")</f>
        <v>25</v>
      </c>
      <c r="R78" s="40">
        <v>184</v>
      </c>
      <c r="S78" s="7">
        <f t="shared" si="222"/>
        <v>0</v>
      </c>
      <c r="T78" s="7">
        <f t="shared" si="223"/>
        <v>27</v>
      </c>
      <c r="U78" s="7">
        <f t="shared" si="224"/>
        <v>27</v>
      </c>
      <c r="V78" s="6">
        <f t="shared" si="225"/>
        <v>27</v>
      </c>
      <c r="W78" s="50">
        <f>IF(V78="","",RANK(V78,V77:V81,0))</f>
        <v>3</v>
      </c>
      <c r="X78" s="50">
        <f t="shared" si="226"/>
        <v>27</v>
      </c>
      <c r="Y78" s="36">
        <v>14</v>
      </c>
      <c r="Z78" s="7">
        <f t="shared" si="204"/>
        <v>0</v>
      </c>
      <c r="AA78" s="7">
        <f t="shared" si="205"/>
        <v>46</v>
      </c>
      <c r="AB78" s="7">
        <f t="shared" si="206"/>
        <v>46</v>
      </c>
      <c r="AC78" s="6">
        <f t="shared" si="207"/>
        <v>46</v>
      </c>
      <c r="AD78" s="50">
        <f>IF(AC78="","",RANK(AC78,AC77:AC81,0))</f>
        <v>1</v>
      </c>
      <c r="AE78" s="50">
        <f t="shared" ref="AE78:AE80" si="232">IF(AD78&lt;5,AC78,"")</f>
        <v>46</v>
      </c>
      <c r="AF78" s="8">
        <f t="shared" si="208"/>
        <v>129</v>
      </c>
      <c r="AG78" s="9">
        <f t="shared" si="227"/>
        <v>129</v>
      </c>
      <c r="AH78" s="67">
        <f t="shared" si="192"/>
        <v>48</v>
      </c>
      <c r="AI78" s="83"/>
      <c r="AJ78" s="56"/>
      <c r="AK78" s="82"/>
    </row>
    <row r="79" spans="1:37" ht="15" customHeight="1" x14ac:dyDescent="0.25">
      <c r="A79" s="42">
        <v>3</v>
      </c>
      <c r="B79" s="43"/>
      <c r="C79" s="33">
        <v>23</v>
      </c>
      <c r="D79" s="34">
        <v>8.1</v>
      </c>
      <c r="E79" s="5">
        <f t="shared" si="216"/>
        <v>38</v>
      </c>
      <c r="F79" s="5">
        <f t="shared" si="217"/>
        <v>0</v>
      </c>
      <c r="G79" s="5">
        <f t="shared" si="218"/>
        <v>38</v>
      </c>
      <c r="H79" s="6">
        <f t="shared" si="219"/>
        <v>38</v>
      </c>
      <c r="I79" s="50">
        <f>IF(H79="","",RANK(H79,H77:H81,0))</f>
        <v>3</v>
      </c>
      <c r="J79" s="50">
        <f t="shared" si="230"/>
        <v>38</v>
      </c>
      <c r="K79" s="36">
        <v>7</v>
      </c>
      <c r="L79" s="5"/>
      <c r="M79" s="5">
        <f t="shared" si="197"/>
        <v>33</v>
      </c>
      <c r="N79" s="5">
        <f t="shared" si="220"/>
        <v>33</v>
      </c>
      <c r="O79" s="6">
        <f t="shared" si="221"/>
        <v>33</v>
      </c>
      <c r="P79" s="54">
        <f>IF(O79="","",RANK(O79,O77:O81,0))</f>
        <v>2</v>
      </c>
      <c r="Q79" s="54">
        <f t="shared" si="231"/>
        <v>33</v>
      </c>
      <c r="R79" s="40">
        <v>170</v>
      </c>
      <c r="S79" s="7">
        <f t="shared" si="222"/>
        <v>0</v>
      </c>
      <c r="T79" s="7">
        <f t="shared" si="223"/>
        <v>20</v>
      </c>
      <c r="U79" s="7">
        <f t="shared" si="224"/>
        <v>20</v>
      </c>
      <c r="V79" s="6">
        <f t="shared" si="225"/>
        <v>20</v>
      </c>
      <c r="W79" s="50">
        <f>IF(V79="","",RANK(V79,V77:V81,0))</f>
        <v>4</v>
      </c>
      <c r="X79" s="50">
        <f t="shared" si="226"/>
        <v>20</v>
      </c>
      <c r="Y79" s="36">
        <v>0</v>
      </c>
      <c r="Z79" s="7">
        <f t="shared" si="204"/>
        <v>0</v>
      </c>
      <c r="AA79" s="7">
        <f t="shared" si="205"/>
        <v>10</v>
      </c>
      <c r="AB79" s="7">
        <f t="shared" si="206"/>
        <v>10</v>
      </c>
      <c r="AC79" s="6">
        <f t="shared" si="207"/>
        <v>10</v>
      </c>
      <c r="AD79" s="50">
        <f>IF(AC79="","",RANK(AC79,AC77:AC81,0))</f>
        <v>5</v>
      </c>
      <c r="AE79" s="50" t="str">
        <f t="shared" si="232"/>
        <v/>
      </c>
      <c r="AF79" s="8">
        <f t="shared" si="208"/>
        <v>101</v>
      </c>
      <c r="AG79" s="9">
        <f t="shared" si="227"/>
        <v>101</v>
      </c>
      <c r="AH79" s="67">
        <f t="shared" si="192"/>
        <v>102</v>
      </c>
      <c r="AI79" s="83"/>
      <c r="AJ79" s="56"/>
      <c r="AK79" s="82"/>
    </row>
    <row r="80" spans="1:37" ht="15" customHeight="1" x14ac:dyDescent="0.25">
      <c r="A80" s="42">
        <v>4</v>
      </c>
      <c r="B80" s="43"/>
      <c r="C80" s="33">
        <v>23</v>
      </c>
      <c r="D80" s="34">
        <v>8</v>
      </c>
      <c r="E80" s="5">
        <f t="shared" si="216"/>
        <v>42</v>
      </c>
      <c r="F80" s="5">
        <f t="shared" si="217"/>
        <v>0</v>
      </c>
      <c r="G80" s="5">
        <f t="shared" si="218"/>
        <v>42</v>
      </c>
      <c r="H80" s="6">
        <f t="shared" si="219"/>
        <v>42</v>
      </c>
      <c r="I80" s="50">
        <f>IF(H80="","",RANK(H80,H77:H81,0))</f>
        <v>2</v>
      </c>
      <c r="J80" s="50">
        <f t="shared" si="230"/>
        <v>42</v>
      </c>
      <c r="K80" s="36">
        <v>5</v>
      </c>
      <c r="L80" s="5"/>
      <c r="M80" s="5">
        <f t="shared" si="197"/>
        <v>25</v>
      </c>
      <c r="N80" s="5">
        <f t="shared" si="220"/>
        <v>25</v>
      </c>
      <c r="O80" s="6">
        <f t="shared" si="221"/>
        <v>25</v>
      </c>
      <c r="P80" s="54">
        <f>IF(O80="","",RANK(O80,O77:O81,0))</f>
        <v>3</v>
      </c>
      <c r="Q80" s="54">
        <f t="shared" si="231"/>
        <v>25</v>
      </c>
      <c r="R80" s="40">
        <v>164</v>
      </c>
      <c r="S80" s="7">
        <f t="shared" si="222"/>
        <v>0</v>
      </c>
      <c r="T80" s="7">
        <f t="shared" si="223"/>
        <v>17</v>
      </c>
      <c r="U80" s="7">
        <f t="shared" si="224"/>
        <v>17</v>
      </c>
      <c r="V80" s="6">
        <f t="shared" si="225"/>
        <v>17</v>
      </c>
      <c r="W80" s="50">
        <f>IF(V80="","",RANK(V80,V77:V81,0))</f>
        <v>5</v>
      </c>
      <c r="X80" s="50" t="str">
        <f t="shared" si="226"/>
        <v/>
      </c>
      <c r="Y80" s="36">
        <v>3.5</v>
      </c>
      <c r="Z80" s="7">
        <f t="shared" si="204"/>
        <v>0</v>
      </c>
      <c r="AA80" s="7">
        <f t="shared" si="205"/>
        <v>17</v>
      </c>
      <c r="AB80" s="7">
        <f t="shared" si="206"/>
        <v>17</v>
      </c>
      <c r="AC80" s="6">
        <f t="shared" si="207"/>
        <v>17</v>
      </c>
      <c r="AD80" s="50">
        <f>IF(AC80="","",RANK(AC80,AC77:AC81,0))</f>
        <v>4</v>
      </c>
      <c r="AE80" s="50">
        <f t="shared" si="232"/>
        <v>17</v>
      </c>
      <c r="AF80" s="8">
        <f t="shared" si="208"/>
        <v>101</v>
      </c>
      <c r="AG80" s="9">
        <f t="shared" si="227"/>
        <v>101</v>
      </c>
      <c r="AH80" s="67">
        <f t="shared" si="192"/>
        <v>102</v>
      </c>
      <c r="AI80" s="83"/>
      <c r="AJ80" s="56"/>
      <c r="AK80" s="82"/>
    </row>
    <row r="81" spans="1:37" ht="15" customHeight="1" x14ac:dyDescent="0.25">
      <c r="A81" s="42">
        <v>5</v>
      </c>
      <c r="B81" s="43"/>
      <c r="C81" s="33">
        <v>23</v>
      </c>
      <c r="D81" s="34">
        <v>7.8</v>
      </c>
      <c r="E81" s="5">
        <f t="shared" si="216"/>
        <v>50</v>
      </c>
      <c r="F81" s="5">
        <f t="shared" si="217"/>
        <v>0</v>
      </c>
      <c r="G81" s="5">
        <f t="shared" si="218"/>
        <v>50</v>
      </c>
      <c r="H81" s="6">
        <f t="shared" si="219"/>
        <v>50</v>
      </c>
      <c r="I81" s="50">
        <f>IF(H81="","",RANK(H81,H77:H81,0))</f>
        <v>1</v>
      </c>
      <c r="J81" s="50">
        <f t="shared" si="230"/>
        <v>50</v>
      </c>
      <c r="K81" s="36">
        <v>1</v>
      </c>
      <c r="L81" s="5"/>
      <c r="M81" s="5">
        <f t="shared" si="197"/>
        <v>10</v>
      </c>
      <c r="N81" s="5">
        <f t="shared" si="220"/>
        <v>10</v>
      </c>
      <c r="O81" s="6">
        <f t="shared" si="221"/>
        <v>10</v>
      </c>
      <c r="P81" s="54">
        <f>IF(O81="","",RANK(O81,O77:O81,0))</f>
        <v>5</v>
      </c>
      <c r="Q81" s="54" t="str">
        <f t="shared" si="231"/>
        <v/>
      </c>
      <c r="R81" s="40">
        <v>190</v>
      </c>
      <c r="S81" s="7">
        <f t="shared" si="222"/>
        <v>0</v>
      </c>
      <c r="T81" s="7">
        <f t="shared" si="223"/>
        <v>30</v>
      </c>
      <c r="U81" s="7">
        <f t="shared" si="224"/>
        <v>30</v>
      </c>
      <c r="V81" s="6">
        <f t="shared" si="225"/>
        <v>30</v>
      </c>
      <c r="W81" s="50">
        <f>IF(V81="","",RANK(V81,V77:V81,0))</f>
        <v>1</v>
      </c>
      <c r="X81" s="50">
        <f t="shared" ref="X81" si="233">IF(W81&lt;5,V81,"")</f>
        <v>30</v>
      </c>
      <c r="Y81" s="36">
        <v>10</v>
      </c>
      <c r="Z81" s="7">
        <f t="shared" si="204"/>
        <v>0</v>
      </c>
      <c r="AA81" s="7">
        <f t="shared" si="205"/>
        <v>32</v>
      </c>
      <c r="AB81" s="7">
        <f t="shared" si="206"/>
        <v>32</v>
      </c>
      <c r="AC81" s="6">
        <f t="shared" si="207"/>
        <v>32</v>
      </c>
      <c r="AD81" s="50">
        <f>IF(AC81="","",RANK(AC81,AC77:AC81,0))</f>
        <v>2</v>
      </c>
      <c r="AE81" s="50">
        <f t="shared" ref="AE81" si="234">IF(AD81&lt;5,AC81,"")</f>
        <v>32</v>
      </c>
      <c r="AF81" s="8">
        <f t="shared" si="208"/>
        <v>122</v>
      </c>
      <c r="AG81" s="9">
        <f t="shared" si="227"/>
        <v>122</v>
      </c>
      <c r="AH81" s="67">
        <f t="shared" si="192"/>
        <v>62</v>
      </c>
      <c r="AI81" s="83"/>
      <c r="AJ81" s="56"/>
      <c r="AK81" s="82"/>
    </row>
    <row r="82" spans="1:37" ht="26.25" customHeight="1" x14ac:dyDescent="0.25">
      <c r="A82" s="42"/>
      <c r="B82" s="43"/>
      <c r="C82" s="61">
        <v>23</v>
      </c>
      <c r="D82" s="34"/>
      <c r="E82" s="5"/>
      <c r="F82" s="5"/>
      <c r="G82" s="5"/>
      <c r="H82" s="51"/>
      <c r="I82" s="58" t="s">
        <v>27</v>
      </c>
      <c r="J82" s="59">
        <f>SUM(J77:J81)</f>
        <v>164</v>
      </c>
      <c r="K82" s="36"/>
      <c r="L82" s="5"/>
      <c r="M82" s="5"/>
      <c r="N82" s="5"/>
      <c r="O82" s="51"/>
      <c r="P82" s="58" t="s">
        <v>27</v>
      </c>
      <c r="Q82" s="60">
        <f>SUM(Q77:Q81)</f>
        <v>124</v>
      </c>
      <c r="R82" s="40"/>
      <c r="S82" s="7"/>
      <c r="T82" s="7"/>
      <c r="U82" s="7"/>
      <c r="V82" s="51"/>
      <c r="W82" s="58" t="s">
        <v>27</v>
      </c>
      <c r="X82" s="59">
        <f>SUM(X77:X81)</f>
        <v>105</v>
      </c>
      <c r="Y82" s="77">
        <v>-100</v>
      </c>
      <c r="Z82" s="7"/>
      <c r="AA82" s="7"/>
      <c r="AB82" s="7"/>
      <c r="AC82" s="51"/>
      <c r="AD82" s="58" t="s">
        <v>27</v>
      </c>
      <c r="AE82" s="59">
        <f>SUM(AE77:AE81)</f>
        <v>113</v>
      </c>
      <c r="AF82" s="8"/>
      <c r="AG82" s="52"/>
      <c r="AH82" s="74" t="str">
        <f t="shared" si="192"/>
        <v/>
      </c>
      <c r="AI82" s="57"/>
      <c r="AJ82" s="57"/>
      <c r="AK82" s="82"/>
    </row>
    <row r="83" spans="1:37" ht="15" customHeight="1" x14ac:dyDescent="0.25">
      <c r="A83" s="42">
        <v>1</v>
      </c>
      <c r="B83" s="43"/>
      <c r="C83" s="33">
        <v>24</v>
      </c>
      <c r="D83" s="34">
        <v>8.8000000000000007</v>
      </c>
      <c r="E83" s="5">
        <f t="shared" ref="E83:E87" si="235">IF(D83&gt;8.4,0,IF(D83&gt;8.35,28,IF(D83&gt;8.34,29,IF(D83&gt;8.3,30,IF(D83&gt;8.25,31,IF(D83&gt;8.24,32,IF(D83&gt;8.2,33,IF(D83&gt;8.16,34,IF(D83&gt;8.15,35,IF(D83&gt;8.14,36,IF(D83&gt;8.1,37,IF(D83&gt;8.05,38,IF(D83&gt;8.04,39,IF(D83&gt;8.02,40,IF(D83&gt;8,41,IF(D83&gt;7.95,42,IF(D83&gt;7.94,43,IF(D83&gt;7.92,44,IF(D83&gt;7.9,45,IF(D83&gt;7.85,46,IF(D83&gt;7.84,47,IF(D83&gt;7.83,48,IF(D83&gt;7.8,49,IF(D83&gt;7.75,50,IF(D83&gt;7.73,51,IF(D83&gt;7.7,52,IF(D83&gt;7.65,53,IF(D83&gt;7.6,54,IF(D83&gt;7.55,55,IF(D83&gt;7.5,56,IF(D83&gt;7.44,57,IF(D83&gt;7.4,58,IF(D83&gt;7.35,59,IF(D83&gt;7.3,60,IF(D83&gt;7.25,61,IF(D83&gt;7.2,62,IF(D83&gt;7.15,63,IF(D83&gt;7.1,64,IF(D83&gt;7.05,65,IF(D83&gt;7,66,IF(D83&gt;6.95,67,IF(D83&gt;6.9,68,IF(D83&gt;6.8,69,IF(D83&gt;6.5,70,))))))))))))))))))))))))))))))))))))))))))))</f>
        <v>0</v>
      </c>
      <c r="F83" s="5">
        <f t="shared" ref="F83:F87" si="236">IF(D83&gt;10,0,IF(D83&gt;9.9,1,IF(D83&gt;9.8,2,IF(D83&gt;9.7,3,IF(D83&gt;9.6,4,IF(D83&gt;9.5,5,IF(D83&gt;9.4,6,IF(D83&gt;9.3,7,IF(D83&gt;9.26,8,IF(D83&gt;9.2,9,IF(D83&gt;9.15,10,IF(D83&gt;9.1,11,IF(D83&gt;9.05,12,IF(D83&gt;9,13,IF(D83&gt;8.95,14,IF(D83&gt;8.9,15,IF(D83&gt;8.85,16,IF(D83&gt;8.8,17,IF(D83&gt;8.75,18,IF(D83&gt;8.7,19,IF(D83&gt;8.65,20,IF(D83&gt;8.6,21,IF(D83&gt;8.55,22,IF(D83&gt;8.54,23,IF(D83&gt;8.5,24,IF(D83&gt;8.45,25,IF(D83&gt;8.44,26,IF(D83&gt;8.4,27,))))))))))))))))))))))))))))</f>
        <v>18</v>
      </c>
      <c r="G83" s="5">
        <f t="shared" ref="G83:G87" si="237">E83+F83</f>
        <v>18</v>
      </c>
      <c r="H83" s="6">
        <f t="shared" ref="H83:H87" si="238">G83</f>
        <v>18</v>
      </c>
      <c r="I83" s="50">
        <f>IF(H83="","",RANK(H83,H83:H87,0))</f>
        <v>5</v>
      </c>
      <c r="J83" s="50" t="str">
        <f>IF(I83&lt;5,H83,"")</f>
        <v/>
      </c>
      <c r="K83" s="36">
        <v>0</v>
      </c>
      <c r="L83" s="5"/>
      <c r="M83" s="5">
        <f t="shared" si="197"/>
        <v>0</v>
      </c>
      <c r="N83" s="5">
        <f t="shared" ref="N83:N87" si="239">L83+M83</f>
        <v>0</v>
      </c>
      <c r="O83" s="6">
        <f t="shared" ref="O83:O87" si="240">N83</f>
        <v>0</v>
      </c>
      <c r="P83" s="54">
        <f>IF(O83="","",RANK(O83,O83:O87,0))</f>
        <v>4</v>
      </c>
      <c r="Q83" s="54">
        <f>IF(P83&lt;5,O83,"")</f>
        <v>0</v>
      </c>
      <c r="R83" s="40">
        <v>147</v>
      </c>
      <c r="S83" s="7">
        <f t="shared" ref="S83:S87" si="241">IF(R83&lt;235,0,IF(R83&lt;237,60,IF(R83&lt;239,61,IF(R83&lt;241,62,IF(R83&lt;243,63,IF(R83&lt;245,64,IF(R83&lt;247,65,IF(R83&lt;249,66,IF(R83&lt;251,67,IF(R83&lt;253,68,IF(R83&lt;255,69,IF(R83&lt;257,70,IF(R83&lt;259,71,IF(R83&lt;261,72,IF(R83&lt;263,73,IF(R83&lt;2265,74,IF(R83&lt;267,75,IF(R83&lt;269,76,))))))))))))))))))</f>
        <v>0</v>
      </c>
      <c r="T83" s="7">
        <f t="shared" ref="T83:T87" si="242">IF(R83&lt;118,0,IF(R83&lt;121,1,IF(R83&lt;124,2,IF(R83&lt;127,3,IF(R83&lt;130,4,IF(R83&lt;133,5,IF(R83&lt;136,6,IF(R83&lt;139,7,IF(R83&lt;142,8,IF(R83&lt;145,9,IF(R83&lt;148,10,IF(R83&lt;151,11,IF(R83&lt;154,12,IF(R83&lt;157,13,IF(R83&lt;160,14,IF(R83&lt;162,15,IF(R83&lt;164,16,IF(R83&lt;166,17,IF(R83&lt;168,18,IF(R83&lt;170,19,IF(R83&lt;172,20,IF(R83&lt;174,21,IF(R83&lt;176,22,IF(R83&lt;178,23,IF(R83&lt;180,24,IF(R83&lt;182,25,IF(R83&lt;184,26,IF(R83&lt;186,27,IF(R83&lt;188,28,IF(R83&lt;190,29,IF(R83&lt;192,30,IF(R83&lt;194,31,IF(R83&lt;196,32,IF(R83&lt;198,33,IF(R83&lt;200,34,IF(R83&lt;201,35,IF(R83&lt;202,36,IF(R83&lt;203,37,IF(R83&lt;204,38,IF(R83&lt;205,39,IF(R83&lt;206,40,IF(R83&lt;207,41,IF(R83&lt;208,42,IF(R83&lt;209,43,IF(R83&lt;210,44,IF(R83&lt;211,45,IF(R83&lt;212,46,IF(R83&lt;213,47,IF(R83&lt;214,48,IF(R83&lt;215,49,IF(R83&lt;217,50,IF(R83&lt;219,51,IF(R83&lt;221,52,IF(R83&lt;223,53,IF(R83&lt;225,54,IF(R83&lt;227,55,IF(R83&lt;229,56,IF(R83&lt;231,57,IF(R83&lt;233,58,IF(R83&lt;235,59,))))))))))))))))))))))))))))))))))))))))))))))))))))))))))))</f>
        <v>10</v>
      </c>
      <c r="U83" s="7">
        <f t="shared" ref="U83:U87" si="243">S83+T83</f>
        <v>10</v>
      </c>
      <c r="V83" s="6">
        <f t="shared" ref="V83:V87" si="244">U83</f>
        <v>10</v>
      </c>
      <c r="W83" s="50">
        <f>IF(V83="","",RANK(V83,V83:V87,0))</f>
        <v>5</v>
      </c>
      <c r="X83" s="50" t="str">
        <f>IF(W83&lt;5,V83,"")</f>
        <v/>
      </c>
      <c r="Y83" s="36">
        <v>2</v>
      </c>
      <c r="Z83" s="7">
        <f t="shared" si="204"/>
        <v>0</v>
      </c>
      <c r="AA83" s="7">
        <f t="shared" si="205"/>
        <v>14</v>
      </c>
      <c r="AB83" s="7">
        <f t="shared" si="206"/>
        <v>14</v>
      </c>
      <c r="AC83" s="6">
        <f t="shared" si="207"/>
        <v>14</v>
      </c>
      <c r="AD83" s="50">
        <f>IF(AC83="","",RANK(AC83,AC83:AC87,0))</f>
        <v>3</v>
      </c>
      <c r="AE83" s="50">
        <f>IF(AD83&lt;5,AC83,"")</f>
        <v>14</v>
      </c>
      <c r="AF83" s="8">
        <f t="shared" si="208"/>
        <v>42</v>
      </c>
      <c r="AG83" s="9">
        <f t="shared" ref="AG83:AG87" si="245">AF83</f>
        <v>42</v>
      </c>
      <c r="AH83" s="67">
        <f t="shared" si="192"/>
        <v>189</v>
      </c>
      <c r="AI83" s="83">
        <f>SUM(J83:J87,Q83:Q87,X83:X87,AE83:AE87)</f>
        <v>420</v>
      </c>
      <c r="AJ83" s="56">
        <f t="shared" ref="AJ83" si="246">AI83</f>
        <v>420</v>
      </c>
      <c r="AK83" s="82">
        <f t="shared" ref="AK83" si="247">IF(ISNUMBER(AI83),RANK(AI83,$AI$5:$AI$292,0),"")</f>
        <v>28</v>
      </c>
    </row>
    <row r="84" spans="1:37" ht="15" customHeight="1" x14ac:dyDescent="0.25">
      <c r="A84" s="42">
        <v>2</v>
      </c>
      <c r="B84" s="43"/>
      <c r="C84" s="33">
        <v>24</v>
      </c>
      <c r="D84" s="34">
        <v>7.7</v>
      </c>
      <c r="E84" s="5">
        <f t="shared" si="235"/>
        <v>53</v>
      </c>
      <c r="F84" s="5">
        <f t="shared" si="236"/>
        <v>0</v>
      </c>
      <c r="G84" s="5">
        <f t="shared" si="237"/>
        <v>53</v>
      </c>
      <c r="H84" s="6">
        <f t="shared" si="238"/>
        <v>53</v>
      </c>
      <c r="I84" s="50">
        <f>IF(H84="","",RANK(H84,H83:H87,0))</f>
        <v>2</v>
      </c>
      <c r="J84" s="50">
        <f t="shared" ref="J84:J87" si="248">IF(I84&lt;5,H84,"")</f>
        <v>53</v>
      </c>
      <c r="K84" s="36">
        <v>8</v>
      </c>
      <c r="L84" s="5"/>
      <c r="M84" s="5">
        <f t="shared" si="197"/>
        <v>37</v>
      </c>
      <c r="N84" s="5">
        <f t="shared" si="239"/>
        <v>37</v>
      </c>
      <c r="O84" s="6">
        <f t="shared" si="240"/>
        <v>37</v>
      </c>
      <c r="P84" s="54">
        <f>IF(O84="","",RANK(O84,O83:O87,0))</f>
        <v>1</v>
      </c>
      <c r="Q84" s="54">
        <f t="shared" ref="Q84:Q86" si="249">IF(P84&lt;5,O84,"")</f>
        <v>37</v>
      </c>
      <c r="R84" s="40">
        <v>198</v>
      </c>
      <c r="S84" s="7">
        <f t="shared" si="241"/>
        <v>0</v>
      </c>
      <c r="T84" s="7">
        <f t="shared" si="242"/>
        <v>34</v>
      </c>
      <c r="U84" s="7">
        <f t="shared" si="243"/>
        <v>34</v>
      </c>
      <c r="V84" s="6">
        <f t="shared" si="244"/>
        <v>34</v>
      </c>
      <c r="W84" s="50">
        <f>IF(V84="","",RANK(V84,V83:V87,0))</f>
        <v>1</v>
      </c>
      <c r="X84" s="50">
        <f t="shared" ref="X84:X87" si="250">IF(W84&lt;5,V84,"")</f>
        <v>34</v>
      </c>
      <c r="Y84" s="36">
        <v>10</v>
      </c>
      <c r="Z84" s="7">
        <f t="shared" si="204"/>
        <v>0</v>
      </c>
      <c r="AA84" s="7">
        <f t="shared" si="205"/>
        <v>32</v>
      </c>
      <c r="AB84" s="7">
        <f t="shared" si="206"/>
        <v>32</v>
      </c>
      <c r="AC84" s="6">
        <f t="shared" si="207"/>
        <v>32</v>
      </c>
      <c r="AD84" s="50">
        <f>IF(AC84="","",RANK(AC84,AC83:AC87,0))</f>
        <v>1</v>
      </c>
      <c r="AE84" s="50">
        <f t="shared" ref="AE84:AE87" si="251">IF(AD84&lt;5,AC84,"")</f>
        <v>32</v>
      </c>
      <c r="AF84" s="8">
        <f t="shared" si="208"/>
        <v>156</v>
      </c>
      <c r="AG84" s="9">
        <f t="shared" si="245"/>
        <v>156</v>
      </c>
      <c r="AH84" s="67">
        <f t="shared" si="192"/>
        <v>11</v>
      </c>
      <c r="AI84" s="83"/>
      <c r="AJ84" s="56"/>
      <c r="AK84" s="82"/>
    </row>
    <row r="85" spans="1:37" ht="15" customHeight="1" x14ac:dyDescent="0.25">
      <c r="A85" s="42">
        <v>3</v>
      </c>
      <c r="B85" s="43"/>
      <c r="C85" s="33">
        <v>24</v>
      </c>
      <c r="D85" s="34">
        <v>8.1999999999999993</v>
      </c>
      <c r="E85" s="5">
        <f t="shared" si="235"/>
        <v>34</v>
      </c>
      <c r="F85" s="5">
        <f t="shared" si="236"/>
        <v>0</v>
      </c>
      <c r="G85" s="5">
        <f t="shared" si="237"/>
        <v>34</v>
      </c>
      <c r="H85" s="6">
        <f t="shared" si="238"/>
        <v>34</v>
      </c>
      <c r="I85" s="50">
        <f>IF(H85="","",RANK(H85,H83:H87,0))</f>
        <v>3</v>
      </c>
      <c r="J85" s="50">
        <f t="shared" si="248"/>
        <v>34</v>
      </c>
      <c r="K85" s="36">
        <v>2</v>
      </c>
      <c r="L85" s="5"/>
      <c r="M85" s="5">
        <f t="shared" si="197"/>
        <v>13</v>
      </c>
      <c r="N85" s="5">
        <f t="shared" si="239"/>
        <v>13</v>
      </c>
      <c r="O85" s="6">
        <f t="shared" si="240"/>
        <v>13</v>
      </c>
      <c r="P85" s="54">
        <f>IF(O85="","",RANK(O85,O83:O87,0))</f>
        <v>2</v>
      </c>
      <c r="Q85" s="54">
        <f t="shared" si="249"/>
        <v>13</v>
      </c>
      <c r="R85" s="40">
        <v>166</v>
      </c>
      <c r="S85" s="7">
        <f t="shared" si="241"/>
        <v>0</v>
      </c>
      <c r="T85" s="7">
        <f t="shared" si="242"/>
        <v>18</v>
      </c>
      <c r="U85" s="7">
        <f t="shared" si="243"/>
        <v>18</v>
      </c>
      <c r="V85" s="6">
        <f t="shared" si="244"/>
        <v>18</v>
      </c>
      <c r="W85" s="50">
        <f>IF(V85="","",RANK(V85,V83:V87,0))</f>
        <v>3</v>
      </c>
      <c r="X85" s="50">
        <f t="shared" si="250"/>
        <v>18</v>
      </c>
      <c r="Y85" s="36">
        <v>0</v>
      </c>
      <c r="Z85" s="7">
        <f t="shared" si="204"/>
        <v>0</v>
      </c>
      <c r="AA85" s="7">
        <f t="shared" si="205"/>
        <v>10</v>
      </c>
      <c r="AB85" s="7">
        <f t="shared" si="206"/>
        <v>10</v>
      </c>
      <c r="AC85" s="6">
        <f t="shared" si="207"/>
        <v>10</v>
      </c>
      <c r="AD85" s="50">
        <f>IF(AC85="","",RANK(AC85,AC83:AC87,0))</f>
        <v>5</v>
      </c>
      <c r="AE85" s="50" t="str">
        <f t="shared" si="251"/>
        <v/>
      </c>
      <c r="AF85" s="8">
        <f t="shared" si="208"/>
        <v>75</v>
      </c>
      <c r="AG85" s="9">
        <f t="shared" si="245"/>
        <v>75</v>
      </c>
      <c r="AH85" s="67">
        <f t="shared" si="192"/>
        <v>157</v>
      </c>
      <c r="AI85" s="83"/>
      <c r="AJ85" s="56"/>
      <c r="AK85" s="82"/>
    </row>
    <row r="86" spans="1:37" ht="15" customHeight="1" x14ac:dyDescent="0.25">
      <c r="A86" s="42">
        <v>4</v>
      </c>
      <c r="B86" s="43"/>
      <c r="C86" s="33">
        <v>24</v>
      </c>
      <c r="D86" s="34">
        <v>8.1999999999999993</v>
      </c>
      <c r="E86" s="5">
        <f t="shared" si="235"/>
        <v>34</v>
      </c>
      <c r="F86" s="5">
        <f t="shared" si="236"/>
        <v>0</v>
      </c>
      <c r="G86" s="5">
        <f t="shared" si="237"/>
        <v>34</v>
      </c>
      <c r="H86" s="6">
        <f t="shared" si="238"/>
        <v>34</v>
      </c>
      <c r="I86" s="50">
        <f>IF(H86="","",RANK(H86,H83:H87,0))</f>
        <v>3</v>
      </c>
      <c r="J86" s="50">
        <f t="shared" si="248"/>
        <v>34</v>
      </c>
      <c r="K86" s="36">
        <v>2</v>
      </c>
      <c r="L86" s="5"/>
      <c r="M86" s="5">
        <f t="shared" si="197"/>
        <v>13</v>
      </c>
      <c r="N86" s="5">
        <f t="shared" si="239"/>
        <v>13</v>
      </c>
      <c r="O86" s="6">
        <f t="shared" si="240"/>
        <v>13</v>
      </c>
      <c r="P86" s="54">
        <f>IF(O86="","",RANK(O86,O83:O87,0))</f>
        <v>2</v>
      </c>
      <c r="Q86" s="54">
        <f t="shared" si="249"/>
        <v>13</v>
      </c>
      <c r="R86" s="40">
        <v>160</v>
      </c>
      <c r="S86" s="7">
        <f t="shared" si="241"/>
        <v>0</v>
      </c>
      <c r="T86" s="7">
        <f t="shared" si="242"/>
        <v>15</v>
      </c>
      <c r="U86" s="7">
        <f t="shared" si="243"/>
        <v>15</v>
      </c>
      <c r="V86" s="6">
        <f t="shared" si="244"/>
        <v>15</v>
      </c>
      <c r="W86" s="50">
        <f>IF(V86="","",RANK(V86,V83:V87,0))</f>
        <v>4</v>
      </c>
      <c r="X86" s="50">
        <f t="shared" si="250"/>
        <v>15</v>
      </c>
      <c r="Y86" s="36">
        <v>2</v>
      </c>
      <c r="Z86" s="7">
        <f t="shared" si="204"/>
        <v>0</v>
      </c>
      <c r="AA86" s="7">
        <f t="shared" si="205"/>
        <v>14</v>
      </c>
      <c r="AB86" s="7">
        <f t="shared" si="206"/>
        <v>14</v>
      </c>
      <c r="AC86" s="6">
        <f t="shared" si="207"/>
        <v>14</v>
      </c>
      <c r="AD86" s="50">
        <f>IF(AC86="","",RANK(AC86,AC83:AC87,0))</f>
        <v>3</v>
      </c>
      <c r="AE86" s="50">
        <f t="shared" si="251"/>
        <v>14</v>
      </c>
      <c r="AF86" s="8">
        <f t="shared" si="208"/>
        <v>76</v>
      </c>
      <c r="AG86" s="9">
        <f t="shared" si="245"/>
        <v>76</v>
      </c>
      <c r="AH86" s="67">
        <f t="shared" si="192"/>
        <v>155</v>
      </c>
      <c r="AI86" s="83"/>
      <c r="AJ86" s="56"/>
      <c r="AK86" s="82"/>
    </row>
    <row r="87" spans="1:37" ht="15" customHeight="1" x14ac:dyDescent="0.25">
      <c r="A87" s="42">
        <v>5</v>
      </c>
      <c r="B87" s="43"/>
      <c r="C87" s="33">
        <v>24</v>
      </c>
      <c r="D87" s="34">
        <v>7.5</v>
      </c>
      <c r="E87" s="5">
        <f t="shared" si="235"/>
        <v>57</v>
      </c>
      <c r="F87" s="5">
        <f t="shared" si="236"/>
        <v>0</v>
      </c>
      <c r="G87" s="5">
        <f t="shared" si="237"/>
        <v>57</v>
      </c>
      <c r="H87" s="6">
        <f t="shared" si="238"/>
        <v>57</v>
      </c>
      <c r="I87" s="50">
        <f>IF(H87="","",RANK(H87,H83:H87,0))</f>
        <v>1</v>
      </c>
      <c r="J87" s="50">
        <f t="shared" si="248"/>
        <v>57</v>
      </c>
      <c r="K87" s="36">
        <v>0</v>
      </c>
      <c r="L87" s="5"/>
      <c r="M87" s="5">
        <f t="shared" si="197"/>
        <v>0</v>
      </c>
      <c r="N87" s="5">
        <f t="shared" si="239"/>
        <v>0</v>
      </c>
      <c r="O87" s="6">
        <f t="shared" si="240"/>
        <v>0</v>
      </c>
      <c r="P87" s="54">
        <f>IF(O87="","",RANK(O87,O83:O87,0))</f>
        <v>4</v>
      </c>
      <c r="Q87" s="54"/>
      <c r="R87" s="40">
        <v>187</v>
      </c>
      <c r="S87" s="7">
        <f t="shared" si="241"/>
        <v>0</v>
      </c>
      <c r="T87" s="7">
        <f t="shared" si="242"/>
        <v>28</v>
      </c>
      <c r="U87" s="7">
        <f t="shared" si="243"/>
        <v>28</v>
      </c>
      <c r="V87" s="6">
        <f t="shared" si="244"/>
        <v>28</v>
      </c>
      <c r="W87" s="50">
        <f>IF(V87="","",RANK(V87,V83:V87,0))</f>
        <v>2</v>
      </c>
      <c r="X87" s="50">
        <f t="shared" si="250"/>
        <v>28</v>
      </c>
      <c r="Y87" s="36">
        <v>7</v>
      </c>
      <c r="Z87" s="7">
        <f t="shared" si="204"/>
        <v>0</v>
      </c>
      <c r="AA87" s="7">
        <f t="shared" si="205"/>
        <v>24</v>
      </c>
      <c r="AB87" s="7">
        <f t="shared" si="206"/>
        <v>24</v>
      </c>
      <c r="AC87" s="6">
        <f t="shared" si="207"/>
        <v>24</v>
      </c>
      <c r="AD87" s="50">
        <f>IF(AC87="","",RANK(AC87,AC83:AC87,0))</f>
        <v>2</v>
      </c>
      <c r="AE87" s="50">
        <f t="shared" si="251"/>
        <v>24</v>
      </c>
      <c r="AF87" s="8">
        <f t="shared" si="208"/>
        <v>109</v>
      </c>
      <c r="AG87" s="9">
        <f t="shared" si="245"/>
        <v>109</v>
      </c>
      <c r="AH87" s="67">
        <f t="shared" si="192"/>
        <v>87</v>
      </c>
      <c r="AI87" s="83"/>
      <c r="AJ87" s="56"/>
      <c r="AK87" s="82"/>
    </row>
    <row r="88" spans="1:37" ht="26.25" customHeight="1" x14ac:dyDescent="0.25">
      <c r="A88" s="42"/>
      <c r="B88" s="43"/>
      <c r="C88" s="61">
        <v>24</v>
      </c>
      <c r="D88" s="34"/>
      <c r="E88" s="5"/>
      <c r="F88" s="5"/>
      <c r="G88" s="5"/>
      <c r="H88" s="51"/>
      <c r="I88" s="58" t="s">
        <v>27</v>
      </c>
      <c r="J88" s="59">
        <f>SUM(J83:J87)</f>
        <v>178</v>
      </c>
      <c r="K88" s="36"/>
      <c r="L88" s="5"/>
      <c r="M88" s="5"/>
      <c r="N88" s="5"/>
      <c r="O88" s="51"/>
      <c r="P88" s="58" t="s">
        <v>27</v>
      </c>
      <c r="Q88" s="60">
        <f>SUM(Q83:Q87)</f>
        <v>63</v>
      </c>
      <c r="R88" s="40"/>
      <c r="S88" s="7"/>
      <c r="T88" s="7"/>
      <c r="U88" s="7"/>
      <c r="V88" s="51"/>
      <c r="W88" s="58" t="s">
        <v>27</v>
      </c>
      <c r="X88" s="59">
        <f>SUM(X83:X87)</f>
        <v>95</v>
      </c>
      <c r="Y88" s="77">
        <v>-100</v>
      </c>
      <c r="Z88" s="7"/>
      <c r="AA88" s="7"/>
      <c r="AB88" s="7"/>
      <c r="AC88" s="51"/>
      <c r="AD88" s="58" t="s">
        <v>27</v>
      </c>
      <c r="AE88" s="59">
        <f>SUM(AE83:AE87)</f>
        <v>84</v>
      </c>
      <c r="AF88" s="8"/>
      <c r="AG88" s="52"/>
      <c r="AH88" s="74" t="str">
        <f t="shared" si="192"/>
        <v/>
      </c>
      <c r="AI88" s="57"/>
      <c r="AJ88" s="57"/>
      <c r="AK88" s="82"/>
    </row>
    <row r="89" spans="1:37" ht="15" customHeight="1" x14ac:dyDescent="0.25">
      <c r="A89" s="42">
        <v>1</v>
      </c>
      <c r="B89" s="43"/>
      <c r="C89" s="33">
        <v>26</v>
      </c>
      <c r="D89" s="34">
        <v>8.4</v>
      </c>
      <c r="E89" s="5">
        <f t="shared" ref="E89:E93" si="252">IF(D89&gt;8.4,0,IF(D89&gt;8.35,28,IF(D89&gt;8.34,29,IF(D89&gt;8.3,30,IF(D89&gt;8.25,31,IF(D89&gt;8.24,32,IF(D89&gt;8.2,33,IF(D89&gt;8.16,34,IF(D89&gt;8.15,35,IF(D89&gt;8.14,36,IF(D89&gt;8.1,37,IF(D89&gt;8.05,38,IF(D89&gt;8.04,39,IF(D89&gt;8.02,40,IF(D89&gt;8,41,IF(D89&gt;7.95,42,IF(D89&gt;7.94,43,IF(D89&gt;7.92,44,IF(D89&gt;7.9,45,IF(D89&gt;7.85,46,IF(D89&gt;7.84,47,IF(D89&gt;7.83,48,IF(D89&gt;7.8,49,IF(D89&gt;7.75,50,IF(D89&gt;7.73,51,IF(D89&gt;7.7,52,IF(D89&gt;7.65,53,IF(D89&gt;7.6,54,IF(D89&gt;7.55,55,IF(D89&gt;7.5,56,IF(D89&gt;7.44,57,IF(D89&gt;7.4,58,IF(D89&gt;7.35,59,IF(D89&gt;7.3,60,IF(D89&gt;7.25,61,IF(D89&gt;7.2,62,IF(D89&gt;7.15,63,IF(D89&gt;7.1,64,IF(D89&gt;7.05,65,IF(D89&gt;7,66,IF(D89&gt;6.95,67,IF(D89&gt;6.9,68,IF(D89&gt;6.8,69,IF(D89&gt;6.5,70,))))))))))))))))))))))))))))))))))))))))))))</f>
        <v>28</v>
      </c>
      <c r="F89" s="5">
        <f t="shared" ref="F89:F93" si="253">IF(D89&gt;10,0,IF(D89&gt;9.9,1,IF(D89&gt;9.8,2,IF(D89&gt;9.7,3,IF(D89&gt;9.6,4,IF(D89&gt;9.5,5,IF(D89&gt;9.4,6,IF(D89&gt;9.3,7,IF(D89&gt;9.26,8,IF(D89&gt;9.2,9,IF(D89&gt;9.15,10,IF(D89&gt;9.1,11,IF(D89&gt;9.05,12,IF(D89&gt;9,13,IF(D89&gt;8.95,14,IF(D89&gt;8.9,15,IF(D89&gt;8.85,16,IF(D89&gt;8.8,17,IF(D89&gt;8.75,18,IF(D89&gt;8.7,19,IF(D89&gt;8.65,20,IF(D89&gt;8.6,21,IF(D89&gt;8.55,22,IF(D89&gt;8.54,23,IF(D89&gt;8.5,24,IF(D89&gt;8.45,25,IF(D89&gt;8.44,26,IF(D89&gt;8.4,27,))))))))))))))))))))))))))))</f>
        <v>0</v>
      </c>
      <c r="G89" s="5">
        <f t="shared" ref="G89:G93" si="254">E89+F89</f>
        <v>28</v>
      </c>
      <c r="H89" s="6">
        <f t="shared" ref="H89:H93" si="255">G89</f>
        <v>28</v>
      </c>
      <c r="I89" s="50">
        <f>IF(H89="","",RANK(H89,H89:H93,0))</f>
        <v>4</v>
      </c>
      <c r="J89" s="50">
        <f>IF(I89&lt;5,H89,"")</f>
        <v>28</v>
      </c>
      <c r="K89" s="36">
        <v>1</v>
      </c>
      <c r="L89" s="5"/>
      <c r="M89" s="5">
        <f t="shared" si="197"/>
        <v>10</v>
      </c>
      <c r="N89" s="5">
        <f t="shared" ref="N89:N93" si="256">L89+M89</f>
        <v>10</v>
      </c>
      <c r="O89" s="6">
        <f t="shared" ref="O89:O93" si="257">N89</f>
        <v>10</v>
      </c>
      <c r="P89" s="54">
        <f>IF(O89="","",RANK(O89,O89:O93,0))</f>
        <v>4</v>
      </c>
      <c r="Q89" s="54">
        <f>IF(P89&lt;5,O89,"")</f>
        <v>10</v>
      </c>
      <c r="R89" s="40">
        <v>181</v>
      </c>
      <c r="S89" s="7">
        <f t="shared" ref="S89:S93" si="258">IF(R89&lt;235,0,IF(R89&lt;237,60,IF(R89&lt;239,61,IF(R89&lt;241,62,IF(R89&lt;243,63,IF(R89&lt;245,64,IF(R89&lt;247,65,IF(R89&lt;249,66,IF(R89&lt;251,67,IF(R89&lt;253,68,IF(R89&lt;255,69,IF(R89&lt;257,70,IF(R89&lt;259,71,IF(R89&lt;261,72,IF(R89&lt;263,73,IF(R89&lt;2265,74,IF(R89&lt;267,75,IF(R89&lt;269,76,))))))))))))))))))</f>
        <v>0</v>
      </c>
      <c r="T89" s="7">
        <f t="shared" ref="T89:T93" si="259">IF(R89&lt;118,0,IF(R89&lt;121,1,IF(R89&lt;124,2,IF(R89&lt;127,3,IF(R89&lt;130,4,IF(R89&lt;133,5,IF(R89&lt;136,6,IF(R89&lt;139,7,IF(R89&lt;142,8,IF(R89&lt;145,9,IF(R89&lt;148,10,IF(R89&lt;151,11,IF(R89&lt;154,12,IF(R89&lt;157,13,IF(R89&lt;160,14,IF(R89&lt;162,15,IF(R89&lt;164,16,IF(R89&lt;166,17,IF(R89&lt;168,18,IF(R89&lt;170,19,IF(R89&lt;172,20,IF(R89&lt;174,21,IF(R89&lt;176,22,IF(R89&lt;178,23,IF(R89&lt;180,24,IF(R89&lt;182,25,IF(R89&lt;184,26,IF(R89&lt;186,27,IF(R89&lt;188,28,IF(R89&lt;190,29,IF(R89&lt;192,30,IF(R89&lt;194,31,IF(R89&lt;196,32,IF(R89&lt;198,33,IF(R89&lt;200,34,IF(R89&lt;201,35,IF(R89&lt;202,36,IF(R89&lt;203,37,IF(R89&lt;204,38,IF(R89&lt;205,39,IF(R89&lt;206,40,IF(R89&lt;207,41,IF(R89&lt;208,42,IF(R89&lt;209,43,IF(R89&lt;210,44,IF(R89&lt;211,45,IF(R89&lt;212,46,IF(R89&lt;213,47,IF(R89&lt;214,48,IF(R89&lt;215,49,IF(R89&lt;217,50,IF(R89&lt;219,51,IF(R89&lt;221,52,IF(R89&lt;223,53,IF(R89&lt;225,54,IF(R89&lt;227,55,IF(R89&lt;229,56,IF(R89&lt;231,57,IF(R89&lt;233,58,IF(R89&lt;235,59,))))))))))))))))))))))))))))))))))))))))))))))))))))))))))))</f>
        <v>25</v>
      </c>
      <c r="U89" s="7">
        <f t="shared" ref="U89:U93" si="260">S89+T89</f>
        <v>25</v>
      </c>
      <c r="V89" s="6">
        <f t="shared" ref="V89:V93" si="261">U89</f>
        <v>25</v>
      </c>
      <c r="W89" s="50">
        <f>IF(V89="","",RANK(V89,V89:V93,0))</f>
        <v>3</v>
      </c>
      <c r="X89" s="50">
        <f>IF(W89&lt;5,V89,"")</f>
        <v>25</v>
      </c>
      <c r="Y89" s="36">
        <v>6.5</v>
      </c>
      <c r="Z89" s="7">
        <f t="shared" si="204"/>
        <v>0</v>
      </c>
      <c r="AA89" s="7">
        <f t="shared" si="205"/>
        <v>23</v>
      </c>
      <c r="AB89" s="7">
        <f t="shared" si="206"/>
        <v>23</v>
      </c>
      <c r="AC89" s="6">
        <f t="shared" si="207"/>
        <v>23</v>
      </c>
      <c r="AD89" s="50">
        <f>IF(AC89="","",RANK(AC89,AC89:AC93,0))</f>
        <v>3</v>
      </c>
      <c r="AE89" s="50">
        <f>IF(AD89&lt;5,AC89,"")</f>
        <v>23</v>
      </c>
      <c r="AF89" s="8">
        <f t="shared" si="208"/>
        <v>86</v>
      </c>
      <c r="AG89" s="9">
        <f t="shared" ref="AG89:AG93" si="262">AF89</f>
        <v>86</v>
      </c>
      <c r="AH89" s="67">
        <f t="shared" si="192"/>
        <v>132</v>
      </c>
      <c r="AI89" s="83">
        <f>SUM(J89:J93,Q89:Q93,X89:X93,AE89:AE93)</f>
        <v>426</v>
      </c>
      <c r="AJ89" s="56">
        <f t="shared" ref="AJ89" si="263">AI89</f>
        <v>426</v>
      </c>
      <c r="AK89" s="82">
        <f t="shared" ref="AK89" si="264">IF(ISNUMBER(AI89),RANK(AI89,$AI$5:$AI$292,0),"")</f>
        <v>27</v>
      </c>
    </row>
    <row r="90" spans="1:37" ht="15" customHeight="1" x14ac:dyDescent="0.25">
      <c r="A90" s="42">
        <v>2</v>
      </c>
      <c r="B90" s="43"/>
      <c r="C90" s="33">
        <v>26</v>
      </c>
      <c r="D90" s="34">
        <v>9</v>
      </c>
      <c r="E90" s="5">
        <f t="shared" si="252"/>
        <v>0</v>
      </c>
      <c r="F90" s="5">
        <f t="shared" si="253"/>
        <v>14</v>
      </c>
      <c r="G90" s="5">
        <f t="shared" si="254"/>
        <v>14</v>
      </c>
      <c r="H90" s="6">
        <f t="shared" si="255"/>
        <v>14</v>
      </c>
      <c r="I90" s="50">
        <f>IF(H90="","",RANK(H90,H89:H93,0))</f>
        <v>5</v>
      </c>
      <c r="J90" s="50" t="str">
        <f t="shared" ref="J90:J93" si="265">IF(I90&lt;5,H90,"")</f>
        <v/>
      </c>
      <c r="K90" s="36">
        <v>3</v>
      </c>
      <c r="L90" s="5"/>
      <c r="M90" s="5">
        <f t="shared" si="197"/>
        <v>17</v>
      </c>
      <c r="N90" s="5">
        <f t="shared" si="256"/>
        <v>17</v>
      </c>
      <c r="O90" s="6">
        <f t="shared" si="257"/>
        <v>17</v>
      </c>
      <c r="P90" s="54">
        <f>IF(O90="","",RANK(O90,O89:O93,0))</f>
        <v>2</v>
      </c>
      <c r="Q90" s="54">
        <f t="shared" ref="Q90:Q93" si="266">IF(P90&lt;5,O90,"")</f>
        <v>17</v>
      </c>
      <c r="R90" s="40">
        <v>197</v>
      </c>
      <c r="S90" s="7">
        <f t="shared" si="258"/>
        <v>0</v>
      </c>
      <c r="T90" s="7">
        <f t="shared" si="259"/>
        <v>33</v>
      </c>
      <c r="U90" s="7">
        <f t="shared" si="260"/>
        <v>33</v>
      </c>
      <c r="V90" s="6">
        <f t="shared" si="261"/>
        <v>33</v>
      </c>
      <c r="W90" s="50">
        <f>IF(V90="","",RANK(V90,V89:V93,0))</f>
        <v>2</v>
      </c>
      <c r="X90" s="50">
        <f t="shared" ref="X90:X93" si="267">IF(W90&lt;5,V90,"")</f>
        <v>33</v>
      </c>
      <c r="Y90" s="36">
        <v>2</v>
      </c>
      <c r="Z90" s="7">
        <f t="shared" si="204"/>
        <v>0</v>
      </c>
      <c r="AA90" s="7">
        <f t="shared" si="205"/>
        <v>14</v>
      </c>
      <c r="AB90" s="7">
        <f t="shared" si="206"/>
        <v>14</v>
      </c>
      <c r="AC90" s="6">
        <f t="shared" si="207"/>
        <v>14</v>
      </c>
      <c r="AD90" s="50">
        <f>IF(AC90="","",RANK(AC90,AC89:AC93,0))</f>
        <v>5</v>
      </c>
      <c r="AE90" s="50" t="str">
        <f t="shared" ref="AE90:AE93" si="268">IF(AD90&lt;5,AC90,"")</f>
        <v/>
      </c>
      <c r="AF90" s="8">
        <f t="shared" si="208"/>
        <v>78</v>
      </c>
      <c r="AG90" s="9">
        <f t="shared" si="262"/>
        <v>78</v>
      </c>
      <c r="AH90" s="67">
        <f t="shared" si="192"/>
        <v>150</v>
      </c>
      <c r="AI90" s="83"/>
      <c r="AJ90" s="56"/>
      <c r="AK90" s="82"/>
    </row>
    <row r="91" spans="1:37" ht="15" customHeight="1" x14ac:dyDescent="0.25">
      <c r="A91" s="42">
        <v>3</v>
      </c>
      <c r="B91" s="43"/>
      <c r="C91" s="33">
        <v>26</v>
      </c>
      <c r="D91" s="34">
        <v>7.4</v>
      </c>
      <c r="E91" s="5">
        <f t="shared" si="252"/>
        <v>59</v>
      </c>
      <c r="F91" s="5">
        <f t="shared" si="253"/>
        <v>0</v>
      </c>
      <c r="G91" s="5">
        <f t="shared" si="254"/>
        <v>59</v>
      </c>
      <c r="H91" s="6">
        <f t="shared" si="255"/>
        <v>59</v>
      </c>
      <c r="I91" s="50">
        <f>IF(H91="","",RANK(H91,H89:H93,0))</f>
        <v>1</v>
      </c>
      <c r="J91" s="50">
        <f t="shared" si="265"/>
        <v>59</v>
      </c>
      <c r="K91" s="36">
        <v>5</v>
      </c>
      <c r="L91" s="5"/>
      <c r="M91" s="5">
        <f t="shared" si="197"/>
        <v>25</v>
      </c>
      <c r="N91" s="5">
        <f t="shared" si="256"/>
        <v>25</v>
      </c>
      <c r="O91" s="6">
        <f t="shared" si="257"/>
        <v>25</v>
      </c>
      <c r="P91" s="54">
        <f>IF(O91="","",RANK(O91,O89:O93,0))</f>
        <v>1</v>
      </c>
      <c r="Q91" s="54">
        <f t="shared" si="266"/>
        <v>25</v>
      </c>
      <c r="R91" s="40">
        <v>198</v>
      </c>
      <c r="S91" s="7">
        <f t="shared" si="258"/>
        <v>0</v>
      </c>
      <c r="T91" s="7">
        <f t="shared" si="259"/>
        <v>34</v>
      </c>
      <c r="U91" s="7">
        <f t="shared" si="260"/>
        <v>34</v>
      </c>
      <c r="V91" s="6">
        <f t="shared" si="261"/>
        <v>34</v>
      </c>
      <c r="W91" s="50">
        <f>IF(V91="","",RANK(V91,V89:V93,0))</f>
        <v>1</v>
      </c>
      <c r="X91" s="50">
        <f t="shared" si="267"/>
        <v>34</v>
      </c>
      <c r="Y91" s="36">
        <v>5</v>
      </c>
      <c r="Z91" s="7">
        <f t="shared" si="204"/>
        <v>0</v>
      </c>
      <c r="AA91" s="7">
        <f t="shared" si="205"/>
        <v>20</v>
      </c>
      <c r="AB91" s="7">
        <f t="shared" si="206"/>
        <v>20</v>
      </c>
      <c r="AC91" s="6">
        <f t="shared" si="207"/>
        <v>20</v>
      </c>
      <c r="AD91" s="50">
        <f>IF(AC91="","",RANK(AC91,AC89:AC93,0))</f>
        <v>4</v>
      </c>
      <c r="AE91" s="50">
        <f t="shared" si="268"/>
        <v>20</v>
      </c>
      <c r="AF91" s="8">
        <f t="shared" si="208"/>
        <v>138</v>
      </c>
      <c r="AG91" s="9">
        <f t="shared" si="262"/>
        <v>138</v>
      </c>
      <c r="AH91" s="67">
        <f t="shared" si="192"/>
        <v>32</v>
      </c>
      <c r="AI91" s="83"/>
      <c r="AJ91" s="56"/>
      <c r="AK91" s="82"/>
    </row>
    <row r="92" spans="1:37" ht="15" customHeight="1" x14ac:dyDescent="0.25">
      <c r="A92" s="42">
        <v>4</v>
      </c>
      <c r="B92" s="43"/>
      <c r="C92" s="33">
        <v>26</v>
      </c>
      <c r="D92" s="34">
        <v>8.1999999999999993</v>
      </c>
      <c r="E92" s="5">
        <f t="shared" si="252"/>
        <v>34</v>
      </c>
      <c r="F92" s="5">
        <f t="shared" si="253"/>
        <v>0</v>
      </c>
      <c r="G92" s="5">
        <f t="shared" si="254"/>
        <v>34</v>
      </c>
      <c r="H92" s="6">
        <f t="shared" si="255"/>
        <v>34</v>
      </c>
      <c r="I92" s="50">
        <f>IF(H92="","",RANK(H92,H89:H93,0))</f>
        <v>2</v>
      </c>
      <c r="J92" s="50">
        <f t="shared" si="265"/>
        <v>34</v>
      </c>
      <c r="K92" s="36">
        <v>2</v>
      </c>
      <c r="L92" s="5"/>
      <c r="M92" s="5">
        <f t="shared" si="197"/>
        <v>13</v>
      </c>
      <c r="N92" s="5">
        <f t="shared" si="256"/>
        <v>13</v>
      </c>
      <c r="O92" s="6">
        <f t="shared" si="257"/>
        <v>13</v>
      </c>
      <c r="P92" s="54">
        <f>IF(O92="","",RANK(O92,O89:O93,0))</f>
        <v>3</v>
      </c>
      <c r="Q92" s="54">
        <f t="shared" si="266"/>
        <v>13</v>
      </c>
      <c r="R92" s="40">
        <v>176</v>
      </c>
      <c r="S92" s="7">
        <f t="shared" si="258"/>
        <v>0</v>
      </c>
      <c r="T92" s="7">
        <f t="shared" si="259"/>
        <v>23</v>
      </c>
      <c r="U92" s="7">
        <f t="shared" si="260"/>
        <v>23</v>
      </c>
      <c r="V92" s="6">
        <f t="shared" si="261"/>
        <v>23</v>
      </c>
      <c r="W92" s="50">
        <f>IF(V92="","",RANK(V92,V89:V93,0))</f>
        <v>4</v>
      </c>
      <c r="X92" s="50">
        <f t="shared" si="267"/>
        <v>23</v>
      </c>
      <c r="Y92" s="36">
        <v>7.5</v>
      </c>
      <c r="Z92" s="7">
        <f t="shared" si="204"/>
        <v>0</v>
      </c>
      <c r="AA92" s="7">
        <f t="shared" si="205"/>
        <v>25</v>
      </c>
      <c r="AB92" s="7">
        <f t="shared" si="206"/>
        <v>25</v>
      </c>
      <c r="AC92" s="6">
        <f t="shared" si="207"/>
        <v>25</v>
      </c>
      <c r="AD92" s="50">
        <f>IF(AC92="","",RANK(AC92,AC89:AC93,0))</f>
        <v>2</v>
      </c>
      <c r="AE92" s="50">
        <f t="shared" si="268"/>
        <v>25</v>
      </c>
      <c r="AF92" s="8">
        <f t="shared" si="208"/>
        <v>95</v>
      </c>
      <c r="AG92" s="9">
        <f t="shared" si="262"/>
        <v>95</v>
      </c>
      <c r="AH92" s="67">
        <f t="shared" si="192"/>
        <v>113</v>
      </c>
      <c r="AI92" s="83"/>
      <c r="AJ92" s="56"/>
      <c r="AK92" s="82"/>
    </row>
    <row r="93" spans="1:37" ht="15" customHeight="1" x14ac:dyDescent="0.25">
      <c r="A93" s="42">
        <v>5</v>
      </c>
      <c r="B93" s="43"/>
      <c r="C93" s="33">
        <v>26</v>
      </c>
      <c r="D93" s="34">
        <v>8.3000000000000007</v>
      </c>
      <c r="E93" s="5">
        <f t="shared" si="252"/>
        <v>31</v>
      </c>
      <c r="F93" s="5">
        <f t="shared" si="253"/>
        <v>0</v>
      </c>
      <c r="G93" s="5">
        <f t="shared" si="254"/>
        <v>31</v>
      </c>
      <c r="H93" s="6">
        <f t="shared" si="255"/>
        <v>31</v>
      </c>
      <c r="I93" s="50">
        <f>IF(H93="","",RANK(H93,H89:H93,0))</f>
        <v>3</v>
      </c>
      <c r="J93" s="50">
        <f t="shared" si="265"/>
        <v>31</v>
      </c>
      <c r="K93" s="36">
        <v>0</v>
      </c>
      <c r="L93" s="5"/>
      <c r="M93" s="5">
        <f t="shared" si="197"/>
        <v>0</v>
      </c>
      <c r="N93" s="5">
        <f t="shared" si="256"/>
        <v>0</v>
      </c>
      <c r="O93" s="6">
        <f t="shared" si="257"/>
        <v>0</v>
      </c>
      <c r="P93" s="54">
        <f>IF(O93="","",RANK(O93,O89:O93,0))</f>
        <v>5</v>
      </c>
      <c r="Q93" s="54" t="str">
        <f t="shared" si="266"/>
        <v/>
      </c>
      <c r="R93" s="40">
        <v>175</v>
      </c>
      <c r="S93" s="7">
        <f t="shared" si="258"/>
        <v>0</v>
      </c>
      <c r="T93" s="7">
        <f t="shared" si="259"/>
        <v>22</v>
      </c>
      <c r="U93" s="7">
        <f t="shared" si="260"/>
        <v>22</v>
      </c>
      <c r="V93" s="6">
        <f t="shared" si="261"/>
        <v>22</v>
      </c>
      <c r="W93" s="50">
        <f>IF(V93="","",RANK(V93,V89:V93,0))</f>
        <v>5</v>
      </c>
      <c r="X93" s="50" t="str">
        <f t="shared" si="267"/>
        <v/>
      </c>
      <c r="Y93" s="36">
        <v>8</v>
      </c>
      <c r="Z93" s="7">
        <f t="shared" si="204"/>
        <v>0</v>
      </c>
      <c r="AA93" s="7">
        <f t="shared" si="205"/>
        <v>26</v>
      </c>
      <c r="AB93" s="7">
        <f t="shared" si="206"/>
        <v>26</v>
      </c>
      <c r="AC93" s="6">
        <f t="shared" si="207"/>
        <v>26</v>
      </c>
      <c r="AD93" s="50">
        <f>IF(AC93="","",RANK(AC93,AC89:AC93,0))</f>
        <v>1</v>
      </c>
      <c r="AE93" s="50">
        <f t="shared" si="268"/>
        <v>26</v>
      </c>
      <c r="AF93" s="8">
        <f t="shared" si="208"/>
        <v>79</v>
      </c>
      <c r="AG93" s="9">
        <f t="shared" si="262"/>
        <v>79</v>
      </c>
      <c r="AH93" s="67">
        <f t="shared" si="192"/>
        <v>144</v>
      </c>
      <c r="AI93" s="83"/>
      <c r="AJ93" s="56"/>
      <c r="AK93" s="82"/>
    </row>
    <row r="94" spans="1:37" ht="26.25" customHeight="1" x14ac:dyDescent="0.25">
      <c r="A94" s="42"/>
      <c r="B94" s="43"/>
      <c r="C94" s="61">
        <v>25</v>
      </c>
      <c r="D94" s="34"/>
      <c r="E94" s="5"/>
      <c r="F94" s="5"/>
      <c r="G94" s="5"/>
      <c r="H94" s="51"/>
      <c r="I94" s="58" t="s">
        <v>27</v>
      </c>
      <c r="J94" s="59">
        <f>SUM(J89:J93)</f>
        <v>152</v>
      </c>
      <c r="K94" s="36"/>
      <c r="L94" s="5"/>
      <c r="M94" s="5"/>
      <c r="N94" s="5"/>
      <c r="O94" s="51"/>
      <c r="P94" s="58" t="s">
        <v>27</v>
      </c>
      <c r="Q94" s="60">
        <f>SUM(Q89:Q93)</f>
        <v>65</v>
      </c>
      <c r="R94" s="40"/>
      <c r="S94" s="7"/>
      <c r="T94" s="7"/>
      <c r="U94" s="7"/>
      <c r="V94" s="51"/>
      <c r="W94" s="58" t="s">
        <v>27</v>
      </c>
      <c r="X94" s="59">
        <f>SUM(X89:X93)</f>
        <v>115</v>
      </c>
      <c r="Y94" s="77">
        <v>-100</v>
      </c>
      <c r="Z94" s="7"/>
      <c r="AA94" s="7"/>
      <c r="AB94" s="7"/>
      <c r="AC94" s="51"/>
      <c r="AD94" s="58" t="s">
        <v>27</v>
      </c>
      <c r="AE94" s="59">
        <f>SUM(AE89:AE93)</f>
        <v>94</v>
      </c>
      <c r="AF94" s="8"/>
      <c r="AG94" s="52"/>
      <c r="AH94" s="74" t="str">
        <f t="shared" si="192"/>
        <v/>
      </c>
      <c r="AI94" s="57"/>
      <c r="AJ94" s="57"/>
      <c r="AK94" s="82"/>
    </row>
    <row r="95" spans="1:37" ht="15" customHeight="1" x14ac:dyDescent="0.25">
      <c r="A95" s="42">
        <v>1</v>
      </c>
      <c r="B95" s="43"/>
      <c r="C95" s="33">
        <v>27</v>
      </c>
      <c r="D95" s="34">
        <v>8</v>
      </c>
      <c r="E95" s="5">
        <f t="shared" ref="E95:E99" si="269">IF(D95&gt;8.4,0,IF(D95&gt;8.35,28,IF(D95&gt;8.34,29,IF(D95&gt;8.3,30,IF(D95&gt;8.25,31,IF(D95&gt;8.24,32,IF(D95&gt;8.2,33,IF(D95&gt;8.16,34,IF(D95&gt;8.15,35,IF(D95&gt;8.14,36,IF(D95&gt;8.1,37,IF(D95&gt;8.05,38,IF(D95&gt;8.04,39,IF(D95&gt;8.02,40,IF(D95&gt;8,41,IF(D95&gt;7.95,42,IF(D95&gt;7.94,43,IF(D95&gt;7.92,44,IF(D95&gt;7.9,45,IF(D95&gt;7.85,46,IF(D95&gt;7.84,47,IF(D95&gt;7.83,48,IF(D95&gt;7.8,49,IF(D95&gt;7.75,50,IF(D95&gt;7.73,51,IF(D95&gt;7.7,52,IF(D95&gt;7.65,53,IF(D95&gt;7.6,54,IF(D95&gt;7.55,55,IF(D95&gt;7.5,56,IF(D95&gt;7.44,57,IF(D95&gt;7.4,58,IF(D95&gt;7.35,59,IF(D95&gt;7.3,60,IF(D95&gt;7.25,61,IF(D95&gt;7.2,62,IF(D95&gt;7.15,63,IF(D95&gt;7.1,64,IF(D95&gt;7.05,65,IF(D95&gt;7,66,IF(D95&gt;6.95,67,IF(D95&gt;6.9,68,IF(D95&gt;6.8,69,IF(D95&gt;6.5,70,))))))))))))))))))))))))))))))))))))))))))))</f>
        <v>42</v>
      </c>
      <c r="F95" s="5">
        <f t="shared" ref="F95:F99" si="270">IF(D95&gt;10,0,IF(D95&gt;9.9,1,IF(D95&gt;9.8,2,IF(D95&gt;9.7,3,IF(D95&gt;9.6,4,IF(D95&gt;9.5,5,IF(D95&gt;9.4,6,IF(D95&gt;9.3,7,IF(D95&gt;9.26,8,IF(D95&gt;9.2,9,IF(D95&gt;9.15,10,IF(D95&gt;9.1,11,IF(D95&gt;9.05,12,IF(D95&gt;9,13,IF(D95&gt;8.95,14,IF(D95&gt;8.9,15,IF(D95&gt;8.85,16,IF(D95&gt;8.8,17,IF(D95&gt;8.75,18,IF(D95&gt;8.7,19,IF(D95&gt;8.65,20,IF(D95&gt;8.6,21,IF(D95&gt;8.55,22,IF(D95&gt;8.54,23,IF(D95&gt;8.5,24,IF(D95&gt;8.45,25,IF(D95&gt;8.44,26,IF(D95&gt;8.4,27,))))))))))))))))))))))))))))</f>
        <v>0</v>
      </c>
      <c r="G95" s="5">
        <f t="shared" ref="G95:G99" si="271">E95+F95</f>
        <v>42</v>
      </c>
      <c r="H95" s="6">
        <f t="shared" ref="H95:H99" si="272">G95</f>
        <v>42</v>
      </c>
      <c r="I95" s="50">
        <f>IF(H95="","",RANK(H95,H95:H99,0))</f>
        <v>3</v>
      </c>
      <c r="J95" s="50">
        <f>IF(I95&lt;5,H95,"")</f>
        <v>42</v>
      </c>
      <c r="K95" s="36">
        <v>10</v>
      </c>
      <c r="L95" s="5"/>
      <c r="M95" s="5">
        <f t="shared" si="197"/>
        <v>45</v>
      </c>
      <c r="N95" s="5">
        <f t="shared" ref="N95:N99" si="273">L95+M95</f>
        <v>45</v>
      </c>
      <c r="O95" s="6">
        <f t="shared" ref="O95:O99" si="274">N95</f>
        <v>45</v>
      </c>
      <c r="P95" s="54">
        <f>IF(O95="","",RANK(O95,O95:O99,0))</f>
        <v>1</v>
      </c>
      <c r="Q95" s="54">
        <f>IF(P95&lt;5,O95,"")</f>
        <v>45</v>
      </c>
      <c r="R95" s="40">
        <v>209</v>
      </c>
      <c r="S95" s="7">
        <f t="shared" ref="S95:S99" si="275">IF(R95&lt;235,0,IF(R95&lt;237,60,IF(R95&lt;239,61,IF(R95&lt;241,62,IF(R95&lt;243,63,IF(R95&lt;245,64,IF(R95&lt;247,65,IF(R95&lt;249,66,IF(R95&lt;251,67,IF(R95&lt;253,68,IF(R95&lt;255,69,IF(R95&lt;257,70,IF(R95&lt;259,71,IF(R95&lt;261,72,IF(R95&lt;263,73,IF(R95&lt;2265,74,IF(R95&lt;267,75,IF(R95&lt;269,76,))))))))))))))))))</f>
        <v>0</v>
      </c>
      <c r="T95" s="7">
        <f t="shared" ref="T95:T99" si="276">IF(R95&lt;118,0,IF(R95&lt;121,1,IF(R95&lt;124,2,IF(R95&lt;127,3,IF(R95&lt;130,4,IF(R95&lt;133,5,IF(R95&lt;136,6,IF(R95&lt;139,7,IF(R95&lt;142,8,IF(R95&lt;145,9,IF(R95&lt;148,10,IF(R95&lt;151,11,IF(R95&lt;154,12,IF(R95&lt;157,13,IF(R95&lt;160,14,IF(R95&lt;162,15,IF(R95&lt;164,16,IF(R95&lt;166,17,IF(R95&lt;168,18,IF(R95&lt;170,19,IF(R95&lt;172,20,IF(R95&lt;174,21,IF(R95&lt;176,22,IF(R95&lt;178,23,IF(R95&lt;180,24,IF(R95&lt;182,25,IF(R95&lt;184,26,IF(R95&lt;186,27,IF(R95&lt;188,28,IF(R95&lt;190,29,IF(R95&lt;192,30,IF(R95&lt;194,31,IF(R95&lt;196,32,IF(R95&lt;198,33,IF(R95&lt;200,34,IF(R95&lt;201,35,IF(R95&lt;202,36,IF(R95&lt;203,37,IF(R95&lt;204,38,IF(R95&lt;205,39,IF(R95&lt;206,40,IF(R95&lt;207,41,IF(R95&lt;208,42,IF(R95&lt;209,43,IF(R95&lt;210,44,IF(R95&lt;211,45,IF(R95&lt;212,46,IF(R95&lt;213,47,IF(R95&lt;214,48,IF(R95&lt;215,49,IF(R95&lt;217,50,IF(R95&lt;219,51,IF(R95&lt;221,52,IF(R95&lt;223,53,IF(R95&lt;225,54,IF(R95&lt;227,55,IF(R95&lt;229,56,IF(R95&lt;231,57,IF(R95&lt;233,58,IF(R95&lt;235,59,))))))))))))))))))))))))))))))))))))))))))))))))))))))))))))</f>
        <v>44</v>
      </c>
      <c r="U95" s="7">
        <f t="shared" ref="U95:U99" si="277">S95+T95</f>
        <v>44</v>
      </c>
      <c r="V95" s="6">
        <f t="shared" ref="V95:V99" si="278">U95</f>
        <v>44</v>
      </c>
      <c r="W95" s="50">
        <f>IF(V95="","",RANK(V95,V95:V99,0))</f>
        <v>1</v>
      </c>
      <c r="X95" s="50">
        <f t="shared" ref="X95:X99" si="279">IF(W95&lt;5,V95,"")</f>
        <v>44</v>
      </c>
      <c r="Y95" s="36">
        <v>5.5</v>
      </c>
      <c r="Z95" s="7">
        <f t="shared" si="204"/>
        <v>0</v>
      </c>
      <c r="AA95" s="7">
        <f t="shared" si="205"/>
        <v>21</v>
      </c>
      <c r="AB95" s="7">
        <f t="shared" si="206"/>
        <v>21</v>
      </c>
      <c r="AC95" s="6">
        <f t="shared" si="207"/>
        <v>21</v>
      </c>
      <c r="AD95" s="50">
        <f>IF(AC95="","",RANK(AC95,AC95:AC99,0))</f>
        <v>5</v>
      </c>
      <c r="AE95" s="50" t="str">
        <f>IF(AD95&lt;5,AC95,"")</f>
        <v/>
      </c>
      <c r="AF95" s="8">
        <f t="shared" si="208"/>
        <v>152</v>
      </c>
      <c r="AG95" s="9">
        <f t="shared" ref="AG95:AG99" si="280">AF95</f>
        <v>152</v>
      </c>
      <c r="AH95" s="67">
        <f t="shared" si="192"/>
        <v>15</v>
      </c>
      <c r="AI95" s="83">
        <f>SUM(J95:J99,Q95:Q99,X95:X99,AE95:AE99)</f>
        <v>579</v>
      </c>
      <c r="AJ95" s="56">
        <f t="shared" ref="AJ95" si="281">AI95</f>
        <v>579</v>
      </c>
      <c r="AK95" s="82">
        <f t="shared" ref="AK95" si="282">IF(ISNUMBER(AI95),RANK(AI95,$AI$5:$AI$292,0),"")</f>
        <v>5</v>
      </c>
    </row>
    <row r="96" spans="1:37" ht="15" customHeight="1" x14ac:dyDescent="0.25">
      <c r="A96" s="42">
        <v>2</v>
      </c>
      <c r="B96" s="43"/>
      <c r="C96" s="33">
        <v>27</v>
      </c>
      <c r="D96" s="34">
        <v>7.6</v>
      </c>
      <c r="E96" s="5">
        <f t="shared" si="269"/>
        <v>55</v>
      </c>
      <c r="F96" s="5">
        <f t="shared" si="270"/>
        <v>0</v>
      </c>
      <c r="G96" s="5">
        <f t="shared" si="271"/>
        <v>55</v>
      </c>
      <c r="H96" s="6">
        <f t="shared" si="272"/>
        <v>55</v>
      </c>
      <c r="I96" s="50">
        <f>IF(H96="","",RANK(H96,H95:H99,0))</f>
        <v>1</v>
      </c>
      <c r="J96" s="50">
        <f t="shared" ref="J96:J98" si="283">IF(I96&lt;5,H96,"")</f>
        <v>55</v>
      </c>
      <c r="K96" s="36">
        <v>4</v>
      </c>
      <c r="L96" s="5"/>
      <c r="M96" s="5">
        <f t="shared" si="197"/>
        <v>21</v>
      </c>
      <c r="N96" s="5">
        <f t="shared" si="273"/>
        <v>21</v>
      </c>
      <c r="O96" s="6">
        <f t="shared" si="274"/>
        <v>21</v>
      </c>
      <c r="P96" s="54">
        <f>IF(O96="","",RANK(O96,O95:O99,0))</f>
        <v>3</v>
      </c>
      <c r="Q96" s="54">
        <f t="shared" ref="Q96:Q99" si="284">IF(P96&lt;5,O96,"")</f>
        <v>21</v>
      </c>
      <c r="R96" s="40">
        <v>184</v>
      </c>
      <c r="S96" s="7">
        <f t="shared" si="275"/>
        <v>0</v>
      </c>
      <c r="T96" s="7">
        <f t="shared" si="276"/>
        <v>27</v>
      </c>
      <c r="U96" s="7">
        <f t="shared" si="277"/>
        <v>27</v>
      </c>
      <c r="V96" s="6">
        <f t="shared" si="278"/>
        <v>27</v>
      </c>
      <c r="W96" s="50">
        <f>IF(V96="","",RANK(V96,V95:V99,0))</f>
        <v>4</v>
      </c>
      <c r="X96" s="50">
        <f t="shared" si="279"/>
        <v>27</v>
      </c>
      <c r="Y96" s="36">
        <v>9.5</v>
      </c>
      <c r="Z96" s="7">
        <f t="shared" si="204"/>
        <v>0</v>
      </c>
      <c r="AA96" s="7">
        <f t="shared" si="205"/>
        <v>30</v>
      </c>
      <c r="AB96" s="7">
        <f t="shared" si="206"/>
        <v>30</v>
      </c>
      <c r="AC96" s="6">
        <f t="shared" si="207"/>
        <v>30</v>
      </c>
      <c r="AD96" s="50">
        <f>IF(AC96="","",RANK(AC96,AC95:AC99,0))</f>
        <v>3</v>
      </c>
      <c r="AE96" s="50">
        <f t="shared" ref="AE96:AE99" si="285">IF(AD96&lt;5,AC96,"")</f>
        <v>30</v>
      </c>
      <c r="AF96" s="8">
        <f t="shared" si="208"/>
        <v>133</v>
      </c>
      <c r="AG96" s="9">
        <f t="shared" si="280"/>
        <v>133</v>
      </c>
      <c r="AH96" s="67">
        <f t="shared" si="192"/>
        <v>40</v>
      </c>
      <c r="AI96" s="83"/>
      <c r="AJ96" s="56"/>
      <c r="AK96" s="82"/>
    </row>
    <row r="97" spans="1:37" ht="15" customHeight="1" x14ac:dyDescent="0.25">
      <c r="A97" s="42">
        <v>3</v>
      </c>
      <c r="B97" s="43"/>
      <c r="C97" s="33">
        <v>27</v>
      </c>
      <c r="D97" s="34">
        <v>8</v>
      </c>
      <c r="E97" s="5">
        <f t="shared" si="269"/>
        <v>42</v>
      </c>
      <c r="F97" s="5">
        <f t="shared" si="270"/>
        <v>0</v>
      </c>
      <c r="G97" s="5">
        <f t="shared" si="271"/>
        <v>42</v>
      </c>
      <c r="H97" s="6">
        <f t="shared" si="272"/>
        <v>42</v>
      </c>
      <c r="I97" s="50">
        <f>IF(H97="","",RANK(H97,H95:H99,0))</f>
        <v>3</v>
      </c>
      <c r="J97" s="50">
        <f t="shared" si="283"/>
        <v>42</v>
      </c>
      <c r="K97" s="36">
        <v>2</v>
      </c>
      <c r="L97" s="5"/>
      <c r="M97" s="5">
        <f t="shared" si="197"/>
        <v>13</v>
      </c>
      <c r="N97" s="5">
        <f t="shared" si="273"/>
        <v>13</v>
      </c>
      <c r="O97" s="6">
        <f t="shared" si="274"/>
        <v>13</v>
      </c>
      <c r="P97" s="54">
        <f>IF(O97="","",RANK(O97,O95:O99,0))</f>
        <v>4</v>
      </c>
      <c r="Q97" s="54">
        <f t="shared" si="284"/>
        <v>13</v>
      </c>
      <c r="R97" s="40">
        <v>200</v>
      </c>
      <c r="S97" s="7">
        <f t="shared" si="275"/>
        <v>0</v>
      </c>
      <c r="T97" s="7">
        <f t="shared" si="276"/>
        <v>35</v>
      </c>
      <c r="U97" s="7">
        <f t="shared" si="277"/>
        <v>35</v>
      </c>
      <c r="V97" s="6">
        <f t="shared" si="278"/>
        <v>35</v>
      </c>
      <c r="W97" s="50">
        <f>IF(V97="","",RANK(V97,V95:V99,0))</f>
        <v>2</v>
      </c>
      <c r="X97" s="50">
        <f t="shared" si="279"/>
        <v>35</v>
      </c>
      <c r="Y97" s="36">
        <v>7.5</v>
      </c>
      <c r="Z97" s="7">
        <f t="shared" si="204"/>
        <v>0</v>
      </c>
      <c r="AA97" s="7">
        <f t="shared" si="205"/>
        <v>25</v>
      </c>
      <c r="AB97" s="7">
        <f t="shared" si="206"/>
        <v>25</v>
      </c>
      <c r="AC97" s="6">
        <f t="shared" si="207"/>
        <v>25</v>
      </c>
      <c r="AD97" s="50">
        <f>IF(AC97="","",RANK(AC97,AC95:AC99,0))</f>
        <v>4</v>
      </c>
      <c r="AE97" s="50">
        <f t="shared" si="285"/>
        <v>25</v>
      </c>
      <c r="AF97" s="8">
        <f t="shared" si="208"/>
        <v>115</v>
      </c>
      <c r="AG97" s="9">
        <f t="shared" si="280"/>
        <v>115</v>
      </c>
      <c r="AH97" s="67">
        <f t="shared" si="192"/>
        <v>75</v>
      </c>
      <c r="AI97" s="83"/>
      <c r="AJ97" s="56"/>
      <c r="AK97" s="82"/>
    </row>
    <row r="98" spans="1:37" ht="15" customHeight="1" x14ac:dyDescent="0.25">
      <c r="A98" s="42">
        <v>4</v>
      </c>
      <c r="B98" s="43"/>
      <c r="C98" s="33">
        <v>27</v>
      </c>
      <c r="D98" s="34">
        <v>7.7</v>
      </c>
      <c r="E98" s="5">
        <f t="shared" si="269"/>
        <v>53</v>
      </c>
      <c r="F98" s="5">
        <f t="shared" si="270"/>
        <v>0</v>
      </c>
      <c r="G98" s="5">
        <f t="shared" si="271"/>
        <v>53</v>
      </c>
      <c r="H98" s="6">
        <f t="shared" si="272"/>
        <v>53</v>
      </c>
      <c r="I98" s="50">
        <f>IF(H98="","",RANK(H98,H95:H99,0))</f>
        <v>2</v>
      </c>
      <c r="J98" s="50">
        <f t="shared" si="283"/>
        <v>53</v>
      </c>
      <c r="K98" s="36">
        <v>10</v>
      </c>
      <c r="L98" s="5"/>
      <c r="M98" s="5">
        <f t="shared" si="197"/>
        <v>45</v>
      </c>
      <c r="N98" s="5">
        <f t="shared" si="273"/>
        <v>45</v>
      </c>
      <c r="O98" s="6">
        <f t="shared" si="274"/>
        <v>45</v>
      </c>
      <c r="P98" s="54">
        <f>IF(O98="","",RANK(O98,O95:O99,0))</f>
        <v>1</v>
      </c>
      <c r="Q98" s="54">
        <f t="shared" si="284"/>
        <v>45</v>
      </c>
      <c r="R98" s="40">
        <v>195</v>
      </c>
      <c r="S98" s="7">
        <f t="shared" si="275"/>
        <v>0</v>
      </c>
      <c r="T98" s="7">
        <f t="shared" si="276"/>
        <v>32</v>
      </c>
      <c r="U98" s="7">
        <f t="shared" si="277"/>
        <v>32</v>
      </c>
      <c r="V98" s="6">
        <f t="shared" si="278"/>
        <v>32</v>
      </c>
      <c r="W98" s="50">
        <f>IF(V98="","",RANK(V98,V95:V99,0))</f>
        <v>3</v>
      </c>
      <c r="X98" s="50">
        <f t="shared" si="279"/>
        <v>32</v>
      </c>
      <c r="Y98" s="36">
        <v>11</v>
      </c>
      <c r="Z98" s="7">
        <f t="shared" si="204"/>
        <v>0</v>
      </c>
      <c r="AA98" s="7">
        <f t="shared" si="205"/>
        <v>35</v>
      </c>
      <c r="AB98" s="7">
        <f t="shared" si="206"/>
        <v>35</v>
      </c>
      <c r="AC98" s="6">
        <f t="shared" si="207"/>
        <v>35</v>
      </c>
      <c r="AD98" s="50">
        <f>IF(AC98="","",RANK(AC98,AC95:AC99,0))</f>
        <v>1</v>
      </c>
      <c r="AE98" s="50">
        <f t="shared" si="285"/>
        <v>35</v>
      </c>
      <c r="AF98" s="8">
        <f t="shared" si="208"/>
        <v>165</v>
      </c>
      <c r="AG98" s="9">
        <f t="shared" si="280"/>
        <v>165</v>
      </c>
      <c r="AH98" s="67">
        <f t="shared" si="192"/>
        <v>6</v>
      </c>
      <c r="AI98" s="83"/>
      <c r="AJ98" s="56"/>
      <c r="AK98" s="82"/>
    </row>
    <row r="99" spans="1:37" ht="15" customHeight="1" x14ac:dyDescent="0.25">
      <c r="A99" s="42">
        <v>5</v>
      </c>
      <c r="B99" s="43"/>
      <c r="C99" s="33">
        <v>27</v>
      </c>
      <c r="D99" s="34">
        <v>8.1999999999999993</v>
      </c>
      <c r="E99" s="5">
        <f t="shared" si="269"/>
        <v>34</v>
      </c>
      <c r="F99" s="5">
        <f t="shared" si="270"/>
        <v>0</v>
      </c>
      <c r="G99" s="5">
        <f t="shared" si="271"/>
        <v>34</v>
      </c>
      <c r="H99" s="6">
        <f t="shared" si="272"/>
        <v>34</v>
      </c>
      <c r="I99" s="50">
        <f>IF(H99="","",RANK(H99,H95:H99,0))</f>
        <v>5</v>
      </c>
      <c r="J99" s="50" t="str">
        <f t="shared" ref="J99" si="286">IF(I99&lt;5,H99,"")</f>
        <v/>
      </c>
      <c r="K99" s="36">
        <v>0</v>
      </c>
      <c r="L99" s="5"/>
      <c r="M99" s="5">
        <f t="shared" si="197"/>
        <v>0</v>
      </c>
      <c r="N99" s="5">
        <f t="shared" si="273"/>
        <v>0</v>
      </c>
      <c r="O99" s="6">
        <f t="shared" si="274"/>
        <v>0</v>
      </c>
      <c r="P99" s="54">
        <f>IF(O99="","",RANK(O99,O95:O99,0))</f>
        <v>5</v>
      </c>
      <c r="Q99" s="54" t="str">
        <f t="shared" si="284"/>
        <v/>
      </c>
      <c r="R99" s="40">
        <v>180</v>
      </c>
      <c r="S99" s="7">
        <f t="shared" si="275"/>
        <v>0</v>
      </c>
      <c r="T99" s="7">
        <f t="shared" si="276"/>
        <v>25</v>
      </c>
      <c r="U99" s="7">
        <f t="shared" si="277"/>
        <v>25</v>
      </c>
      <c r="V99" s="6">
        <f t="shared" si="278"/>
        <v>25</v>
      </c>
      <c r="W99" s="50">
        <f>IF(V99="","",RANK(V99,V95:V99,0))</f>
        <v>5</v>
      </c>
      <c r="X99" s="50" t="str">
        <f t="shared" si="279"/>
        <v/>
      </c>
      <c r="Y99" s="36">
        <v>11</v>
      </c>
      <c r="Z99" s="7">
        <f t="shared" si="204"/>
        <v>0</v>
      </c>
      <c r="AA99" s="7">
        <f t="shared" si="205"/>
        <v>35</v>
      </c>
      <c r="AB99" s="7">
        <f t="shared" si="206"/>
        <v>35</v>
      </c>
      <c r="AC99" s="6">
        <f t="shared" si="207"/>
        <v>35</v>
      </c>
      <c r="AD99" s="50">
        <f>IF(AC99="","",RANK(AC99,AC95:AC99,0))</f>
        <v>1</v>
      </c>
      <c r="AE99" s="50">
        <f t="shared" si="285"/>
        <v>35</v>
      </c>
      <c r="AF99" s="8">
        <f t="shared" si="208"/>
        <v>94</v>
      </c>
      <c r="AG99" s="9">
        <f t="shared" si="280"/>
        <v>94</v>
      </c>
      <c r="AH99" s="67">
        <f t="shared" si="192"/>
        <v>117</v>
      </c>
      <c r="AI99" s="83"/>
      <c r="AJ99" s="56"/>
      <c r="AK99" s="82"/>
    </row>
    <row r="100" spans="1:37" ht="26.25" customHeight="1" x14ac:dyDescent="0.25">
      <c r="A100" s="42"/>
      <c r="B100" s="43"/>
      <c r="C100" s="61">
        <v>27</v>
      </c>
      <c r="D100" s="34"/>
      <c r="E100" s="5"/>
      <c r="F100" s="5"/>
      <c r="G100" s="5"/>
      <c r="H100" s="51"/>
      <c r="I100" s="58" t="s">
        <v>27</v>
      </c>
      <c r="J100" s="59">
        <f>SUM(J95:J99)</f>
        <v>192</v>
      </c>
      <c r="K100" s="36"/>
      <c r="L100" s="5"/>
      <c r="M100" s="5"/>
      <c r="N100" s="5"/>
      <c r="O100" s="51"/>
      <c r="P100" s="58" t="s">
        <v>27</v>
      </c>
      <c r="Q100" s="60">
        <f>SUM(Q95:Q99)</f>
        <v>124</v>
      </c>
      <c r="R100" s="40"/>
      <c r="S100" s="7"/>
      <c r="T100" s="7"/>
      <c r="U100" s="7"/>
      <c r="V100" s="51"/>
      <c r="W100" s="58" t="s">
        <v>27</v>
      </c>
      <c r="X100" s="59">
        <f>SUM(X95:X99)</f>
        <v>138</v>
      </c>
      <c r="Y100" s="77">
        <v>-100</v>
      </c>
      <c r="Z100" s="7"/>
      <c r="AA100" s="7"/>
      <c r="AB100" s="7"/>
      <c r="AC100" s="51"/>
      <c r="AD100" s="58" t="s">
        <v>27</v>
      </c>
      <c r="AE100" s="59">
        <f>SUM(AE95:AE99)</f>
        <v>125</v>
      </c>
      <c r="AF100" s="8"/>
      <c r="AG100" s="52"/>
      <c r="AH100" s="74" t="str">
        <f t="shared" si="192"/>
        <v/>
      </c>
      <c r="AI100" s="57"/>
      <c r="AJ100" s="57"/>
      <c r="AK100" s="82"/>
    </row>
    <row r="101" spans="1:37" ht="15" customHeight="1" x14ac:dyDescent="0.25">
      <c r="A101" s="42">
        <v>1</v>
      </c>
      <c r="B101" s="43"/>
      <c r="C101" s="33">
        <v>28</v>
      </c>
      <c r="D101" s="34">
        <v>8.1</v>
      </c>
      <c r="E101" s="5">
        <f t="shared" ref="E101:E105" si="287">IF(D101&gt;8.4,0,IF(D101&gt;8.35,28,IF(D101&gt;8.34,29,IF(D101&gt;8.3,30,IF(D101&gt;8.25,31,IF(D101&gt;8.24,32,IF(D101&gt;8.2,33,IF(D101&gt;8.16,34,IF(D101&gt;8.15,35,IF(D101&gt;8.14,36,IF(D101&gt;8.1,37,IF(D101&gt;8.05,38,IF(D101&gt;8.04,39,IF(D101&gt;8.02,40,IF(D101&gt;8,41,IF(D101&gt;7.95,42,IF(D101&gt;7.94,43,IF(D101&gt;7.92,44,IF(D101&gt;7.9,45,IF(D101&gt;7.85,46,IF(D101&gt;7.84,47,IF(D101&gt;7.83,48,IF(D101&gt;7.8,49,IF(D101&gt;7.75,50,IF(D101&gt;7.73,51,IF(D101&gt;7.7,52,IF(D101&gt;7.65,53,IF(D101&gt;7.6,54,IF(D101&gt;7.55,55,IF(D101&gt;7.5,56,IF(D101&gt;7.44,57,IF(D101&gt;7.4,58,IF(D101&gt;7.35,59,IF(D101&gt;7.3,60,IF(D101&gt;7.25,61,IF(D101&gt;7.2,62,IF(D101&gt;7.15,63,IF(D101&gt;7.1,64,IF(D101&gt;7.05,65,IF(D101&gt;7,66,IF(D101&gt;6.95,67,IF(D101&gt;6.9,68,IF(D101&gt;6.8,69,IF(D101&gt;6.5,70,))))))))))))))))))))))))))))))))))))))))))))</f>
        <v>38</v>
      </c>
      <c r="F101" s="5">
        <f t="shared" ref="F101:F105" si="288">IF(D101&gt;10,0,IF(D101&gt;9.9,1,IF(D101&gt;9.8,2,IF(D101&gt;9.7,3,IF(D101&gt;9.6,4,IF(D101&gt;9.5,5,IF(D101&gt;9.4,6,IF(D101&gt;9.3,7,IF(D101&gt;9.26,8,IF(D101&gt;9.2,9,IF(D101&gt;9.15,10,IF(D101&gt;9.1,11,IF(D101&gt;9.05,12,IF(D101&gt;9,13,IF(D101&gt;8.95,14,IF(D101&gt;8.9,15,IF(D101&gt;8.85,16,IF(D101&gt;8.8,17,IF(D101&gt;8.75,18,IF(D101&gt;8.7,19,IF(D101&gt;8.65,20,IF(D101&gt;8.6,21,IF(D101&gt;8.55,22,IF(D101&gt;8.54,23,IF(D101&gt;8.5,24,IF(D101&gt;8.45,25,IF(D101&gt;8.44,26,IF(D101&gt;8.4,27,))))))))))))))))))))))))))))</f>
        <v>0</v>
      </c>
      <c r="G101" s="5">
        <f t="shared" ref="G101:G105" si="289">E101+F101</f>
        <v>38</v>
      </c>
      <c r="H101" s="6">
        <f t="shared" ref="H101:H105" si="290">G101</f>
        <v>38</v>
      </c>
      <c r="I101" s="50">
        <f>IF(H101="","",RANK(H101,H101:H105,0))</f>
        <v>2</v>
      </c>
      <c r="J101" s="50">
        <f>IF(I101&lt;5,H101,"")</f>
        <v>38</v>
      </c>
      <c r="K101" s="36">
        <v>0</v>
      </c>
      <c r="L101" s="5"/>
      <c r="M101" s="5">
        <f t="shared" si="197"/>
        <v>0</v>
      </c>
      <c r="N101" s="5">
        <f t="shared" ref="N101:N105" si="291">L101+M101</f>
        <v>0</v>
      </c>
      <c r="O101" s="6">
        <f t="shared" ref="O101:O105" si="292">N101</f>
        <v>0</v>
      </c>
      <c r="P101" s="54">
        <f>IF(O101="","",RANK(O101,O101:O105,0))</f>
        <v>5</v>
      </c>
      <c r="Q101" s="54" t="str">
        <f>IF(P101&lt;5,O101,"")</f>
        <v/>
      </c>
      <c r="R101" s="40">
        <v>201</v>
      </c>
      <c r="S101" s="7">
        <f t="shared" ref="S101:S105" si="293">IF(R101&lt;235,0,IF(R101&lt;237,60,IF(R101&lt;239,61,IF(R101&lt;241,62,IF(R101&lt;243,63,IF(R101&lt;245,64,IF(R101&lt;247,65,IF(R101&lt;249,66,IF(R101&lt;251,67,IF(R101&lt;253,68,IF(R101&lt;255,69,IF(R101&lt;257,70,IF(R101&lt;259,71,IF(R101&lt;261,72,IF(R101&lt;263,73,IF(R101&lt;2265,74,IF(R101&lt;267,75,IF(R101&lt;269,76,))))))))))))))))))</f>
        <v>0</v>
      </c>
      <c r="T101" s="7">
        <f t="shared" ref="T101:T105" si="294">IF(R101&lt;118,0,IF(R101&lt;121,1,IF(R101&lt;124,2,IF(R101&lt;127,3,IF(R101&lt;130,4,IF(R101&lt;133,5,IF(R101&lt;136,6,IF(R101&lt;139,7,IF(R101&lt;142,8,IF(R101&lt;145,9,IF(R101&lt;148,10,IF(R101&lt;151,11,IF(R101&lt;154,12,IF(R101&lt;157,13,IF(R101&lt;160,14,IF(R101&lt;162,15,IF(R101&lt;164,16,IF(R101&lt;166,17,IF(R101&lt;168,18,IF(R101&lt;170,19,IF(R101&lt;172,20,IF(R101&lt;174,21,IF(R101&lt;176,22,IF(R101&lt;178,23,IF(R101&lt;180,24,IF(R101&lt;182,25,IF(R101&lt;184,26,IF(R101&lt;186,27,IF(R101&lt;188,28,IF(R101&lt;190,29,IF(R101&lt;192,30,IF(R101&lt;194,31,IF(R101&lt;196,32,IF(R101&lt;198,33,IF(R101&lt;200,34,IF(R101&lt;201,35,IF(R101&lt;202,36,IF(R101&lt;203,37,IF(R101&lt;204,38,IF(R101&lt;205,39,IF(R101&lt;206,40,IF(R101&lt;207,41,IF(R101&lt;208,42,IF(R101&lt;209,43,IF(R101&lt;210,44,IF(R101&lt;211,45,IF(R101&lt;212,46,IF(R101&lt;213,47,IF(R101&lt;214,48,IF(R101&lt;215,49,IF(R101&lt;217,50,IF(R101&lt;219,51,IF(R101&lt;221,52,IF(R101&lt;223,53,IF(R101&lt;225,54,IF(R101&lt;227,55,IF(R101&lt;229,56,IF(R101&lt;231,57,IF(R101&lt;233,58,IF(R101&lt;235,59,))))))))))))))))))))))))))))))))))))))))))))))))))))))))))))</f>
        <v>36</v>
      </c>
      <c r="U101" s="7">
        <f t="shared" ref="U101:U105" si="295">S101+T101</f>
        <v>36</v>
      </c>
      <c r="V101" s="6">
        <f t="shared" ref="V101:V105" si="296">U101</f>
        <v>36</v>
      </c>
      <c r="W101" s="50">
        <f>IF(V101="","",RANK(V101,V101:V105,0))</f>
        <v>1</v>
      </c>
      <c r="X101" s="50">
        <f>IF(W101&lt;5,V101,"")</f>
        <v>36</v>
      </c>
      <c r="Y101" s="36">
        <v>10.5</v>
      </c>
      <c r="Z101" s="7">
        <f t="shared" si="204"/>
        <v>0</v>
      </c>
      <c r="AA101" s="7">
        <f t="shared" si="205"/>
        <v>33</v>
      </c>
      <c r="AB101" s="7">
        <f t="shared" si="206"/>
        <v>33</v>
      </c>
      <c r="AC101" s="6">
        <f t="shared" si="207"/>
        <v>33</v>
      </c>
      <c r="AD101" s="50">
        <f>IF(AC101="","",RANK(AC101,AC101:AC105,0))</f>
        <v>2</v>
      </c>
      <c r="AE101" s="50">
        <f>IF(AD101&lt;5,AC101,"")</f>
        <v>33</v>
      </c>
      <c r="AF101" s="8">
        <f t="shared" si="208"/>
        <v>107</v>
      </c>
      <c r="AG101" s="9">
        <f t="shared" ref="AG101:AG105" si="297">AF101</f>
        <v>107</v>
      </c>
      <c r="AH101" s="67">
        <f t="shared" si="192"/>
        <v>94</v>
      </c>
      <c r="AI101" s="83">
        <f>SUM(J101:J105,Q101:Q105,X101:X105,AE101:AE105)</f>
        <v>479</v>
      </c>
      <c r="AJ101" s="56">
        <f t="shared" ref="AJ101" si="298">AI101</f>
        <v>479</v>
      </c>
      <c r="AK101" s="82">
        <f t="shared" ref="AK101" si="299">IF(ISNUMBER(AI101),RANK(AI101,$AI$5:$AI$292,0),"")</f>
        <v>21</v>
      </c>
    </row>
    <row r="102" spans="1:37" ht="15" customHeight="1" x14ac:dyDescent="0.25">
      <c r="A102" s="42">
        <v>2</v>
      </c>
      <c r="B102" s="43"/>
      <c r="C102" s="33">
        <v>28</v>
      </c>
      <c r="D102" s="34">
        <v>7.9</v>
      </c>
      <c r="E102" s="5">
        <f t="shared" si="287"/>
        <v>46</v>
      </c>
      <c r="F102" s="5">
        <f t="shared" si="288"/>
        <v>0</v>
      </c>
      <c r="G102" s="5">
        <f t="shared" si="289"/>
        <v>46</v>
      </c>
      <c r="H102" s="6">
        <f t="shared" si="290"/>
        <v>46</v>
      </c>
      <c r="I102" s="50">
        <f>IF(H102="","",RANK(H102,H101:H105,0))</f>
        <v>1</v>
      </c>
      <c r="J102" s="50">
        <f t="shared" ref="J102:J105" si="300">IF(I102&lt;5,H102,"")</f>
        <v>46</v>
      </c>
      <c r="K102" s="36">
        <v>1</v>
      </c>
      <c r="L102" s="5"/>
      <c r="M102" s="5">
        <f t="shared" si="197"/>
        <v>10</v>
      </c>
      <c r="N102" s="5">
        <f t="shared" si="291"/>
        <v>10</v>
      </c>
      <c r="O102" s="6">
        <f t="shared" si="292"/>
        <v>10</v>
      </c>
      <c r="P102" s="54">
        <f>IF(O102="","",RANK(O102,O101:O105,0))</f>
        <v>4</v>
      </c>
      <c r="Q102" s="54">
        <f t="shared" ref="Q102:Q105" si="301">IF(P102&lt;5,O102,"")</f>
        <v>10</v>
      </c>
      <c r="R102" s="40">
        <v>190</v>
      </c>
      <c r="S102" s="7">
        <f t="shared" si="293"/>
        <v>0</v>
      </c>
      <c r="T102" s="7">
        <f t="shared" si="294"/>
        <v>30</v>
      </c>
      <c r="U102" s="7">
        <f t="shared" si="295"/>
        <v>30</v>
      </c>
      <c r="V102" s="6">
        <f t="shared" si="296"/>
        <v>30</v>
      </c>
      <c r="W102" s="50">
        <f>IF(V102="","",RANK(V102,V101:V105,0))</f>
        <v>2</v>
      </c>
      <c r="X102" s="50">
        <f>IF(W102&lt;5,V102,"")</f>
        <v>30</v>
      </c>
      <c r="Y102" s="36">
        <v>3</v>
      </c>
      <c r="Z102" s="7">
        <f t="shared" si="204"/>
        <v>0</v>
      </c>
      <c r="AA102" s="7">
        <f t="shared" si="205"/>
        <v>16</v>
      </c>
      <c r="AB102" s="7">
        <f t="shared" si="206"/>
        <v>16</v>
      </c>
      <c r="AC102" s="6">
        <f t="shared" si="207"/>
        <v>16</v>
      </c>
      <c r="AD102" s="50">
        <f>IF(AC102="","",RANK(AC102,AC101:AC105,0))</f>
        <v>4</v>
      </c>
      <c r="AE102" s="50">
        <f t="shared" ref="AE102:AE105" si="302">IF(AD102&lt;5,AC102,"")</f>
        <v>16</v>
      </c>
      <c r="AF102" s="8">
        <f t="shared" si="208"/>
        <v>102</v>
      </c>
      <c r="AG102" s="9">
        <f t="shared" si="297"/>
        <v>102</v>
      </c>
      <c r="AH102" s="67">
        <f t="shared" si="192"/>
        <v>101</v>
      </c>
      <c r="AI102" s="83"/>
      <c r="AJ102" s="56"/>
      <c r="AK102" s="82"/>
    </row>
    <row r="103" spans="1:37" ht="15" customHeight="1" x14ac:dyDescent="0.25">
      <c r="A103" s="42">
        <v>3</v>
      </c>
      <c r="B103" s="43"/>
      <c r="C103" s="33">
        <v>28</v>
      </c>
      <c r="D103" s="34">
        <v>8.3000000000000007</v>
      </c>
      <c r="E103" s="5">
        <f t="shared" si="287"/>
        <v>31</v>
      </c>
      <c r="F103" s="5">
        <f t="shared" si="288"/>
        <v>0</v>
      </c>
      <c r="G103" s="5">
        <f t="shared" si="289"/>
        <v>31</v>
      </c>
      <c r="H103" s="6">
        <f t="shared" si="290"/>
        <v>31</v>
      </c>
      <c r="I103" s="50">
        <f>IF(H103="","",RANK(H103,H101:H105,0))</f>
        <v>5</v>
      </c>
      <c r="J103" s="50" t="str">
        <f t="shared" si="300"/>
        <v/>
      </c>
      <c r="K103" s="36">
        <v>8</v>
      </c>
      <c r="L103" s="5"/>
      <c r="M103" s="5">
        <f t="shared" si="197"/>
        <v>37</v>
      </c>
      <c r="N103" s="5">
        <f t="shared" si="291"/>
        <v>37</v>
      </c>
      <c r="O103" s="6">
        <f t="shared" si="292"/>
        <v>37</v>
      </c>
      <c r="P103" s="54">
        <f>IF(O103="","",RANK(O103,O101:O105,0))</f>
        <v>1</v>
      </c>
      <c r="Q103" s="54">
        <f t="shared" si="301"/>
        <v>37</v>
      </c>
      <c r="R103" s="40">
        <v>172</v>
      </c>
      <c r="S103" s="7">
        <f t="shared" si="293"/>
        <v>0</v>
      </c>
      <c r="T103" s="7">
        <f t="shared" si="294"/>
        <v>21</v>
      </c>
      <c r="U103" s="7">
        <f t="shared" si="295"/>
        <v>21</v>
      </c>
      <c r="V103" s="6">
        <f t="shared" si="296"/>
        <v>21</v>
      </c>
      <c r="W103" s="50">
        <f>IF(V103="","",RANK(V103,V101:V105,0))</f>
        <v>5</v>
      </c>
      <c r="X103" s="50" t="str">
        <f t="shared" ref="X103:X105" si="303">IF(W103&lt;5,V103,"")</f>
        <v/>
      </c>
      <c r="Y103" s="36">
        <v>18</v>
      </c>
      <c r="Z103" s="7">
        <f t="shared" si="204"/>
        <v>0</v>
      </c>
      <c r="AA103" s="7">
        <f t="shared" si="205"/>
        <v>57</v>
      </c>
      <c r="AB103" s="7">
        <f t="shared" si="206"/>
        <v>57</v>
      </c>
      <c r="AC103" s="6">
        <f t="shared" si="207"/>
        <v>57</v>
      </c>
      <c r="AD103" s="50">
        <f>IF(AC103="","",RANK(AC103,AC101:AC105,0))</f>
        <v>1</v>
      </c>
      <c r="AE103" s="50">
        <f t="shared" si="302"/>
        <v>57</v>
      </c>
      <c r="AF103" s="8">
        <f t="shared" si="208"/>
        <v>146</v>
      </c>
      <c r="AG103" s="9">
        <f t="shared" si="297"/>
        <v>146</v>
      </c>
      <c r="AH103" s="67">
        <f t="shared" si="192"/>
        <v>22</v>
      </c>
      <c r="AI103" s="83"/>
      <c r="AJ103" s="56"/>
      <c r="AK103" s="82"/>
    </row>
    <row r="104" spans="1:37" ht="15" customHeight="1" x14ac:dyDescent="0.25">
      <c r="A104" s="42">
        <v>4</v>
      </c>
      <c r="B104" s="43"/>
      <c r="C104" s="33">
        <v>28</v>
      </c>
      <c r="D104" s="34">
        <v>8.1</v>
      </c>
      <c r="E104" s="5">
        <f t="shared" si="287"/>
        <v>38</v>
      </c>
      <c r="F104" s="5">
        <f t="shared" si="288"/>
        <v>0</v>
      </c>
      <c r="G104" s="5">
        <f t="shared" si="289"/>
        <v>38</v>
      </c>
      <c r="H104" s="6">
        <f t="shared" si="290"/>
        <v>38</v>
      </c>
      <c r="I104" s="50">
        <f>IF(H104="","",RANK(H104,H101:H105,0))</f>
        <v>2</v>
      </c>
      <c r="J104" s="50">
        <f t="shared" si="300"/>
        <v>38</v>
      </c>
      <c r="K104" s="36">
        <v>2</v>
      </c>
      <c r="L104" s="5"/>
      <c r="M104" s="5">
        <f t="shared" si="197"/>
        <v>13</v>
      </c>
      <c r="N104" s="5">
        <f t="shared" si="291"/>
        <v>13</v>
      </c>
      <c r="O104" s="6">
        <f t="shared" si="292"/>
        <v>13</v>
      </c>
      <c r="P104" s="54">
        <f>IF(O104="","",RANK(O104,O101:O105,0))</f>
        <v>3</v>
      </c>
      <c r="Q104" s="54">
        <f t="shared" si="301"/>
        <v>13</v>
      </c>
      <c r="R104" s="40">
        <v>174</v>
      </c>
      <c r="S104" s="7">
        <f t="shared" si="293"/>
        <v>0</v>
      </c>
      <c r="T104" s="7">
        <f t="shared" si="294"/>
        <v>22</v>
      </c>
      <c r="U104" s="7">
        <f t="shared" si="295"/>
        <v>22</v>
      </c>
      <c r="V104" s="6">
        <f t="shared" si="296"/>
        <v>22</v>
      </c>
      <c r="W104" s="50">
        <f>IF(V104="","",RANK(V104,V101:V105,0))</f>
        <v>4</v>
      </c>
      <c r="X104" s="50">
        <f t="shared" si="303"/>
        <v>22</v>
      </c>
      <c r="Y104" s="36">
        <v>2.5</v>
      </c>
      <c r="Z104" s="7">
        <f t="shared" si="204"/>
        <v>0</v>
      </c>
      <c r="AA104" s="7">
        <f t="shared" si="205"/>
        <v>15</v>
      </c>
      <c r="AB104" s="7">
        <f t="shared" si="206"/>
        <v>15</v>
      </c>
      <c r="AC104" s="6">
        <f t="shared" si="207"/>
        <v>15</v>
      </c>
      <c r="AD104" s="50">
        <f>IF(AC104="","",RANK(AC104,AC101:AC105,0))</f>
        <v>5</v>
      </c>
      <c r="AE104" s="50" t="str">
        <f t="shared" si="302"/>
        <v/>
      </c>
      <c r="AF104" s="8">
        <f t="shared" si="208"/>
        <v>88</v>
      </c>
      <c r="AG104" s="9">
        <f t="shared" si="297"/>
        <v>88</v>
      </c>
      <c r="AH104" s="67">
        <f t="shared" si="192"/>
        <v>127</v>
      </c>
      <c r="AI104" s="83"/>
      <c r="AJ104" s="56"/>
      <c r="AK104" s="82"/>
    </row>
    <row r="105" spans="1:37" ht="15" customHeight="1" x14ac:dyDescent="0.25">
      <c r="A105" s="42">
        <v>5</v>
      </c>
      <c r="B105" s="43"/>
      <c r="C105" s="33">
        <v>28</v>
      </c>
      <c r="D105" s="34">
        <v>8.1</v>
      </c>
      <c r="E105" s="5">
        <f t="shared" si="287"/>
        <v>38</v>
      </c>
      <c r="F105" s="5">
        <f t="shared" si="288"/>
        <v>0</v>
      </c>
      <c r="G105" s="5">
        <f t="shared" si="289"/>
        <v>38</v>
      </c>
      <c r="H105" s="6">
        <f t="shared" si="290"/>
        <v>38</v>
      </c>
      <c r="I105" s="50">
        <f>IF(H105="","",RANK(H105,H101:H105,0))</f>
        <v>2</v>
      </c>
      <c r="J105" s="50">
        <f t="shared" si="300"/>
        <v>38</v>
      </c>
      <c r="K105" s="36">
        <v>3</v>
      </c>
      <c r="L105" s="5"/>
      <c r="M105" s="5">
        <f t="shared" si="197"/>
        <v>17</v>
      </c>
      <c r="N105" s="5">
        <f t="shared" si="291"/>
        <v>17</v>
      </c>
      <c r="O105" s="6">
        <f t="shared" si="292"/>
        <v>17</v>
      </c>
      <c r="P105" s="54">
        <f>IF(O105="","",RANK(O105,O101:O105,0))</f>
        <v>2</v>
      </c>
      <c r="Q105" s="54">
        <f t="shared" si="301"/>
        <v>17</v>
      </c>
      <c r="R105" s="40">
        <v>178</v>
      </c>
      <c r="S105" s="7">
        <f t="shared" si="293"/>
        <v>0</v>
      </c>
      <c r="T105" s="7">
        <f t="shared" si="294"/>
        <v>24</v>
      </c>
      <c r="U105" s="7">
        <f t="shared" si="295"/>
        <v>24</v>
      </c>
      <c r="V105" s="6">
        <f t="shared" si="296"/>
        <v>24</v>
      </c>
      <c r="W105" s="50">
        <f>IF(V105="","",RANK(V105,V101:V105,0))</f>
        <v>3</v>
      </c>
      <c r="X105" s="50">
        <f t="shared" si="303"/>
        <v>24</v>
      </c>
      <c r="Y105" s="36">
        <v>7</v>
      </c>
      <c r="Z105" s="7">
        <f t="shared" si="204"/>
        <v>0</v>
      </c>
      <c r="AA105" s="7">
        <f t="shared" si="205"/>
        <v>24</v>
      </c>
      <c r="AB105" s="7">
        <f t="shared" si="206"/>
        <v>24</v>
      </c>
      <c r="AC105" s="6">
        <f t="shared" si="207"/>
        <v>24</v>
      </c>
      <c r="AD105" s="50">
        <f>IF(AC105="","",RANK(AC105,AC101:AC105,0))</f>
        <v>3</v>
      </c>
      <c r="AE105" s="50">
        <f t="shared" si="302"/>
        <v>24</v>
      </c>
      <c r="AF105" s="8">
        <f t="shared" si="208"/>
        <v>103</v>
      </c>
      <c r="AG105" s="9">
        <f t="shared" si="297"/>
        <v>103</v>
      </c>
      <c r="AH105" s="67">
        <f t="shared" si="192"/>
        <v>98</v>
      </c>
      <c r="AI105" s="83"/>
      <c r="AJ105" s="56"/>
      <c r="AK105" s="82"/>
    </row>
    <row r="106" spans="1:37" ht="26.25" customHeight="1" x14ac:dyDescent="0.25">
      <c r="A106" s="42"/>
      <c r="B106" s="43"/>
      <c r="C106" s="61">
        <v>28</v>
      </c>
      <c r="D106" s="34"/>
      <c r="E106" s="5"/>
      <c r="F106" s="5"/>
      <c r="G106" s="5"/>
      <c r="H106" s="51"/>
      <c r="I106" s="58" t="s">
        <v>27</v>
      </c>
      <c r="J106" s="59">
        <f>SUM(J101:J105)</f>
        <v>160</v>
      </c>
      <c r="K106" s="36"/>
      <c r="L106" s="5"/>
      <c r="M106" s="5"/>
      <c r="N106" s="5"/>
      <c r="O106" s="51"/>
      <c r="P106" s="58" t="s">
        <v>27</v>
      </c>
      <c r="Q106" s="60">
        <f>SUM(Q101:Q105)</f>
        <v>77</v>
      </c>
      <c r="R106" s="40"/>
      <c r="S106" s="7"/>
      <c r="T106" s="7"/>
      <c r="U106" s="7"/>
      <c r="V106" s="51"/>
      <c r="W106" s="58" t="s">
        <v>27</v>
      </c>
      <c r="X106" s="59">
        <f>SUM(X101:X105)</f>
        <v>112</v>
      </c>
      <c r="Y106" s="77">
        <v>-100</v>
      </c>
      <c r="Z106" s="7"/>
      <c r="AA106" s="7"/>
      <c r="AB106" s="7"/>
      <c r="AC106" s="51"/>
      <c r="AD106" s="58" t="s">
        <v>27</v>
      </c>
      <c r="AE106" s="59">
        <f>SUM(AE101:AE105)</f>
        <v>130</v>
      </c>
      <c r="AF106" s="8"/>
      <c r="AG106" s="52"/>
      <c r="AH106" s="74" t="str">
        <f t="shared" si="192"/>
        <v/>
      </c>
      <c r="AI106" s="57"/>
      <c r="AJ106" s="57"/>
      <c r="AK106" s="82"/>
    </row>
    <row r="107" spans="1:37" ht="15" customHeight="1" x14ac:dyDescent="0.25">
      <c r="A107" s="42">
        <v>1</v>
      </c>
      <c r="B107" s="43"/>
      <c r="C107" s="33">
        <v>29</v>
      </c>
      <c r="D107" s="34">
        <v>8</v>
      </c>
      <c r="E107" s="5">
        <f t="shared" ref="E107:E111" si="304">IF(D107&gt;8.4,0,IF(D107&gt;8.35,28,IF(D107&gt;8.34,29,IF(D107&gt;8.3,30,IF(D107&gt;8.25,31,IF(D107&gt;8.24,32,IF(D107&gt;8.2,33,IF(D107&gt;8.16,34,IF(D107&gt;8.15,35,IF(D107&gt;8.14,36,IF(D107&gt;8.1,37,IF(D107&gt;8.05,38,IF(D107&gt;8.04,39,IF(D107&gt;8.02,40,IF(D107&gt;8,41,IF(D107&gt;7.95,42,IF(D107&gt;7.94,43,IF(D107&gt;7.92,44,IF(D107&gt;7.9,45,IF(D107&gt;7.85,46,IF(D107&gt;7.84,47,IF(D107&gt;7.83,48,IF(D107&gt;7.8,49,IF(D107&gt;7.75,50,IF(D107&gt;7.73,51,IF(D107&gt;7.7,52,IF(D107&gt;7.65,53,IF(D107&gt;7.6,54,IF(D107&gt;7.55,55,IF(D107&gt;7.5,56,IF(D107&gt;7.44,57,IF(D107&gt;7.4,58,IF(D107&gt;7.35,59,IF(D107&gt;7.3,60,IF(D107&gt;7.25,61,IF(D107&gt;7.2,62,IF(D107&gt;7.15,63,IF(D107&gt;7.1,64,IF(D107&gt;7.05,65,IF(D107&gt;7,66,IF(D107&gt;6.95,67,IF(D107&gt;6.9,68,IF(D107&gt;6.8,69,IF(D107&gt;6.5,70,))))))))))))))))))))))))))))))))))))))))))))</f>
        <v>42</v>
      </c>
      <c r="F107" s="5">
        <f t="shared" ref="F107:F111" si="305">IF(D107&gt;10,0,IF(D107&gt;9.9,1,IF(D107&gt;9.8,2,IF(D107&gt;9.7,3,IF(D107&gt;9.6,4,IF(D107&gt;9.5,5,IF(D107&gt;9.4,6,IF(D107&gt;9.3,7,IF(D107&gt;9.26,8,IF(D107&gt;9.2,9,IF(D107&gt;9.15,10,IF(D107&gt;9.1,11,IF(D107&gt;9.05,12,IF(D107&gt;9,13,IF(D107&gt;8.95,14,IF(D107&gt;8.9,15,IF(D107&gt;8.85,16,IF(D107&gt;8.8,17,IF(D107&gt;8.75,18,IF(D107&gt;8.7,19,IF(D107&gt;8.65,20,IF(D107&gt;8.6,21,IF(D107&gt;8.55,22,IF(D107&gt;8.54,23,IF(D107&gt;8.5,24,IF(D107&gt;8.45,25,IF(D107&gt;8.44,26,IF(D107&gt;8.4,27,))))))))))))))))))))))))))))</f>
        <v>0</v>
      </c>
      <c r="G107" s="5">
        <f t="shared" ref="G107:G111" si="306">E107+F107</f>
        <v>42</v>
      </c>
      <c r="H107" s="6">
        <f t="shared" ref="H107:H111" si="307">G107</f>
        <v>42</v>
      </c>
      <c r="I107" s="50">
        <f>IF(H107="","",RANK(H107,H107:H111,0))</f>
        <v>1</v>
      </c>
      <c r="J107" s="50">
        <f>IF(I107&lt;5,H107,"")</f>
        <v>42</v>
      </c>
      <c r="K107" s="36">
        <v>4</v>
      </c>
      <c r="L107" s="5"/>
      <c r="M107" s="5">
        <f t="shared" si="197"/>
        <v>21</v>
      </c>
      <c r="N107" s="5">
        <f t="shared" ref="N107:N111" si="308">L107+M107</f>
        <v>21</v>
      </c>
      <c r="O107" s="6">
        <f t="shared" ref="O107:O111" si="309">N107</f>
        <v>21</v>
      </c>
      <c r="P107" s="54">
        <f>IF(O107="","",RANK(O107,O107:O111,0))</f>
        <v>1</v>
      </c>
      <c r="Q107" s="54">
        <f>IF(P107&lt;5,O107,"")</f>
        <v>21</v>
      </c>
      <c r="R107" s="40">
        <v>188</v>
      </c>
      <c r="S107" s="7">
        <f t="shared" ref="S107:S111" si="310">IF(R107&lt;235,0,IF(R107&lt;237,60,IF(R107&lt;239,61,IF(R107&lt;241,62,IF(R107&lt;243,63,IF(R107&lt;245,64,IF(R107&lt;247,65,IF(R107&lt;249,66,IF(R107&lt;251,67,IF(R107&lt;253,68,IF(R107&lt;255,69,IF(R107&lt;257,70,IF(R107&lt;259,71,IF(R107&lt;261,72,IF(R107&lt;263,73,IF(R107&lt;2265,74,IF(R107&lt;267,75,IF(R107&lt;269,76,))))))))))))))))))</f>
        <v>0</v>
      </c>
      <c r="T107" s="7">
        <f t="shared" ref="T107:T111" si="311">IF(R107&lt;118,0,IF(R107&lt;121,1,IF(R107&lt;124,2,IF(R107&lt;127,3,IF(R107&lt;130,4,IF(R107&lt;133,5,IF(R107&lt;136,6,IF(R107&lt;139,7,IF(R107&lt;142,8,IF(R107&lt;145,9,IF(R107&lt;148,10,IF(R107&lt;151,11,IF(R107&lt;154,12,IF(R107&lt;157,13,IF(R107&lt;160,14,IF(R107&lt;162,15,IF(R107&lt;164,16,IF(R107&lt;166,17,IF(R107&lt;168,18,IF(R107&lt;170,19,IF(R107&lt;172,20,IF(R107&lt;174,21,IF(R107&lt;176,22,IF(R107&lt;178,23,IF(R107&lt;180,24,IF(R107&lt;182,25,IF(R107&lt;184,26,IF(R107&lt;186,27,IF(R107&lt;188,28,IF(R107&lt;190,29,IF(R107&lt;192,30,IF(R107&lt;194,31,IF(R107&lt;196,32,IF(R107&lt;198,33,IF(R107&lt;200,34,IF(R107&lt;201,35,IF(R107&lt;202,36,IF(R107&lt;203,37,IF(R107&lt;204,38,IF(R107&lt;205,39,IF(R107&lt;206,40,IF(R107&lt;207,41,IF(R107&lt;208,42,IF(R107&lt;209,43,IF(R107&lt;210,44,IF(R107&lt;211,45,IF(R107&lt;212,46,IF(R107&lt;213,47,IF(R107&lt;214,48,IF(R107&lt;215,49,IF(R107&lt;217,50,IF(R107&lt;219,51,IF(R107&lt;221,52,IF(R107&lt;223,53,IF(R107&lt;225,54,IF(R107&lt;227,55,IF(R107&lt;229,56,IF(R107&lt;231,57,IF(R107&lt;233,58,IF(R107&lt;235,59,))))))))))))))))))))))))))))))))))))))))))))))))))))))))))))</f>
        <v>29</v>
      </c>
      <c r="U107" s="7">
        <f t="shared" ref="U107:U111" si="312">S107+T107</f>
        <v>29</v>
      </c>
      <c r="V107" s="6">
        <f t="shared" ref="V107:V111" si="313">U107</f>
        <v>29</v>
      </c>
      <c r="W107" s="50">
        <f>IF(V107="","",RANK(V107,V107:V111,0))</f>
        <v>1</v>
      </c>
      <c r="X107" s="50">
        <f>IF(W107&lt;5,V107,"")</f>
        <v>29</v>
      </c>
      <c r="Y107" s="36">
        <v>14</v>
      </c>
      <c r="Z107" s="7">
        <f t="shared" si="204"/>
        <v>0</v>
      </c>
      <c r="AA107" s="7">
        <f t="shared" si="205"/>
        <v>46</v>
      </c>
      <c r="AB107" s="7">
        <f t="shared" si="206"/>
        <v>46</v>
      </c>
      <c r="AC107" s="6">
        <f t="shared" si="207"/>
        <v>46</v>
      </c>
      <c r="AD107" s="50">
        <f>IF(AC107="","",RANK(AC107,AC107:AC111,0))</f>
        <v>1</v>
      </c>
      <c r="AE107" s="50">
        <f t="shared" ref="AE107:AE111" si="314">IF(AD107&lt;5,AC107,"")</f>
        <v>46</v>
      </c>
      <c r="AF107" s="8">
        <f t="shared" si="208"/>
        <v>138</v>
      </c>
      <c r="AG107" s="9">
        <f t="shared" ref="AG107:AG111" si="315">AF107</f>
        <v>138</v>
      </c>
      <c r="AH107" s="67">
        <f t="shared" si="192"/>
        <v>32</v>
      </c>
      <c r="AI107" s="83">
        <f>SUM(J107:J111,Q107:Q111,X107:X111,AE107:AE111)</f>
        <v>372</v>
      </c>
      <c r="AJ107" s="56">
        <f t="shared" ref="AJ107" si="316">AI107</f>
        <v>372</v>
      </c>
      <c r="AK107" s="82">
        <f t="shared" ref="AK107" si="317">IF(ISNUMBER(AI107),RANK(AI107,$AI$5:$AI$292,0),"")</f>
        <v>31</v>
      </c>
    </row>
    <row r="108" spans="1:37" ht="15" customHeight="1" x14ac:dyDescent="0.25">
      <c r="A108" s="42">
        <v>2</v>
      </c>
      <c r="B108" s="43"/>
      <c r="C108" s="33">
        <v>29</v>
      </c>
      <c r="D108" s="34">
        <v>8.6999999999999993</v>
      </c>
      <c r="E108" s="5">
        <f t="shared" si="304"/>
        <v>0</v>
      </c>
      <c r="F108" s="5">
        <f t="shared" si="305"/>
        <v>20</v>
      </c>
      <c r="G108" s="5">
        <f t="shared" si="306"/>
        <v>20</v>
      </c>
      <c r="H108" s="6">
        <f t="shared" si="307"/>
        <v>20</v>
      </c>
      <c r="I108" s="50">
        <f>IF(H108="","",RANK(H108,H107:H111,0))</f>
        <v>4</v>
      </c>
      <c r="J108" s="50">
        <f t="shared" ref="J108:J111" si="318">IF(I108&lt;5,H108,"")</f>
        <v>20</v>
      </c>
      <c r="K108" s="36">
        <v>2</v>
      </c>
      <c r="L108" s="5"/>
      <c r="M108" s="5">
        <f t="shared" si="197"/>
        <v>13</v>
      </c>
      <c r="N108" s="5">
        <f t="shared" si="308"/>
        <v>13</v>
      </c>
      <c r="O108" s="6">
        <f t="shared" si="309"/>
        <v>13</v>
      </c>
      <c r="P108" s="54">
        <f>IF(O108="","",RANK(O108,O107:O111,0))</f>
        <v>2</v>
      </c>
      <c r="Q108" s="54">
        <f t="shared" ref="Q108:Q111" si="319">IF(P108&lt;5,O108,"")</f>
        <v>13</v>
      </c>
      <c r="R108" s="40">
        <v>165</v>
      </c>
      <c r="S108" s="7">
        <f t="shared" si="310"/>
        <v>0</v>
      </c>
      <c r="T108" s="7">
        <f t="shared" si="311"/>
        <v>17</v>
      </c>
      <c r="U108" s="7">
        <f t="shared" si="312"/>
        <v>17</v>
      </c>
      <c r="V108" s="6">
        <f t="shared" si="313"/>
        <v>17</v>
      </c>
      <c r="W108" s="50">
        <f>IF(V108="","",RANK(V108,V107:V111,0))</f>
        <v>3</v>
      </c>
      <c r="X108" s="50">
        <f t="shared" ref="X108:X111" si="320">IF(W108&lt;5,V108,"")</f>
        <v>17</v>
      </c>
      <c r="Y108" s="36">
        <v>1</v>
      </c>
      <c r="Z108" s="7">
        <f t="shared" si="204"/>
        <v>0</v>
      </c>
      <c r="AA108" s="7">
        <f t="shared" si="205"/>
        <v>12</v>
      </c>
      <c r="AB108" s="7">
        <f t="shared" si="206"/>
        <v>12</v>
      </c>
      <c r="AC108" s="6">
        <f t="shared" si="207"/>
        <v>12</v>
      </c>
      <c r="AD108" s="50">
        <f>IF(AC108="","",RANK(AC108,AC107:AC111,0))</f>
        <v>4</v>
      </c>
      <c r="AE108" s="50">
        <f t="shared" si="314"/>
        <v>12</v>
      </c>
      <c r="AF108" s="8">
        <f t="shared" si="208"/>
        <v>62</v>
      </c>
      <c r="AG108" s="9">
        <f t="shared" si="315"/>
        <v>62</v>
      </c>
      <c r="AH108" s="67">
        <f t="shared" si="192"/>
        <v>173</v>
      </c>
      <c r="AI108" s="83"/>
      <c r="AJ108" s="56"/>
      <c r="AK108" s="82"/>
    </row>
    <row r="109" spans="1:37" ht="15" customHeight="1" x14ac:dyDescent="0.25">
      <c r="A109" s="42">
        <v>3</v>
      </c>
      <c r="B109" s="43"/>
      <c r="C109" s="33">
        <v>29</v>
      </c>
      <c r="D109" s="34">
        <v>8.5</v>
      </c>
      <c r="E109" s="5">
        <f t="shared" si="304"/>
        <v>0</v>
      </c>
      <c r="F109" s="5">
        <f t="shared" si="305"/>
        <v>25</v>
      </c>
      <c r="G109" s="5">
        <f t="shared" si="306"/>
        <v>25</v>
      </c>
      <c r="H109" s="6">
        <f t="shared" si="307"/>
        <v>25</v>
      </c>
      <c r="I109" s="50">
        <f>IF(H109="","",RANK(H109,H107:H111,0))</f>
        <v>3</v>
      </c>
      <c r="J109" s="50">
        <f t="shared" si="318"/>
        <v>25</v>
      </c>
      <c r="K109" s="36">
        <v>0</v>
      </c>
      <c r="L109" s="5"/>
      <c r="M109" s="5">
        <f t="shared" si="197"/>
        <v>0</v>
      </c>
      <c r="N109" s="5">
        <f t="shared" si="308"/>
        <v>0</v>
      </c>
      <c r="O109" s="6">
        <f t="shared" si="309"/>
        <v>0</v>
      </c>
      <c r="P109" s="54">
        <f>IF(O109="","",RANK(O109,O107:O111,0))</f>
        <v>5</v>
      </c>
      <c r="Q109" s="54" t="str">
        <f t="shared" si="319"/>
        <v/>
      </c>
      <c r="R109" s="40">
        <v>166</v>
      </c>
      <c r="S109" s="7">
        <f t="shared" si="310"/>
        <v>0</v>
      </c>
      <c r="T109" s="7">
        <f t="shared" si="311"/>
        <v>18</v>
      </c>
      <c r="U109" s="7">
        <f t="shared" si="312"/>
        <v>18</v>
      </c>
      <c r="V109" s="6">
        <f t="shared" si="313"/>
        <v>18</v>
      </c>
      <c r="W109" s="50">
        <f>IF(V109="","",RANK(V109,V107:V111,0))</f>
        <v>2</v>
      </c>
      <c r="X109" s="50">
        <f t="shared" si="320"/>
        <v>18</v>
      </c>
      <c r="Y109" s="36">
        <v>7</v>
      </c>
      <c r="Z109" s="7">
        <f t="shared" si="204"/>
        <v>0</v>
      </c>
      <c r="AA109" s="7">
        <f t="shared" si="205"/>
        <v>24</v>
      </c>
      <c r="AB109" s="7">
        <f t="shared" si="206"/>
        <v>24</v>
      </c>
      <c r="AC109" s="6">
        <f t="shared" si="207"/>
        <v>24</v>
      </c>
      <c r="AD109" s="50">
        <f>IF(AC109="","",RANK(AC109,AC107:AC111,0))</f>
        <v>2</v>
      </c>
      <c r="AE109" s="50">
        <f t="shared" si="314"/>
        <v>24</v>
      </c>
      <c r="AF109" s="8">
        <f t="shared" si="208"/>
        <v>67</v>
      </c>
      <c r="AG109" s="9">
        <f t="shared" si="315"/>
        <v>67</v>
      </c>
      <c r="AH109" s="67">
        <f t="shared" si="192"/>
        <v>170</v>
      </c>
      <c r="AI109" s="83"/>
      <c r="AJ109" s="56"/>
      <c r="AK109" s="82"/>
    </row>
    <row r="110" spans="1:37" ht="15" customHeight="1" x14ac:dyDescent="0.25">
      <c r="A110" s="42">
        <v>4</v>
      </c>
      <c r="B110" s="43"/>
      <c r="C110" s="33">
        <v>29</v>
      </c>
      <c r="D110" s="34">
        <v>9.9</v>
      </c>
      <c r="E110" s="5">
        <f t="shared" si="304"/>
        <v>0</v>
      </c>
      <c r="F110" s="5">
        <f t="shared" si="305"/>
        <v>2</v>
      </c>
      <c r="G110" s="5">
        <f t="shared" si="306"/>
        <v>2</v>
      </c>
      <c r="H110" s="6">
        <f t="shared" si="307"/>
        <v>2</v>
      </c>
      <c r="I110" s="50">
        <f>IF(H110="","",RANK(H110,H107:H111,0))</f>
        <v>5</v>
      </c>
      <c r="J110" s="50" t="str">
        <f t="shared" si="318"/>
        <v/>
      </c>
      <c r="K110" s="36">
        <v>2</v>
      </c>
      <c r="L110" s="5"/>
      <c r="M110" s="5">
        <f t="shared" si="197"/>
        <v>13</v>
      </c>
      <c r="N110" s="5">
        <f t="shared" si="308"/>
        <v>13</v>
      </c>
      <c r="O110" s="6">
        <f t="shared" si="309"/>
        <v>13</v>
      </c>
      <c r="P110" s="54">
        <f>IF(O110="","",RANK(O110,O107:O111,0))</f>
        <v>2</v>
      </c>
      <c r="Q110" s="54">
        <f t="shared" si="319"/>
        <v>13</v>
      </c>
      <c r="R110" s="40">
        <v>163</v>
      </c>
      <c r="S110" s="7">
        <f t="shared" si="310"/>
        <v>0</v>
      </c>
      <c r="T110" s="7">
        <f t="shared" si="311"/>
        <v>16</v>
      </c>
      <c r="U110" s="7">
        <f t="shared" si="312"/>
        <v>16</v>
      </c>
      <c r="V110" s="6">
        <f t="shared" si="313"/>
        <v>16</v>
      </c>
      <c r="W110" s="50">
        <f>IF(V110="","",RANK(V110,V107:V111,0))</f>
        <v>4</v>
      </c>
      <c r="X110" s="50">
        <f t="shared" si="320"/>
        <v>16</v>
      </c>
      <c r="Y110" s="36">
        <v>-3</v>
      </c>
      <c r="Z110" s="7">
        <f t="shared" si="204"/>
        <v>0</v>
      </c>
      <c r="AA110" s="7">
        <f t="shared" si="205"/>
        <v>4</v>
      </c>
      <c r="AB110" s="7">
        <f t="shared" si="206"/>
        <v>4</v>
      </c>
      <c r="AC110" s="6">
        <f t="shared" si="207"/>
        <v>4</v>
      </c>
      <c r="AD110" s="50">
        <f>IF(AC110="","",RANK(AC110,AC107:AC111,0))</f>
        <v>5</v>
      </c>
      <c r="AE110" s="50" t="str">
        <f t="shared" si="314"/>
        <v/>
      </c>
      <c r="AF110" s="8">
        <f t="shared" si="208"/>
        <v>35</v>
      </c>
      <c r="AG110" s="9">
        <f t="shared" si="315"/>
        <v>35</v>
      </c>
      <c r="AH110" s="67">
        <f t="shared" si="192"/>
        <v>194</v>
      </c>
      <c r="AI110" s="83"/>
      <c r="AJ110" s="56"/>
      <c r="AK110" s="82"/>
    </row>
    <row r="111" spans="1:37" ht="15" customHeight="1" x14ac:dyDescent="0.25">
      <c r="A111" s="42">
        <v>5</v>
      </c>
      <c r="B111" s="43"/>
      <c r="C111" s="33">
        <v>29</v>
      </c>
      <c r="D111" s="34">
        <v>8</v>
      </c>
      <c r="E111" s="5">
        <f t="shared" si="304"/>
        <v>42</v>
      </c>
      <c r="F111" s="5">
        <f t="shared" si="305"/>
        <v>0</v>
      </c>
      <c r="G111" s="5">
        <f t="shared" si="306"/>
        <v>42</v>
      </c>
      <c r="H111" s="6">
        <f t="shared" si="307"/>
        <v>42</v>
      </c>
      <c r="I111" s="50">
        <f>IF(H111="","",RANK(H111,H107:H111,0))</f>
        <v>1</v>
      </c>
      <c r="J111" s="50">
        <f t="shared" si="318"/>
        <v>42</v>
      </c>
      <c r="K111" s="36">
        <v>1</v>
      </c>
      <c r="L111" s="5"/>
      <c r="M111" s="5">
        <f t="shared" si="197"/>
        <v>10</v>
      </c>
      <c r="N111" s="5">
        <f t="shared" si="308"/>
        <v>10</v>
      </c>
      <c r="O111" s="6">
        <f t="shared" si="309"/>
        <v>10</v>
      </c>
      <c r="P111" s="54">
        <f>IF(O111="","",RANK(O111,O107:O111,0))</f>
        <v>4</v>
      </c>
      <c r="Q111" s="54">
        <f t="shared" si="319"/>
        <v>10</v>
      </c>
      <c r="R111" s="40">
        <v>156</v>
      </c>
      <c r="S111" s="7">
        <f t="shared" si="310"/>
        <v>0</v>
      </c>
      <c r="T111" s="7">
        <f t="shared" si="311"/>
        <v>13</v>
      </c>
      <c r="U111" s="7">
        <f t="shared" si="312"/>
        <v>13</v>
      </c>
      <c r="V111" s="6">
        <f t="shared" si="313"/>
        <v>13</v>
      </c>
      <c r="W111" s="50">
        <f>IF(V111="","",RANK(V111,V107:V111,0))</f>
        <v>5</v>
      </c>
      <c r="X111" s="50" t="str">
        <f t="shared" si="320"/>
        <v/>
      </c>
      <c r="Y111" s="36">
        <v>7</v>
      </c>
      <c r="Z111" s="7">
        <f t="shared" si="204"/>
        <v>0</v>
      </c>
      <c r="AA111" s="7">
        <f t="shared" si="205"/>
        <v>24</v>
      </c>
      <c r="AB111" s="7">
        <f t="shared" si="206"/>
        <v>24</v>
      </c>
      <c r="AC111" s="6">
        <f t="shared" si="207"/>
        <v>24</v>
      </c>
      <c r="AD111" s="50">
        <f>IF(AC111="","",RANK(AC111,AC107:AC111,0))</f>
        <v>2</v>
      </c>
      <c r="AE111" s="50">
        <f t="shared" si="314"/>
        <v>24</v>
      </c>
      <c r="AF111" s="8">
        <f t="shared" si="208"/>
        <v>89</v>
      </c>
      <c r="AG111" s="9">
        <f t="shared" si="315"/>
        <v>89</v>
      </c>
      <c r="AH111" s="67">
        <f t="shared" si="192"/>
        <v>125</v>
      </c>
      <c r="AI111" s="83"/>
      <c r="AJ111" s="56"/>
      <c r="AK111" s="82"/>
    </row>
    <row r="112" spans="1:37" ht="26.25" customHeight="1" x14ac:dyDescent="0.25">
      <c r="A112" s="42"/>
      <c r="B112" s="43"/>
      <c r="C112" s="61">
        <v>29</v>
      </c>
      <c r="D112" s="34"/>
      <c r="E112" s="5"/>
      <c r="F112" s="5"/>
      <c r="G112" s="5"/>
      <c r="H112" s="51"/>
      <c r="I112" s="58" t="s">
        <v>27</v>
      </c>
      <c r="J112" s="59">
        <f>SUM(J107:J111)</f>
        <v>129</v>
      </c>
      <c r="K112" s="36"/>
      <c r="L112" s="5"/>
      <c r="M112" s="5"/>
      <c r="N112" s="5"/>
      <c r="O112" s="51"/>
      <c r="P112" s="58" t="s">
        <v>27</v>
      </c>
      <c r="Q112" s="60">
        <f>SUM(Q107:Q111)</f>
        <v>57</v>
      </c>
      <c r="R112" s="40"/>
      <c r="S112" s="7"/>
      <c r="T112" s="7"/>
      <c r="U112" s="7"/>
      <c r="V112" s="51"/>
      <c r="W112" s="58" t="s">
        <v>27</v>
      </c>
      <c r="X112" s="59">
        <f>SUM(X107:X111)</f>
        <v>80</v>
      </c>
      <c r="Y112" s="77">
        <v>-100</v>
      </c>
      <c r="Z112" s="7"/>
      <c r="AA112" s="7"/>
      <c r="AB112" s="7"/>
      <c r="AC112" s="51"/>
      <c r="AD112" s="58" t="s">
        <v>27</v>
      </c>
      <c r="AE112" s="59">
        <f>SUM(AE107:AE111)</f>
        <v>106</v>
      </c>
      <c r="AF112" s="8"/>
      <c r="AG112" s="52"/>
      <c r="AH112" s="74" t="str">
        <f t="shared" si="192"/>
        <v/>
      </c>
      <c r="AI112" s="57"/>
      <c r="AJ112" s="57"/>
      <c r="AK112" s="82"/>
    </row>
    <row r="113" spans="1:37" ht="15" customHeight="1" x14ac:dyDescent="0.25">
      <c r="A113" s="42">
        <v>1</v>
      </c>
      <c r="B113" s="43"/>
      <c r="C113" s="33">
        <v>30</v>
      </c>
      <c r="D113" s="34">
        <v>7.8</v>
      </c>
      <c r="E113" s="5">
        <f t="shared" ref="E113:E117" si="321">IF(D113&gt;8.4,0,IF(D113&gt;8.35,28,IF(D113&gt;8.34,29,IF(D113&gt;8.3,30,IF(D113&gt;8.25,31,IF(D113&gt;8.24,32,IF(D113&gt;8.2,33,IF(D113&gt;8.16,34,IF(D113&gt;8.15,35,IF(D113&gt;8.14,36,IF(D113&gt;8.1,37,IF(D113&gt;8.05,38,IF(D113&gt;8.04,39,IF(D113&gt;8.02,40,IF(D113&gt;8,41,IF(D113&gt;7.95,42,IF(D113&gt;7.94,43,IF(D113&gt;7.92,44,IF(D113&gt;7.9,45,IF(D113&gt;7.85,46,IF(D113&gt;7.84,47,IF(D113&gt;7.83,48,IF(D113&gt;7.8,49,IF(D113&gt;7.75,50,IF(D113&gt;7.73,51,IF(D113&gt;7.7,52,IF(D113&gt;7.65,53,IF(D113&gt;7.6,54,IF(D113&gt;7.55,55,IF(D113&gt;7.5,56,IF(D113&gt;7.44,57,IF(D113&gt;7.4,58,IF(D113&gt;7.35,59,IF(D113&gt;7.3,60,IF(D113&gt;7.25,61,IF(D113&gt;7.2,62,IF(D113&gt;7.15,63,IF(D113&gt;7.1,64,IF(D113&gt;7.05,65,IF(D113&gt;7,66,IF(D113&gt;6.95,67,IF(D113&gt;6.9,68,IF(D113&gt;6.8,69,IF(D113&gt;6.5,70,))))))))))))))))))))))))))))))))))))))))))))</f>
        <v>50</v>
      </c>
      <c r="F113" s="5">
        <f t="shared" ref="F113:F117" si="322">IF(D113&gt;10,0,IF(D113&gt;9.9,1,IF(D113&gt;9.8,2,IF(D113&gt;9.7,3,IF(D113&gt;9.6,4,IF(D113&gt;9.5,5,IF(D113&gt;9.4,6,IF(D113&gt;9.3,7,IF(D113&gt;9.26,8,IF(D113&gt;9.2,9,IF(D113&gt;9.15,10,IF(D113&gt;9.1,11,IF(D113&gt;9.05,12,IF(D113&gt;9,13,IF(D113&gt;8.95,14,IF(D113&gt;8.9,15,IF(D113&gt;8.85,16,IF(D113&gt;8.8,17,IF(D113&gt;8.75,18,IF(D113&gt;8.7,19,IF(D113&gt;8.65,20,IF(D113&gt;8.6,21,IF(D113&gt;8.55,22,IF(D113&gt;8.54,23,IF(D113&gt;8.5,24,IF(D113&gt;8.45,25,IF(D113&gt;8.44,26,IF(D113&gt;8.4,27,))))))))))))))))))))))))))))</f>
        <v>0</v>
      </c>
      <c r="G113" s="5">
        <f t="shared" ref="G113:G117" si="323">E113+F113</f>
        <v>50</v>
      </c>
      <c r="H113" s="6">
        <f t="shared" ref="H113:H117" si="324">G113</f>
        <v>50</v>
      </c>
      <c r="I113" s="50">
        <f>IF(H113="","",RANK(H113,H113:H117,0))</f>
        <v>3</v>
      </c>
      <c r="J113" s="50">
        <f>IF(I113&lt;5,H113,"")</f>
        <v>50</v>
      </c>
      <c r="K113" s="36">
        <v>1</v>
      </c>
      <c r="L113" s="5"/>
      <c r="M113" s="5">
        <f t="shared" si="197"/>
        <v>10</v>
      </c>
      <c r="N113" s="5">
        <f t="shared" ref="N113:N117" si="325">L113+M113</f>
        <v>10</v>
      </c>
      <c r="O113" s="6">
        <f t="shared" ref="O113:O117" si="326">N113</f>
        <v>10</v>
      </c>
      <c r="P113" s="54">
        <f>IF(O113="","",RANK(O113,O113:O117,0))</f>
        <v>4</v>
      </c>
      <c r="Q113" s="54">
        <f>IF(P113&lt;5,O113,"")</f>
        <v>10</v>
      </c>
      <c r="R113" s="40">
        <v>180</v>
      </c>
      <c r="S113" s="7">
        <f t="shared" ref="S113:S117" si="327">IF(R113&lt;235,0,IF(R113&lt;237,60,IF(R113&lt;239,61,IF(R113&lt;241,62,IF(R113&lt;243,63,IF(R113&lt;245,64,IF(R113&lt;247,65,IF(R113&lt;249,66,IF(R113&lt;251,67,IF(R113&lt;253,68,IF(R113&lt;255,69,IF(R113&lt;257,70,IF(R113&lt;259,71,IF(R113&lt;261,72,IF(R113&lt;263,73,IF(R113&lt;2265,74,IF(R113&lt;267,75,IF(R113&lt;269,76,))))))))))))))))))</f>
        <v>0</v>
      </c>
      <c r="T113" s="7">
        <f t="shared" ref="T113:T117" si="328">IF(R113&lt;118,0,IF(R113&lt;121,1,IF(R113&lt;124,2,IF(R113&lt;127,3,IF(R113&lt;130,4,IF(R113&lt;133,5,IF(R113&lt;136,6,IF(R113&lt;139,7,IF(R113&lt;142,8,IF(R113&lt;145,9,IF(R113&lt;148,10,IF(R113&lt;151,11,IF(R113&lt;154,12,IF(R113&lt;157,13,IF(R113&lt;160,14,IF(R113&lt;162,15,IF(R113&lt;164,16,IF(R113&lt;166,17,IF(R113&lt;168,18,IF(R113&lt;170,19,IF(R113&lt;172,20,IF(R113&lt;174,21,IF(R113&lt;176,22,IF(R113&lt;178,23,IF(R113&lt;180,24,IF(R113&lt;182,25,IF(R113&lt;184,26,IF(R113&lt;186,27,IF(R113&lt;188,28,IF(R113&lt;190,29,IF(R113&lt;192,30,IF(R113&lt;194,31,IF(R113&lt;196,32,IF(R113&lt;198,33,IF(R113&lt;200,34,IF(R113&lt;201,35,IF(R113&lt;202,36,IF(R113&lt;203,37,IF(R113&lt;204,38,IF(R113&lt;205,39,IF(R113&lt;206,40,IF(R113&lt;207,41,IF(R113&lt;208,42,IF(R113&lt;209,43,IF(R113&lt;210,44,IF(R113&lt;211,45,IF(R113&lt;212,46,IF(R113&lt;213,47,IF(R113&lt;214,48,IF(R113&lt;215,49,IF(R113&lt;217,50,IF(R113&lt;219,51,IF(R113&lt;221,52,IF(R113&lt;223,53,IF(R113&lt;225,54,IF(R113&lt;227,55,IF(R113&lt;229,56,IF(R113&lt;231,57,IF(R113&lt;233,58,IF(R113&lt;235,59,))))))))))))))))))))))))))))))))))))))))))))))))))))))))))))</f>
        <v>25</v>
      </c>
      <c r="U113" s="7">
        <f t="shared" ref="U113:U117" si="329">S113+T113</f>
        <v>25</v>
      </c>
      <c r="V113" s="6">
        <f t="shared" ref="V113:V117" si="330">U113</f>
        <v>25</v>
      </c>
      <c r="W113" s="50">
        <f>IF(V113="","",RANK(V113,V113:V117,0))</f>
        <v>5</v>
      </c>
      <c r="X113" s="50" t="str">
        <f>IF(W113&lt;5,V113,"")</f>
        <v/>
      </c>
      <c r="Y113" s="36">
        <v>10</v>
      </c>
      <c r="Z113" s="7">
        <f t="shared" si="204"/>
        <v>0</v>
      </c>
      <c r="AA113" s="7">
        <f t="shared" si="205"/>
        <v>32</v>
      </c>
      <c r="AB113" s="7">
        <f t="shared" si="206"/>
        <v>32</v>
      </c>
      <c r="AC113" s="6">
        <f t="shared" si="207"/>
        <v>32</v>
      </c>
      <c r="AD113" s="50">
        <f>IF(AC113="","",RANK(AC113,AC113:AC117,0))</f>
        <v>4</v>
      </c>
      <c r="AE113" s="50">
        <f>IF(AD113&lt;5,AC113,"")</f>
        <v>32</v>
      </c>
      <c r="AF113" s="8">
        <f t="shared" si="208"/>
        <v>117</v>
      </c>
      <c r="AG113" s="9">
        <f t="shared" ref="AG113:AG117" si="331">AF113</f>
        <v>117</v>
      </c>
      <c r="AH113" s="67">
        <f t="shared" si="192"/>
        <v>71</v>
      </c>
      <c r="AI113" s="83">
        <f>SUM(J113:J117,Q113:Q117,X113:X117,AE113:AE117)</f>
        <v>639</v>
      </c>
      <c r="AJ113" s="56">
        <f t="shared" ref="AJ113" si="332">AI113</f>
        <v>639</v>
      </c>
      <c r="AK113" s="82">
        <f t="shared" ref="AK113" si="333">IF(ISNUMBER(AI113),RANK(AI113,$AI$5:$AI$292,0),"")</f>
        <v>1</v>
      </c>
    </row>
    <row r="114" spans="1:37" ht="15" customHeight="1" x14ac:dyDescent="0.25">
      <c r="A114" s="42">
        <v>2</v>
      </c>
      <c r="B114" s="43"/>
      <c r="C114" s="33">
        <v>30</v>
      </c>
      <c r="D114" s="34">
        <v>7.7</v>
      </c>
      <c r="E114" s="5">
        <f t="shared" si="321"/>
        <v>53</v>
      </c>
      <c r="F114" s="5">
        <f t="shared" si="322"/>
        <v>0</v>
      </c>
      <c r="G114" s="5">
        <f t="shared" si="323"/>
        <v>53</v>
      </c>
      <c r="H114" s="6">
        <f t="shared" si="324"/>
        <v>53</v>
      </c>
      <c r="I114" s="50">
        <f>IF(H114="","",RANK(H114,H113:H117,0))</f>
        <v>2</v>
      </c>
      <c r="J114" s="50">
        <f t="shared" ref="J114:J117" si="334">IF(I114&lt;5,H114,"")</f>
        <v>53</v>
      </c>
      <c r="K114" s="36">
        <v>17</v>
      </c>
      <c r="L114" s="5"/>
      <c r="M114" s="5">
        <f t="shared" si="197"/>
        <v>64</v>
      </c>
      <c r="N114" s="5">
        <f t="shared" si="325"/>
        <v>64</v>
      </c>
      <c r="O114" s="6">
        <f t="shared" si="326"/>
        <v>64</v>
      </c>
      <c r="P114" s="54">
        <f>IF(O114="","",RANK(O114,O113:O117,0))</f>
        <v>1</v>
      </c>
      <c r="Q114" s="54">
        <f t="shared" ref="Q114:Q117" si="335">IF(P114&lt;5,O114,"")</f>
        <v>64</v>
      </c>
      <c r="R114" s="40">
        <v>195</v>
      </c>
      <c r="S114" s="7">
        <f t="shared" si="327"/>
        <v>0</v>
      </c>
      <c r="T114" s="7">
        <f t="shared" si="328"/>
        <v>32</v>
      </c>
      <c r="U114" s="7">
        <f t="shared" si="329"/>
        <v>32</v>
      </c>
      <c r="V114" s="6">
        <f t="shared" si="330"/>
        <v>32</v>
      </c>
      <c r="W114" s="50">
        <f>IF(V114="","",RANK(V114,V113:V117,0))</f>
        <v>3</v>
      </c>
      <c r="X114" s="50">
        <f t="shared" ref="X114:X117" si="336">IF(W114&lt;5,V114,"")</f>
        <v>32</v>
      </c>
      <c r="Y114" s="36">
        <v>23</v>
      </c>
      <c r="Z114" s="7">
        <f t="shared" si="204"/>
        <v>64</v>
      </c>
      <c r="AA114" s="7">
        <f t="shared" si="205"/>
        <v>0</v>
      </c>
      <c r="AB114" s="7">
        <f t="shared" si="206"/>
        <v>64</v>
      </c>
      <c r="AC114" s="6">
        <f t="shared" si="207"/>
        <v>64</v>
      </c>
      <c r="AD114" s="50">
        <f>IF(AC114="","",RANK(AC114,AC113:AC117,0))</f>
        <v>1</v>
      </c>
      <c r="AE114" s="50">
        <f t="shared" ref="AE114:AE117" si="337">IF(AD114&lt;5,AC114,"")</f>
        <v>64</v>
      </c>
      <c r="AF114" s="8">
        <f t="shared" si="208"/>
        <v>213</v>
      </c>
      <c r="AG114" s="9">
        <f t="shared" si="331"/>
        <v>213</v>
      </c>
      <c r="AH114" s="67">
        <f t="shared" si="192"/>
        <v>1</v>
      </c>
      <c r="AI114" s="83"/>
      <c r="AJ114" s="56"/>
      <c r="AK114" s="82"/>
    </row>
    <row r="115" spans="1:37" ht="15" customHeight="1" x14ac:dyDescent="0.25">
      <c r="A115" s="42">
        <v>3</v>
      </c>
      <c r="B115" s="43"/>
      <c r="C115" s="33">
        <v>30</v>
      </c>
      <c r="D115" s="34">
        <v>7.8</v>
      </c>
      <c r="E115" s="5">
        <f t="shared" si="321"/>
        <v>50</v>
      </c>
      <c r="F115" s="5">
        <f t="shared" si="322"/>
        <v>0</v>
      </c>
      <c r="G115" s="5">
        <f t="shared" si="323"/>
        <v>50</v>
      </c>
      <c r="H115" s="6">
        <f t="shared" si="324"/>
        <v>50</v>
      </c>
      <c r="I115" s="50">
        <f>IF(H115="","",RANK(H115,H113:H117,0))</f>
        <v>3</v>
      </c>
      <c r="J115" s="50">
        <f t="shared" si="334"/>
        <v>50</v>
      </c>
      <c r="K115" s="36">
        <v>0</v>
      </c>
      <c r="L115" s="5"/>
      <c r="M115" s="5">
        <f t="shared" si="197"/>
        <v>0</v>
      </c>
      <c r="N115" s="5">
        <f t="shared" si="325"/>
        <v>0</v>
      </c>
      <c r="O115" s="6">
        <f t="shared" si="326"/>
        <v>0</v>
      </c>
      <c r="P115" s="54">
        <f>IF(O115="","",RANK(O115,O113:O117,0))</f>
        <v>5</v>
      </c>
      <c r="Q115" s="54" t="str">
        <f t="shared" si="335"/>
        <v/>
      </c>
      <c r="R115" s="40">
        <v>200</v>
      </c>
      <c r="S115" s="7">
        <f t="shared" si="327"/>
        <v>0</v>
      </c>
      <c r="T115" s="7">
        <f t="shared" si="328"/>
        <v>35</v>
      </c>
      <c r="U115" s="7">
        <f t="shared" si="329"/>
        <v>35</v>
      </c>
      <c r="V115" s="6">
        <f t="shared" si="330"/>
        <v>35</v>
      </c>
      <c r="W115" s="50">
        <f>IF(V115="","",RANK(V115,V113:V117,0))</f>
        <v>2</v>
      </c>
      <c r="X115" s="50">
        <f t="shared" si="336"/>
        <v>35</v>
      </c>
      <c r="Y115" s="36">
        <v>14</v>
      </c>
      <c r="Z115" s="7">
        <f t="shared" si="204"/>
        <v>0</v>
      </c>
      <c r="AA115" s="7">
        <f t="shared" si="205"/>
        <v>46</v>
      </c>
      <c r="AB115" s="7">
        <f t="shared" si="206"/>
        <v>46</v>
      </c>
      <c r="AC115" s="6">
        <f t="shared" si="207"/>
        <v>46</v>
      </c>
      <c r="AD115" s="50">
        <f>IF(AC115="","",RANK(AC115,AC113:AC117,0))</f>
        <v>2</v>
      </c>
      <c r="AE115" s="50">
        <f t="shared" si="337"/>
        <v>46</v>
      </c>
      <c r="AF115" s="8">
        <f t="shared" si="208"/>
        <v>131</v>
      </c>
      <c r="AG115" s="9">
        <f t="shared" si="331"/>
        <v>131</v>
      </c>
      <c r="AH115" s="67">
        <f t="shared" si="192"/>
        <v>43</v>
      </c>
      <c r="AI115" s="83"/>
      <c r="AJ115" s="56"/>
      <c r="AK115" s="82"/>
    </row>
    <row r="116" spans="1:37" ht="15" customHeight="1" x14ac:dyDescent="0.25">
      <c r="A116" s="42">
        <v>4</v>
      </c>
      <c r="B116" s="43"/>
      <c r="C116" s="33">
        <v>30</v>
      </c>
      <c r="D116" s="34">
        <v>7.4</v>
      </c>
      <c r="E116" s="5">
        <f t="shared" si="321"/>
        <v>59</v>
      </c>
      <c r="F116" s="5">
        <f t="shared" si="322"/>
        <v>0</v>
      </c>
      <c r="G116" s="5">
        <f t="shared" si="323"/>
        <v>59</v>
      </c>
      <c r="H116" s="6">
        <f t="shared" si="324"/>
        <v>59</v>
      </c>
      <c r="I116" s="50">
        <f>IF(H116="","",RANK(H116,H113:H117,0))</f>
        <v>1</v>
      </c>
      <c r="J116" s="50">
        <f t="shared" si="334"/>
        <v>59</v>
      </c>
      <c r="K116" s="36">
        <v>4</v>
      </c>
      <c r="L116" s="5"/>
      <c r="M116" s="5">
        <f t="shared" si="197"/>
        <v>21</v>
      </c>
      <c r="N116" s="5">
        <f t="shared" si="325"/>
        <v>21</v>
      </c>
      <c r="O116" s="6">
        <f t="shared" si="326"/>
        <v>21</v>
      </c>
      <c r="P116" s="54">
        <f>IF(O116="","",RANK(O116,O113:O117,0))</f>
        <v>2</v>
      </c>
      <c r="Q116" s="54">
        <f t="shared" si="335"/>
        <v>21</v>
      </c>
      <c r="R116" s="40">
        <v>193</v>
      </c>
      <c r="S116" s="7">
        <f t="shared" si="327"/>
        <v>0</v>
      </c>
      <c r="T116" s="7">
        <f t="shared" si="328"/>
        <v>31</v>
      </c>
      <c r="U116" s="7">
        <f t="shared" si="329"/>
        <v>31</v>
      </c>
      <c r="V116" s="6">
        <f t="shared" si="330"/>
        <v>31</v>
      </c>
      <c r="W116" s="50">
        <f>IF(V116="","",RANK(V116,V113:V117,0))</f>
        <v>4</v>
      </c>
      <c r="X116" s="50">
        <f t="shared" si="336"/>
        <v>31</v>
      </c>
      <c r="Y116" s="36">
        <v>10</v>
      </c>
      <c r="Z116" s="7">
        <f t="shared" si="204"/>
        <v>0</v>
      </c>
      <c r="AA116" s="7">
        <f t="shared" si="205"/>
        <v>32</v>
      </c>
      <c r="AB116" s="7">
        <f t="shared" si="206"/>
        <v>32</v>
      </c>
      <c r="AC116" s="6">
        <f t="shared" si="207"/>
        <v>32</v>
      </c>
      <c r="AD116" s="50">
        <f>IF(AC116="","",RANK(AC116,AC113:AC117,0))</f>
        <v>4</v>
      </c>
      <c r="AE116" s="50"/>
      <c r="AF116" s="8">
        <f t="shared" si="208"/>
        <v>143</v>
      </c>
      <c r="AG116" s="9">
        <f t="shared" si="331"/>
        <v>143</v>
      </c>
      <c r="AH116" s="67">
        <f t="shared" si="192"/>
        <v>24</v>
      </c>
      <c r="AI116" s="83"/>
      <c r="AJ116" s="56"/>
      <c r="AK116" s="82"/>
    </row>
    <row r="117" spans="1:37" ht="15" customHeight="1" x14ac:dyDescent="0.25">
      <c r="A117" s="42">
        <v>5</v>
      </c>
      <c r="B117" s="43"/>
      <c r="C117" s="33">
        <v>30</v>
      </c>
      <c r="D117" s="34">
        <v>7.9</v>
      </c>
      <c r="E117" s="5">
        <f t="shared" si="321"/>
        <v>46</v>
      </c>
      <c r="F117" s="5">
        <f t="shared" si="322"/>
        <v>0</v>
      </c>
      <c r="G117" s="5">
        <f t="shared" si="323"/>
        <v>46</v>
      </c>
      <c r="H117" s="6">
        <f t="shared" si="324"/>
        <v>46</v>
      </c>
      <c r="I117" s="50">
        <f>IF(H117="","",RANK(H117,H113:H117,0))</f>
        <v>5</v>
      </c>
      <c r="J117" s="50" t="str">
        <f t="shared" si="334"/>
        <v/>
      </c>
      <c r="K117" s="36">
        <v>3</v>
      </c>
      <c r="L117" s="5"/>
      <c r="M117" s="5">
        <f t="shared" si="197"/>
        <v>17</v>
      </c>
      <c r="N117" s="5">
        <f t="shared" si="325"/>
        <v>17</v>
      </c>
      <c r="O117" s="6">
        <f t="shared" si="326"/>
        <v>17</v>
      </c>
      <c r="P117" s="54">
        <f>IF(O117="","",RANK(O117,O113:O117,0))</f>
        <v>3</v>
      </c>
      <c r="Q117" s="54">
        <f t="shared" si="335"/>
        <v>17</v>
      </c>
      <c r="R117" s="40">
        <v>202</v>
      </c>
      <c r="S117" s="7">
        <f t="shared" si="327"/>
        <v>0</v>
      </c>
      <c r="T117" s="7">
        <f t="shared" si="328"/>
        <v>37</v>
      </c>
      <c r="U117" s="7">
        <f t="shared" si="329"/>
        <v>37</v>
      </c>
      <c r="V117" s="6">
        <f t="shared" si="330"/>
        <v>37</v>
      </c>
      <c r="W117" s="50">
        <f>IF(V117="","",RANK(V117,V113:V117,0))</f>
        <v>1</v>
      </c>
      <c r="X117" s="50">
        <f t="shared" si="336"/>
        <v>37</v>
      </c>
      <c r="Y117" s="36">
        <v>12</v>
      </c>
      <c r="Z117" s="7">
        <f t="shared" si="204"/>
        <v>0</v>
      </c>
      <c r="AA117" s="7">
        <f t="shared" si="205"/>
        <v>38</v>
      </c>
      <c r="AB117" s="7">
        <f t="shared" si="206"/>
        <v>38</v>
      </c>
      <c r="AC117" s="6">
        <f t="shared" si="207"/>
        <v>38</v>
      </c>
      <c r="AD117" s="50">
        <f>IF(AC117="","",RANK(AC117,AC113:AC117,0))</f>
        <v>3</v>
      </c>
      <c r="AE117" s="50">
        <f t="shared" si="337"/>
        <v>38</v>
      </c>
      <c r="AF117" s="8">
        <f t="shared" si="208"/>
        <v>138</v>
      </c>
      <c r="AG117" s="9">
        <f t="shared" si="331"/>
        <v>138</v>
      </c>
      <c r="AH117" s="67">
        <f t="shared" si="192"/>
        <v>32</v>
      </c>
      <c r="AI117" s="83"/>
      <c r="AJ117" s="56"/>
      <c r="AK117" s="82"/>
    </row>
    <row r="118" spans="1:37" ht="26.25" customHeight="1" x14ac:dyDescent="0.25">
      <c r="A118" s="42"/>
      <c r="B118" s="43"/>
      <c r="C118" s="61">
        <v>30</v>
      </c>
      <c r="D118" s="34"/>
      <c r="E118" s="5"/>
      <c r="F118" s="5"/>
      <c r="G118" s="5"/>
      <c r="H118" s="51"/>
      <c r="I118" s="58" t="s">
        <v>27</v>
      </c>
      <c r="J118" s="59">
        <f>SUM(J113:J117)</f>
        <v>212</v>
      </c>
      <c r="K118" s="36"/>
      <c r="L118" s="5"/>
      <c r="M118" s="5"/>
      <c r="N118" s="5"/>
      <c r="O118" s="51"/>
      <c r="P118" s="58" t="s">
        <v>27</v>
      </c>
      <c r="Q118" s="60">
        <f>SUM(Q113:Q117)</f>
        <v>112</v>
      </c>
      <c r="R118" s="40"/>
      <c r="S118" s="7"/>
      <c r="T118" s="7"/>
      <c r="U118" s="7"/>
      <c r="V118" s="51"/>
      <c r="W118" s="58" t="s">
        <v>27</v>
      </c>
      <c r="X118" s="59">
        <f>SUM(X113:X117)</f>
        <v>135</v>
      </c>
      <c r="Y118" s="77">
        <v>-100</v>
      </c>
      <c r="Z118" s="7"/>
      <c r="AA118" s="7"/>
      <c r="AB118" s="7"/>
      <c r="AC118" s="51"/>
      <c r="AD118" s="58" t="s">
        <v>27</v>
      </c>
      <c r="AE118" s="59">
        <f>SUM(AE113:AE117)</f>
        <v>180</v>
      </c>
      <c r="AF118" s="8"/>
      <c r="AG118" s="52"/>
      <c r="AH118" s="74" t="str">
        <f t="shared" si="192"/>
        <v/>
      </c>
      <c r="AI118" s="57"/>
      <c r="AJ118" s="57"/>
      <c r="AK118" s="82"/>
    </row>
    <row r="119" spans="1:37" ht="15" customHeight="1" x14ac:dyDescent="0.25">
      <c r="A119" s="42">
        <v>1</v>
      </c>
      <c r="B119" s="43"/>
      <c r="C119" s="33">
        <v>31</v>
      </c>
      <c r="D119" s="34">
        <v>7.4</v>
      </c>
      <c r="E119" s="5">
        <f t="shared" ref="E119:E123" si="338">IF(D119&gt;8.4,0,IF(D119&gt;8.35,28,IF(D119&gt;8.34,29,IF(D119&gt;8.3,30,IF(D119&gt;8.25,31,IF(D119&gt;8.24,32,IF(D119&gt;8.2,33,IF(D119&gt;8.16,34,IF(D119&gt;8.15,35,IF(D119&gt;8.14,36,IF(D119&gt;8.1,37,IF(D119&gt;8.05,38,IF(D119&gt;8.04,39,IF(D119&gt;8.02,40,IF(D119&gt;8,41,IF(D119&gt;7.95,42,IF(D119&gt;7.94,43,IF(D119&gt;7.92,44,IF(D119&gt;7.9,45,IF(D119&gt;7.85,46,IF(D119&gt;7.84,47,IF(D119&gt;7.83,48,IF(D119&gt;7.8,49,IF(D119&gt;7.75,50,IF(D119&gt;7.73,51,IF(D119&gt;7.7,52,IF(D119&gt;7.65,53,IF(D119&gt;7.6,54,IF(D119&gt;7.55,55,IF(D119&gt;7.5,56,IF(D119&gt;7.44,57,IF(D119&gt;7.4,58,IF(D119&gt;7.35,59,IF(D119&gt;7.3,60,IF(D119&gt;7.25,61,IF(D119&gt;7.2,62,IF(D119&gt;7.15,63,IF(D119&gt;7.1,64,IF(D119&gt;7.05,65,IF(D119&gt;7,66,IF(D119&gt;6.95,67,IF(D119&gt;6.9,68,IF(D119&gt;6.8,69,IF(D119&gt;6.5,70,))))))))))))))))))))))))))))))))))))))))))))</f>
        <v>59</v>
      </c>
      <c r="F119" s="5">
        <f t="shared" ref="F119:F123" si="339">IF(D119&gt;10,0,IF(D119&gt;9.9,1,IF(D119&gt;9.8,2,IF(D119&gt;9.7,3,IF(D119&gt;9.6,4,IF(D119&gt;9.5,5,IF(D119&gt;9.4,6,IF(D119&gt;9.3,7,IF(D119&gt;9.26,8,IF(D119&gt;9.2,9,IF(D119&gt;9.15,10,IF(D119&gt;9.1,11,IF(D119&gt;9.05,12,IF(D119&gt;9,13,IF(D119&gt;8.95,14,IF(D119&gt;8.9,15,IF(D119&gt;8.85,16,IF(D119&gt;8.8,17,IF(D119&gt;8.75,18,IF(D119&gt;8.7,19,IF(D119&gt;8.65,20,IF(D119&gt;8.6,21,IF(D119&gt;8.55,22,IF(D119&gt;8.54,23,IF(D119&gt;8.5,24,IF(D119&gt;8.45,25,IF(D119&gt;8.44,26,IF(D119&gt;8.4,27,))))))))))))))))))))))))))))</f>
        <v>0</v>
      </c>
      <c r="G119" s="5">
        <f t="shared" ref="G119:G123" si="340">E119+F119</f>
        <v>59</v>
      </c>
      <c r="H119" s="6">
        <f t="shared" ref="H119:H123" si="341">G119</f>
        <v>59</v>
      </c>
      <c r="I119" s="50">
        <f>IF(H119="","",RANK(H119,H119:H123,0))</f>
        <v>1</v>
      </c>
      <c r="J119" s="50">
        <f>IF(I119&lt;5,H119,"")</f>
        <v>59</v>
      </c>
      <c r="K119" s="36">
        <v>7</v>
      </c>
      <c r="L119" s="5"/>
      <c r="M119" s="5">
        <f t="shared" si="197"/>
        <v>33</v>
      </c>
      <c r="N119" s="5">
        <f t="shared" ref="N119:N123" si="342">L119+M119</f>
        <v>33</v>
      </c>
      <c r="O119" s="6">
        <f t="shared" ref="O119:O123" si="343">N119</f>
        <v>33</v>
      </c>
      <c r="P119" s="54">
        <f>IF(O119="","",RANK(O119,O119:O123,0))</f>
        <v>2</v>
      </c>
      <c r="Q119" s="54">
        <f>IF(P119&lt;5,O119,"")</f>
        <v>33</v>
      </c>
      <c r="R119" s="40">
        <v>182</v>
      </c>
      <c r="S119" s="7">
        <f t="shared" ref="S119:S123" si="344">IF(R119&lt;235,0,IF(R119&lt;237,60,IF(R119&lt;239,61,IF(R119&lt;241,62,IF(R119&lt;243,63,IF(R119&lt;245,64,IF(R119&lt;247,65,IF(R119&lt;249,66,IF(R119&lt;251,67,IF(R119&lt;253,68,IF(R119&lt;255,69,IF(R119&lt;257,70,IF(R119&lt;259,71,IF(R119&lt;261,72,IF(R119&lt;263,73,IF(R119&lt;2265,74,IF(R119&lt;267,75,IF(R119&lt;269,76,))))))))))))))))))</f>
        <v>0</v>
      </c>
      <c r="T119" s="7">
        <f t="shared" ref="T119:T123" si="345">IF(R119&lt;118,0,IF(R119&lt;121,1,IF(R119&lt;124,2,IF(R119&lt;127,3,IF(R119&lt;130,4,IF(R119&lt;133,5,IF(R119&lt;136,6,IF(R119&lt;139,7,IF(R119&lt;142,8,IF(R119&lt;145,9,IF(R119&lt;148,10,IF(R119&lt;151,11,IF(R119&lt;154,12,IF(R119&lt;157,13,IF(R119&lt;160,14,IF(R119&lt;162,15,IF(R119&lt;164,16,IF(R119&lt;166,17,IF(R119&lt;168,18,IF(R119&lt;170,19,IF(R119&lt;172,20,IF(R119&lt;174,21,IF(R119&lt;176,22,IF(R119&lt;178,23,IF(R119&lt;180,24,IF(R119&lt;182,25,IF(R119&lt;184,26,IF(R119&lt;186,27,IF(R119&lt;188,28,IF(R119&lt;190,29,IF(R119&lt;192,30,IF(R119&lt;194,31,IF(R119&lt;196,32,IF(R119&lt;198,33,IF(R119&lt;200,34,IF(R119&lt;201,35,IF(R119&lt;202,36,IF(R119&lt;203,37,IF(R119&lt;204,38,IF(R119&lt;205,39,IF(R119&lt;206,40,IF(R119&lt;207,41,IF(R119&lt;208,42,IF(R119&lt;209,43,IF(R119&lt;210,44,IF(R119&lt;211,45,IF(R119&lt;212,46,IF(R119&lt;213,47,IF(R119&lt;214,48,IF(R119&lt;215,49,IF(R119&lt;217,50,IF(R119&lt;219,51,IF(R119&lt;221,52,IF(R119&lt;223,53,IF(R119&lt;225,54,IF(R119&lt;227,55,IF(R119&lt;229,56,IF(R119&lt;231,57,IF(R119&lt;233,58,IF(R119&lt;235,59,))))))))))))))))))))))))))))))))))))))))))))))))))))))))))))</f>
        <v>26</v>
      </c>
      <c r="U119" s="7">
        <f t="shared" ref="U119:U123" si="346">S119+T119</f>
        <v>26</v>
      </c>
      <c r="V119" s="6">
        <f t="shared" ref="V119:V123" si="347">U119</f>
        <v>26</v>
      </c>
      <c r="W119" s="50">
        <f>IF(V119="","",RANK(V119,V119:V123,0))</f>
        <v>2</v>
      </c>
      <c r="X119" s="50">
        <f>IF(W119&lt;5,V119,"")</f>
        <v>26</v>
      </c>
      <c r="Y119" s="36">
        <v>-4</v>
      </c>
      <c r="Z119" s="7">
        <f t="shared" si="204"/>
        <v>0</v>
      </c>
      <c r="AA119" s="7">
        <f t="shared" si="205"/>
        <v>2</v>
      </c>
      <c r="AB119" s="7">
        <f t="shared" si="206"/>
        <v>2</v>
      </c>
      <c r="AC119" s="6">
        <f t="shared" si="207"/>
        <v>2</v>
      </c>
      <c r="AD119" s="50">
        <f>IF(AC119="","",RANK(AC119,AC119:AC123,0))</f>
        <v>5</v>
      </c>
      <c r="AE119" s="50" t="str">
        <f>IF(AD119&lt;5,AC119,"")</f>
        <v/>
      </c>
      <c r="AF119" s="8">
        <f t="shared" si="208"/>
        <v>120</v>
      </c>
      <c r="AG119" s="9">
        <f t="shared" ref="AG119:AG123" si="348">AF119</f>
        <v>120</v>
      </c>
      <c r="AH119" s="67">
        <f t="shared" si="192"/>
        <v>67</v>
      </c>
      <c r="AI119" s="83">
        <f>SUM(J119:J123,Q119:Q123,X119:X123,AE119:AE123)</f>
        <v>558</v>
      </c>
      <c r="AJ119" s="56">
        <f t="shared" ref="AJ119" si="349">AI119</f>
        <v>558</v>
      </c>
      <c r="AK119" s="82">
        <f t="shared" ref="AK119" si="350">IF(ISNUMBER(AI119),RANK(AI119,$AI$5:$AI$292,0),"")</f>
        <v>7</v>
      </c>
    </row>
    <row r="120" spans="1:37" ht="15" customHeight="1" x14ac:dyDescent="0.25">
      <c r="A120" s="42">
        <v>2</v>
      </c>
      <c r="B120" s="43"/>
      <c r="C120" s="33">
        <v>31</v>
      </c>
      <c r="D120" s="34">
        <v>8.3000000000000007</v>
      </c>
      <c r="E120" s="5">
        <f t="shared" si="338"/>
        <v>31</v>
      </c>
      <c r="F120" s="5">
        <f t="shared" si="339"/>
        <v>0</v>
      </c>
      <c r="G120" s="5">
        <f t="shared" si="340"/>
        <v>31</v>
      </c>
      <c r="H120" s="6">
        <f t="shared" si="341"/>
        <v>31</v>
      </c>
      <c r="I120" s="50">
        <f>IF(H120="","",RANK(H120,H119:H123,0))</f>
        <v>4</v>
      </c>
      <c r="J120" s="50">
        <f t="shared" ref="J120:J123" si="351">IF(I120&lt;5,H120,"")</f>
        <v>31</v>
      </c>
      <c r="K120" s="36">
        <v>10</v>
      </c>
      <c r="L120" s="5"/>
      <c r="M120" s="5">
        <f t="shared" si="197"/>
        <v>45</v>
      </c>
      <c r="N120" s="5">
        <f t="shared" si="342"/>
        <v>45</v>
      </c>
      <c r="O120" s="6">
        <f t="shared" si="343"/>
        <v>45</v>
      </c>
      <c r="P120" s="54">
        <f>IF(O120="","",RANK(O120,O119:O123,0))</f>
        <v>1</v>
      </c>
      <c r="Q120" s="54">
        <f t="shared" ref="Q120:Q123" si="352">IF(P120&lt;5,O120,"")</f>
        <v>45</v>
      </c>
      <c r="R120" s="40">
        <v>196</v>
      </c>
      <c r="S120" s="7">
        <f t="shared" si="344"/>
        <v>0</v>
      </c>
      <c r="T120" s="7">
        <f t="shared" si="345"/>
        <v>33</v>
      </c>
      <c r="U120" s="7">
        <f t="shared" si="346"/>
        <v>33</v>
      </c>
      <c r="V120" s="6">
        <f t="shared" si="347"/>
        <v>33</v>
      </c>
      <c r="W120" s="50">
        <f>IF(V120="","",RANK(V120,V119:V123,0))</f>
        <v>1</v>
      </c>
      <c r="X120" s="50">
        <f t="shared" ref="X120:X123" si="353">IF(W120&lt;5,V120,"")</f>
        <v>33</v>
      </c>
      <c r="Y120" s="36">
        <v>8.5</v>
      </c>
      <c r="Z120" s="7">
        <f t="shared" si="204"/>
        <v>0</v>
      </c>
      <c r="AA120" s="7">
        <f t="shared" si="205"/>
        <v>27</v>
      </c>
      <c r="AB120" s="7">
        <f t="shared" si="206"/>
        <v>27</v>
      </c>
      <c r="AC120" s="6">
        <f t="shared" si="207"/>
        <v>27</v>
      </c>
      <c r="AD120" s="50">
        <f>IF(AC120="","",RANK(AC120,AC119:AC123,0))</f>
        <v>3</v>
      </c>
      <c r="AE120" s="50">
        <f t="shared" ref="AE120:AE123" si="354">IF(AD120&lt;5,AC120,"")</f>
        <v>27</v>
      </c>
      <c r="AF120" s="8">
        <f t="shared" si="208"/>
        <v>136</v>
      </c>
      <c r="AG120" s="9">
        <f t="shared" si="348"/>
        <v>136</v>
      </c>
      <c r="AH120" s="67">
        <f t="shared" si="192"/>
        <v>36</v>
      </c>
      <c r="AI120" s="83"/>
      <c r="AJ120" s="56"/>
      <c r="AK120" s="82"/>
    </row>
    <row r="121" spans="1:37" ht="15" customHeight="1" x14ac:dyDescent="0.25">
      <c r="A121" s="42">
        <v>3</v>
      </c>
      <c r="B121" s="43"/>
      <c r="C121" s="33">
        <v>31</v>
      </c>
      <c r="D121" s="34">
        <v>8.6</v>
      </c>
      <c r="E121" s="5">
        <f t="shared" si="338"/>
        <v>0</v>
      </c>
      <c r="F121" s="5">
        <f t="shared" si="339"/>
        <v>22</v>
      </c>
      <c r="G121" s="5">
        <f t="shared" si="340"/>
        <v>22</v>
      </c>
      <c r="H121" s="6">
        <f t="shared" si="341"/>
        <v>22</v>
      </c>
      <c r="I121" s="50">
        <f>IF(H121="","",RANK(H121,H119:H123,0))</f>
        <v>5</v>
      </c>
      <c r="J121" s="50" t="str">
        <f t="shared" si="351"/>
        <v/>
      </c>
      <c r="K121" s="36">
        <v>7</v>
      </c>
      <c r="L121" s="5"/>
      <c r="M121" s="5">
        <f t="shared" si="197"/>
        <v>33</v>
      </c>
      <c r="N121" s="5">
        <f t="shared" si="342"/>
        <v>33</v>
      </c>
      <c r="O121" s="6">
        <f t="shared" si="343"/>
        <v>33</v>
      </c>
      <c r="P121" s="54">
        <f>IF(O121="","",RANK(O121,O119:O123,0))</f>
        <v>2</v>
      </c>
      <c r="Q121" s="54">
        <f t="shared" si="352"/>
        <v>33</v>
      </c>
      <c r="R121" s="40">
        <v>173</v>
      </c>
      <c r="S121" s="7">
        <f t="shared" si="344"/>
        <v>0</v>
      </c>
      <c r="T121" s="7">
        <f t="shared" si="345"/>
        <v>21</v>
      </c>
      <c r="U121" s="7">
        <f t="shared" si="346"/>
        <v>21</v>
      </c>
      <c r="V121" s="6">
        <f t="shared" si="347"/>
        <v>21</v>
      </c>
      <c r="W121" s="50">
        <f>IF(V121="","",RANK(V121,V119:V123,0))</f>
        <v>4</v>
      </c>
      <c r="X121" s="50">
        <f t="shared" si="353"/>
        <v>21</v>
      </c>
      <c r="Y121" s="36">
        <v>16.5</v>
      </c>
      <c r="Z121" s="7">
        <f t="shared" si="204"/>
        <v>0</v>
      </c>
      <c r="AA121" s="7">
        <f t="shared" si="205"/>
        <v>54</v>
      </c>
      <c r="AB121" s="7">
        <f t="shared" si="206"/>
        <v>54</v>
      </c>
      <c r="AC121" s="6">
        <f t="shared" si="207"/>
        <v>54</v>
      </c>
      <c r="AD121" s="50">
        <f>IF(AC121="","",RANK(AC121,AC119:AC123,0))</f>
        <v>1</v>
      </c>
      <c r="AE121" s="50">
        <f t="shared" si="354"/>
        <v>54</v>
      </c>
      <c r="AF121" s="8">
        <f t="shared" si="208"/>
        <v>130</v>
      </c>
      <c r="AG121" s="9">
        <f t="shared" si="348"/>
        <v>130</v>
      </c>
      <c r="AH121" s="67">
        <f t="shared" si="192"/>
        <v>45</v>
      </c>
      <c r="AI121" s="83"/>
      <c r="AJ121" s="56"/>
      <c r="AK121" s="82"/>
    </row>
    <row r="122" spans="1:37" ht="15" customHeight="1" x14ac:dyDescent="0.25">
      <c r="A122" s="42">
        <v>4</v>
      </c>
      <c r="B122" s="43"/>
      <c r="C122" s="33">
        <v>31</v>
      </c>
      <c r="D122" s="34">
        <v>8.1999999999999993</v>
      </c>
      <c r="E122" s="5">
        <f t="shared" si="338"/>
        <v>34</v>
      </c>
      <c r="F122" s="5">
        <f t="shared" si="339"/>
        <v>0</v>
      </c>
      <c r="G122" s="5">
        <f t="shared" si="340"/>
        <v>34</v>
      </c>
      <c r="H122" s="6">
        <f t="shared" si="341"/>
        <v>34</v>
      </c>
      <c r="I122" s="50">
        <f>IF(H122="","",RANK(H122,H119:H123,0))</f>
        <v>3</v>
      </c>
      <c r="J122" s="50">
        <f t="shared" si="351"/>
        <v>34</v>
      </c>
      <c r="K122" s="36">
        <v>6</v>
      </c>
      <c r="L122" s="5"/>
      <c r="M122" s="5">
        <f t="shared" si="197"/>
        <v>29</v>
      </c>
      <c r="N122" s="5">
        <f t="shared" si="342"/>
        <v>29</v>
      </c>
      <c r="O122" s="6">
        <f t="shared" si="343"/>
        <v>29</v>
      </c>
      <c r="P122" s="54">
        <f>IF(O122="","",RANK(O122,O119:O123,0))</f>
        <v>4</v>
      </c>
      <c r="Q122" s="54">
        <f t="shared" si="352"/>
        <v>29</v>
      </c>
      <c r="R122" s="40">
        <v>165</v>
      </c>
      <c r="S122" s="7">
        <f t="shared" si="344"/>
        <v>0</v>
      </c>
      <c r="T122" s="7">
        <f t="shared" si="345"/>
        <v>17</v>
      </c>
      <c r="U122" s="7">
        <f t="shared" si="346"/>
        <v>17</v>
      </c>
      <c r="V122" s="6">
        <f t="shared" si="347"/>
        <v>17</v>
      </c>
      <c r="W122" s="50">
        <f>IF(V122="","",RANK(V122,V119:V123,0))</f>
        <v>5</v>
      </c>
      <c r="X122" s="50" t="str">
        <f t="shared" si="353"/>
        <v/>
      </c>
      <c r="Y122" s="36">
        <v>11</v>
      </c>
      <c r="Z122" s="7">
        <f t="shared" si="204"/>
        <v>0</v>
      </c>
      <c r="AA122" s="7">
        <f t="shared" si="205"/>
        <v>35</v>
      </c>
      <c r="AB122" s="7">
        <f t="shared" si="206"/>
        <v>35</v>
      </c>
      <c r="AC122" s="6">
        <f t="shared" si="207"/>
        <v>35</v>
      </c>
      <c r="AD122" s="50">
        <f>IF(AC122="","",RANK(AC122,AC119:AC123,0))</f>
        <v>2</v>
      </c>
      <c r="AE122" s="50">
        <f t="shared" si="354"/>
        <v>35</v>
      </c>
      <c r="AF122" s="8">
        <f t="shared" si="208"/>
        <v>115</v>
      </c>
      <c r="AG122" s="9">
        <f t="shared" si="348"/>
        <v>115</v>
      </c>
      <c r="AH122" s="67">
        <f t="shared" si="192"/>
        <v>75</v>
      </c>
      <c r="AI122" s="83"/>
      <c r="AJ122" s="56"/>
      <c r="AK122" s="82"/>
    </row>
    <row r="123" spans="1:37" ht="15" customHeight="1" x14ac:dyDescent="0.25">
      <c r="A123" s="42">
        <v>5</v>
      </c>
      <c r="B123" s="43"/>
      <c r="C123" s="33">
        <v>31</v>
      </c>
      <c r="D123" s="34">
        <v>7.8</v>
      </c>
      <c r="E123" s="5">
        <f t="shared" si="338"/>
        <v>50</v>
      </c>
      <c r="F123" s="5">
        <f t="shared" si="339"/>
        <v>0</v>
      </c>
      <c r="G123" s="5">
        <f t="shared" si="340"/>
        <v>50</v>
      </c>
      <c r="H123" s="6">
        <f t="shared" si="341"/>
        <v>50</v>
      </c>
      <c r="I123" s="50">
        <f>IF(H123="","",RANK(H123,H119:H123,0))</f>
        <v>2</v>
      </c>
      <c r="J123" s="50">
        <f t="shared" si="351"/>
        <v>50</v>
      </c>
      <c r="K123" s="36">
        <v>5</v>
      </c>
      <c r="L123" s="5"/>
      <c r="M123" s="5">
        <f t="shared" si="197"/>
        <v>25</v>
      </c>
      <c r="N123" s="5">
        <f t="shared" si="342"/>
        <v>25</v>
      </c>
      <c r="O123" s="6">
        <f t="shared" si="343"/>
        <v>25</v>
      </c>
      <c r="P123" s="54">
        <f>IF(O123="","",RANK(O123,O119:O123,0))</f>
        <v>5</v>
      </c>
      <c r="Q123" s="54" t="str">
        <f t="shared" si="352"/>
        <v/>
      </c>
      <c r="R123" s="40">
        <v>183</v>
      </c>
      <c r="S123" s="7">
        <f t="shared" si="344"/>
        <v>0</v>
      </c>
      <c r="T123" s="7">
        <f t="shared" si="345"/>
        <v>26</v>
      </c>
      <c r="U123" s="7">
        <f t="shared" si="346"/>
        <v>26</v>
      </c>
      <c r="V123" s="6">
        <f t="shared" si="347"/>
        <v>26</v>
      </c>
      <c r="W123" s="50">
        <f>IF(V123="","",RANK(V123,V119:V123,0))</f>
        <v>2</v>
      </c>
      <c r="X123" s="50">
        <f t="shared" si="353"/>
        <v>26</v>
      </c>
      <c r="Y123" s="36">
        <v>6</v>
      </c>
      <c r="Z123" s="7">
        <f t="shared" si="204"/>
        <v>0</v>
      </c>
      <c r="AA123" s="7">
        <f t="shared" si="205"/>
        <v>22</v>
      </c>
      <c r="AB123" s="7">
        <f t="shared" si="206"/>
        <v>22</v>
      </c>
      <c r="AC123" s="6">
        <f t="shared" si="207"/>
        <v>22</v>
      </c>
      <c r="AD123" s="50">
        <f>IF(AC123="","",RANK(AC123,AC119:AC123,0))</f>
        <v>4</v>
      </c>
      <c r="AE123" s="50">
        <f t="shared" si="354"/>
        <v>22</v>
      </c>
      <c r="AF123" s="8">
        <f t="shared" si="208"/>
        <v>123</v>
      </c>
      <c r="AG123" s="9">
        <f t="shared" si="348"/>
        <v>123</v>
      </c>
      <c r="AH123" s="67">
        <f t="shared" si="192"/>
        <v>59</v>
      </c>
      <c r="AI123" s="83"/>
      <c r="AJ123" s="56"/>
      <c r="AK123" s="82"/>
    </row>
    <row r="124" spans="1:37" ht="26.25" customHeight="1" x14ac:dyDescent="0.25">
      <c r="A124" s="42"/>
      <c r="B124" s="43"/>
      <c r="C124" s="61">
        <v>31</v>
      </c>
      <c r="D124" s="34"/>
      <c r="E124" s="5"/>
      <c r="F124" s="5"/>
      <c r="G124" s="5"/>
      <c r="H124" s="51"/>
      <c r="I124" s="58" t="s">
        <v>27</v>
      </c>
      <c r="J124" s="59">
        <f>SUM(J119:J123)</f>
        <v>174</v>
      </c>
      <c r="K124" s="36"/>
      <c r="L124" s="5"/>
      <c r="M124" s="5"/>
      <c r="N124" s="5"/>
      <c r="O124" s="51"/>
      <c r="P124" s="58" t="s">
        <v>27</v>
      </c>
      <c r="Q124" s="60">
        <f>SUM(Q119:Q123)</f>
        <v>140</v>
      </c>
      <c r="R124" s="40"/>
      <c r="S124" s="7"/>
      <c r="T124" s="7"/>
      <c r="U124" s="7"/>
      <c r="V124" s="51"/>
      <c r="W124" s="58" t="s">
        <v>27</v>
      </c>
      <c r="X124" s="59">
        <f>SUM(X119:X123)</f>
        <v>106</v>
      </c>
      <c r="Y124" s="77">
        <v>-100</v>
      </c>
      <c r="Z124" s="7"/>
      <c r="AA124" s="7"/>
      <c r="AB124" s="7"/>
      <c r="AC124" s="51"/>
      <c r="AD124" s="58" t="s">
        <v>27</v>
      </c>
      <c r="AE124" s="59">
        <f>SUM(AE119:AE123)</f>
        <v>138</v>
      </c>
      <c r="AF124" s="8"/>
      <c r="AG124" s="52"/>
      <c r="AH124" s="74" t="str">
        <f t="shared" si="192"/>
        <v/>
      </c>
      <c r="AI124" s="57"/>
      <c r="AJ124" s="57"/>
      <c r="AK124" s="82"/>
    </row>
    <row r="125" spans="1:37" ht="15" customHeight="1" x14ac:dyDescent="0.25">
      <c r="A125" s="42">
        <v>1</v>
      </c>
      <c r="B125" s="43"/>
      <c r="C125" s="33">
        <v>32</v>
      </c>
      <c r="D125" s="34">
        <v>7.6</v>
      </c>
      <c r="E125" s="5">
        <f t="shared" ref="E125:E129" si="355">IF(D125&gt;8.4,0,IF(D125&gt;8.35,28,IF(D125&gt;8.34,29,IF(D125&gt;8.3,30,IF(D125&gt;8.25,31,IF(D125&gt;8.24,32,IF(D125&gt;8.2,33,IF(D125&gt;8.16,34,IF(D125&gt;8.15,35,IF(D125&gt;8.14,36,IF(D125&gt;8.1,37,IF(D125&gt;8.05,38,IF(D125&gt;8.04,39,IF(D125&gt;8.02,40,IF(D125&gt;8,41,IF(D125&gt;7.95,42,IF(D125&gt;7.94,43,IF(D125&gt;7.92,44,IF(D125&gt;7.9,45,IF(D125&gt;7.85,46,IF(D125&gt;7.84,47,IF(D125&gt;7.83,48,IF(D125&gt;7.8,49,IF(D125&gt;7.75,50,IF(D125&gt;7.73,51,IF(D125&gt;7.7,52,IF(D125&gt;7.65,53,IF(D125&gt;7.6,54,IF(D125&gt;7.55,55,IF(D125&gt;7.5,56,IF(D125&gt;7.44,57,IF(D125&gt;7.4,58,IF(D125&gt;7.35,59,IF(D125&gt;7.3,60,IF(D125&gt;7.25,61,IF(D125&gt;7.2,62,IF(D125&gt;7.15,63,IF(D125&gt;7.1,64,IF(D125&gt;7.05,65,IF(D125&gt;7,66,IF(D125&gt;6.95,67,IF(D125&gt;6.9,68,IF(D125&gt;6.8,69,IF(D125&gt;6.5,70,))))))))))))))))))))))))))))))))))))))))))))</f>
        <v>55</v>
      </c>
      <c r="F125" s="5">
        <f t="shared" ref="F125:F129" si="356">IF(D125&gt;10,0,IF(D125&gt;9.9,1,IF(D125&gt;9.8,2,IF(D125&gt;9.7,3,IF(D125&gt;9.6,4,IF(D125&gt;9.5,5,IF(D125&gt;9.4,6,IF(D125&gt;9.3,7,IF(D125&gt;9.26,8,IF(D125&gt;9.2,9,IF(D125&gt;9.15,10,IF(D125&gt;9.1,11,IF(D125&gt;9.05,12,IF(D125&gt;9,13,IF(D125&gt;8.95,14,IF(D125&gt;8.9,15,IF(D125&gt;8.85,16,IF(D125&gt;8.8,17,IF(D125&gt;8.75,18,IF(D125&gt;8.7,19,IF(D125&gt;8.65,20,IF(D125&gt;8.6,21,IF(D125&gt;8.55,22,IF(D125&gt;8.54,23,IF(D125&gt;8.5,24,IF(D125&gt;8.45,25,IF(D125&gt;8.44,26,IF(D125&gt;8.4,27,))))))))))))))))))))))))))))</f>
        <v>0</v>
      </c>
      <c r="G125" s="5">
        <f t="shared" ref="G125:G129" si="357">E125+F125</f>
        <v>55</v>
      </c>
      <c r="H125" s="6">
        <f t="shared" ref="H125:H129" si="358">G125</f>
        <v>55</v>
      </c>
      <c r="I125" s="50">
        <f>IF(H125="","",RANK(H125,H125:H129,0))</f>
        <v>1</v>
      </c>
      <c r="J125" s="50">
        <f>IF(I125&lt;5,H125,"")</f>
        <v>55</v>
      </c>
      <c r="K125" s="36">
        <v>11</v>
      </c>
      <c r="L125" s="5"/>
      <c r="M125" s="5">
        <f t="shared" si="197"/>
        <v>50</v>
      </c>
      <c r="N125" s="5">
        <f t="shared" ref="N125:N129" si="359">L125+M125</f>
        <v>50</v>
      </c>
      <c r="O125" s="6">
        <f t="shared" ref="O125:O129" si="360">N125</f>
        <v>50</v>
      </c>
      <c r="P125" s="54">
        <f>IF(O125="","",RANK(O125,O125:O129,0))</f>
        <v>1</v>
      </c>
      <c r="Q125" s="54">
        <f>IF(P125&lt;5,O125,"")</f>
        <v>50</v>
      </c>
      <c r="R125" s="40">
        <v>171</v>
      </c>
      <c r="S125" s="7">
        <f t="shared" ref="S125:S129" si="361">IF(R125&lt;235,0,IF(R125&lt;237,60,IF(R125&lt;239,61,IF(R125&lt;241,62,IF(R125&lt;243,63,IF(R125&lt;245,64,IF(R125&lt;247,65,IF(R125&lt;249,66,IF(R125&lt;251,67,IF(R125&lt;253,68,IF(R125&lt;255,69,IF(R125&lt;257,70,IF(R125&lt;259,71,IF(R125&lt;261,72,IF(R125&lt;263,73,IF(R125&lt;2265,74,IF(R125&lt;267,75,IF(R125&lt;269,76,))))))))))))))))))</f>
        <v>0</v>
      </c>
      <c r="T125" s="7">
        <f t="shared" ref="T125:T129" si="362">IF(R125&lt;118,0,IF(R125&lt;121,1,IF(R125&lt;124,2,IF(R125&lt;127,3,IF(R125&lt;130,4,IF(R125&lt;133,5,IF(R125&lt;136,6,IF(R125&lt;139,7,IF(R125&lt;142,8,IF(R125&lt;145,9,IF(R125&lt;148,10,IF(R125&lt;151,11,IF(R125&lt;154,12,IF(R125&lt;157,13,IF(R125&lt;160,14,IF(R125&lt;162,15,IF(R125&lt;164,16,IF(R125&lt;166,17,IF(R125&lt;168,18,IF(R125&lt;170,19,IF(R125&lt;172,20,IF(R125&lt;174,21,IF(R125&lt;176,22,IF(R125&lt;178,23,IF(R125&lt;180,24,IF(R125&lt;182,25,IF(R125&lt;184,26,IF(R125&lt;186,27,IF(R125&lt;188,28,IF(R125&lt;190,29,IF(R125&lt;192,30,IF(R125&lt;194,31,IF(R125&lt;196,32,IF(R125&lt;198,33,IF(R125&lt;200,34,IF(R125&lt;201,35,IF(R125&lt;202,36,IF(R125&lt;203,37,IF(R125&lt;204,38,IF(R125&lt;205,39,IF(R125&lt;206,40,IF(R125&lt;207,41,IF(R125&lt;208,42,IF(R125&lt;209,43,IF(R125&lt;210,44,IF(R125&lt;211,45,IF(R125&lt;212,46,IF(R125&lt;213,47,IF(R125&lt;214,48,IF(R125&lt;215,49,IF(R125&lt;217,50,IF(R125&lt;219,51,IF(R125&lt;221,52,IF(R125&lt;223,53,IF(R125&lt;225,54,IF(R125&lt;227,55,IF(R125&lt;229,56,IF(R125&lt;231,57,IF(R125&lt;233,58,IF(R125&lt;235,59,))))))))))))))))))))))))))))))))))))))))))))))))))))))))))))</f>
        <v>20</v>
      </c>
      <c r="U125" s="7">
        <f t="shared" ref="U125:U129" si="363">S125+T125</f>
        <v>20</v>
      </c>
      <c r="V125" s="6">
        <f t="shared" ref="V125:V129" si="364">U125</f>
        <v>20</v>
      </c>
      <c r="W125" s="50">
        <f>IF(V125="","",RANK(V125,V125:V129,0))</f>
        <v>2</v>
      </c>
      <c r="X125" s="50">
        <f>IF(W125&lt;5,V125,"")</f>
        <v>20</v>
      </c>
      <c r="Y125" s="36">
        <v>8</v>
      </c>
      <c r="Z125" s="7">
        <f t="shared" si="204"/>
        <v>0</v>
      </c>
      <c r="AA125" s="7">
        <f t="shared" si="205"/>
        <v>26</v>
      </c>
      <c r="AB125" s="7">
        <f t="shared" si="206"/>
        <v>26</v>
      </c>
      <c r="AC125" s="6">
        <f t="shared" si="207"/>
        <v>26</v>
      </c>
      <c r="AD125" s="50">
        <f>IF(AC125="","",RANK(AC125,AC125:AC129,0))</f>
        <v>4</v>
      </c>
      <c r="AE125" s="50">
        <f>IF(AD125&lt;5,AC125,"")</f>
        <v>26</v>
      </c>
      <c r="AF125" s="8">
        <f t="shared" si="208"/>
        <v>151</v>
      </c>
      <c r="AG125" s="9">
        <f t="shared" ref="AG125:AG129" si="365">AF125</f>
        <v>151</v>
      </c>
      <c r="AH125" s="67">
        <f t="shared" si="192"/>
        <v>17</v>
      </c>
      <c r="AI125" s="83">
        <f>SUM(J125:J129,Q125:Q129,X125:X129,AE125:AE129)</f>
        <v>509</v>
      </c>
      <c r="AJ125" s="56">
        <f t="shared" ref="AJ125" si="366">AI125</f>
        <v>509</v>
      </c>
      <c r="AK125" s="82">
        <f t="shared" ref="AK125" si="367">IF(ISNUMBER(AI125),RANK(AI125,$AI$5:$AI$292,0),"")</f>
        <v>14</v>
      </c>
    </row>
    <row r="126" spans="1:37" ht="15" customHeight="1" x14ac:dyDescent="0.25">
      <c r="A126" s="42">
        <v>2</v>
      </c>
      <c r="B126" s="43"/>
      <c r="C126" s="33">
        <v>32</v>
      </c>
      <c r="D126" s="34">
        <v>7.9</v>
      </c>
      <c r="E126" s="5">
        <f t="shared" si="355"/>
        <v>46</v>
      </c>
      <c r="F126" s="5">
        <f t="shared" si="356"/>
        <v>0</v>
      </c>
      <c r="G126" s="5">
        <f t="shared" si="357"/>
        <v>46</v>
      </c>
      <c r="H126" s="6">
        <f t="shared" si="358"/>
        <v>46</v>
      </c>
      <c r="I126" s="50">
        <f>IF(H126="","",RANK(H126,H125:H129,0))</f>
        <v>3</v>
      </c>
      <c r="J126" s="50">
        <f t="shared" ref="J126:J129" si="368">IF(I126&lt;5,H126,"")</f>
        <v>46</v>
      </c>
      <c r="K126" s="36">
        <v>0</v>
      </c>
      <c r="L126" s="5"/>
      <c r="M126" s="5">
        <f t="shared" si="197"/>
        <v>0</v>
      </c>
      <c r="N126" s="5">
        <f t="shared" si="359"/>
        <v>0</v>
      </c>
      <c r="O126" s="6">
        <f t="shared" si="360"/>
        <v>0</v>
      </c>
      <c r="P126" s="54">
        <f>IF(O126="","",RANK(O126,O125:O129,0))</f>
        <v>4</v>
      </c>
      <c r="Q126" s="54">
        <f>IF(P126&lt;5,O126,"")</f>
        <v>0</v>
      </c>
      <c r="R126" s="40">
        <v>171</v>
      </c>
      <c r="S126" s="7">
        <f t="shared" si="361"/>
        <v>0</v>
      </c>
      <c r="T126" s="7">
        <f t="shared" si="362"/>
        <v>20</v>
      </c>
      <c r="U126" s="7">
        <f t="shared" si="363"/>
        <v>20</v>
      </c>
      <c r="V126" s="6">
        <f t="shared" si="364"/>
        <v>20</v>
      </c>
      <c r="W126" s="50">
        <f>IF(V126="","",RANK(V126,V125:V129,0))</f>
        <v>2</v>
      </c>
      <c r="X126" s="50">
        <f t="shared" ref="X126:X128" si="369">IF(W126&lt;5,V126,"")</f>
        <v>20</v>
      </c>
      <c r="Y126" s="36">
        <v>10.5</v>
      </c>
      <c r="Z126" s="7">
        <f t="shared" si="204"/>
        <v>0</v>
      </c>
      <c r="AA126" s="7">
        <f t="shared" si="205"/>
        <v>33</v>
      </c>
      <c r="AB126" s="7">
        <f t="shared" si="206"/>
        <v>33</v>
      </c>
      <c r="AC126" s="6">
        <f t="shared" si="207"/>
        <v>33</v>
      </c>
      <c r="AD126" s="50">
        <f>IF(AC126="","",RANK(AC126,AC125:AC129,0))</f>
        <v>2</v>
      </c>
      <c r="AE126" s="50">
        <f t="shared" ref="AE126:AE129" si="370">IF(AD126&lt;5,AC126,"")</f>
        <v>33</v>
      </c>
      <c r="AF126" s="8">
        <f t="shared" si="208"/>
        <v>99</v>
      </c>
      <c r="AG126" s="9">
        <f t="shared" si="365"/>
        <v>99</v>
      </c>
      <c r="AH126" s="67">
        <f t="shared" si="192"/>
        <v>106</v>
      </c>
      <c r="AI126" s="83"/>
      <c r="AJ126" s="56"/>
      <c r="AK126" s="82"/>
    </row>
    <row r="127" spans="1:37" ht="15" customHeight="1" x14ac:dyDescent="0.25">
      <c r="A127" s="42">
        <v>3</v>
      </c>
      <c r="B127" s="43"/>
      <c r="C127" s="33">
        <v>32</v>
      </c>
      <c r="D127" s="34">
        <v>9</v>
      </c>
      <c r="E127" s="5">
        <f t="shared" si="355"/>
        <v>0</v>
      </c>
      <c r="F127" s="5">
        <f t="shared" si="356"/>
        <v>14</v>
      </c>
      <c r="G127" s="5">
        <f t="shared" si="357"/>
        <v>14</v>
      </c>
      <c r="H127" s="6">
        <f t="shared" si="358"/>
        <v>14</v>
      </c>
      <c r="I127" s="50">
        <f>IF(H127="","",RANK(H127,H125:H129,0))</f>
        <v>5</v>
      </c>
      <c r="J127" s="50" t="str">
        <f t="shared" si="368"/>
        <v/>
      </c>
      <c r="K127" s="36">
        <v>0</v>
      </c>
      <c r="L127" s="5"/>
      <c r="M127" s="5">
        <f t="shared" si="197"/>
        <v>0</v>
      </c>
      <c r="N127" s="5">
        <f t="shared" si="359"/>
        <v>0</v>
      </c>
      <c r="O127" s="6">
        <f t="shared" si="360"/>
        <v>0</v>
      </c>
      <c r="P127" s="54">
        <f>IF(O127="","",RANK(O127,O125:O129,0))</f>
        <v>4</v>
      </c>
      <c r="Q127" s="54"/>
      <c r="R127" s="40">
        <v>170</v>
      </c>
      <c r="S127" s="7">
        <f t="shared" si="361"/>
        <v>0</v>
      </c>
      <c r="T127" s="7">
        <f t="shared" si="362"/>
        <v>20</v>
      </c>
      <c r="U127" s="7">
        <f t="shared" si="363"/>
        <v>20</v>
      </c>
      <c r="V127" s="6">
        <f t="shared" si="364"/>
        <v>20</v>
      </c>
      <c r="W127" s="50">
        <f>IF(V127="","",RANK(V127,V125:V129,0))</f>
        <v>2</v>
      </c>
      <c r="X127" s="50">
        <f t="shared" si="369"/>
        <v>20</v>
      </c>
      <c r="Y127" s="36">
        <v>18</v>
      </c>
      <c r="Z127" s="7">
        <f t="shared" si="204"/>
        <v>0</v>
      </c>
      <c r="AA127" s="7">
        <f t="shared" si="205"/>
        <v>57</v>
      </c>
      <c r="AB127" s="7">
        <f t="shared" si="206"/>
        <v>57</v>
      </c>
      <c r="AC127" s="6">
        <f t="shared" si="207"/>
        <v>57</v>
      </c>
      <c r="AD127" s="50">
        <f>IF(AC127="","",RANK(AC127,AC125:AC129,0))</f>
        <v>1</v>
      </c>
      <c r="AE127" s="50">
        <f t="shared" si="370"/>
        <v>57</v>
      </c>
      <c r="AF127" s="8">
        <f t="shared" si="208"/>
        <v>91</v>
      </c>
      <c r="AG127" s="9">
        <f t="shared" si="365"/>
        <v>91</v>
      </c>
      <c r="AH127" s="67">
        <f t="shared" si="192"/>
        <v>122</v>
      </c>
      <c r="AI127" s="83"/>
      <c r="AJ127" s="56"/>
      <c r="AK127" s="82"/>
    </row>
    <row r="128" spans="1:37" ht="15" customHeight="1" x14ac:dyDescent="0.25">
      <c r="A128" s="42">
        <v>4</v>
      </c>
      <c r="B128" s="43"/>
      <c r="C128" s="33">
        <v>32</v>
      </c>
      <c r="D128" s="34">
        <v>7.8</v>
      </c>
      <c r="E128" s="5">
        <f t="shared" si="355"/>
        <v>50</v>
      </c>
      <c r="F128" s="5">
        <f t="shared" si="356"/>
        <v>0</v>
      </c>
      <c r="G128" s="5">
        <f t="shared" si="357"/>
        <v>50</v>
      </c>
      <c r="H128" s="6">
        <f t="shared" si="358"/>
        <v>50</v>
      </c>
      <c r="I128" s="50">
        <f>IF(H128="","",RANK(H128,H125:H129,0))</f>
        <v>2</v>
      </c>
      <c r="J128" s="50">
        <f t="shared" si="368"/>
        <v>50</v>
      </c>
      <c r="K128" s="36">
        <v>2</v>
      </c>
      <c r="L128" s="5"/>
      <c r="M128" s="5">
        <f t="shared" si="197"/>
        <v>13</v>
      </c>
      <c r="N128" s="5">
        <f t="shared" si="359"/>
        <v>13</v>
      </c>
      <c r="O128" s="6">
        <f t="shared" si="360"/>
        <v>13</v>
      </c>
      <c r="P128" s="54">
        <f>IF(O128="","",RANK(O128,O125:O129,0))</f>
        <v>3</v>
      </c>
      <c r="Q128" s="54">
        <f t="shared" ref="Q128:Q129" si="371">IF(P128&lt;5,O128,"")</f>
        <v>13</v>
      </c>
      <c r="R128" s="40">
        <v>192</v>
      </c>
      <c r="S128" s="7">
        <f t="shared" si="361"/>
        <v>0</v>
      </c>
      <c r="T128" s="7">
        <f t="shared" si="362"/>
        <v>31</v>
      </c>
      <c r="U128" s="7">
        <f t="shared" si="363"/>
        <v>31</v>
      </c>
      <c r="V128" s="6">
        <f t="shared" si="364"/>
        <v>31</v>
      </c>
      <c r="W128" s="50">
        <f>IF(V128="","",RANK(V128,V125:V129,0))</f>
        <v>1</v>
      </c>
      <c r="X128" s="50">
        <f t="shared" si="369"/>
        <v>31</v>
      </c>
      <c r="Y128" s="36">
        <v>1</v>
      </c>
      <c r="Z128" s="7">
        <f t="shared" si="204"/>
        <v>0</v>
      </c>
      <c r="AA128" s="7">
        <f t="shared" si="205"/>
        <v>12</v>
      </c>
      <c r="AB128" s="7">
        <f t="shared" si="206"/>
        <v>12</v>
      </c>
      <c r="AC128" s="6">
        <f t="shared" si="207"/>
        <v>12</v>
      </c>
      <c r="AD128" s="50">
        <f>IF(AC128="","",RANK(AC128,AC125:AC129,0))</f>
        <v>5</v>
      </c>
      <c r="AE128" s="50" t="str">
        <f t="shared" si="370"/>
        <v/>
      </c>
      <c r="AF128" s="8">
        <f t="shared" si="208"/>
        <v>106</v>
      </c>
      <c r="AG128" s="9">
        <f t="shared" si="365"/>
        <v>106</v>
      </c>
      <c r="AH128" s="67">
        <f t="shared" si="192"/>
        <v>96</v>
      </c>
      <c r="AI128" s="83"/>
      <c r="AJ128" s="56"/>
      <c r="AK128" s="82"/>
    </row>
    <row r="129" spans="1:37" ht="15" customHeight="1" x14ac:dyDescent="0.25">
      <c r="A129" s="42">
        <v>5</v>
      </c>
      <c r="B129" s="43"/>
      <c r="C129" s="33">
        <v>32</v>
      </c>
      <c r="D129" s="34">
        <v>8.3000000000000007</v>
      </c>
      <c r="E129" s="5">
        <f t="shared" si="355"/>
        <v>31</v>
      </c>
      <c r="F129" s="5">
        <f t="shared" si="356"/>
        <v>0</v>
      </c>
      <c r="G129" s="5">
        <f t="shared" si="357"/>
        <v>31</v>
      </c>
      <c r="H129" s="6">
        <f t="shared" si="358"/>
        <v>31</v>
      </c>
      <c r="I129" s="50">
        <f>IF(H129="","",RANK(H129,H125:H129,0))</f>
        <v>4</v>
      </c>
      <c r="J129" s="50">
        <f t="shared" si="368"/>
        <v>31</v>
      </c>
      <c r="K129" s="36">
        <v>5</v>
      </c>
      <c r="L129" s="5"/>
      <c r="M129" s="5">
        <f t="shared" si="197"/>
        <v>25</v>
      </c>
      <c r="N129" s="5">
        <f t="shared" si="359"/>
        <v>25</v>
      </c>
      <c r="O129" s="6">
        <f t="shared" si="360"/>
        <v>25</v>
      </c>
      <c r="P129" s="54">
        <f>IF(O129="","",RANK(O129,O125:O129,0))</f>
        <v>2</v>
      </c>
      <c r="Q129" s="54">
        <f t="shared" si="371"/>
        <v>25</v>
      </c>
      <c r="R129" s="40">
        <v>170</v>
      </c>
      <c r="S129" s="7">
        <f t="shared" si="361"/>
        <v>0</v>
      </c>
      <c r="T129" s="7">
        <f t="shared" si="362"/>
        <v>20</v>
      </c>
      <c r="U129" s="7">
        <f t="shared" si="363"/>
        <v>20</v>
      </c>
      <c r="V129" s="6">
        <f t="shared" si="364"/>
        <v>20</v>
      </c>
      <c r="W129" s="50">
        <f>IF(V129="","",RANK(V129,V125:V129,0))</f>
        <v>2</v>
      </c>
      <c r="X129" s="50"/>
      <c r="Y129" s="36">
        <v>10</v>
      </c>
      <c r="Z129" s="7">
        <f t="shared" si="204"/>
        <v>0</v>
      </c>
      <c r="AA129" s="7">
        <f t="shared" si="205"/>
        <v>32</v>
      </c>
      <c r="AB129" s="7">
        <f t="shared" si="206"/>
        <v>32</v>
      </c>
      <c r="AC129" s="6">
        <f t="shared" si="207"/>
        <v>32</v>
      </c>
      <c r="AD129" s="50">
        <f>IF(AC129="","",RANK(AC129,AC125:AC129,0))</f>
        <v>3</v>
      </c>
      <c r="AE129" s="50">
        <f t="shared" si="370"/>
        <v>32</v>
      </c>
      <c r="AF129" s="8">
        <f t="shared" si="208"/>
        <v>108</v>
      </c>
      <c r="AG129" s="9">
        <f t="shared" si="365"/>
        <v>108</v>
      </c>
      <c r="AH129" s="67">
        <f t="shared" si="192"/>
        <v>92</v>
      </c>
      <c r="AI129" s="83"/>
      <c r="AJ129" s="56"/>
      <c r="AK129" s="82"/>
    </row>
    <row r="130" spans="1:37" ht="26.25" customHeight="1" x14ac:dyDescent="0.25">
      <c r="A130" s="42"/>
      <c r="B130" s="43"/>
      <c r="C130" s="61">
        <v>32</v>
      </c>
      <c r="D130" s="34"/>
      <c r="E130" s="5"/>
      <c r="F130" s="5"/>
      <c r="G130" s="5"/>
      <c r="H130" s="51"/>
      <c r="I130" s="58" t="s">
        <v>27</v>
      </c>
      <c r="J130" s="59">
        <f>SUM(J125:J129)</f>
        <v>182</v>
      </c>
      <c r="K130" s="36"/>
      <c r="L130" s="5"/>
      <c r="M130" s="5"/>
      <c r="N130" s="5"/>
      <c r="O130" s="51"/>
      <c r="P130" s="58" t="s">
        <v>27</v>
      </c>
      <c r="Q130" s="60">
        <f>SUM(Q125:Q129)</f>
        <v>88</v>
      </c>
      <c r="R130" s="40"/>
      <c r="S130" s="7"/>
      <c r="T130" s="7"/>
      <c r="U130" s="7"/>
      <c r="V130" s="51"/>
      <c r="W130" s="58" t="s">
        <v>27</v>
      </c>
      <c r="X130" s="59">
        <f>SUM(X125:X129)</f>
        <v>91</v>
      </c>
      <c r="Y130" s="77">
        <v>-100</v>
      </c>
      <c r="Z130" s="7"/>
      <c r="AA130" s="7"/>
      <c r="AB130" s="7"/>
      <c r="AC130" s="51"/>
      <c r="AD130" s="58" t="s">
        <v>27</v>
      </c>
      <c r="AE130" s="59">
        <f>SUM(AE125:AE129)</f>
        <v>148</v>
      </c>
      <c r="AF130" s="8"/>
      <c r="AG130" s="52"/>
      <c r="AH130" s="74" t="str">
        <f t="shared" si="192"/>
        <v/>
      </c>
      <c r="AI130" s="57"/>
      <c r="AJ130" s="57"/>
      <c r="AK130" s="82"/>
    </row>
    <row r="131" spans="1:37" ht="15" customHeight="1" x14ac:dyDescent="0.25">
      <c r="A131" s="42">
        <v>1</v>
      </c>
      <c r="B131" s="43"/>
      <c r="C131" s="33">
        <v>34</v>
      </c>
      <c r="D131" s="34">
        <v>8.9</v>
      </c>
      <c r="E131" s="5">
        <f t="shared" ref="E131:E135" si="372">IF(D131&gt;8.4,0,IF(D131&gt;8.35,28,IF(D131&gt;8.34,29,IF(D131&gt;8.3,30,IF(D131&gt;8.25,31,IF(D131&gt;8.24,32,IF(D131&gt;8.2,33,IF(D131&gt;8.16,34,IF(D131&gt;8.15,35,IF(D131&gt;8.14,36,IF(D131&gt;8.1,37,IF(D131&gt;8.05,38,IF(D131&gt;8.04,39,IF(D131&gt;8.02,40,IF(D131&gt;8,41,IF(D131&gt;7.95,42,IF(D131&gt;7.94,43,IF(D131&gt;7.92,44,IF(D131&gt;7.9,45,IF(D131&gt;7.85,46,IF(D131&gt;7.84,47,IF(D131&gt;7.83,48,IF(D131&gt;7.8,49,IF(D131&gt;7.75,50,IF(D131&gt;7.73,51,IF(D131&gt;7.7,52,IF(D131&gt;7.65,53,IF(D131&gt;7.6,54,IF(D131&gt;7.55,55,IF(D131&gt;7.5,56,IF(D131&gt;7.44,57,IF(D131&gt;7.4,58,IF(D131&gt;7.35,59,IF(D131&gt;7.3,60,IF(D131&gt;7.25,61,IF(D131&gt;7.2,62,IF(D131&gt;7.15,63,IF(D131&gt;7.1,64,IF(D131&gt;7.05,65,IF(D131&gt;7,66,IF(D131&gt;6.95,67,IF(D131&gt;6.9,68,IF(D131&gt;6.8,69,IF(D131&gt;6.5,70,))))))))))))))))))))))))))))))))))))))))))))</f>
        <v>0</v>
      </c>
      <c r="F131" s="5">
        <f t="shared" ref="F131:F135" si="373">IF(D131&gt;10,0,IF(D131&gt;9.9,1,IF(D131&gt;9.8,2,IF(D131&gt;9.7,3,IF(D131&gt;9.6,4,IF(D131&gt;9.5,5,IF(D131&gt;9.4,6,IF(D131&gt;9.3,7,IF(D131&gt;9.26,8,IF(D131&gt;9.2,9,IF(D131&gt;9.15,10,IF(D131&gt;9.1,11,IF(D131&gt;9.05,12,IF(D131&gt;9,13,IF(D131&gt;8.95,14,IF(D131&gt;8.9,15,IF(D131&gt;8.85,16,IF(D131&gt;8.8,17,IF(D131&gt;8.75,18,IF(D131&gt;8.7,19,IF(D131&gt;8.65,20,IF(D131&gt;8.6,21,IF(D131&gt;8.55,22,IF(D131&gt;8.54,23,IF(D131&gt;8.5,24,IF(D131&gt;8.45,25,IF(D131&gt;8.44,26,IF(D131&gt;8.4,27,))))))))))))))))))))))))))))</f>
        <v>16</v>
      </c>
      <c r="G131" s="5">
        <f t="shared" ref="G131:G135" si="374">E131+F131</f>
        <v>16</v>
      </c>
      <c r="H131" s="6">
        <f t="shared" ref="H131:H135" si="375">G131</f>
        <v>16</v>
      </c>
      <c r="I131" s="50">
        <f>IF(H131="","",RANK(H131,H131:H135,0))</f>
        <v>4</v>
      </c>
      <c r="J131" s="50">
        <f>IF(I131&lt;5,H131,"")</f>
        <v>16</v>
      </c>
      <c r="K131" s="36">
        <v>0</v>
      </c>
      <c r="L131" s="5"/>
      <c r="M131" s="5">
        <f t="shared" si="197"/>
        <v>0</v>
      </c>
      <c r="N131" s="5">
        <f t="shared" ref="N131:N135" si="376">L131+M131</f>
        <v>0</v>
      </c>
      <c r="O131" s="6">
        <f t="shared" ref="O131:O135" si="377">N131</f>
        <v>0</v>
      </c>
      <c r="P131" s="54">
        <f>IF(O131="","",RANK(O131,O131:O135,0))</f>
        <v>2</v>
      </c>
      <c r="Q131" s="54">
        <f>IF(P131&lt;5,O131,"")</f>
        <v>0</v>
      </c>
      <c r="R131" s="40">
        <v>167</v>
      </c>
      <c r="S131" s="7">
        <f t="shared" ref="S131:S135" si="378">IF(R131&lt;235,0,IF(R131&lt;237,60,IF(R131&lt;239,61,IF(R131&lt;241,62,IF(R131&lt;243,63,IF(R131&lt;245,64,IF(R131&lt;247,65,IF(R131&lt;249,66,IF(R131&lt;251,67,IF(R131&lt;253,68,IF(R131&lt;255,69,IF(R131&lt;257,70,IF(R131&lt;259,71,IF(R131&lt;261,72,IF(R131&lt;263,73,IF(R131&lt;2265,74,IF(R131&lt;267,75,IF(R131&lt;269,76,))))))))))))))))))</f>
        <v>0</v>
      </c>
      <c r="T131" s="7">
        <f t="shared" ref="T131:T135" si="379">IF(R131&lt;118,0,IF(R131&lt;121,1,IF(R131&lt;124,2,IF(R131&lt;127,3,IF(R131&lt;130,4,IF(R131&lt;133,5,IF(R131&lt;136,6,IF(R131&lt;139,7,IF(R131&lt;142,8,IF(R131&lt;145,9,IF(R131&lt;148,10,IF(R131&lt;151,11,IF(R131&lt;154,12,IF(R131&lt;157,13,IF(R131&lt;160,14,IF(R131&lt;162,15,IF(R131&lt;164,16,IF(R131&lt;166,17,IF(R131&lt;168,18,IF(R131&lt;170,19,IF(R131&lt;172,20,IF(R131&lt;174,21,IF(R131&lt;176,22,IF(R131&lt;178,23,IF(R131&lt;180,24,IF(R131&lt;182,25,IF(R131&lt;184,26,IF(R131&lt;186,27,IF(R131&lt;188,28,IF(R131&lt;190,29,IF(R131&lt;192,30,IF(R131&lt;194,31,IF(R131&lt;196,32,IF(R131&lt;198,33,IF(R131&lt;200,34,IF(R131&lt;201,35,IF(R131&lt;202,36,IF(R131&lt;203,37,IF(R131&lt;204,38,IF(R131&lt;205,39,IF(R131&lt;206,40,IF(R131&lt;207,41,IF(R131&lt;208,42,IF(R131&lt;209,43,IF(R131&lt;210,44,IF(R131&lt;211,45,IF(R131&lt;212,46,IF(R131&lt;213,47,IF(R131&lt;214,48,IF(R131&lt;215,49,IF(R131&lt;217,50,IF(R131&lt;219,51,IF(R131&lt;221,52,IF(R131&lt;223,53,IF(R131&lt;225,54,IF(R131&lt;227,55,IF(R131&lt;229,56,IF(R131&lt;231,57,IF(R131&lt;233,58,IF(R131&lt;235,59,))))))))))))))))))))))))))))))))))))))))))))))))))))))))))))</f>
        <v>18</v>
      </c>
      <c r="U131" s="7">
        <f t="shared" ref="U131:U135" si="380">S131+T131</f>
        <v>18</v>
      </c>
      <c r="V131" s="6">
        <f t="shared" ref="V131:V135" si="381">U131</f>
        <v>18</v>
      </c>
      <c r="W131" s="50">
        <f>IF(V131="","",RANK(V131,V131:V135,0))</f>
        <v>2</v>
      </c>
      <c r="X131" s="50">
        <f>IF(W131&lt;5,V131,"")</f>
        <v>18</v>
      </c>
      <c r="Y131" s="36">
        <v>-1</v>
      </c>
      <c r="Z131" s="7">
        <f t="shared" si="204"/>
        <v>0</v>
      </c>
      <c r="AA131" s="7">
        <f t="shared" si="205"/>
        <v>8</v>
      </c>
      <c r="AB131" s="7">
        <f t="shared" si="206"/>
        <v>8</v>
      </c>
      <c r="AC131" s="6">
        <f t="shared" si="207"/>
        <v>8</v>
      </c>
      <c r="AD131" s="50">
        <f>IF(AC131="","",RANK(AC131,AC131:AC135,0))</f>
        <v>5</v>
      </c>
      <c r="AE131" s="50" t="str">
        <f>IF(AD131&lt;5,AC131,"")</f>
        <v/>
      </c>
      <c r="AF131" s="8">
        <f t="shared" si="208"/>
        <v>42</v>
      </c>
      <c r="AG131" s="9">
        <f t="shared" ref="AG131:AG135" si="382">AF131</f>
        <v>42</v>
      </c>
      <c r="AH131" s="67">
        <f t="shared" si="192"/>
        <v>189</v>
      </c>
      <c r="AI131" s="83">
        <f>SUM(J131:J135,Q131:Q135,X131:X135,AE131:AE135)</f>
        <v>272</v>
      </c>
      <c r="AJ131" s="56">
        <f t="shared" ref="AJ131" si="383">AI131</f>
        <v>272</v>
      </c>
      <c r="AK131" s="82">
        <f t="shared" ref="AK131" si="384">IF(ISNUMBER(AI131),RANK(AI131,$AI$5:$AI$292,0),"")</f>
        <v>40</v>
      </c>
    </row>
    <row r="132" spans="1:37" ht="15" customHeight="1" x14ac:dyDescent="0.25">
      <c r="A132" s="42">
        <v>2</v>
      </c>
      <c r="B132" s="43"/>
      <c r="C132" s="33">
        <v>34</v>
      </c>
      <c r="D132" s="34">
        <v>9.3000000000000007</v>
      </c>
      <c r="E132" s="5">
        <f t="shared" si="372"/>
        <v>0</v>
      </c>
      <c r="F132" s="5">
        <f t="shared" si="373"/>
        <v>8</v>
      </c>
      <c r="G132" s="5">
        <f t="shared" si="374"/>
        <v>8</v>
      </c>
      <c r="H132" s="6">
        <f t="shared" si="375"/>
        <v>8</v>
      </c>
      <c r="I132" s="50">
        <f>IF(H132="","",RANK(H132,H131:H135,0))</f>
        <v>5</v>
      </c>
      <c r="J132" s="50" t="str">
        <f t="shared" ref="J132:J135" si="385">IF(I132&lt;5,H132,"")</f>
        <v/>
      </c>
      <c r="K132" s="36">
        <v>0</v>
      </c>
      <c r="L132" s="5"/>
      <c r="M132" s="5">
        <f t="shared" si="197"/>
        <v>0</v>
      </c>
      <c r="N132" s="5">
        <f t="shared" si="376"/>
        <v>0</v>
      </c>
      <c r="O132" s="6">
        <f t="shared" si="377"/>
        <v>0</v>
      </c>
      <c r="P132" s="54">
        <f>IF(O132="","",RANK(O132,O131:O135,0))</f>
        <v>2</v>
      </c>
      <c r="Q132" s="54">
        <f t="shared" ref="Q132:Q134" si="386">IF(P132&lt;5,O132,"")</f>
        <v>0</v>
      </c>
      <c r="R132" s="40">
        <v>152</v>
      </c>
      <c r="S132" s="7">
        <f t="shared" si="378"/>
        <v>0</v>
      </c>
      <c r="T132" s="7">
        <f t="shared" si="379"/>
        <v>12</v>
      </c>
      <c r="U132" s="7">
        <f t="shared" si="380"/>
        <v>12</v>
      </c>
      <c r="V132" s="6">
        <f t="shared" si="381"/>
        <v>12</v>
      </c>
      <c r="W132" s="50">
        <f>IF(V132="","",RANK(V132,V131:V135,0))</f>
        <v>5</v>
      </c>
      <c r="X132" s="50" t="str">
        <f t="shared" ref="X132:X135" si="387">IF(W132&lt;5,V132,"")</f>
        <v/>
      </c>
      <c r="Y132" s="36">
        <v>5.5</v>
      </c>
      <c r="Z132" s="7">
        <f t="shared" si="204"/>
        <v>0</v>
      </c>
      <c r="AA132" s="7">
        <f t="shared" si="205"/>
        <v>21</v>
      </c>
      <c r="AB132" s="7">
        <f t="shared" si="206"/>
        <v>21</v>
      </c>
      <c r="AC132" s="6">
        <f t="shared" si="207"/>
        <v>21</v>
      </c>
      <c r="AD132" s="50">
        <f>IF(AC132="","",RANK(AC132,AC131:AC135,0))</f>
        <v>1</v>
      </c>
      <c r="AE132" s="50">
        <f t="shared" ref="AE132:AE135" si="388">IF(AD132&lt;5,AC132,"")</f>
        <v>21</v>
      </c>
      <c r="AF132" s="8">
        <f t="shared" si="208"/>
        <v>41</v>
      </c>
      <c r="AG132" s="9">
        <f t="shared" si="382"/>
        <v>41</v>
      </c>
      <c r="AH132" s="67">
        <f t="shared" si="192"/>
        <v>191</v>
      </c>
      <c r="AI132" s="83"/>
      <c r="AJ132" s="56"/>
      <c r="AK132" s="82"/>
    </row>
    <row r="133" spans="1:37" ht="15" customHeight="1" x14ac:dyDescent="0.25">
      <c r="A133" s="42">
        <v>3</v>
      </c>
      <c r="B133" s="43"/>
      <c r="C133" s="33">
        <v>34</v>
      </c>
      <c r="D133" s="34">
        <v>8.6999999999999993</v>
      </c>
      <c r="E133" s="5">
        <f t="shared" si="372"/>
        <v>0</v>
      </c>
      <c r="F133" s="5">
        <f t="shared" si="373"/>
        <v>20</v>
      </c>
      <c r="G133" s="5">
        <f t="shared" si="374"/>
        <v>20</v>
      </c>
      <c r="H133" s="6">
        <f t="shared" si="375"/>
        <v>20</v>
      </c>
      <c r="I133" s="50">
        <f>IF(H133="","",RANK(H133,H131:H135,0))</f>
        <v>3</v>
      </c>
      <c r="J133" s="50">
        <f t="shared" si="385"/>
        <v>20</v>
      </c>
      <c r="K133" s="36">
        <v>0</v>
      </c>
      <c r="L133" s="5"/>
      <c r="M133" s="5">
        <f t="shared" si="197"/>
        <v>0</v>
      </c>
      <c r="N133" s="5">
        <f t="shared" si="376"/>
        <v>0</v>
      </c>
      <c r="O133" s="6">
        <f t="shared" si="377"/>
        <v>0</v>
      </c>
      <c r="P133" s="54">
        <f>IF(O133="","",RANK(O133,O131:O135,0))</f>
        <v>2</v>
      </c>
      <c r="Q133" s="54">
        <f t="shared" si="386"/>
        <v>0</v>
      </c>
      <c r="R133" s="40">
        <v>155</v>
      </c>
      <c r="S133" s="7">
        <f t="shared" si="378"/>
        <v>0</v>
      </c>
      <c r="T133" s="7">
        <f t="shared" si="379"/>
        <v>13</v>
      </c>
      <c r="U133" s="7">
        <f t="shared" si="380"/>
        <v>13</v>
      </c>
      <c r="V133" s="6">
        <f t="shared" si="381"/>
        <v>13</v>
      </c>
      <c r="W133" s="50">
        <f>IF(V133="","",RANK(V133,V131:V135,0))</f>
        <v>3</v>
      </c>
      <c r="X133" s="50">
        <f t="shared" si="387"/>
        <v>13</v>
      </c>
      <c r="Y133" s="36">
        <v>1.5</v>
      </c>
      <c r="Z133" s="7">
        <f t="shared" si="204"/>
        <v>0</v>
      </c>
      <c r="AA133" s="7">
        <f t="shared" si="205"/>
        <v>13</v>
      </c>
      <c r="AB133" s="7">
        <f t="shared" si="206"/>
        <v>13</v>
      </c>
      <c r="AC133" s="6">
        <f t="shared" si="207"/>
        <v>13</v>
      </c>
      <c r="AD133" s="50">
        <f>IF(AC133="","",RANK(AC133,AC131:AC135,0))</f>
        <v>4</v>
      </c>
      <c r="AE133" s="50">
        <f t="shared" si="388"/>
        <v>13</v>
      </c>
      <c r="AF133" s="8">
        <f t="shared" si="208"/>
        <v>46</v>
      </c>
      <c r="AG133" s="9">
        <f t="shared" si="382"/>
        <v>46</v>
      </c>
      <c r="AH133" s="67">
        <f t="shared" si="192"/>
        <v>188</v>
      </c>
      <c r="AI133" s="83"/>
      <c r="AJ133" s="56"/>
      <c r="AK133" s="82"/>
    </row>
    <row r="134" spans="1:37" ht="15" customHeight="1" x14ac:dyDescent="0.25">
      <c r="A134" s="42">
        <v>4</v>
      </c>
      <c r="B134" s="43"/>
      <c r="C134" s="33">
        <v>34</v>
      </c>
      <c r="D134" s="34">
        <v>8.5</v>
      </c>
      <c r="E134" s="5">
        <f t="shared" si="372"/>
        <v>0</v>
      </c>
      <c r="F134" s="5">
        <f t="shared" si="373"/>
        <v>25</v>
      </c>
      <c r="G134" s="5">
        <f t="shared" si="374"/>
        <v>25</v>
      </c>
      <c r="H134" s="6">
        <f t="shared" si="375"/>
        <v>25</v>
      </c>
      <c r="I134" s="50">
        <f>IF(H134="","",RANK(H134,H131:H135,0))</f>
        <v>2</v>
      </c>
      <c r="J134" s="50">
        <f t="shared" si="385"/>
        <v>25</v>
      </c>
      <c r="K134" s="36">
        <v>2</v>
      </c>
      <c r="L134" s="5"/>
      <c r="M134" s="5">
        <f t="shared" ref="M134:M197" si="389">IF(K134=1,10,IF(K134=2,13,IF(K134=3,17,IF(K134=4,21,IF(K134=5,25,IF(K134=6,29,IF(K134=7,33,IF(K134=8,37,IF(K134=9,41,IF(K134=10,45,IF(K134=11,50,IF(K134=12,54,IF(K134=13,57,IF(K134=14,60,IF(K134=15,62,IF(K134=16,63,IF(K134=17,64,IF(K134=18,65,IF(K134=19,66,IF(K134=20,67,IF(K134=21,68,IF(K134=22,69,IF(K134=23,70,IF(K134=24,71,))))))))))))))))))))))))</f>
        <v>13</v>
      </c>
      <c r="N134" s="5">
        <f t="shared" si="376"/>
        <v>13</v>
      </c>
      <c r="O134" s="6">
        <f t="shared" si="377"/>
        <v>13</v>
      </c>
      <c r="P134" s="54">
        <f>IF(O134="","",RANK(O134,O131:O135,0))</f>
        <v>1</v>
      </c>
      <c r="Q134" s="54">
        <f t="shared" si="386"/>
        <v>13</v>
      </c>
      <c r="R134" s="40">
        <v>156</v>
      </c>
      <c r="S134" s="7">
        <f t="shared" si="378"/>
        <v>0</v>
      </c>
      <c r="T134" s="7">
        <f t="shared" si="379"/>
        <v>13</v>
      </c>
      <c r="U134" s="7">
        <f t="shared" si="380"/>
        <v>13</v>
      </c>
      <c r="V134" s="6">
        <f t="shared" si="381"/>
        <v>13</v>
      </c>
      <c r="W134" s="50">
        <f>IF(V134="","",RANK(V134,V131:V135,0))</f>
        <v>3</v>
      </c>
      <c r="X134" s="50">
        <f t="shared" si="387"/>
        <v>13</v>
      </c>
      <c r="Y134" s="36">
        <v>3.5</v>
      </c>
      <c r="Z134" s="7">
        <f t="shared" ref="Z134:Z197" si="390">IF(Y134&lt;19.5,0,IF(Y134&lt;20,60,IF(Y134&lt;21,61,IF(Y134&lt;22,62,IF(Y134&lt;23,63,IF(Y134&lt;24,64,IF(Y134&lt;25,65,IF(Y134&lt;26,66,IF(Y134&lt;27,67,IF(Y134&lt;28,68,IF(Y134&lt;29,69,IF(Y134&lt;30,70,IF(Y134&lt;31,71,)))))))))))))</f>
        <v>0</v>
      </c>
      <c r="AA134" s="7">
        <f t="shared" ref="AA134:AA197" si="391">IF(Y134&lt;-5,0,IF(Y134&lt;-4,1,IF(Y134&lt;-3.5,2,IF(Y134&lt;-3,3,IF(Y134&lt;-2.5,4,IF(Y134&lt;-2,5,IF(Y134&lt;-1.5,6,IF(Y134&lt;-1,7,IF(Y134&lt;-0.5,8,IF(Y134&lt;0,9,IF(Y134&lt;0.5,10,IF(Y134&lt;1,11,IF(Y134&lt;1.5,12,IF(Y134&lt;2,13,IF(Y134&lt;2.5,14,IF(Y134&lt;3,15,IF(Y134&lt;3.5,16,IF(Y134&lt;4,17,IF(Y134&lt;4.5,18,IF(Y134&lt;5,19,IF(Y134&lt;5.5,20,IF(Y134&lt;6,21,IF(Y134&lt;6.5,22,IF(Y134&lt;7,23,IF(Y134&lt;7.5,24,IF(Y134&lt;8,25,IF(Y134&lt;8.5,26,IF(Y134&lt;8.6,27,IF(Y134&lt;9,28,IF(Y134&lt;9.5,29,IF(Y134&lt;9.6,30,IF(Y134&lt;10,31,IF(Y134&lt;10.5,32,IF(Y134&lt;10.6,33,IF(Y134&lt;11,34,IF(Y134&lt;11.5,35,IF(Y134&lt;11.7,36,IF(Y134&lt;12,37,IF(Y134&lt;12.5,38,IF(Y134&lt;12.7,39,IF(Y134&lt;12.8,40,IF(Y134&lt;13,41,IF(Y134&lt;13.6,42,IF(Y134&lt;13.7,43,IF(Y134&lt;13.8,44,IF(Y134&lt;14,45,IF(Y134&lt;14.5,46,IF(Y134&lt;14.6,47,IF(Y134&lt;14.7,48,IF(Y134&lt;15,49,IF(Y134&lt;15.5,50,IF(Y134&lt;15.6,51,IF(Y134&lt;16,52,IF(Y134&lt;16.5,53,IF(Y134&lt;17,54,IF(Y134&lt;17.5,55,IF(Y134&lt;18,56,IF(Y134&lt;18.5,57,IF(Y134&lt;19,58,IF(Y134&lt;19.5,59,))))))))))))))))))))))))))))))))))))))))))))))))))))))))))))</f>
        <v>17</v>
      </c>
      <c r="AB134" s="7">
        <f t="shared" ref="AB134:AB197" si="392">Z134+AA134</f>
        <v>17</v>
      </c>
      <c r="AC134" s="6">
        <f t="shared" ref="AC134:AC197" si="393">AB134</f>
        <v>17</v>
      </c>
      <c r="AD134" s="50">
        <f>IF(AC134="","",RANK(AC134,AC131:AC135,0))</f>
        <v>3</v>
      </c>
      <c r="AE134" s="50">
        <f t="shared" si="388"/>
        <v>17</v>
      </c>
      <c r="AF134" s="8">
        <f t="shared" ref="AF134:AF197" si="394">H134+O134+V134+AC134</f>
        <v>68</v>
      </c>
      <c r="AG134" s="9">
        <f t="shared" si="382"/>
        <v>68</v>
      </c>
      <c r="AH134" s="67">
        <f t="shared" ref="AH134:AH197" si="395">IF(ISNUMBER(AG134),RANK(AG134,$AG$5:$AG$292,0),"")</f>
        <v>167</v>
      </c>
      <c r="AI134" s="83"/>
      <c r="AJ134" s="56"/>
      <c r="AK134" s="82"/>
    </row>
    <row r="135" spans="1:37" ht="15" customHeight="1" x14ac:dyDescent="0.25">
      <c r="A135" s="42">
        <v>5</v>
      </c>
      <c r="B135" s="43"/>
      <c r="C135" s="33">
        <v>34</v>
      </c>
      <c r="D135" s="34">
        <v>8</v>
      </c>
      <c r="E135" s="5">
        <f t="shared" si="372"/>
        <v>42</v>
      </c>
      <c r="F135" s="5">
        <f t="shared" si="373"/>
        <v>0</v>
      </c>
      <c r="G135" s="5">
        <f t="shared" si="374"/>
        <v>42</v>
      </c>
      <c r="H135" s="6">
        <f t="shared" si="375"/>
        <v>42</v>
      </c>
      <c r="I135" s="50">
        <f>IF(H135="","",RANK(H135,H131:H135,0))</f>
        <v>1</v>
      </c>
      <c r="J135" s="50">
        <f t="shared" si="385"/>
        <v>42</v>
      </c>
      <c r="K135" s="36">
        <v>0</v>
      </c>
      <c r="L135" s="5"/>
      <c r="M135" s="5">
        <f t="shared" si="389"/>
        <v>0</v>
      </c>
      <c r="N135" s="5">
        <f t="shared" si="376"/>
        <v>0</v>
      </c>
      <c r="O135" s="6">
        <f t="shared" si="377"/>
        <v>0</v>
      </c>
      <c r="P135" s="54">
        <f>IF(O135="","",RANK(O135,O131:O135,0))</f>
        <v>2</v>
      </c>
      <c r="Q135" s="54"/>
      <c r="R135" s="40">
        <v>205</v>
      </c>
      <c r="S135" s="7">
        <f t="shared" si="378"/>
        <v>0</v>
      </c>
      <c r="T135" s="7">
        <f t="shared" si="379"/>
        <v>40</v>
      </c>
      <c r="U135" s="7">
        <f t="shared" si="380"/>
        <v>40</v>
      </c>
      <c r="V135" s="6">
        <f t="shared" si="381"/>
        <v>40</v>
      </c>
      <c r="W135" s="50">
        <f>IF(V135="","",RANK(V135,V131:V135,0))</f>
        <v>1</v>
      </c>
      <c r="X135" s="50">
        <f t="shared" si="387"/>
        <v>40</v>
      </c>
      <c r="Y135" s="36">
        <v>5.5</v>
      </c>
      <c r="Z135" s="7">
        <f t="shared" si="390"/>
        <v>0</v>
      </c>
      <c r="AA135" s="7">
        <f t="shared" si="391"/>
        <v>21</v>
      </c>
      <c r="AB135" s="7">
        <f t="shared" si="392"/>
        <v>21</v>
      </c>
      <c r="AC135" s="6">
        <f t="shared" si="393"/>
        <v>21</v>
      </c>
      <c r="AD135" s="50">
        <f>IF(AC135="","",RANK(AC135,AC131:AC135,0))</f>
        <v>1</v>
      </c>
      <c r="AE135" s="50">
        <f t="shared" si="388"/>
        <v>21</v>
      </c>
      <c r="AF135" s="8">
        <f t="shared" si="394"/>
        <v>103</v>
      </c>
      <c r="AG135" s="9">
        <f t="shared" si="382"/>
        <v>103</v>
      </c>
      <c r="AH135" s="67">
        <f t="shared" si="395"/>
        <v>98</v>
      </c>
      <c r="AI135" s="83"/>
      <c r="AJ135" s="56"/>
      <c r="AK135" s="82"/>
    </row>
    <row r="136" spans="1:37" ht="26.25" customHeight="1" x14ac:dyDescent="0.25">
      <c r="A136" s="42"/>
      <c r="B136" s="43"/>
      <c r="C136" s="61">
        <v>33</v>
      </c>
      <c r="D136" s="34"/>
      <c r="E136" s="5"/>
      <c r="F136" s="5"/>
      <c r="G136" s="5"/>
      <c r="H136" s="51"/>
      <c r="I136" s="58" t="s">
        <v>27</v>
      </c>
      <c r="J136" s="59">
        <f>SUM(J131:J135)</f>
        <v>103</v>
      </c>
      <c r="K136" s="36"/>
      <c r="L136" s="5"/>
      <c r="M136" s="5"/>
      <c r="N136" s="5"/>
      <c r="O136" s="51"/>
      <c r="P136" s="58" t="s">
        <v>27</v>
      </c>
      <c r="Q136" s="60">
        <f>SUM(Q131:Q135)</f>
        <v>13</v>
      </c>
      <c r="R136" s="40"/>
      <c r="S136" s="7"/>
      <c r="T136" s="7"/>
      <c r="U136" s="7"/>
      <c r="V136" s="51"/>
      <c r="W136" s="58" t="s">
        <v>27</v>
      </c>
      <c r="X136" s="59">
        <f>SUM(X131:X135)</f>
        <v>84</v>
      </c>
      <c r="Y136" s="77">
        <v>-100</v>
      </c>
      <c r="Z136" s="7"/>
      <c r="AA136" s="7"/>
      <c r="AB136" s="7"/>
      <c r="AC136" s="51"/>
      <c r="AD136" s="58" t="s">
        <v>27</v>
      </c>
      <c r="AE136" s="59">
        <f>SUM(AE131:AE135)</f>
        <v>72</v>
      </c>
      <c r="AF136" s="8"/>
      <c r="AG136" s="52"/>
      <c r="AH136" s="74" t="str">
        <f t="shared" si="395"/>
        <v/>
      </c>
      <c r="AI136" s="57"/>
      <c r="AJ136" s="57"/>
      <c r="AK136" s="82"/>
    </row>
    <row r="137" spans="1:37" ht="15" customHeight="1" x14ac:dyDescent="0.25">
      <c r="A137" s="42">
        <v>1</v>
      </c>
      <c r="B137" s="43"/>
      <c r="C137" s="33">
        <v>36</v>
      </c>
      <c r="D137" s="34">
        <v>8</v>
      </c>
      <c r="E137" s="5">
        <f t="shared" ref="E137:E141" si="396">IF(D137&gt;8.4,0,IF(D137&gt;8.35,28,IF(D137&gt;8.34,29,IF(D137&gt;8.3,30,IF(D137&gt;8.25,31,IF(D137&gt;8.24,32,IF(D137&gt;8.2,33,IF(D137&gt;8.16,34,IF(D137&gt;8.15,35,IF(D137&gt;8.14,36,IF(D137&gt;8.1,37,IF(D137&gt;8.05,38,IF(D137&gt;8.04,39,IF(D137&gt;8.02,40,IF(D137&gt;8,41,IF(D137&gt;7.95,42,IF(D137&gt;7.94,43,IF(D137&gt;7.92,44,IF(D137&gt;7.9,45,IF(D137&gt;7.85,46,IF(D137&gt;7.84,47,IF(D137&gt;7.83,48,IF(D137&gt;7.8,49,IF(D137&gt;7.75,50,IF(D137&gt;7.73,51,IF(D137&gt;7.7,52,IF(D137&gt;7.65,53,IF(D137&gt;7.6,54,IF(D137&gt;7.55,55,IF(D137&gt;7.5,56,IF(D137&gt;7.44,57,IF(D137&gt;7.4,58,IF(D137&gt;7.35,59,IF(D137&gt;7.3,60,IF(D137&gt;7.25,61,IF(D137&gt;7.2,62,IF(D137&gt;7.15,63,IF(D137&gt;7.1,64,IF(D137&gt;7.05,65,IF(D137&gt;7,66,IF(D137&gt;6.95,67,IF(D137&gt;6.9,68,IF(D137&gt;6.8,69,IF(D137&gt;6.5,70,))))))))))))))))))))))))))))))))))))))))))))</f>
        <v>42</v>
      </c>
      <c r="F137" s="5">
        <f t="shared" ref="F137:F141" si="397">IF(D137&gt;10,0,IF(D137&gt;9.9,1,IF(D137&gt;9.8,2,IF(D137&gt;9.7,3,IF(D137&gt;9.6,4,IF(D137&gt;9.5,5,IF(D137&gt;9.4,6,IF(D137&gt;9.3,7,IF(D137&gt;9.26,8,IF(D137&gt;9.2,9,IF(D137&gt;9.15,10,IF(D137&gt;9.1,11,IF(D137&gt;9.05,12,IF(D137&gt;9,13,IF(D137&gt;8.95,14,IF(D137&gt;8.9,15,IF(D137&gt;8.85,16,IF(D137&gt;8.8,17,IF(D137&gt;8.75,18,IF(D137&gt;8.7,19,IF(D137&gt;8.65,20,IF(D137&gt;8.6,21,IF(D137&gt;8.55,22,IF(D137&gt;8.54,23,IF(D137&gt;8.5,24,IF(D137&gt;8.45,25,IF(D137&gt;8.44,26,IF(D137&gt;8.4,27,))))))))))))))))))))))))))))</f>
        <v>0</v>
      </c>
      <c r="G137" s="5">
        <f t="shared" ref="G137:G141" si="398">E137+F137</f>
        <v>42</v>
      </c>
      <c r="H137" s="6">
        <f t="shared" ref="H137:H141" si="399">G137</f>
        <v>42</v>
      </c>
      <c r="I137" s="50">
        <f>IF(H137="","",RANK(H137,H137:H141,0))</f>
        <v>2</v>
      </c>
      <c r="J137" s="50">
        <f>IF(I137&lt;5,H137,"")</f>
        <v>42</v>
      </c>
      <c r="K137" s="36">
        <v>0</v>
      </c>
      <c r="L137" s="5"/>
      <c r="M137" s="5">
        <f t="shared" si="389"/>
        <v>0</v>
      </c>
      <c r="N137" s="5">
        <f t="shared" ref="N137:N141" si="400">L137+M137</f>
        <v>0</v>
      </c>
      <c r="O137" s="6">
        <f t="shared" ref="O137:O141" si="401">N137</f>
        <v>0</v>
      </c>
      <c r="P137" s="54">
        <f>IF(O137="","",RANK(O137,O137:O141,0))</f>
        <v>3</v>
      </c>
      <c r="Q137" s="54">
        <f>IF(P137&lt;5,O137,"")</f>
        <v>0</v>
      </c>
      <c r="R137" s="40">
        <v>158</v>
      </c>
      <c r="S137" s="7">
        <f t="shared" ref="S137:S141" si="402">IF(R137&lt;235,0,IF(R137&lt;237,60,IF(R137&lt;239,61,IF(R137&lt;241,62,IF(R137&lt;243,63,IF(R137&lt;245,64,IF(R137&lt;247,65,IF(R137&lt;249,66,IF(R137&lt;251,67,IF(R137&lt;253,68,IF(R137&lt;255,69,IF(R137&lt;257,70,IF(R137&lt;259,71,IF(R137&lt;261,72,IF(R137&lt;263,73,IF(R137&lt;2265,74,IF(R137&lt;267,75,IF(R137&lt;269,76,))))))))))))))))))</f>
        <v>0</v>
      </c>
      <c r="T137" s="7">
        <f t="shared" ref="T137:T141" si="403">IF(R137&lt;118,0,IF(R137&lt;121,1,IF(R137&lt;124,2,IF(R137&lt;127,3,IF(R137&lt;130,4,IF(R137&lt;133,5,IF(R137&lt;136,6,IF(R137&lt;139,7,IF(R137&lt;142,8,IF(R137&lt;145,9,IF(R137&lt;148,10,IF(R137&lt;151,11,IF(R137&lt;154,12,IF(R137&lt;157,13,IF(R137&lt;160,14,IF(R137&lt;162,15,IF(R137&lt;164,16,IF(R137&lt;166,17,IF(R137&lt;168,18,IF(R137&lt;170,19,IF(R137&lt;172,20,IF(R137&lt;174,21,IF(R137&lt;176,22,IF(R137&lt;178,23,IF(R137&lt;180,24,IF(R137&lt;182,25,IF(R137&lt;184,26,IF(R137&lt;186,27,IF(R137&lt;188,28,IF(R137&lt;190,29,IF(R137&lt;192,30,IF(R137&lt;194,31,IF(R137&lt;196,32,IF(R137&lt;198,33,IF(R137&lt;200,34,IF(R137&lt;201,35,IF(R137&lt;202,36,IF(R137&lt;203,37,IF(R137&lt;204,38,IF(R137&lt;205,39,IF(R137&lt;206,40,IF(R137&lt;207,41,IF(R137&lt;208,42,IF(R137&lt;209,43,IF(R137&lt;210,44,IF(R137&lt;211,45,IF(R137&lt;212,46,IF(R137&lt;213,47,IF(R137&lt;214,48,IF(R137&lt;215,49,IF(R137&lt;217,50,IF(R137&lt;219,51,IF(R137&lt;221,52,IF(R137&lt;223,53,IF(R137&lt;225,54,IF(R137&lt;227,55,IF(R137&lt;229,56,IF(R137&lt;231,57,IF(R137&lt;233,58,IF(R137&lt;235,59,))))))))))))))))))))))))))))))))))))))))))))))))))))))))))))</f>
        <v>14</v>
      </c>
      <c r="U137" s="7">
        <f t="shared" ref="U137:U141" si="404">S137+T137</f>
        <v>14</v>
      </c>
      <c r="V137" s="6">
        <f t="shared" ref="V137:V141" si="405">U137</f>
        <v>14</v>
      </c>
      <c r="W137" s="50">
        <f>IF(V137="","",RANK(V137,V137:V141,0))</f>
        <v>3</v>
      </c>
      <c r="X137" s="50">
        <f>IF(W137&lt;5,V137,"")</f>
        <v>14</v>
      </c>
      <c r="Y137" s="36">
        <v>6.5</v>
      </c>
      <c r="Z137" s="7">
        <f t="shared" si="390"/>
        <v>0</v>
      </c>
      <c r="AA137" s="7">
        <f t="shared" si="391"/>
        <v>23</v>
      </c>
      <c r="AB137" s="7">
        <f t="shared" si="392"/>
        <v>23</v>
      </c>
      <c r="AC137" s="6">
        <f t="shared" si="393"/>
        <v>23</v>
      </c>
      <c r="AD137" s="50">
        <f>IF(AC137="","",RANK(AC137,AC137:AC141,0))</f>
        <v>4</v>
      </c>
      <c r="AE137" s="50">
        <f>IF(AD137&lt;5,AC137,"")</f>
        <v>23</v>
      </c>
      <c r="AF137" s="8">
        <f t="shared" si="394"/>
        <v>79</v>
      </c>
      <c r="AG137" s="9">
        <f t="shared" ref="AG137:AG141" si="406">AF137</f>
        <v>79</v>
      </c>
      <c r="AH137" s="67">
        <f t="shared" si="395"/>
        <v>144</v>
      </c>
      <c r="AI137" s="83">
        <f>SUM(J137:J141,Q137:Q141,X137:X141,AE137:AE141)</f>
        <v>340</v>
      </c>
      <c r="AJ137" s="56">
        <f t="shared" ref="AJ137" si="407">AI137</f>
        <v>340</v>
      </c>
      <c r="AK137" s="82">
        <f t="shared" ref="AK137" si="408">IF(ISNUMBER(AI137),RANK(AI137,$AI$5:$AI$292,0),"")</f>
        <v>34</v>
      </c>
    </row>
    <row r="138" spans="1:37" ht="15" customHeight="1" x14ac:dyDescent="0.25">
      <c r="A138" s="42">
        <v>2</v>
      </c>
      <c r="B138" s="43"/>
      <c r="C138" s="33">
        <v>36</v>
      </c>
      <c r="D138" s="34">
        <v>9.6</v>
      </c>
      <c r="E138" s="5">
        <f t="shared" si="396"/>
        <v>0</v>
      </c>
      <c r="F138" s="5">
        <f t="shared" si="397"/>
        <v>5</v>
      </c>
      <c r="G138" s="5">
        <f t="shared" si="398"/>
        <v>5</v>
      </c>
      <c r="H138" s="6">
        <f t="shared" si="399"/>
        <v>5</v>
      </c>
      <c r="I138" s="50">
        <f>IF(H138="","",RANK(H138,H137:H141,0))</f>
        <v>5</v>
      </c>
      <c r="J138" s="50" t="str">
        <f t="shared" ref="J138:J141" si="409">IF(I138&lt;5,H138,"")</f>
        <v/>
      </c>
      <c r="K138" s="36">
        <v>0</v>
      </c>
      <c r="L138" s="5"/>
      <c r="M138" s="5">
        <f t="shared" si="389"/>
        <v>0</v>
      </c>
      <c r="N138" s="5">
        <f t="shared" si="400"/>
        <v>0</v>
      </c>
      <c r="O138" s="6">
        <f t="shared" si="401"/>
        <v>0</v>
      </c>
      <c r="P138" s="54">
        <f>IF(O138="","",RANK(O138,O137:O141,0))</f>
        <v>3</v>
      </c>
      <c r="Q138" s="54">
        <f t="shared" ref="Q138:Q140" si="410">IF(P138&lt;5,O138,"")</f>
        <v>0</v>
      </c>
      <c r="R138" s="40">
        <v>181</v>
      </c>
      <c r="S138" s="7">
        <f t="shared" si="402"/>
        <v>0</v>
      </c>
      <c r="T138" s="7">
        <f t="shared" si="403"/>
        <v>25</v>
      </c>
      <c r="U138" s="7">
        <f t="shared" si="404"/>
        <v>25</v>
      </c>
      <c r="V138" s="6">
        <f t="shared" si="405"/>
        <v>25</v>
      </c>
      <c r="W138" s="50">
        <f>IF(V138="","",RANK(V138,V137:V141,0))</f>
        <v>1</v>
      </c>
      <c r="X138" s="50">
        <f t="shared" ref="X138:X140" si="411">IF(W138&lt;5,V138,"")</f>
        <v>25</v>
      </c>
      <c r="Y138" s="36">
        <v>8.5</v>
      </c>
      <c r="Z138" s="7">
        <f t="shared" si="390"/>
        <v>0</v>
      </c>
      <c r="AA138" s="7">
        <f t="shared" si="391"/>
        <v>27</v>
      </c>
      <c r="AB138" s="7">
        <f t="shared" si="392"/>
        <v>27</v>
      </c>
      <c r="AC138" s="6">
        <f t="shared" si="393"/>
        <v>27</v>
      </c>
      <c r="AD138" s="50">
        <f>IF(AC138="","",RANK(AC138,AC137:AC141,0))</f>
        <v>2</v>
      </c>
      <c r="AE138" s="50">
        <f t="shared" ref="AE138:AE141" si="412">IF(AD138&lt;5,AC138,"")</f>
        <v>27</v>
      </c>
      <c r="AF138" s="8">
        <f t="shared" si="394"/>
        <v>57</v>
      </c>
      <c r="AG138" s="9">
        <f t="shared" si="406"/>
        <v>57</v>
      </c>
      <c r="AH138" s="67">
        <f t="shared" si="395"/>
        <v>180</v>
      </c>
      <c r="AI138" s="83"/>
      <c r="AJ138" s="56"/>
      <c r="AK138" s="82"/>
    </row>
    <row r="139" spans="1:37" ht="15" customHeight="1" x14ac:dyDescent="0.25">
      <c r="A139" s="42">
        <v>3</v>
      </c>
      <c r="B139" s="43"/>
      <c r="C139" s="33">
        <v>36</v>
      </c>
      <c r="D139" s="34">
        <v>8.4</v>
      </c>
      <c r="E139" s="5">
        <f t="shared" si="396"/>
        <v>28</v>
      </c>
      <c r="F139" s="5">
        <f t="shared" si="397"/>
        <v>0</v>
      </c>
      <c r="G139" s="5">
        <f t="shared" si="398"/>
        <v>28</v>
      </c>
      <c r="H139" s="6">
        <f t="shared" si="399"/>
        <v>28</v>
      </c>
      <c r="I139" s="50">
        <f>IF(H139="","",RANK(H139,H137:H141,0))</f>
        <v>3</v>
      </c>
      <c r="J139" s="50">
        <f t="shared" si="409"/>
        <v>28</v>
      </c>
      <c r="K139" s="36">
        <v>1</v>
      </c>
      <c r="L139" s="5"/>
      <c r="M139" s="5">
        <f t="shared" si="389"/>
        <v>10</v>
      </c>
      <c r="N139" s="5">
        <f t="shared" si="400"/>
        <v>10</v>
      </c>
      <c r="O139" s="6">
        <f t="shared" si="401"/>
        <v>10</v>
      </c>
      <c r="P139" s="54">
        <f>IF(O139="","",RANK(O139,O137:O141,0))</f>
        <v>1</v>
      </c>
      <c r="Q139" s="54">
        <f t="shared" si="410"/>
        <v>10</v>
      </c>
      <c r="R139" s="40">
        <v>162</v>
      </c>
      <c r="S139" s="7">
        <f t="shared" si="402"/>
        <v>0</v>
      </c>
      <c r="T139" s="7">
        <f t="shared" si="403"/>
        <v>16</v>
      </c>
      <c r="U139" s="7">
        <f t="shared" si="404"/>
        <v>16</v>
      </c>
      <c r="V139" s="6">
        <f t="shared" si="405"/>
        <v>16</v>
      </c>
      <c r="W139" s="50">
        <f>IF(V139="","",RANK(V139,V137:V141,0))</f>
        <v>2</v>
      </c>
      <c r="X139" s="50">
        <f t="shared" si="411"/>
        <v>16</v>
      </c>
      <c r="Y139" s="36">
        <v>7.5</v>
      </c>
      <c r="Z139" s="7">
        <f t="shared" si="390"/>
        <v>0</v>
      </c>
      <c r="AA139" s="7">
        <f t="shared" si="391"/>
        <v>25</v>
      </c>
      <c r="AB139" s="7">
        <f t="shared" si="392"/>
        <v>25</v>
      </c>
      <c r="AC139" s="6">
        <f t="shared" si="393"/>
        <v>25</v>
      </c>
      <c r="AD139" s="50">
        <f>IF(AC139="","",RANK(AC139,AC137:AC141,0))</f>
        <v>3</v>
      </c>
      <c r="AE139" s="50">
        <f t="shared" si="412"/>
        <v>25</v>
      </c>
      <c r="AF139" s="8">
        <f t="shared" si="394"/>
        <v>79</v>
      </c>
      <c r="AG139" s="9">
        <f t="shared" si="406"/>
        <v>79</v>
      </c>
      <c r="AH139" s="67">
        <f t="shared" si="395"/>
        <v>144</v>
      </c>
      <c r="AI139" s="83"/>
      <c r="AJ139" s="56"/>
      <c r="AK139" s="82"/>
    </row>
    <row r="140" spans="1:37" ht="15" customHeight="1" x14ac:dyDescent="0.25">
      <c r="A140" s="42">
        <v>4</v>
      </c>
      <c r="B140" s="43"/>
      <c r="C140" s="33">
        <v>36</v>
      </c>
      <c r="D140" s="34">
        <v>7.7</v>
      </c>
      <c r="E140" s="5">
        <f t="shared" si="396"/>
        <v>53</v>
      </c>
      <c r="F140" s="5">
        <f t="shared" si="397"/>
        <v>0</v>
      </c>
      <c r="G140" s="5">
        <f t="shared" si="398"/>
        <v>53</v>
      </c>
      <c r="H140" s="6">
        <f t="shared" si="399"/>
        <v>53</v>
      </c>
      <c r="I140" s="50">
        <f>IF(H140="","",RANK(H140,H137:H141,0))</f>
        <v>1</v>
      </c>
      <c r="J140" s="50">
        <f t="shared" si="409"/>
        <v>53</v>
      </c>
      <c r="K140" s="36">
        <v>1</v>
      </c>
      <c r="L140" s="5"/>
      <c r="M140" s="5">
        <f t="shared" si="389"/>
        <v>10</v>
      </c>
      <c r="N140" s="5">
        <f t="shared" si="400"/>
        <v>10</v>
      </c>
      <c r="O140" s="6">
        <f t="shared" si="401"/>
        <v>10</v>
      </c>
      <c r="P140" s="54">
        <f>IF(O140="","",RANK(O140,O137:O141,0))</f>
        <v>1</v>
      </c>
      <c r="Q140" s="54">
        <f t="shared" si="410"/>
        <v>10</v>
      </c>
      <c r="R140" s="40">
        <v>153</v>
      </c>
      <c r="S140" s="7">
        <f t="shared" si="402"/>
        <v>0</v>
      </c>
      <c r="T140" s="7">
        <f t="shared" si="403"/>
        <v>12</v>
      </c>
      <c r="U140" s="7">
        <f t="shared" si="404"/>
        <v>12</v>
      </c>
      <c r="V140" s="6">
        <f t="shared" si="405"/>
        <v>12</v>
      </c>
      <c r="W140" s="50">
        <f>IF(V140="","",RANK(V140,V137:V141,0))</f>
        <v>4</v>
      </c>
      <c r="X140" s="50">
        <f t="shared" si="411"/>
        <v>12</v>
      </c>
      <c r="Y140" s="36">
        <v>11</v>
      </c>
      <c r="Z140" s="7">
        <f t="shared" si="390"/>
        <v>0</v>
      </c>
      <c r="AA140" s="7">
        <f t="shared" si="391"/>
        <v>35</v>
      </c>
      <c r="AB140" s="7">
        <f t="shared" si="392"/>
        <v>35</v>
      </c>
      <c r="AC140" s="6">
        <f t="shared" si="393"/>
        <v>35</v>
      </c>
      <c r="AD140" s="50">
        <f>IF(AC140="","",RANK(AC140,AC137:AC141,0))</f>
        <v>1</v>
      </c>
      <c r="AE140" s="50">
        <f t="shared" si="412"/>
        <v>35</v>
      </c>
      <c r="AF140" s="8">
        <f t="shared" si="394"/>
        <v>110</v>
      </c>
      <c r="AG140" s="9">
        <f t="shared" si="406"/>
        <v>110</v>
      </c>
      <c r="AH140" s="67">
        <f t="shared" si="395"/>
        <v>86</v>
      </c>
      <c r="AI140" s="83"/>
      <c r="AJ140" s="56"/>
      <c r="AK140" s="82"/>
    </row>
    <row r="141" spans="1:37" ht="15" customHeight="1" x14ac:dyDescent="0.25">
      <c r="A141" s="42">
        <v>5</v>
      </c>
      <c r="B141" s="43"/>
      <c r="C141" s="33">
        <v>36</v>
      </c>
      <c r="D141" s="34">
        <v>8.6999999999999993</v>
      </c>
      <c r="E141" s="5">
        <f t="shared" si="396"/>
        <v>0</v>
      </c>
      <c r="F141" s="5">
        <f t="shared" si="397"/>
        <v>20</v>
      </c>
      <c r="G141" s="5">
        <f t="shared" si="398"/>
        <v>20</v>
      </c>
      <c r="H141" s="6">
        <f t="shared" si="399"/>
        <v>20</v>
      </c>
      <c r="I141" s="50">
        <f>IF(H141="","",RANK(H141,H137:H141,0))</f>
        <v>4</v>
      </c>
      <c r="J141" s="50">
        <f t="shared" si="409"/>
        <v>20</v>
      </c>
      <c r="K141" s="36">
        <v>0</v>
      </c>
      <c r="L141" s="5"/>
      <c r="M141" s="5">
        <f t="shared" si="389"/>
        <v>0</v>
      </c>
      <c r="N141" s="5">
        <f t="shared" si="400"/>
        <v>0</v>
      </c>
      <c r="O141" s="6">
        <f t="shared" si="401"/>
        <v>0</v>
      </c>
      <c r="P141" s="54">
        <f>IF(O141="","",RANK(O141,O137:O141,0))</f>
        <v>3</v>
      </c>
      <c r="Q141" s="54"/>
      <c r="R141" s="40">
        <v>151</v>
      </c>
      <c r="S141" s="7">
        <f t="shared" si="402"/>
        <v>0</v>
      </c>
      <c r="T141" s="7">
        <f t="shared" si="403"/>
        <v>12</v>
      </c>
      <c r="U141" s="7">
        <f t="shared" si="404"/>
        <v>12</v>
      </c>
      <c r="V141" s="6">
        <f t="shared" si="405"/>
        <v>12</v>
      </c>
      <c r="W141" s="50">
        <f>IF(V141="","",RANK(V141,V137:V141,0))</f>
        <v>4</v>
      </c>
      <c r="X141" s="50"/>
      <c r="Y141" s="36">
        <v>4</v>
      </c>
      <c r="Z141" s="7">
        <f t="shared" si="390"/>
        <v>0</v>
      </c>
      <c r="AA141" s="7">
        <f t="shared" si="391"/>
        <v>18</v>
      </c>
      <c r="AB141" s="7">
        <f t="shared" si="392"/>
        <v>18</v>
      </c>
      <c r="AC141" s="6">
        <f t="shared" si="393"/>
        <v>18</v>
      </c>
      <c r="AD141" s="50">
        <f>IF(AC141="","",RANK(AC141,AC137:AC141,0))</f>
        <v>5</v>
      </c>
      <c r="AE141" s="50" t="str">
        <f t="shared" si="412"/>
        <v/>
      </c>
      <c r="AF141" s="8">
        <f t="shared" si="394"/>
        <v>50</v>
      </c>
      <c r="AG141" s="9">
        <f t="shared" si="406"/>
        <v>50</v>
      </c>
      <c r="AH141" s="67">
        <f t="shared" si="395"/>
        <v>186</v>
      </c>
      <c r="AI141" s="83"/>
      <c r="AJ141" s="56"/>
      <c r="AK141" s="82"/>
    </row>
    <row r="142" spans="1:37" ht="26.25" customHeight="1" x14ac:dyDescent="0.25">
      <c r="A142" s="42"/>
      <c r="B142" s="43"/>
      <c r="C142" s="61">
        <v>34</v>
      </c>
      <c r="D142" s="34"/>
      <c r="E142" s="5"/>
      <c r="F142" s="5"/>
      <c r="G142" s="5"/>
      <c r="H142" s="51"/>
      <c r="I142" s="58" t="s">
        <v>27</v>
      </c>
      <c r="J142" s="59">
        <f>SUM(J137:J141)</f>
        <v>143</v>
      </c>
      <c r="K142" s="36"/>
      <c r="L142" s="5"/>
      <c r="M142" s="5"/>
      <c r="N142" s="5"/>
      <c r="O142" s="51"/>
      <c r="P142" s="58" t="s">
        <v>27</v>
      </c>
      <c r="Q142" s="60">
        <f>SUM(Q137:Q141)</f>
        <v>20</v>
      </c>
      <c r="R142" s="40"/>
      <c r="S142" s="7"/>
      <c r="T142" s="7"/>
      <c r="U142" s="7"/>
      <c r="V142" s="51"/>
      <c r="W142" s="58" t="s">
        <v>27</v>
      </c>
      <c r="X142" s="59">
        <f>SUM(X137:X141)</f>
        <v>67</v>
      </c>
      <c r="Y142" s="77">
        <v>-100</v>
      </c>
      <c r="Z142" s="7"/>
      <c r="AA142" s="7"/>
      <c r="AB142" s="7"/>
      <c r="AC142" s="51"/>
      <c r="AD142" s="58" t="s">
        <v>27</v>
      </c>
      <c r="AE142" s="59">
        <f>SUM(AE137:AE141)</f>
        <v>110</v>
      </c>
      <c r="AF142" s="8"/>
      <c r="AG142" s="52"/>
      <c r="AH142" s="74" t="str">
        <f t="shared" si="395"/>
        <v/>
      </c>
      <c r="AI142" s="57"/>
      <c r="AJ142" s="57"/>
      <c r="AK142" s="82"/>
    </row>
    <row r="143" spans="1:37" ht="15" customHeight="1" x14ac:dyDescent="0.25">
      <c r="A143" s="42">
        <v>1</v>
      </c>
      <c r="B143" s="43"/>
      <c r="C143" s="33">
        <v>38</v>
      </c>
      <c r="D143" s="34">
        <v>7.6</v>
      </c>
      <c r="E143" s="5">
        <f t="shared" ref="E143:E147" si="413">IF(D143&gt;8.4,0,IF(D143&gt;8.35,28,IF(D143&gt;8.34,29,IF(D143&gt;8.3,30,IF(D143&gt;8.25,31,IF(D143&gt;8.24,32,IF(D143&gt;8.2,33,IF(D143&gt;8.16,34,IF(D143&gt;8.15,35,IF(D143&gt;8.14,36,IF(D143&gt;8.1,37,IF(D143&gt;8.05,38,IF(D143&gt;8.04,39,IF(D143&gt;8.02,40,IF(D143&gt;8,41,IF(D143&gt;7.95,42,IF(D143&gt;7.94,43,IF(D143&gt;7.92,44,IF(D143&gt;7.9,45,IF(D143&gt;7.85,46,IF(D143&gt;7.84,47,IF(D143&gt;7.83,48,IF(D143&gt;7.8,49,IF(D143&gt;7.75,50,IF(D143&gt;7.73,51,IF(D143&gt;7.7,52,IF(D143&gt;7.65,53,IF(D143&gt;7.6,54,IF(D143&gt;7.55,55,IF(D143&gt;7.5,56,IF(D143&gt;7.44,57,IF(D143&gt;7.4,58,IF(D143&gt;7.35,59,IF(D143&gt;7.3,60,IF(D143&gt;7.25,61,IF(D143&gt;7.2,62,IF(D143&gt;7.15,63,IF(D143&gt;7.1,64,IF(D143&gt;7.05,65,IF(D143&gt;7,66,IF(D143&gt;6.95,67,IF(D143&gt;6.9,68,IF(D143&gt;6.8,69,IF(D143&gt;6.5,70,))))))))))))))))))))))))))))))))))))))))))))</f>
        <v>55</v>
      </c>
      <c r="F143" s="5">
        <f t="shared" ref="F143:F147" si="414">IF(D143&gt;10,0,IF(D143&gt;9.9,1,IF(D143&gt;9.8,2,IF(D143&gt;9.7,3,IF(D143&gt;9.6,4,IF(D143&gt;9.5,5,IF(D143&gt;9.4,6,IF(D143&gt;9.3,7,IF(D143&gt;9.26,8,IF(D143&gt;9.2,9,IF(D143&gt;9.15,10,IF(D143&gt;9.1,11,IF(D143&gt;9.05,12,IF(D143&gt;9,13,IF(D143&gt;8.95,14,IF(D143&gt;8.9,15,IF(D143&gt;8.85,16,IF(D143&gt;8.8,17,IF(D143&gt;8.75,18,IF(D143&gt;8.7,19,IF(D143&gt;8.65,20,IF(D143&gt;8.6,21,IF(D143&gt;8.55,22,IF(D143&gt;8.54,23,IF(D143&gt;8.5,24,IF(D143&gt;8.45,25,IF(D143&gt;8.44,26,IF(D143&gt;8.4,27,))))))))))))))))))))))))))))</f>
        <v>0</v>
      </c>
      <c r="G143" s="5">
        <f t="shared" ref="G143:G147" si="415">E143+F143</f>
        <v>55</v>
      </c>
      <c r="H143" s="6">
        <f t="shared" ref="H143:H147" si="416">G143</f>
        <v>55</v>
      </c>
      <c r="I143" s="50">
        <f>IF(H143="","",RANK(H143,H143:H147,0))</f>
        <v>1</v>
      </c>
      <c r="J143" s="50">
        <f>IF(I143&lt;5,H143,"")</f>
        <v>55</v>
      </c>
      <c r="K143" s="36">
        <v>6</v>
      </c>
      <c r="L143" s="5"/>
      <c r="M143" s="5">
        <f t="shared" si="389"/>
        <v>29</v>
      </c>
      <c r="N143" s="5">
        <f t="shared" ref="N143:N147" si="417">L143+M143</f>
        <v>29</v>
      </c>
      <c r="O143" s="6">
        <f t="shared" ref="O143:O147" si="418">N143</f>
        <v>29</v>
      </c>
      <c r="P143" s="54">
        <f>IF(O143="","",RANK(O143,O143:O147,0))</f>
        <v>1</v>
      </c>
      <c r="Q143" s="54">
        <f>IF(P143&lt;5,O143,"")</f>
        <v>29</v>
      </c>
      <c r="R143" s="40">
        <v>186</v>
      </c>
      <c r="S143" s="7">
        <f t="shared" ref="S143:S147" si="419">IF(R143&lt;235,0,IF(R143&lt;237,60,IF(R143&lt;239,61,IF(R143&lt;241,62,IF(R143&lt;243,63,IF(R143&lt;245,64,IF(R143&lt;247,65,IF(R143&lt;249,66,IF(R143&lt;251,67,IF(R143&lt;253,68,IF(R143&lt;255,69,IF(R143&lt;257,70,IF(R143&lt;259,71,IF(R143&lt;261,72,IF(R143&lt;263,73,IF(R143&lt;2265,74,IF(R143&lt;267,75,IF(R143&lt;269,76,))))))))))))))))))</f>
        <v>0</v>
      </c>
      <c r="T143" s="7">
        <f t="shared" ref="T143:T147" si="420">IF(R143&lt;118,0,IF(R143&lt;121,1,IF(R143&lt;124,2,IF(R143&lt;127,3,IF(R143&lt;130,4,IF(R143&lt;133,5,IF(R143&lt;136,6,IF(R143&lt;139,7,IF(R143&lt;142,8,IF(R143&lt;145,9,IF(R143&lt;148,10,IF(R143&lt;151,11,IF(R143&lt;154,12,IF(R143&lt;157,13,IF(R143&lt;160,14,IF(R143&lt;162,15,IF(R143&lt;164,16,IF(R143&lt;166,17,IF(R143&lt;168,18,IF(R143&lt;170,19,IF(R143&lt;172,20,IF(R143&lt;174,21,IF(R143&lt;176,22,IF(R143&lt;178,23,IF(R143&lt;180,24,IF(R143&lt;182,25,IF(R143&lt;184,26,IF(R143&lt;186,27,IF(R143&lt;188,28,IF(R143&lt;190,29,IF(R143&lt;192,30,IF(R143&lt;194,31,IF(R143&lt;196,32,IF(R143&lt;198,33,IF(R143&lt;200,34,IF(R143&lt;201,35,IF(R143&lt;202,36,IF(R143&lt;203,37,IF(R143&lt;204,38,IF(R143&lt;205,39,IF(R143&lt;206,40,IF(R143&lt;207,41,IF(R143&lt;208,42,IF(R143&lt;209,43,IF(R143&lt;210,44,IF(R143&lt;211,45,IF(R143&lt;212,46,IF(R143&lt;213,47,IF(R143&lt;214,48,IF(R143&lt;215,49,IF(R143&lt;217,50,IF(R143&lt;219,51,IF(R143&lt;221,52,IF(R143&lt;223,53,IF(R143&lt;225,54,IF(R143&lt;227,55,IF(R143&lt;229,56,IF(R143&lt;231,57,IF(R143&lt;233,58,IF(R143&lt;235,59,))))))))))))))))))))))))))))))))))))))))))))))))))))))))))))</f>
        <v>28</v>
      </c>
      <c r="U143" s="7">
        <f t="shared" ref="U143:U147" si="421">S143+T143</f>
        <v>28</v>
      </c>
      <c r="V143" s="6">
        <f t="shared" ref="V143:V147" si="422">U143</f>
        <v>28</v>
      </c>
      <c r="W143" s="50">
        <f>IF(V143="","",RANK(V143,V143:V147,0))</f>
        <v>4</v>
      </c>
      <c r="X143" s="50">
        <f>IF(W143&lt;5,V143,"")</f>
        <v>28</v>
      </c>
      <c r="Y143" s="36">
        <v>11</v>
      </c>
      <c r="Z143" s="7">
        <f t="shared" si="390"/>
        <v>0</v>
      </c>
      <c r="AA143" s="7">
        <f t="shared" si="391"/>
        <v>35</v>
      </c>
      <c r="AB143" s="7">
        <f t="shared" si="392"/>
        <v>35</v>
      </c>
      <c r="AC143" s="6">
        <f t="shared" si="393"/>
        <v>35</v>
      </c>
      <c r="AD143" s="50">
        <f>IF(AC143="","",RANK(AC143,AC143:AC147,0))</f>
        <v>1</v>
      </c>
      <c r="AE143" s="50">
        <f>IF(AD143&lt;5,AC143,"")</f>
        <v>35</v>
      </c>
      <c r="AF143" s="8">
        <f t="shared" si="394"/>
        <v>147</v>
      </c>
      <c r="AG143" s="9">
        <f t="shared" ref="AG143:AG147" si="423">AF143</f>
        <v>147</v>
      </c>
      <c r="AH143" s="67">
        <f t="shared" si="395"/>
        <v>20</v>
      </c>
      <c r="AI143" s="83">
        <f>SUM(J143:J147,Q143:Q147,X143:X147,AE143:AE147)</f>
        <v>486</v>
      </c>
      <c r="AJ143" s="56">
        <f t="shared" ref="AJ143" si="424">AI143</f>
        <v>486</v>
      </c>
      <c r="AK143" s="82">
        <f t="shared" ref="AK143" si="425">IF(ISNUMBER(AI143),RANK(AI143,$AI$5:$AI$292,0),"")</f>
        <v>20</v>
      </c>
    </row>
    <row r="144" spans="1:37" ht="15" customHeight="1" x14ac:dyDescent="0.25">
      <c r="A144" s="42">
        <v>2</v>
      </c>
      <c r="B144" s="43"/>
      <c r="C144" s="33">
        <v>38</v>
      </c>
      <c r="D144" s="34">
        <v>7.9</v>
      </c>
      <c r="E144" s="5">
        <f t="shared" si="413"/>
        <v>46</v>
      </c>
      <c r="F144" s="5">
        <f t="shared" si="414"/>
        <v>0</v>
      </c>
      <c r="G144" s="5">
        <f t="shared" si="415"/>
        <v>46</v>
      </c>
      <c r="H144" s="6">
        <f t="shared" si="416"/>
        <v>46</v>
      </c>
      <c r="I144" s="50">
        <f>IF(H144="","",RANK(H144,H143:H147,0))</f>
        <v>4</v>
      </c>
      <c r="J144" s="50">
        <f>IF(I144&lt;5,H144,"")</f>
        <v>46</v>
      </c>
      <c r="K144" s="36">
        <v>1</v>
      </c>
      <c r="L144" s="5"/>
      <c r="M144" s="5">
        <f t="shared" si="389"/>
        <v>10</v>
      </c>
      <c r="N144" s="5">
        <f t="shared" si="417"/>
        <v>10</v>
      </c>
      <c r="O144" s="6">
        <f t="shared" si="418"/>
        <v>10</v>
      </c>
      <c r="P144" s="54">
        <f>IF(O144="","",RANK(O144,O143:O147,0))</f>
        <v>4</v>
      </c>
      <c r="Q144" s="54">
        <f t="shared" ref="Q144:Q147" si="426">IF(P144&lt;5,O144,"")</f>
        <v>10</v>
      </c>
      <c r="R144" s="40">
        <v>185</v>
      </c>
      <c r="S144" s="7">
        <f t="shared" si="419"/>
        <v>0</v>
      </c>
      <c r="T144" s="7">
        <f t="shared" si="420"/>
        <v>27</v>
      </c>
      <c r="U144" s="7">
        <f t="shared" si="421"/>
        <v>27</v>
      </c>
      <c r="V144" s="6">
        <f t="shared" si="422"/>
        <v>27</v>
      </c>
      <c r="W144" s="50">
        <f>IF(V144="","",RANK(V144,V143:V147,0))</f>
        <v>5</v>
      </c>
      <c r="X144" s="50" t="str">
        <f t="shared" ref="X144:X147" si="427">IF(W144&lt;5,V144,"")</f>
        <v/>
      </c>
      <c r="Y144" s="36">
        <v>2.5</v>
      </c>
      <c r="Z144" s="7">
        <f t="shared" si="390"/>
        <v>0</v>
      </c>
      <c r="AA144" s="7">
        <f t="shared" si="391"/>
        <v>15</v>
      </c>
      <c r="AB144" s="7">
        <f t="shared" si="392"/>
        <v>15</v>
      </c>
      <c r="AC144" s="6">
        <f t="shared" si="393"/>
        <v>15</v>
      </c>
      <c r="AD144" s="50">
        <f>IF(AC144="","",RANK(AC144,AC143:AC147,0))</f>
        <v>3</v>
      </c>
      <c r="AE144" s="50">
        <f t="shared" ref="AE144:AE147" si="428">IF(AD144&lt;5,AC144,"")</f>
        <v>15</v>
      </c>
      <c r="AF144" s="8">
        <f t="shared" si="394"/>
        <v>98</v>
      </c>
      <c r="AG144" s="9">
        <f t="shared" si="423"/>
        <v>98</v>
      </c>
      <c r="AH144" s="67">
        <f t="shared" si="395"/>
        <v>110</v>
      </c>
      <c r="AI144" s="83"/>
      <c r="AJ144" s="56"/>
      <c r="AK144" s="82"/>
    </row>
    <row r="145" spans="1:37" ht="15" customHeight="1" x14ac:dyDescent="0.25">
      <c r="A145" s="42">
        <v>3</v>
      </c>
      <c r="B145" s="43"/>
      <c r="C145" s="33">
        <v>38</v>
      </c>
      <c r="D145" s="34">
        <v>8.1</v>
      </c>
      <c r="E145" s="5">
        <f t="shared" si="413"/>
        <v>38</v>
      </c>
      <c r="F145" s="5">
        <f t="shared" si="414"/>
        <v>0</v>
      </c>
      <c r="G145" s="5">
        <f t="shared" si="415"/>
        <v>38</v>
      </c>
      <c r="H145" s="6">
        <f t="shared" si="416"/>
        <v>38</v>
      </c>
      <c r="I145" s="50">
        <f>IF(H145="","",RANK(H145,H143:H147,0))</f>
        <v>5</v>
      </c>
      <c r="J145" s="50" t="str">
        <f t="shared" ref="J145:J147" si="429">IF(I145&lt;5,H145,"")</f>
        <v/>
      </c>
      <c r="K145" s="36">
        <v>2</v>
      </c>
      <c r="L145" s="5"/>
      <c r="M145" s="5">
        <f t="shared" si="389"/>
        <v>13</v>
      </c>
      <c r="N145" s="5">
        <f t="shared" si="417"/>
        <v>13</v>
      </c>
      <c r="O145" s="6">
        <f t="shared" si="418"/>
        <v>13</v>
      </c>
      <c r="P145" s="54">
        <f>IF(O145="","",RANK(O145,O143:O147,0))</f>
        <v>3</v>
      </c>
      <c r="Q145" s="54">
        <f t="shared" si="426"/>
        <v>13</v>
      </c>
      <c r="R145" s="40">
        <v>190</v>
      </c>
      <c r="S145" s="7">
        <f t="shared" si="419"/>
        <v>0</v>
      </c>
      <c r="T145" s="7">
        <f t="shared" si="420"/>
        <v>30</v>
      </c>
      <c r="U145" s="7">
        <f t="shared" si="421"/>
        <v>30</v>
      </c>
      <c r="V145" s="6">
        <f t="shared" si="422"/>
        <v>30</v>
      </c>
      <c r="W145" s="50">
        <f>IF(V145="","",RANK(V145,V143:V147,0))</f>
        <v>2</v>
      </c>
      <c r="X145" s="50">
        <f t="shared" si="427"/>
        <v>30</v>
      </c>
      <c r="Y145" s="36">
        <v>4</v>
      </c>
      <c r="Z145" s="7">
        <f t="shared" si="390"/>
        <v>0</v>
      </c>
      <c r="AA145" s="7">
        <f t="shared" si="391"/>
        <v>18</v>
      </c>
      <c r="AB145" s="7">
        <f t="shared" si="392"/>
        <v>18</v>
      </c>
      <c r="AC145" s="6">
        <f t="shared" si="393"/>
        <v>18</v>
      </c>
      <c r="AD145" s="50">
        <f>IF(AC145="","",RANK(AC145,AC143:AC147,0))</f>
        <v>2</v>
      </c>
      <c r="AE145" s="50">
        <f t="shared" si="428"/>
        <v>18</v>
      </c>
      <c r="AF145" s="8">
        <f t="shared" si="394"/>
        <v>99</v>
      </c>
      <c r="AG145" s="9">
        <f t="shared" si="423"/>
        <v>99</v>
      </c>
      <c r="AH145" s="67">
        <f t="shared" si="395"/>
        <v>106</v>
      </c>
      <c r="AI145" s="83"/>
      <c r="AJ145" s="56"/>
      <c r="AK145" s="82"/>
    </row>
    <row r="146" spans="1:37" ht="15" customHeight="1" x14ac:dyDescent="0.25">
      <c r="A146" s="42">
        <v>4</v>
      </c>
      <c r="B146" s="43"/>
      <c r="C146" s="33">
        <v>38</v>
      </c>
      <c r="D146" s="34">
        <v>7.8</v>
      </c>
      <c r="E146" s="5">
        <f t="shared" si="413"/>
        <v>50</v>
      </c>
      <c r="F146" s="5">
        <f t="shared" si="414"/>
        <v>0</v>
      </c>
      <c r="G146" s="5">
        <f t="shared" si="415"/>
        <v>50</v>
      </c>
      <c r="H146" s="6">
        <f t="shared" si="416"/>
        <v>50</v>
      </c>
      <c r="I146" s="50">
        <f>IF(H146="","",RANK(H146,H143:H147,0))</f>
        <v>3</v>
      </c>
      <c r="J146" s="50">
        <f t="shared" si="429"/>
        <v>50</v>
      </c>
      <c r="K146" s="36">
        <v>4</v>
      </c>
      <c r="L146" s="5"/>
      <c r="M146" s="5">
        <f t="shared" si="389"/>
        <v>21</v>
      </c>
      <c r="N146" s="5">
        <f t="shared" si="417"/>
        <v>21</v>
      </c>
      <c r="O146" s="6">
        <f t="shared" si="418"/>
        <v>21</v>
      </c>
      <c r="P146" s="54">
        <f>IF(O146="","",RANK(O146,O143:O147,0))</f>
        <v>2</v>
      </c>
      <c r="Q146" s="54">
        <f t="shared" si="426"/>
        <v>21</v>
      </c>
      <c r="R146" s="40">
        <v>205</v>
      </c>
      <c r="S146" s="7">
        <f t="shared" si="419"/>
        <v>0</v>
      </c>
      <c r="T146" s="7">
        <f t="shared" si="420"/>
        <v>40</v>
      </c>
      <c r="U146" s="7">
        <f t="shared" si="421"/>
        <v>40</v>
      </c>
      <c r="V146" s="6">
        <f t="shared" si="422"/>
        <v>40</v>
      </c>
      <c r="W146" s="50">
        <f>IF(V146="","",RANK(V146,V143:V147,0))</f>
        <v>1</v>
      </c>
      <c r="X146" s="50">
        <f t="shared" si="427"/>
        <v>40</v>
      </c>
      <c r="Y146" s="36">
        <v>-5</v>
      </c>
      <c r="Z146" s="7">
        <f t="shared" si="390"/>
        <v>0</v>
      </c>
      <c r="AA146" s="7">
        <f t="shared" si="391"/>
        <v>1</v>
      </c>
      <c r="AB146" s="7">
        <f t="shared" si="392"/>
        <v>1</v>
      </c>
      <c r="AC146" s="6">
        <f t="shared" si="393"/>
        <v>1</v>
      </c>
      <c r="AD146" s="50">
        <f>IF(AC146="","",RANK(AC146,AC143:AC147,0))</f>
        <v>5</v>
      </c>
      <c r="AE146" s="50" t="str">
        <f t="shared" si="428"/>
        <v/>
      </c>
      <c r="AF146" s="8">
        <f t="shared" si="394"/>
        <v>112</v>
      </c>
      <c r="AG146" s="9">
        <f t="shared" si="423"/>
        <v>112</v>
      </c>
      <c r="AH146" s="67">
        <f t="shared" si="395"/>
        <v>82</v>
      </c>
      <c r="AI146" s="83"/>
      <c r="AJ146" s="56"/>
      <c r="AK146" s="82"/>
    </row>
    <row r="147" spans="1:37" ht="15" customHeight="1" x14ac:dyDescent="0.25">
      <c r="A147" s="42">
        <v>5</v>
      </c>
      <c r="B147" s="43"/>
      <c r="C147" s="33">
        <v>38</v>
      </c>
      <c r="D147" s="34">
        <v>7.7</v>
      </c>
      <c r="E147" s="5">
        <f t="shared" si="413"/>
        <v>53</v>
      </c>
      <c r="F147" s="5">
        <f t="shared" si="414"/>
        <v>0</v>
      </c>
      <c r="G147" s="5">
        <f t="shared" si="415"/>
        <v>53</v>
      </c>
      <c r="H147" s="6">
        <f t="shared" si="416"/>
        <v>53</v>
      </c>
      <c r="I147" s="50">
        <f>IF(H147="","",RANK(H147,H143:H147,0))</f>
        <v>2</v>
      </c>
      <c r="J147" s="50">
        <f t="shared" si="429"/>
        <v>53</v>
      </c>
      <c r="K147" s="36">
        <v>0</v>
      </c>
      <c r="L147" s="5"/>
      <c r="M147" s="5">
        <f t="shared" si="389"/>
        <v>0</v>
      </c>
      <c r="N147" s="5">
        <f t="shared" si="417"/>
        <v>0</v>
      </c>
      <c r="O147" s="6">
        <f t="shared" si="418"/>
        <v>0</v>
      </c>
      <c r="P147" s="54">
        <f>IF(O147="","",RANK(O147,O143:O147,0))</f>
        <v>5</v>
      </c>
      <c r="Q147" s="54" t="str">
        <f t="shared" si="426"/>
        <v/>
      </c>
      <c r="R147" s="40">
        <v>190</v>
      </c>
      <c r="S147" s="7">
        <f t="shared" si="419"/>
        <v>0</v>
      </c>
      <c r="T147" s="7">
        <f t="shared" si="420"/>
        <v>30</v>
      </c>
      <c r="U147" s="7">
        <f t="shared" si="421"/>
        <v>30</v>
      </c>
      <c r="V147" s="6">
        <f t="shared" si="422"/>
        <v>30</v>
      </c>
      <c r="W147" s="50">
        <f>IF(V147="","",RANK(V147,V143:V147,0))</f>
        <v>2</v>
      </c>
      <c r="X147" s="50">
        <f t="shared" si="427"/>
        <v>30</v>
      </c>
      <c r="Y147" s="36">
        <v>1.5</v>
      </c>
      <c r="Z147" s="7">
        <f t="shared" si="390"/>
        <v>0</v>
      </c>
      <c r="AA147" s="7">
        <f t="shared" si="391"/>
        <v>13</v>
      </c>
      <c r="AB147" s="7">
        <f t="shared" si="392"/>
        <v>13</v>
      </c>
      <c r="AC147" s="6">
        <f t="shared" si="393"/>
        <v>13</v>
      </c>
      <c r="AD147" s="50">
        <f>IF(AC147="","",RANK(AC147,AC143:AC147,0))</f>
        <v>4</v>
      </c>
      <c r="AE147" s="50">
        <f t="shared" si="428"/>
        <v>13</v>
      </c>
      <c r="AF147" s="8">
        <f t="shared" si="394"/>
        <v>96</v>
      </c>
      <c r="AG147" s="9">
        <f t="shared" si="423"/>
        <v>96</v>
      </c>
      <c r="AH147" s="67">
        <f t="shared" si="395"/>
        <v>111</v>
      </c>
      <c r="AI147" s="83"/>
      <c r="AJ147" s="56"/>
      <c r="AK147" s="82"/>
    </row>
    <row r="148" spans="1:37" ht="26.25" customHeight="1" x14ac:dyDescent="0.25">
      <c r="A148" s="42"/>
      <c r="B148" s="43"/>
      <c r="C148" s="61">
        <v>38</v>
      </c>
      <c r="D148" s="34"/>
      <c r="E148" s="5"/>
      <c r="F148" s="5"/>
      <c r="G148" s="5"/>
      <c r="H148" s="51"/>
      <c r="I148" s="58" t="s">
        <v>27</v>
      </c>
      <c r="J148" s="59">
        <f>SUM(J143:J147)</f>
        <v>204</v>
      </c>
      <c r="K148" s="36"/>
      <c r="L148" s="5"/>
      <c r="M148" s="5"/>
      <c r="N148" s="5"/>
      <c r="O148" s="51"/>
      <c r="P148" s="58" t="s">
        <v>27</v>
      </c>
      <c r="Q148" s="60">
        <f>SUM(Q143:Q147)</f>
        <v>73</v>
      </c>
      <c r="R148" s="40"/>
      <c r="S148" s="7"/>
      <c r="T148" s="7"/>
      <c r="U148" s="7"/>
      <c r="V148" s="51"/>
      <c r="W148" s="58" t="s">
        <v>27</v>
      </c>
      <c r="X148" s="59">
        <f>SUM(X143:X147)</f>
        <v>128</v>
      </c>
      <c r="Y148" s="77">
        <v>-100</v>
      </c>
      <c r="Z148" s="7"/>
      <c r="AA148" s="7"/>
      <c r="AB148" s="7"/>
      <c r="AC148" s="51"/>
      <c r="AD148" s="58" t="s">
        <v>27</v>
      </c>
      <c r="AE148" s="59">
        <f>SUM(AE143:AE147)</f>
        <v>81</v>
      </c>
      <c r="AF148" s="8"/>
      <c r="AG148" s="52"/>
      <c r="AH148" s="74" t="str">
        <f t="shared" si="395"/>
        <v/>
      </c>
      <c r="AI148" s="57"/>
      <c r="AJ148" s="57"/>
      <c r="AK148" s="82"/>
    </row>
    <row r="149" spans="1:37" ht="15" customHeight="1" x14ac:dyDescent="0.25">
      <c r="A149" s="42">
        <v>1</v>
      </c>
      <c r="B149" s="43"/>
      <c r="C149" s="33">
        <v>39</v>
      </c>
      <c r="D149" s="34"/>
      <c r="E149" s="5">
        <f t="shared" ref="E149:E153" si="430">IF(D149&gt;8.4,0,IF(D149&gt;8.35,28,IF(D149&gt;8.34,29,IF(D149&gt;8.3,30,IF(D149&gt;8.25,31,IF(D149&gt;8.24,32,IF(D149&gt;8.2,33,IF(D149&gt;8.16,34,IF(D149&gt;8.15,35,IF(D149&gt;8.14,36,IF(D149&gt;8.1,37,IF(D149&gt;8.05,38,IF(D149&gt;8.04,39,IF(D149&gt;8.02,40,IF(D149&gt;8,41,IF(D149&gt;7.95,42,IF(D149&gt;7.94,43,IF(D149&gt;7.92,44,IF(D149&gt;7.9,45,IF(D149&gt;7.85,46,IF(D149&gt;7.84,47,IF(D149&gt;7.83,48,IF(D149&gt;7.8,49,IF(D149&gt;7.75,50,IF(D149&gt;7.73,51,IF(D149&gt;7.7,52,IF(D149&gt;7.65,53,IF(D149&gt;7.6,54,IF(D149&gt;7.55,55,IF(D149&gt;7.5,56,IF(D149&gt;7.44,57,IF(D149&gt;7.4,58,IF(D149&gt;7.35,59,IF(D149&gt;7.3,60,IF(D149&gt;7.25,61,IF(D149&gt;7.2,62,IF(D149&gt;7.15,63,IF(D149&gt;7.1,64,IF(D149&gt;7.05,65,IF(D149&gt;7,66,IF(D149&gt;6.95,67,IF(D149&gt;6.9,68,IF(D149&gt;6.8,69,IF(D149&gt;6.5,70,))))))))))))))))))))))))))))))))))))))))))))</f>
        <v>0</v>
      </c>
      <c r="F149" s="5">
        <f t="shared" ref="F149:F153" si="431">IF(D149&gt;10,0,IF(D149&gt;9.9,1,IF(D149&gt;9.8,2,IF(D149&gt;9.7,3,IF(D149&gt;9.6,4,IF(D149&gt;9.5,5,IF(D149&gt;9.4,6,IF(D149&gt;9.3,7,IF(D149&gt;9.26,8,IF(D149&gt;9.2,9,IF(D149&gt;9.15,10,IF(D149&gt;9.1,11,IF(D149&gt;9.05,12,IF(D149&gt;9,13,IF(D149&gt;8.95,14,IF(D149&gt;8.9,15,IF(D149&gt;8.85,16,IF(D149&gt;8.8,17,IF(D149&gt;8.75,18,IF(D149&gt;8.7,19,IF(D149&gt;8.65,20,IF(D149&gt;8.6,21,IF(D149&gt;8.55,22,IF(D149&gt;8.54,23,IF(D149&gt;8.5,24,IF(D149&gt;8.45,25,IF(D149&gt;8.44,26,IF(D149&gt;8.4,27,))))))))))))))))))))))))))))</f>
        <v>0</v>
      </c>
      <c r="G149" s="5">
        <f t="shared" ref="G149:G153" si="432">E149+F149</f>
        <v>0</v>
      </c>
      <c r="H149" s="6">
        <f t="shared" ref="H149:H153" si="433">G149</f>
        <v>0</v>
      </c>
      <c r="I149" s="50">
        <f>IF(H149="","",RANK(H149,H149:H153,0))</f>
        <v>1</v>
      </c>
      <c r="J149" s="50">
        <f>IF(I149&lt;5,H149,"")</f>
        <v>0</v>
      </c>
      <c r="K149" s="36"/>
      <c r="L149" s="5"/>
      <c r="M149" s="5">
        <f t="shared" si="389"/>
        <v>0</v>
      </c>
      <c r="N149" s="5">
        <f t="shared" ref="N149:N153" si="434">L149+M149</f>
        <v>0</v>
      </c>
      <c r="O149" s="6">
        <f t="shared" ref="O149:O153" si="435">N149</f>
        <v>0</v>
      </c>
      <c r="P149" s="54">
        <f>IF(O149="","",RANK(O149,O149:O153,0))</f>
        <v>1</v>
      </c>
      <c r="Q149" s="54">
        <f>IF(P149&lt;5,O149,"")</f>
        <v>0</v>
      </c>
      <c r="R149" s="40"/>
      <c r="S149" s="7">
        <f t="shared" ref="S149:S153" si="436">IF(R149&lt;235,0,IF(R149&lt;237,60,IF(R149&lt;239,61,IF(R149&lt;241,62,IF(R149&lt;243,63,IF(R149&lt;245,64,IF(R149&lt;247,65,IF(R149&lt;249,66,IF(R149&lt;251,67,IF(R149&lt;253,68,IF(R149&lt;255,69,IF(R149&lt;257,70,IF(R149&lt;259,71,IF(R149&lt;261,72,IF(R149&lt;263,73,IF(R149&lt;2265,74,IF(R149&lt;267,75,IF(R149&lt;269,76,))))))))))))))))))</f>
        <v>0</v>
      </c>
      <c r="T149" s="7">
        <f t="shared" ref="T149:T153" si="437">IF(R149&lt;118,0,IF(R149&lt;121,1,IF(R149&lt;124,2,IF(R149&lt;127,3,IF(R149&lt;130,4,IF(R149&lt;133,5,IF(R149&lt;136,6,IF(R149&lt;139,7,IF(R149&lt;142,8,IF(R149&lt;145,9,IF(R149&lt;148,10,IF(R149&lt;151,11,IF(R149&lt;154,12,IF(R149&lt;157,13,IF(R149&lt;160,14,IF(R149&lt;162,15,IF(R149&lt;164,16,IF(R149&lt;166,17,IF(R149&lt;168,18,IF(R149&lt;170,19,IF(R149&lt;172,20,IF(R149&lt;174,21,IF(R149&lt;176,22,IF(R149&lt;178,23,IF(R149&lt;180,24,IF(R149&lt;182,25,IF(R149&lt;184,26,IF(R149&lt;186,27,IF(R149&lt;188,28,IF(R149&lt;190,29,IF(R149&lt;192,30,IF(R149&lt;194,31,IF(R149&lt;196,32,IF(R149&lt;198,33,IF(R149&lt;200,34,IF(R149&lt;201,35,IF(R149&lt;202,36,IF(R149&lt;203,37,IF(R149&lt;204,38,IF(R149&lt;205,39,IF(R149&lt;206,40,IF(R149&lt;207,41,IF(R149&lt;208,42,IF(R149&lt;209,43,IF(R149&lt;210,44,IF(R149&lt;211,45,IF(R149&lt;212,46,IF(R149&lt;213,47,IF(R149&lt;214,48,IF(R149&lt;215,49,IF(R149&lt;217,50,IF(R149&lt;219,51,IF(R149&lt;221,52,IF(R149&lt;223,53,IF(R149&lt;225,54,IF(R149&lt;227,55,IF(R149&lt;229,56,IF(R149&lt;231,57,IF(R149&lt;233,58,IF(R149&lt;235,59,))))))))))))))))))))))))))))))))))))))))))))))))))))))))))))</f>
        <v>0</v>
      </c>
      <c r="U149" s="7">
        <f t="shared" ref="U149:U153" si="438">S149+T149</f>
        <v>0</v>
      </c>
      <c r="V149" s="6">
        <f t="shared" ref="V149:V153" si="439">U149</f>
        <v>0</v>
      </c>
      <c r="W149" s="50">
        <f>IF(V149="","",RANK(V149,V149:V153,0))</f>
        <v>1</v>
      </c>
      <c r="X149" s="50">
        <f>IF(W149&lt;5,V149,"")</f>
        <v>0</v>
      </c>
      <c r="Y149" s="77">
        <v>-100</v>
      </c>
      <c r="Z149" s="7">
        <f t="shared" si="390"/>
        <v>0</v>
      </c>
      <c r="AA149" s="7">
        <f t="shared" si="391"/>
        <v>0</v>
      </c>
      <c r="AB149" s="7">
        <f t="shared" si="392"/>
        <v>0</v>
      </c>
      <c r="AC149" s="6">
        <f t="shared" si="393"/>
        <v>0</v>
      </c>
      <c r="AD149" s="50">
        <f>IF(AC149="","",RANK(AC149,AC149:AC153,0))</f>
        <v>1</v>
      </c>
      <c r="AE149" s="50">
        <f>IF(AD149&lt;5,AC149,"")</f>
        <v>0</v>
      </c>
      <c r="AF149" s="8">
        <f t="shared" si="394"/>
        <v>0</v>
      </c>
      <c r="AG149" s="9">
        <f t="shared" ref="AG149:AG153" si="440">AF149</f>
        <v>0</v>
      </c>
      <c r="AH149" s="67">
        <f t="shared" si="395"/>
        <v>196</v>
      </c>
      <c r="AI149" s="83">
        <f>SUM(J149:J153,Q149:Q153,X149:X153,AE149:AE153)</f>
        <v>0</v>
      </c>
      <c r="AJ149" s="56">
        <f t="shared" ref="AJ149" si="441">AI149</f>
        <v>0</v>
      </c>
      <c r="AK149" s="82">
        <f t="shared" ref="AK149" si="442">IF(ISNUMBER(AI149),RANK(AI149,$AI$5:$AI$292,0),"")</f>
        <v>41</v>
      </c>
    </row>
    <row r="150" spans="1:37" ht="15" customHeight="1" x14ac:dyDescent="0.25">
      <c r="A150" s="42">
        <v>2</v>
      </c>
      <c r="B150" s="43"/>
      <c r="C150" s="33">
        <v>39</v>
      </c>
      <c r="D150" s="34"/>
      <c r="E150" s="5">
        <f t="shared" si="430"/>
        <v>0</v>
      </c>
      <c r="F150" s="5">
        <f t="shared" si="431"/>
        <v>0</v>
      </c>
      <c r="G150" s="5">
        <f t="shared" si="432"/>
        <v>0</v>
      </c>
      <c r="H150" s="6">
        <f t="shared" si="433"/>
        <v>0</v>
      </c>
      <c r="I150" s="50">
        <f>IF(H150="","",RANK(H150,H149:H153,0))</f>
        <v>1</v>
      </c>
      <c r="J150" s="50">
        <f>IF(I150&lt;5,H150,"")</f>
        <v>0</v>
      </c>
      <c r="K150" s="36"/>
      <c r="L150" s="5"/>
      <c r="M150" s="5">
        <f t="shared" si="389"/>
        <v>0</v>
      </c>
      <c r="N150" s="5">
        <f t="shared" si="434"/>
        <v>0</v>
      </c>
      <c r="O150" s="6">
        <f t="shared" si="435"/>
        <v>0</v>
      </c>
      <c r="P150" s="54">
        <f>IF(O150="","",RANK(O150,O149:O153,0))</f>
        <v>1</v>
      </c>
      <c r="Q150" s="54">
        <f t="shared" ref="Q150:Q153" si="443">IF(P150&lt;5,O150,"")</f>
        <v>0</v>
      </c>
      <c r="R150" s="40"/>
      <c r="S150" s="7">
        <f t="shared" si="436"/>
        <v>0</v>
      </c>
      <c r="T150" s="7">
        <f t="shared" si="437"/>
        <v>0</v>
      </c>
      <c r="U150" s="7">
        <f t="shared" si="438"/>
        <v>0</v>
      </c>
      <c r="V150" s="6">
        <f t="shared" si="439"/>
        <v>0</v>
      </c>
      <c r="W150" s="50">
        <f>IF(V150="","",RANK(V150,V149:V153,0))</f>
        <v>1</v>
      </c>
      <c r="X150" s="50">
        <f t="shared" ref="X150:X153" si="444">IF(W150&lt;5,V150,"")</f>
        <v>0</v>
      </c>
      <c r="Y150" s="77">
        <v>-100</v>
      </c>
      <c r="Z150" s="7">
        <f t="shared" si="390"/>
        <v>0</v>
      </c>
      <c r="AA150" s="7">
        <f t="shared" si="391"/>
        <v>0</v>
      </c>
      <c r="AB150" s="7">
        <f t="shared" si="392"/>
        <v>0</v>
      </c>
      <c r="AC150" s="6">
        <f t="shared" si="393"/>
        <v>0</v>
      </c>
      <c r="AD150" s="50">
        <f>IF(AC150="","",RANK(AC150,AC149:AC153,0))</f>
        <v>1</v>
      </c>
      <c r="AE150" s="50">
        <f t="shared" ref="AE150:AE153" si="445">IF(AD150&lt;5,AC150,"")</f>
        <v>0</v>
      </c>
      <c r="AF150" s="8">
        <f t="shared" si="394"/>
        <v>0</v>
      </c>
      <c r="AG150" s="9">
        <f t="shared" si="440"/>
        <v>0</v>
      </c>
      <c r="AH150" s="67">
        <f t="shared" si="395"/>
        <v>196</v>
      </c>
      <c r="AI150" s="83"/>
      <c r="AJ150" s="56"/>
      <c r="AK150" s="82"/>
    </row>
    <row r="151" spans="1:37" ht="15" customHeight="1" x14ac:dyDescent="0.25">
      <c r="A151" s="42">
        <v>3</v>
      </c>
      <c r="B151" s="43"/>
      <c r="C151" s="33">
        <v>39</v>
      </c>
      <c r="D151" s="34"/>
      <c r="E151" s="5">
        <f t="shared" si="430"/>
        <v>0</v>
      </c>
      <c r="F151" s="5">
        <f t="shared" si="431"/>
        <v>0</v>
      </c>
      <c r="G151" s="5">
        <f t="shared" si="432"/>
        <v>0</v>
      </c>
      <c r="H151" s="6">
        <f t="shared" si="433"/>
        <v>0</v>
      </c>
      <c r="I151" s="50">
        <f>IF(H151="","",RANK(H151,H149:H153,0))</f>
        <v>1</v>
      </c>
      <c r="J151" s="50">
        <f t="shared" ref="J151:J153" si="446">IF(I151&lt;5,H151,"")</f>
        <v>0</v>
      </c>
      <c r="K151" s="36"/>
      <c r="L151" s="5"/>
      <c r="M151" s="5">
        <f t="shared" si="389"/>
        <v>0</v>
      </c>
      <c r="N151" s="5">
        <f t="shared" si="434"/>
        <v>0</v>
      </c>
      <c r="O151" s="6">
        <f t="shared" si="435"/>
        <v>0</v>
      </c>
      <c r="P151" s="54">
        <f>IF(O151="","",RANK(O151,O149:O153,0))</f>
        <v>1</v>
      </c>
      <c r="Q151" s="54">
        <f t="shared" si="443"/>
        <v>0</v>
      </c>
      <c r="R151" s="40"/>
      <c r="S151" s="7">
        <f t="shared" si="436"/>
        <v>0</v>
      </c>
      <c r="T151" s="7">
        <f t="shared" si="437"/>
        <v>0</v>
      </c>
      <c r="U151" s="7">
        <f t="shared" si="438"/>
        <v>0</v>
      </c>
      <c r="V151" s="6">
        <f t="shared" si="439"/>
        <v>0</v>
      </c>
      <c r="W151" s="50">
        <f>IF(V151="","",RANK(V151,V149:V153,0))</f>
        <v>1</v>
      </c>
      <c r="X151" s="50">
        <f t="shared" si="444"/>
        <v>0</v>
      </c>
      <c r="Y151" s="77">
        <v>-100</v>
      </c>
      <c r="Z151" s="7">
        <f t="shared" si="390"/>
        <v>0</v>
      </c>
      <c r="AA151" s="7">
        <f t="shared" si="391"/>
        <v>0</v>
      </c>
      <c r="AB151" s="7">
        <f t="shared" si="392"/>
        <v>0</v>
      </c>
      <c r="AC151" s="6">
        <f t="shared" si="393"/>
        <v>0</v>
      </c>
      <c r="AD151" s="50">
        <f>IF(AC151="","",RANK(AC151,AC149:AC153,0))</f>
        <v>1</v>
      </c>
      <c r="AE151" s="50">
        <f t="shared" si="445"/>
        <v>0</v>
      </c>
      <c r="AF151" s="8">
        <f t="shared" si="394"/>
        <v>0</v>
      </c>
      <c r="AG151" s="9">
        <f t="shared" si="440"/>
        <v>0</v>
      </c>
      <c r="AH151" s="67">
        <f t="shared" si="395"/>
        <v>196</v>
      </c>
      <c r="AI151" s="83"/>
      <c r="AJ151" s="56"/>
      <c r="AK151" s="82"/>
    </row>
    <row r="152" spans="1:37" ht="15" customHeight="1" x14ac:dyDescent="0.25">
      <c r="A152" s="42">
        <v>4</v>
      </c>
      <c r="B152" s="43"/>
      <c r="C152" s="33">
        <v>39</v>
      </c>
      <c r="D152" s="34"/>
      <c r="E152" s="5">
        <f t="shared" si="430"/>
        <v>0</v>
      </c>
      <c r="F152" s="5">
        <f t="shared" si="431"/>
        <v>0</v>
      </c>
      <c r="G152" s="5">
        <f t="shared" si="432"/>
        <v>0</v>
      </c>
      <c r="H152" s="6">
        <f t="shared" si="433"/>
        <v>0</v>
      </c>
      <c r="I152" s="50">
        <f>IF(H152="","",RANK(H152,H149:H153,0))</f>
        <v>1</v>
      </c>
      <c r="J152" s="50">
        <f t="shared" si="446"/>
        <v>0</v>
      </c>
      <c r="K152" s="36"/>
      <c r="L152" s="5"/>
      <c r="M152" s="5">
        <f t="shared" si="389"/>
        <v>0</v>
      </c>
      <c r="N152" s="5">
        <f t="shared" si="434"/>
        <v>0</v>
      </c>
      <c r="O152" s="6">
        <f t="shared" si="435"/>
        <v>0</v>
      </c>
      <c r="P152" s="54">
        <f>IF(O152="","",RANK(O152,O149:O153,0))</f>
        <v>1</v>
      </c>
      <c r="Q152" s="54">
        <f t="shared" si="443"/>
        <v>0</v>
      </c>
      <c r="R152" s="40"/>
      <c r="S152" s="7">
        <f t="shared" si="436"/>
        <v>0</v>
      </c>
      <c r="T152" s="7">
        <f t="shared" si="437"/>
        <v>0</v>
      </c>
      <c r="U152" s="7">
        <f t="shared" si="438"/>
        <v>0</v>
      </c>
      <c r="V152" s="6">
        <f t="shared" si="439"/>
        <v>0</v>
      </c>
      <c r="W152" s="50">
        <f>IF(V152="","",RANK(V152,V149:V153,0))</f>
        <v>1</v>
      </c>
      <c r="X152" s="50">
        <f t="shared" si="444"/>
        <v>0</v>
      </c>
      <c r="Y152" s="77">
        <v>-100</v>
      </c>
      <c r="Z152" s="7">
        <f t="shared" si="390"/>
        <v>0</v>
      </c>
      <c r="AA152" s="7">
        <f t="shared" si="391"/>
        <v>0</v>
      </c>
      <c r="AB152" s="7">
        <f t="shared" si="392"/>
        <v>0</v>
      </c>
      <c r="AC152" s="6">
        <f t="shared" si="393"/>
        <v>0</v>
      </c>
      <c r="AD152" s="50">
        <f>IF(AC152="","",RANK(AC152,AC149:AC153,0))</f>
        <v>1</v>
      </c>
      <c r="AE152" s="50">
        <f t="shared" si="445"/>
        <v>0</v>
      </c>
      <c r="AF152" s="8">
        <f t="shared" si="394"/>
        <v>0</v>
      </c>
      <c r="AG152" s="9">
        <f t="shared" si="440"/>
        <v>0</v>
      </c>
      <c r="AH152" s="67">
        <f t="shared" si="395"/>
        <v>196</v>
      </c>
      <c r="AI152" s="83"/>
      <c r="AJ152" s="56"/>
      <c r="AK152" s="82"/>
    </row>
    <row r="153" spans="1:37" ht="15" customHeight="1" x14ac:dyDescent="0.25">
      <c r="A153" s="42">
        <v>5</v>
      </c>
      <c r="B153" s="43"/>
      <c r="C153" s="33">
        <v>39</v>
      </c>
      <c r="D153" s="34"/>
      <c r="E153" s="5">
        <f t="shared" si="430"/>
        <v>0</v>
      </c>
      <c r="F153" s="5">
        <f t="shared" si="431"/>
        <v>0</v>
      </c>
      <c r="G153" s="5">
        <f t="shared" si="432"/>
        <v>0</v>
      </c>
      <c r="H153" s="6">
        <f t="shared" si="433"/>
        <v>0</v>
      </c>
      <c r="I153" s="50">
        <f>IF(H153="","",RANK(H153,H149:H153,0))</f>
        <v>1</v>
      </c>
      <c r="J153" s="50">
        <f t="shared" si="446"/>
        <v>0</v>
      </c>
      <c r="K153" s="36"/>
      <c r="L153" s="5"/>
      <c r="M153" s="5">
        <f t="shared" si="389"/>
        <v>0</v>
      </c>
      <c r="N153" s="5">
        <f t="shared" si="434"/>
        <v>0</v>
      </c>
      <c r="O153" s="6">
        <f t="shared" si="435"/>
        <v>0</v>
      </c>
      <c r="P153" s="54">
        <f>IF(O153="","",RANK(O153,O149:O153,0))</f>
        <v>1</v>
      </c>
      <c r="Q153" s="54">
        <f t="shared" si="443"/>
        <v>0</v>
      </c>
      <c r="R153" s="40"/>
      <c r="S153" s="7">
        <f t="shared" si="436"/>
        <v>0</v>
      </c>
      <c r="T153" s="7">
        <f t="shared" si="437"/>
        <v>0</v>
      </c>
      <c r="U153" s="7">
        <f t="shared" si="438"/>
        <v>0</v>
      </c>
      <c r="V153" s="6">
        <f t="shared" si="439"/>
        <v>0</v>
      </c>
      <c r="W153" s="50">
        <f>IF(V153="","",RANK(V153,V149:V153,0))</f>
        <v>1</v>
      </c>
      <c r="X153" s="50">
        <f t="shared" si="444"/>
        <v>0</v>
      </c>
      <c r="Y153" s="77">
        <v>-100</v>
      </c>
      <c r="Z153" s="7">
        <f t="shared" si="390"/>
        <v>0</v>
      </c>
      <c r="AA153" s="7">
        <f t="shared" si="391"/>
        <v>0</v>
      </c>
      <c r="AB153" s="7">
        <f t="shared" si="392"/>
        <v>0</v>
      </c>
      <c r="AC153" s="6">
        <f t="shared" si="393"/>
        <v>0</v>
      </c>
      <c r="AD153" s="50">
        <f>IF(AC153="","",RANK(AC153,AC149:AC153,0))</f>
        <v>1</v>
      </c>
      <c r="AE153" s="50">
        <f t="shared" si="445"/>
        <v>0</v>
      </c>
      <c r="AF153" s="8">
        <f t="shared" si="394"/>
        <v>0</v>
      </c>
      <c r="AG153" s="9">
        <f t="shared" si="440"/>
        <v>0</v>
      </c>
      <c r="AH153" s="67">
        <f t="shared" si="395"/>
        <v>196</v>
      </c>
      <c r="AI153" s="83"/>
      <c r="AJ153" s="56"/>
      <c r="AK153" s="82"/>
    </row>
    <row r="154" spans="1:37" ht="26.25" customHeight="1" x14ac:dyDescent="0.25">
      <c r="A154" s="42"/>
      <c r="B154" s="43"/>
      <c r="C154" s="61">
        <v>39</v>
      </c>
      <c r="D154" s="34"/>
      <c r="E154" s="5"/>
      <c r="F154" s="5"/>
      <c r="G154" s="5"/>
      <c r="H154" s="51"/>
      <c r="I154" s="58" t="s">
        <v>27</v>
      </c>
      <c r="J154" s="59">
        <f>SUM(J149:J153)</f>
        <v>0</v>
      </c>
      <c r="K154" s="36"/>
      <c r="L154" s="5"/>
      <c r="M154" s="5"/>
      <c r="N154" s="5"/>
      <c r="O154" s="51"/>
      <c r="P154" s="58" t="s">
        <v>27</v>
      </c>
      <c r="Q154" s="60">
        <f>SUM(Q149:Q153)</f>
        <v>0</v>
      </c>
      <c r="R154" s="40"/>
      <c r="S154" s="7"/>
      <c r="T154" s="7"/>
      <c r="U154" s="7"/>
      <c r="V154" s="51"/>
      <c r="W154" s="58" t="s">
        <v>27</v>
      </c>
      <c r="X154" s="59">
        <f>SUM(X149:X153)</f>
        <v>0</v>
      </c>
      <c r="Y154" s="77">
        <v>-100</v>
      </c>
      <c r="Z154" s="7"/>
      <c r="AA154" s="7"/>
      <c r="AB154" s="7"/>
      <c r="AC154" s="51"/>
      <c r="AD154" s="58" t="s">
        <v>27</v>
      </c>
      <c r="AE154" s="59">
        <f>SUM(AE149:AE153)</f>
        <v>0</v>
      </c>
      <c r="AF154" s="8"/>
      <c r="AG154" s="52"/>
      <c r="AH154" s="74" t="str">
        <f t="shared" si="395"/>
        <v/>
      </c>
      <c r="AI154" s="57"/>
      <c r="AJ154" s="57"/>
      <c r="AK154" s="82"/>
    </row>
    <row r="155" spans="1:37" ht="15" customHeight="1" x14ac:dyDescent="0.25">
      <c r="A155" s="42">
        <v>1</v>
      </c>
      <c r="B155" s="43"/>
      <c r="C155" s="33">
        <v>40</v>
      </c>
      <c r="D155" s="34">
        <v>7.6</v>
      </c>
      <c r="E155" s="5">
        <f t="shared" ref="E155:E159" si="447">IF(D155&gt;8.4,0,IF(D155&gt;8.35,28,IF(D155&gt;8.34,29,IF(D155&gt;8.3,30,IF(D155&gt;8.25,31,IF(D155&gt;8.24,32,IF(D155&gt;8.2,33,IF(D155&gt;8.16,34,IF(D155&gt;8.15,35,IF(D155&gt;8.14,36,IF(D155&gt;8.1,37,IF(D155&gt;8.05,38,IF(D155&gt;8.04,39,IF(D155&gt;8.02,40,IF(D155&gt;8,41,IF(D155&gt;7.95,42,IF(D155&gt;7.94,43,IF(D155&gt;7.92,44,IF(D155&gt;7.9,45,IF(D155&gt;7.85,46,IF(D155&gt;7.84,47,IF(D155&gt;7.83,48,IF(D155&gt;7.8,49,IF(D155&gt;7.75,50,IF(D155&gt;7.73,51,IF(D155&gt;7.7,52,IF(D155&gt;7.65,53,IF(D155&gt;7.6,54,IF(D155&gt;7.55,55,IF(D155&gt;7.5,56,IF(D155&gt;7.44,57,IF(D155&gt;7.4,58,IF(D155&gt;7.35,59,IF(D155&gt;7.3,60,IF(D155&gt;7.25,61,IF(D155&gt;7.2,62,IF(D155&gt;7.15,63,IF(D155&gt;7.1,64,IF(D155&gt;7.05,65,IF(D155&gt;7,66,IF(D155&gt;6.95,67,IF(D155&gt;6.9,68,IF(D155&gt;6.8,69,IF(D155&gt;6.5,70,))))))))))))))))))))))))))))))))))))))))))))</f>
        <v>55</v>
      </c>
      <c r="F155" s="5">
        <f t="shared" ref="F155:F159" si="448">IF(D155&gt;10,0,IF(D155&gt;9.9,1,IF(D155&gt;9.8,2,IF(D155&gt;9.7,3,IF(D155&gt;9.6,4,IF(D155&gt;9.5,5,IF(D155&gt;9.4,6,IF(D155&gt;9.3,7,IF(D155&gt;9.26,8,IF(D155&gt;9.2,9,IF(D155&gt;9.15,10,IF(D155&gt;9.1,11,IF(D155&gt;9.05,12,IF(D155&gt;9,13,IF(D155&gt;8.95,14,IF(D155&gt;8.9,15,IF(D155&gt;8.85,16,IF(D155&gt;8.8,17,IF(D155&gt;8.75,18,IF(D155&gt;8.7,19,IF(D155&gt;8.65,20,IF(D155&gt;8.6,21,IF(D155&gt;8.55,22,IF(D155&gt;8.54,23,IF(D155&gt;8.5,24,IF(D155&gt;8.45,25,IF(D155&gt;8.44,26,IF(D155&gt;8.4,27,))))))))))))))))))))))))))))</f>
        <v>0</v>
      </c>
      <c r="G155" s="5">
        <f t="shared" ref="G155:G159" si="449">E155+F155</f>
        <v>55</v>
      </c>
      <c r="H155" s="6">
        <f t="shared" ref="H155:H159" si="450">G155</f>
        <v>55</v>
      </c>
      <c r="I155" s="50">
        <f>IF(H155="","",RANK(H155,H155:H159,0))</f>
        <v>1</v>
      </c>
      <c r="J155" s="50">
        <f>IF(I155&lt;5,H155,"")</f>
        <v>55</v>
      </c>
      <c r="K155" s="36">
        <v>4</v>
      </c>
      <c r="L155" s="5"/>
      <c r="M155" s="5">
        <f t="shared" si="389"/>
        <v>21</v>
      </c>
      <c r="N155" s="5">
        <f t="shared" ref="N155:N159" si="451">L155+M155</f>
        <v>21</v>
      </c>
      <c r="O155" s="6">
        <f t="shared" ref="O155:O159" si="452">N155</f>
        <v>21</v>
      </c>
      <c r="P155" s="54">
        <f>IF(O155="","",RANK(O155,O155:O159,0))</f>
        <v>2</v>
      </c>
      <c r="Q155" s="54">
        <f>IF(P155&lt;5,O155,"")</f>
        <v>21</v>
      </c>
      <c r="R155" s="40">
        <v>172</v>
      </c>
      <c r="S155" s="7">
        <f t="shared" ref="S155:S159" si="453">IF(R155&lt;235,0,IF(R155&lt;237,60,IF(R155&lt;239,61,IF(R155&lt;241,62,IF(R155&lt;243,63,IF(R155&lt;245,64,IF(R155&lt;247,65,IF(R155&lt;249,66,IF(R155&lt;251,67,IF(R155&lt;253,68,IF(R155&lt;255,69,IF(R155&lt;257,70,IF(R155&lt;259,71,IF(R155&lt;261,72,IF(R155&lt;263,73,IF(R155&lt;2265,74,IF(R155&lt;267,75,IF(R155&lt;269,76,))))))))))))))))))</f>
        <v>0</v>
      </c>
      <c r="T155" s="7">
        <f t="shared" ref="T155:T159" si="454">IF(R155&lt;118,0,IF(R155&lt;121,1,IF(R155&lt;124,2,IF(R155&lt;127,3,IF(R155&lt;130,4,IF(R155&lt;133,5,IF(R155&lt;136,6,IF(R155&lt;139,7,IF(R155&lt;142,8,IF(R155&lt;145,9,IF(R155&lt;148,10,IF(R155&lt;151,11,IF(R155&lt;154,12,IF(R155&lt;157,13,IF(R155&lt;160,14,IF(R155&lt;162,15,IF(R155&lt;164,16,IF(R155&lt;166,17,IF(R155&lt;168,18,IF(R155&lt;170,19,IF(R155&lt;172,20,IF(R155&lt;174,21,IF(R155&lt;176,22,IF(R155&lt;178,23,IF(R155&lt;180,24,IF(R155&lt;182,25,IF(R155&lt;184,26,IF(R155&lt;186,27,IF(R155&lt;188,28,IF(R155&lt;190,29,IF(R155&lt;192,30,IF(R155&lt;194,31,IF(R155&lt;196,32,IF(R155&lt;198,33,IF(R155&lt;200,34,IF(R155&lt;201,35,IF(R155&lt;202,36,IF(R155&lt;203,37,IF(R155&lt;204,38,IF(R155&lt;205,39,IF(R155&lt;206,40,IF(R155&lt;207,41,IF(R155&lt;208,42,IF(R155&lt;209,43,IF(R155&lt;210,44,IF(R155&lt;211,45,IF(R155&lt;212,46,IF(R155&lt;213,47,IF(R155&lt;214,48,IF(R155&lt;215,49,IF(R155&lt;217,50,IF(R155&lt;219,51,IF(R155&lt;221,52,IF(R155&lt;223,53,IF(R155&lt;225,54,IF(R155&lt;227,55,IF(R155&lt;229,56,IF(R155&lt;231,57,IF(R155&lt;233,58,IF(R155&lt;235,59,))))))))))))))))))))))))))))))))))))))))))))))))))))))))))))</f>
        <v>21</v>
      </c>
      <c r="U155" s="7">
        <f t="shared" ref="U155:U159" si="455">S155+T155</f>
        <v>21</v>
      </c>
      <c r="V155" s="6">
        <f t="shared" ref="V155:V159" si="456">U155</f>
        <v>21</v>
      </c>
      <c r="W155" s="50">
        <f>IF(V155="","",RANK(V155,V155:V159,0))</f>
        <v>3</v>
      </c>
      <c r="X155" s="50">
        <f>IF(W155&lt;5,V155,"")</f>
        <v>21</v>
      </c>
      <c r="Y155" s="36">
        <v>9</v>
      </c>
      <c r="Z155" s="7">
        <f t="shared" si="390"/>
        <v>0</v>
      </c>
      <c r="AA155" s="7">
        <f t="shared" si="391"/>
        <v>29</v>
      </c>
      <c r="AB155" s="7">
        <f t="shared" si="392"/>
        <v>29</v>
      </c>
      <c r="AC155" s="6">
        <f t="shared" si="393"/>
        <v>29</v>
      </c>
      <c r="AD155" s="50">
        <f>IF(AC155="","",RANK(AC155,AC155:AC159,0))</f>
        <v>2</v>
      </c>
      <c r="AE155" s="50">
        <f>IF(AD155&lt;5,AC155,"")</f>
        <v>29</v>
      </c>
      <c r="AF155" s="8">
        <f t="shared" si="394"/>
        <v>126</v>
      </c>
      <c r="AG155" s="9">
        <f t="shared" ref="AG155:AG159" si="457">AF155</f>
        <v>126</v>
      </c>
      <c r="AH155" s="67">
        <f t="shared" si="395"/>
        <v>55</v>
      </c>
      <c r="AI155" s="83">
        <f>SUM(J155:J159,Q155:Q159,X155:X159,AE155:AE159)</f>
        <v>489</v>
      </c>
      <c r="AJ155" s="56">
        <f t="shared" ref="AJ155" si="458">AI155</f>
        <v>489</v>
      </c>
      <c r="AK155" s="82">
        <f t="shared" ref="AK155" si="459">IF(ISNUMBER(AI155),RANK(AI155,$AI$5:$AI$292,0),"")</f>
        <v>19</v>
      </c>
    </row>
    <row r="156" spans="1:37" ht="15" customHeight="1" x14ac:dyDescent="0.25">
      <c r="A156" s="42">
        <v>2</v>
      </c>
      <c r="B156" s="43"/>
      <c r="C156" s="33">
        <v>40</v>
      </c>
      <c r="D156" s="34">
        <v>8.4</v>
      </c>
      <c r="E156" s="5">
        <f t="shared" si="447"/>
        <v>28</v>
      </c>
      <c r="F156" s="5">
        <f t="shared" si="448"/>
        <v>0</v>
      </c>
      <c r="G156" s="5">
        <f t="shared" si="449"/>
        <v>28</v>
      </c>
      <c r="H156" s="6">
        <f t="shared" si="450"/>
        <v>28</v>
      </c>
      <c r="I156" s="50">
        <f>IF(H156="","",RANK(H156,H155:H159,0))</f>
        <v>5</v>
      </c>
      <c r="J156" s="50" t="str">
        <f t="shared" ref="J156:J159" si="460">IF(I156&lt;5,H156,"")</f>
        <v/>
      </c>
      <c r="K156" s="36">
        <v>1</v>
      </c>
      <c r="L156" s="5"/>
      <c r="M156" s="5">
        <f t="shared" si="389"/>
        <v>10</v>
      </c>
      <c r="N156" s="5">
        <f t="shared" si="451"/>
        <v>10</v>
      </c>
      <c r="O156" s="6">
        <f t="shared" si="452"/>
        <v>10</v>
      </c>
      <c r="P156" s="54">
        <f>IF(O156="","",RANK(O156,O155:O159,0))</f>
        <v>4</v>
      </c>
      <c r="Q156" s="54">
        <f t="shared" ref="Q156:Q158" si="461">IF(P156&lt;5,O156,"")</f>
        <v>10</v>
      </c>
      <c r="R156" s="40">
        <v>154</v>
      </c>
      <c r="S156" s="7">
        <f t="shared" si="453"/>
        <v>0</v>
      </c>
      <c r="T156" s="7">
        <f t="shared" si="454"/>
        <v>13</v>
      </c>
      <c r="U156" s="7">
        <f t="shared" si="455"/>
        <v>13</v>
      </c>
      <c r="V156" s="6">
        <f t="shared" si="456"/>
        <v>13</v>
      </c>
      <c r="W156" s="50">
        <f>IF(V156="","",RANK(V156,V155:V159,0))</f>
        <v>5</v>
      </c>
      <c r="X156" s="50" t="str">
        <f t="shared" ref="X156:X159" si="462">IF(W156&lt;5,V156,"")</f>
        <v/>
      </c>
      <c r="Y156" s="36">
        <v>7</v>
      </c>
      <c r="Z156" s="7">
        <f t="shared" si="390"/>
        <v>0</v>
      </c>
      <c r="AA156" s="7">
        <f t="shared" si="391"/>
        <v>24</v>
      </c>
      <c r="AB156" s="7">
        <f t="shared" si="392"/>
        <v>24</v>
      </c>
      <c r="AC156" s="6">
        <f t="shared" si="393"/>
        <v>24</v>
      </c>
      <c r="AD156" s="50">
        <f>IF(AC156="","",RANK(AC156,AC155:AC159,0))</f>
        <v>4</v>
      </c>
      <c r="AE156" s="50">
        <f t="shared" ref="AE156:AE159" si="463">IF(AD156&lt;5,AC156,"")</f>
        <v>24</v>
      </c>
      <c r="AF156" s="8">
        <f t="shared" si="394"/>
        <v>75</v>
      </c>
      <c r="AG156" s="9">
        <f t="shared" si="457"/>
        <v>75</v>
      </c>
      <c r="AH156" s="67">
        <f t="shared" si="395"/>
        <v>157</v>
      </c>
      <c r="AI156" s="83"/>
      <c r="AJ156" s="56"/>
      <c r="AK156" s="82"/>
    </row>
    <row r="157" spans="1:37" ht="15" customHeight="1" x14ac:dyDescent="0.25">
      <c r="A157" s="42">
        <v>3</v>
      </c>
      <c r="B157" s="43"/>
      <c r="C157" s="33">
        <v>40</v>
      </c>
      <c r="D157" s="34">
        <v>7.8</v>
      </c>
      <c r="E157" s="5">
        <f t="shared" si="447"/>
        <v>50</v>
      </c>
      <c r="F157" s="5">
        <f t="shared" si="448"/>
        <v>0</v>
      </c>
      <c r="G157" s="5">
        <f t="shared" si="449"/>
        <v>50</v>
      </c>
      <c r="H157" s="6">
        <f t="shared" si="450"/>
        <v>50</v>
      </c>
      <c r="I157" s="50">
        <f>IF(H157="","",RANK(H157,H155:H159,0))</f>
        <v>2</v>
      </c>
      <c r="J157" s="50">
        <f t="shared" si="460"/>
        <v>50</v>
      </c>
      <c r="K157" s="36">
        <v>3</v>
      </c>
      <c r="L157" s="5"/>
      <c r="M157" s="5">
        <f t="shared" si="389"/>
        <v>17</v>
      </c>
      <c r="N157" s="5">
        <f t="shared" si="451"/>
        <v>17</v>
      </c>
      <c r="O157" s="6">
        <f t="shared" si="452"/>
        <v>17</v>
      </c>
      <c r="P157" s="54">
        <f>IF(O157="","",RANK(O157,O155:O159,0))</f>
        <v>3</v>
      </c>
      <c r="Q157" s="54">
        <f t="shared" si="461"/>
        <v>17</v>
      </c>
      <c r="R157" s="40">
        <v>194</v>
      </c>
      <c r="S157" s="7">
        <f t="shared" si="453"/>
        <v>0</v>
      </c>
      <c r="T157" s="7">
        <f t="shared" si="454"/>
        <v>32</v>
      </c>
      <c r="U157" s="7">
        <f t="shared" si="455"/>
        <v>32</v>
      </c>
      <c r="V157" s="6">
        <f t="shared" si="456"/>
        <v>32</v>
      </c>
      <c r="W157" s="50">
        <f>IF(V157="","",RANK(V157,V155:V159,0))</f>
        <v>1</v>
      </c>
      <c r="X157" s="50">
        <f t="shared" si="462"/>
        <v>32</v>
      </c>
      <c r="Y157" s="36">
        <v>8</v>
      </c>
      <c r="Z157" s="7">
        <f t="shared" si="390"/>
        <v>0</v>
      </c>
      <c r="AA157" s="7">
        <f t="shared" si="391"/>
        <v>26</v>
      </c>
      <c r="AB157" s="7">
        <f t="shared" si="392"/>
        <v>26</v>
      </c>
      <c r="AC157" s="6">
        <f t="shared" si="393"/>
        <v>26</v>
      </c>
      <c r="AD157" s="50">
        <f>IF(AC157="","",RANK(AC157,AC155:AC159,0))</f>
        <v>3</v>
      </c>
      <c r="AE157" s="50">
        <f t="shared" si="463"/>
        <v>26</v>
      </c>
      <c r="AF157" s="8">
        <f t="shared" si="394"/>
        <v>125</v>
      </c>
      <c r="AG157" s="9">
        <f t="shared" si="457"/>
        <v>125</v>
      </c>
      <c r="AH157" s="67">
        <f t="shared" si="395"/>
        <v>57</v>
      </c>
      <c r="AI157" s="83"/>
      <c r="AJ157" s="56"/>
      <c r="AK157" s="82"/>
    </row>
    <row r="158" spans="1:37" ht="15" customHeight="1" x14ac:dyDescent="0.25">
      <c r="A158" s="42">
        <v>4</v>
      </c>
      <c r="B158" s="43"/>
      <c r="C158" s="33">
        <v>40</v>
      </c>
      <c r="D158" s="34">
        <v>8.1</v>
      </c>
      <c r="E158" s="5">
        <f t="shared" si="447"/>
        <v>38</v>
      </c>
      <c r="F158" s="5">
        <f t="shared" si="448"/>
        <v>0</v>
      </c>
      <c r="G158" s="5">
        <f t="shared" si="449"/>
        <v>38</v>
      </c>
      <c r="H158" s="6">
        <f t="shared" si="450"/>
        <v>38</v>
      </c>
      <c r="I158" s="50">
        <f>IF(H158="","",RANK(H158,H155:H159,0))</f>
        <v>4</v>
      </c>
      <c r="J158" s="50">
        <f t="shared" si="460"/>
        <v>38</v>
      </c>
      <c r="K158" s="36">
        <v>5</v>
      </c>
      <c r="L158" s="5"/>
      <c r="M158" s="5">
        <f t="shared" si="389"/>
        <v>25</v>
      </c>
      <c r="N158" s="5">
        <f t="shared" si="451"/>
        <v>25</v>
      </c>
      <c r="O158" s="6">
        <f t="shared" si="452"/>
        <v>25</v>
      </c>
      <c r="P158" s="54">
        <f>IF(O158="","",RANK(O158,O155:O159,0))</f>
        <v>1</v>
      </c>
      <c r="Q158" s="54">
        <f t="shared" si="461"/>
        <v>25</v>
      </c>
      <c r="R158" s="40">
        <v>173</v>
      </c>
      <c r="S158" s="7">
        <f t="shared" si="453"/>
        <v>0</v>
      </c>
      <c r="T158" s="7">
        <f t="shared" si="454"/>
        <v>21</v>
      </c>
      <c r="U158" s="7">
        <f t="shared" si="455"/>
        <v>21</v>
      </c>
      <c r="V158" s="6">
        <f t="shared" si="456"/>
        <v>21</v>
      </c>
      <c r="W158" s="50">
        <f>IF(V158="","",RANK(V158,V155:V159,0))</f>
        <v>3</v>
      </c>
      <c r="X158" s="50">
        <f t="shared" si="462"/>
        <v>21</v>
      </c>
      <c r="Y158" s="36">
        <v>6</v>
      </c>
      <c r="Z158" s="7">
        <f t="shared" si="390"/>
        <v>0</v>
      </c>
      <c r="AA158" s="7">
        <f t="shared" si="391"/>
        <v>22</v>
      </c>
      <c r="AB158" s="7">
        <f t="shared" si="392"/>
        <v>22</v>
      </c>
      <c r="AC158" s="6">
        <f t="shared" si="393"/>
        <v>22</v>
      </c>
      <c r="AD158" s="50">
        <f>IF(AC158="","",RANK(AC158,AC155:AC159,0))</f>
        <v>5</v>
      </c>
      <c r="AE158" s="50" t="str">
        <f t="shared" si="463"/>
        <v/>
      </c>
      <c r="AF158" s="8">
        <f t="shared" si="394"/>
        <v>106</v>
      </c>
      <c r="AG158" s="9">
        <f t="shared" si="457"/>
        <v>106</v>
      </c>
      <c r="AH158" s="67">
        <f t="shared" si="395"/>
        <v>96</v>
      </c>
      <c r="AI158" s="83"/>
      <c r="AJ158" s="56"/>
      <c r="AK158" s="82"/>
    </row>
    <row r="159" spans="1:37" ht="15" customHeight="1" x14ac:dyDescent="0.25">
      <c r="A159" s="42">
        <v>5</v>
      </c>
      <c r="B159" s="43"/>
      <c r="C159" s="33">
        <v>40</v>
      </c>
      <c r="D159" s="34">
        <v>7.9</v>
      </c>
      <c r="E159" s="5">
        <f t="shared" si="447"/>
        <v>46</v>
      </c>
      <c r="F159" s="5">
        <f t="shared" si="448"/>
        <v>0</v>
      </c>
      <c r="G159" s="5">
        <f t="shared" si="449"/>
        <v>46</v>
      </c>
      <c r="H159" s="6">
        <f t="shared" si="450"/>
        <v>46</v>
      </c>
      <c r="I159" s="50">
        <f>IF(H159="","",RANK(H159,H155:H159,0))</f>
        <v>3</v>
      </c>
      <c r="J159" s="50">
        <f t="shared" si="460"/>
        <v>46</v>
      </c>
      <c r="K159" s="36">
        <v>1</v>
      </c>
      <c r="L159" s="5"/>
      <c r="M159" s="5">
        <f t="shared" si="389"/>
        <v>10</v>
      </c>
      <c r="N159" s="5">
        <f t="shared" si="451"/>
        <v>10</v>
      </c>
      <c r="O159" s="6">
        <f t="shared" si="452"/>
        <v>10</v>
      </c>
      <c r="P159" s="54">
        <f>IF(O159="","",RANK(O159,O155:O159,0))</f>
        <v>4</v>
      </c>
      <c r="Q159" s="54"/>
      <c r="R159" s="40">
        <v>195</v>
      </c>
      <c r="S159" s="7">
        <f t="shared" si="453"/>
        <v>0</v>
      </c>
      <c r="T159" s="7">
        <f t="shared" si="454"/>
        <v>32</v>
      </c>
      <c r="U159" s="7">
        <f t="shared" si="455"/>
        <v>32</v>
      </c>
      <c r="V159" s="6">
        <f t="shared" si="456"/>
        <v>32</v>
      </c>
      <c r="W159" s="50">
        <f>IF(V159="","",RANK(V159,V155:V159,0))</f>
        <v>1</v>
      </c>
      <c r="X159" s="50">
        <f t="shared" si="462"/>
        <v>32</v>
      </c>
      <c r="Y159" s="36">
        <v>13</v>
      </c>
      <c r="Z159" s="7">
        <f t="shared" si="390"/>
        <v>0</v>
      </c>
      <c r="AA159" s="7">
        <f t="shared" si="391"/>
        <v>42</v>
      </c>
      <c r="AB159" s="7">
        <f t="shared" si="392"/>
        <v>42</v>
      </c>
      <c r="AC159" s="6">
        <f t="shared" si="393"/>
        <v>42</v>
      </c>
      <c r="AD159" s="50">
        <f>IF(AC159="","",RANK(AC159,AC155:AC159,0))</f>
        <v>1</v>
      </c>
      <c r="AE159" s="50">
        <f t="shared" si="463"/>
        <v>42</v>
      </c>
      <c r="AF159" s="8">
        <f t="shared" si="394"/>
        <v>130</v>
      </c>
      <c r="AG159" s="9">
        <f t="shared" si="457"/>
        <v>130</v>
      </c>
      <c r="AH159" s="67">
        <f t="shared" si="395"/>
        <v>45</v>
      </c>
      <c r="AI159" s="83"/>
      <c r="AJ159" s="56"/>
      <c r="AK159" s="82"/>
    </row>
    <row r="160" spans="1:37" ht="26.25" customHeight="1" x14ac:dyDescent="0.25">
      <c r="A160" s="42"/>
      <c r="B160" s="43"/>
      <c r="C160" s="61">
        <v>40</v>
      </c>
      <c r="D160" s="34"/>
      <c r="E160" s="5"/>
      <c r="F160" s="5"/>
      <c r="G160" s="5"/>
      <c r="H160" s="51"/>
      <c r="I160" s="58" t="s">
        <v>27</v>
      </c>
      <c r="J160" s="59">
        <f>SUM(J155:J159)</f>
        <v>189</v>
      </c>
      <c r="K160" s="36"/>
      <c r="L160" s="5"/>
      <c r="M160" s="5"/>
      <c r="N160" s="5"/>
      <c r="O160" s="51"/>
      <c r="P160" s="58" t="s">
        <v>27</v>
      </c>
      <c r="Q160" s="60">
        <f>SUM(Q155:Q159)</f>
        <v>73</v>
      </c>
      <c r="R160" s="40"/>
      <c r="S160" s="7"/>
      <c r="T160" s="7"/>
      <c r="U160" s="7"/>
      <c r="V160" s="51"/>
      <c r="W160" s="58" t="s">
        <v>27</v>
      </c>
      <c r="X160" s="59">
        <f>SUM(X155:X159)</f>
        <v>106</v>
      </c>
      <c r="Y160" s="77">
        <v>-100</v>
      </c>
      <c r="Z160" s="7"/>
      <c r="AA160" s="7"/>
      <c r="AB160" s="7"/>
      <c r="AC160" s="51"/>
      <c r="AD160" s="58" t="s">
        <v>27</v>
      </c>
      <c r="AE160" s="59">
        <f>SUM(AE155:AE159)</f>
        <v>121</v>
      </c>
      <c r="AF160" s="8"/>
      <c r="AG160" s="52"/>
      <c r="AH160" s="74" t="str">
        <f t="shared" si="395"/>
        <v/>
      </c>
      <c r="AI160" s="57"/>
      <c r="AJ160" s="57"/>
      <c r="AK160" s="82"/>
    </row>
    <row r="161" spans="1:37" ht="15" customHeight="1" x14ac:dyDescent="0.25">
      <c r="A161" s="42">
        <v>1</v>
      </c>
      <c r="B161" s="43"/>
      <c r="C161" s="33">
        <v>41</v>
      </c>
      <c r="D161" s="34">
        <v>7.7</v>
      </c>
      <c r="E161" s="5">
        <f t="shared" ref="E161:E165" si="464">IF(D161&gt;8.4,0,IF(D161&gt;8.35,28,IF(D161&gt;8.34,29,IF(D161&gt;8.3,30,IF(D161&gt;8.25,31,IF(D161&gt;8.24,32,IF(D161&gt;8.2,33,IF(D161&gt;8.16,34,IF(D161&gt;8.15,35,IF(D161&gt;8.14,36,IF(D161&gt;8.1,37,IF(D161&gt;8.05,38,IF(D161&gt;8.04,39,IF(D161&gt;8.02,40,IF(D161&gt;8,41,IF(D161&gt;7.95,42,IF(D161&gt;7.94,43,IF(D161&gt;7.92,44,IF(D161&gt;7.9,45,IF(D161&gt;7.85,46,IF(D161&gt;7.84,47,IF(D161&gt;7.83,48,IF(D161&gt;7.8,49,IF(D161&gt;7.75,50,IF(D161&gt;7.73,51,IF(D161&gt;7.7,52,IF(D161&gt;7.65,53,IF(D161&gt;7.6,54,IF(D161&gt;7.55,55,IF(D161&gt;7.5,56,IF(D161&gt;7.44,57,IF(D161&gt;7.4,58,IF(D161&gt;7.35,59,IF(D161&gt;7.3,60,IF(D161&gt;7.25,61,IF(D161&gt;7.2,62,IF(D161&gt;7.15,63,IF(D161&gt;7.1,64,IF(D161&gt;7.05,65,IF(D161&gt;7,66,IF(D161&gt;6.95,67,IF(D161&gt;6.9,68,IF(D161&gt;6.8,69,IF(D161&gt;6.5,70,))))))))))))))))))))))))))))))))))))))))))))</f>
        <v>53</v>
      </c>
      <c r="F161" s="5">
        <f t="shared" ref="F161:F165" si="465">IF(D161&gt;10,0,IF(D161&gt;9.9,1,IF(D161&gt;9.8,2,IF(D161&gt;9.7,3,IF(D161&gt;9.6,4,IF(D161&gt;9.5,5,IF(D161&gt;9.4,6,IF(D161&gt;9.3,7,IF(D161&gt;9.26,8,IF(D161&gt;9.2,9,IF(D161&gt;9.15,10,IF(D161&gt;9.1,11,IF(D161&gt;9.05,12,IF(D161&gt;9,13,IF(D161&gt;8.95,14,IF(D161&gt;8.9,15,IF(D161&gt;8.85,16,IF(D161&gt;8.8,17,IF(D161&gt;8.75,18,IF(D161&gt;8.7,19,IF(D161&gt;8.65,20,IF(D161&gt;8.6,21,IF(D161&gt;8.55,22,IF(D161&gt;8.54,23,IF(D161&gt;8.5,24,IF(D161&gt;8.45,25,IF(D161&gt;8.44,26,IF(D161&gt;8.4,27,))))))))))))))))))))))))))))</f>
        <v>0</v>
      </c>
      <c r="G161" s="5">
        <f t="shared" ref="G161:G165" si="466">E161+F161</f>
        <v>53</v>
      </c>
      <c r="H161" s="6">
        <f t="shared" ref="H161:H165" si="467">G161</f>
        <v>53</v>
      </c>
      <c r="I161" s="50">
        <f>IF(H161="","",RANK(H161,H161:H165,0))</f>
        <v>2</v>
      </c>
      <c r="J161" s="50">
        <f>IF(I161&lt;5,H161,"")</f>
        <v>53</v>
      </c>
      <c r="K161" s="36">
        <v>15</v>
      </c>
      <c r="L161" s="5"/>
      <c r="M161" s="5">
        <f t="shared" si="389"/>
        <v>62</v>
      </c>
      <c r="N161" s="5">
        <f t="shared" ref="N161:N165" si="468">L161+M161</f>
        <v>62</v>
      </c>
      <c r="O161" s="6">
        <f t="shared" ref="O161:O165" si="469">N161</f>
        <v>62</v>
      </c>
      <c r="P161" s="54">
        <f>IF(O161="","",RANK(O161,O161:O165,0))</f>
        <v>1</v>
      </c>
      <c r="Q161" s="54">
        <f>IF(P161&lt;5,O161,"")</f>
        <v>62</v>
      </c>
      <c r="R161" s="40">
        <v>194</v>
      </c>
      <c r="S161" s="7">
        <f t="shared" ref="S161:S165" si="470">IF(R161&lt;235,0,IF(R161&lt;237,60,IF(R161&lt;239,61,IF(R161&lt;241,62,IF(R161&lt;243,63,IF(R161&lt;245,64,IF(R161&lt;247,65,IF(R161&lt;249,66,IF(R161&lt;251,67,IF(R161&lt;253,68,IF(R161&lt;255,69,IF(R161&lt;257,70,IF(R161&lt;259,71,IF(R161&lt;261,72,IF(R161&lt;263,73,IF(R161&lt;2265,74,IF(R161&lt;267,75,IF(R161&lt;269,76,))))))))))))))))))</f>
        <v>0</v>
      </c>
      <c r="T161" s="7">
        <f t="shared" ref="T161:T165" si="471">IF(R161&lt;118,0,IF(R161&lt;121,1,IF(R161&lt;124,2,IF(R161&lt;127,3,IF(R161&lt;130,4,IF(R161&lt;133,5,IF(R161&lt;136,6,IF(R161&lt;139,7,IF(R161&lt;142,8,IF(R161&lt;145,9,IF(R161&lt;148,10,IF(R161&lt;151,11,IF(R161&lt;154,12,IF(R161&lt;157,13,IF(R161&lt;160,14,IF(R161&lt;162,15,IF(R161&lt;164,16,IF(R161&lt;166,17,IF(R161&lt;168,18,IF(R161&lt;170,19,IF(R161&lt;172,20,IF(R161&lt;174,21,IF(R161&lt;176,22,IF(R161&lt;178,23,IF(R161&lt;180,24,IF(R161&lt;182,25,IF(R161&lt;184,26,IF(R161&lt;186,27,IF(R161&lt;188,28,IF(R161&lt;190,29,IF(R161&lt;192,30,IF(R161&lt;194,31,IF(R161&lt;196,32,IF(R161&lt;198,33,IF(R161&lt;200,34,IF(R161&lt;201,35,IF(R161&lt;202,36,IF(R161&lt;203,37,IF(R161&lt;204,38,IF(R161&lt;205,39,IF(R161&lt;206,40,IF(R161&lt;207,41,IF(R161&lt;208,42,IF(R161&lt;209,43,IF(R161&lt;210,44,IF(R161&lt;211,45,IF(R161&lt;212,46,IF(R161&lt;213,47,IF(R161&lt;214,48,IF(R161&lt;215,49,IF(R161&lt;217,50,IF(R161&lt;219,51,IF(R161&lt;221,52,IF(R161&lt;223,53,IF(R161&lt;225,54,IF(R161&lt;227,55,IF(R161&lt;229,56,IF(R161&lt;231,57,IF(R161&lt;233,58,IF(R161&lt;235,59,))))))))))))))))))))))))))))))))))))))))))))))))))))))))))))</f>
        <v>32</v>
      </c>
      <c r="U161" s="7">
        <f t="shared" ref="U161:U165" si="472">S161+T161</f>
        <v>32</v>
      </c>
      <c r="V161" s="6">
        <f t="shared" ref="V161:V165" si="473">U161</f>
        <v>32</v>
      </c>
      <c r="W161" s="50">
        <f>IF(V161="","",RANK(V161,V161:V165,0))</f>
        <v>1</v>
      </c>
      <c r="X161" s="50">
        <f t="shared" ref="X161:X165" si="474">IF(W161&lt;5,V161,"")</f>
        <v>32</v>
      </c>
      <c r="Y161" s="36">
        <v>10.5</v>
      </c>
      <c r="Z161" s="7">
        <f t="shared" si="390"/>
        <v>0</v>
      </c>
      <c r="AA161" s="7">
        <f t="shared" si="391"/>
        <v>33</v>
      </c>
      <c r="AB161" s="7">
        <f t="shared" si="392"/>
        <v>33</v>
      </c>
      <c r="AC161" s="6">
        <f t="shared" si="393"/>
        <v>33</v>
      </c>
      <c r="AD161" s="50">
        <f>IF(AC161="","",RANK(AC161,AC161:AC165,0))</f>
        <v>3</v>
      </c>
      <c r="AE161" s="50">
        <f t="shared" ref="AE161:AE165" si="475">IF(AD161&lt;5,AC161,"")</f>
        <v>33</v>
      </c>
      <c r="AF161" s="8">
        <f t="shared" si="394"/>
        <v>180</v>
      </c>
      <c r="AG161" s="9">
        <f t="shared" ref="AG161:AG165" si="476">AF161</f>
        <v>180</v>
      </c>
      <c r="AH161" s="67">
        <f t="shared" si="395"/>
        <v>2</v>
      </c>
      <c r="AI161" s="83">
        <f>SUM(J161:J165,Q161:Q165,X161:X165,AE161:AE165)</f>
        <v>526</v>
      </c>
      <c r="AJ161" s="56">
        <f t="shared" ref="AJ161" si="477">AI161</f>
        <v>526</v>
      </c>
      <c r="AK161" s="82">
        <f t="shared" ref="AK161" si="478">IF(ISNUMBER(AI161),RANK(AI161,$AI$5:$AI$292,0),"")</f>
        <v>9</v>
      </c>
    </row>
    <row r="162" spans="1:37" ht="15" customHeight="1" x14ac:dyDescent="0.25">
      <c r="A162" s="42">
        <v>2</v>
      </c>
      <c r="B162" s="43"/>
      <c r="C162" s="33">
        <v>41</v>
      </c>
      <c r="D162" s="34">
        <v>8.3000000000000007</v>
      </c>
      <c r="E162" s="5">
        <f t="shared" si="464"/>
        <v>31</v>
      </c>
      <c r="F162" s="5">
        <f t="shared" si="465"/>
        <v>0</v>
      </c>
      <c r="G162" s="5">
        <f t="shared" si="466"/>
        <v>31</v>
      </c>
      <c r="H162" s="6">
        <f t="shared" si="467"/>
        <v>31</v>
      </c>
      <c r="I162" s="50">
        <f>IF(H162="","",RANK(H162,H161:H165,0))</f>
        <v>4</v>
      </c>
      <c r="J162" s="50">
        <f t="shared" ref="J162:J165" si="479">IF(I162&lt;5,H162,"")</f>
        <v>31</v>
      </c>
      <c r="K162" s="36">
        <v>0</v>
      </c>
      <c r="L162" s="5"/>
      <c r="M162" s="5">
        <f t="shared" si="389"/>
        <v>0</v>
      </c>
      <c r="N162" s="5">
        <f t="shared" si="468"/>
        <v>0</v>
      </c>
      <c r="O162" s="6">
        <f t="shared" si="469"/>
        <v>0</v>
      </c>
      <c r="P162" s="54">
        <f>IF(O162="","",RANK(O162,O161:O165,0))</f>
        <v>4</v>
      </c>
      <c r="Q162" s="54">
        <f t="shared" ref="Q162:Q164" si="480">IF(P162&lt;5,O162,"")</f>
        <v>0</v>
      </c>
      <c r="R162" s="40">
        <v>177</v>
      </c>
      <c r="S162" s="7">
        <f t="shared" si="470"/>
        <v>0</v>
      </c>
      <c r="T162" s="7">
        <f t="shared" si="471"/>
        <v>23</v>
      </c>
      <c r="U162" s="7">
        <f t="shared" si="472"/>
        <v>23</v>
      </c>
      <c r="V162" s="6">
        <f t="shared" si="473"/>
        <v>23</v>
      </c>
      <c r="W162" s="50">
        <f>IF(V162="","",RANK(V162,V161:V165,0))</f>
        <v>5</v>
      </c>
      <c r="X162" s="50" t="str">
        <f t="shared" si="474"/>
        <v/>
      </c>
      <c r="Y162" s="36">
        <v>14.5</v>
      </c>
      <c r="Z162" s="7">
        <f t="shared" si="390"/>
        <v>0</v>
      </c>
      <c r="AA162" s="7">
        <f t="shared" si="391"/>
        <v>47</v>
      </c>
      <c r="AB162" s="7">
        <f t="shared" si="392"/>
        <v>47</v>
      </c>
      <c r="AC162" s="6">
        <f t="shared" si="393"/>
        <v>47</v>
      </c>
      <c r="AD162" s="50">
        <f>IF(AC162="","",RANK(AC162,AC161:AC165,0))</f>
        <v>1</v>
      </c>
      <c r="AE162" s="50">
        <f t="shared" si="475"/>
        <v>47</v>
      </c>
      <c r="AF162" s="8">
        <f t="shared" si="394"/>
        <v>101</v>
      </c>
      <c r="AG162" s="9">
        <f t="shared" si="476"/>
        <v>101</v>
      </c>
      <c r="AH162" s="67">
        <f t="shared" si="395"/>
        <v>102</v>
      </c>
      <c r="AI162" s="83"/>
      <c r="AJ162" s="56"/>
      <c r="AK162" s="82"/>
    </row>
    <row r="163" spans="1:37" ht="15" customHeight="1" x14ac:dyDescent="0.25">
      <c r="A163" s="42">
        <v>3</v>
      </c>
      <c r="B163" s="43"/>
      <c r="C163" s="33">
        <v>41</v>
      </c>
      <c r="D163" s="34">
        <v>8.1</v>
      </c>
      <c r="E163" s="5">
        <f t="shared" si="464"/>
        <v>38</v>
      </c>
      <c r="F163" s="5">
        <f t="shared" si="465"/>
        <v>0</v>
      </c>
      <c r="G163" s="5">
        <f t="shared" si="466"/>
        <v>38</v>
      </c>
      <c r="H163" s="6">
        <f t="shared" si="467"/>
        <v>38</v>
      </c>
      <c r="I163" s="50">
        <f>IF(H163="","",RANK(H163,H161:H165,0))</f>
        <v>3</v>
      </c>
      <c r="J163" s="50">
        <f t="shared" si="479"/>
        <v>38</v>
      </c>
      <c r="K163" s="36">
        <v>2</v>
      </c>
      <c r="L163" s="5"/>
      <c r="M163" s="5">
        <f t="shared" si="389"/>
        <v>13</v>
      </c>
      <c r="N163" s="5">
        <f t="shared" si="468"/>
        <v>13</v>
      </c>
      <c r="O163" s="6">
        <f t="shared" si="469"/>
        <v>13</v>
      </c>
      <c r="P163" s="54">
        <f>IF(O163="","",RANK(O163,O161:O165,0))</f>
        <v>2</v>
      </c>
      <c r="Q163" s="54">
        <f t="shared" si="480"/>
        <v>13</v>
      </c>
      <c r="R163" s="40">
        <v>182</v>
      </c>
      <c r="S163" s="7">
        <f t="shared" si="470"/>
        <v>0</v>
      </c>
      <c r="T163" s="7">
        <f t="shared" si="471"/>
        <v>26</v>
      </c>
      <c r="U163" s="7">
        <f t="shared" si="472"/>
        <v>26</v>
      </c>
      <c r="V163" s="6">
        <f t="shared" si="473"/>
        <v>26</v>
      </c>
      <c r="W163" s="50">
        <f>IF(V163="","",RANK(V163,V161:V165,0))</f>
        <v>3</v>
      </c>
      <c r="X163" s="50">
        <f t="shared" si="474"/>
        <v>26</v>
      </c>
      <c r="Y163" s="36">
        <v>11</v>
      </c>
      <c r="Z163" s="7">
        <f t="shared" si="390"/>
        <v>0</v>
      </c>
      <c r="AA163" s="7">
        <f t="shared" si="391"/>
        <v>35</v>
      </c>
      <c r="AB163" s="7">
        <f t="shared" si="392"/>
        <v>35</v>
      </c>
      <c r="AC163" s="6">
        <f t="shared" si="393"/>
        <v>35</v>
      </c>
      <c r="AD163" s="50">
        <f>IF(AC163="","",RANK(AC163,AC161:AC165,0))</f>
        <v>2</v>
      </c>
      <c r="AE163" s="50">
        <f t="shared" si="475"/>
        <v>35</v>
      </c>
      <c r="AF163" s="8">
        <f t="shared" si="394"/>
        <v>112</v>
      </c>
      <c r="AG163" s="9">
        <f t="shared" si="476"/>
        <v>112</v>
      </c>
      <c r="AH163" s="67">
        <f t="shared" si="395"/>
        <v>82</v>
      </c>
      <c r="AI163" s="83"/>
      <c r="AJ163" s="56"/>
      <c r="AK163" s="82"/>
    </row>
    <row r="164" spans="1:37" ht="15" customHeight="1" x14ac:dyDescent="0.25">
      <c r="A164" s="42">
        <v>4</v>
      </c>
      <c r="B164" s="43"/>
      <c r="C164" s="33">
        <v>41</v>
      </c>
      <c r="D164" s="34">
        <v>8.5</v>
      </c>
      <c r="E164" s="5">
        <f t="shared" si="464"/>
        <v>0</v>
      </c>
      <c r="F164" s="5">
        <f t="shared" si="465"/>
        <v>25</v>
      </c>
      <c r="G164" s="5">
        <f t="shared" si="466"/>
        <v>25</v>
      </c>
      <c r="H164" s="6">
        <f t="shared" si="467"/>
        <v>25</v>
      </c>
      <c r="I164" s="50">
        <f>IF(H164="","",RANK(H164,H161:H165,0))</f>
        <v>5</v>
      </c>
      <c r="J164" s="50" t="str">
        <f t="shared" si="479"/>
        <v/>
      </c>
      <c r="K164" s="36">
        <v>2</v>
      </c>
      <c r="L164" s="5"/>
      <c r="M164" s="5">
        <f t="shared" si="389"/>
        <v>13</v>
      </c>
      <c r="N164" s="5">
        <f t="shared" si="468"/>
        <v>13</v>
      </c>
      <c r="O164" s="6">
        <f t="shared" si="469"/>
        <v>13</v>
      </c>
      <c r="P164" s="54">
        <f>IF(O164="","",RANK(O164,O161:O165,0))</f>
        <v>2</v>
      </c>
      <c r="Q164" s="54">
        <f t="shared" si="480"/>
        <v>13</v>
      </c>
      <c r="R164" s="40">
        <v>181</v>
      </c>
      <c r="S164" s="7">
        <f t="shared" si="470"/>
        <v>0</v>
      </c>
      <c r="T164" s="7">
        <f t="shared" si="471"/>
        <v>25</v>
      </c>
      <c r="U164" s="7">
        <f t="shared" si="472"/>
        <v>25</v>
      </c>
      <c r="V164" s="6">
        <f t="shared" si="473"/>
        <v>25</v>
      </c>
      <c r="W164" s="50">
        <f>IF(V164="","",RANK(V164,V161:V165,0))</f>
        <v>4</v>
      </c>
      <c r="X164" s="50">
        <f t="shared" si="474"/>
        <v>25</v>
      </c>
      <c r="Y164" s="36">
        <v>10</v>
      </c>
      <c r="Z164" s="7">
        <f t="shared" si="390"/>
        <v>0</v>
      </c>
      <c r="AA164" s="7">
        <f t="shared" si="391"/>
        <v>32</v>
      </c>
      <c r="AB164" s="7">
        <f t="shared" si="392"/>
        <v>32</v>
      </c>
      <c r="AC164" s="6">
        <f t="shared" si="393"/>
        <v>32</v>
      </c>
      <c r="AD164" s="50">
        <f>IF(AC164="","",RANK(AC164,AC161:AC165,0))</f>
        <v>4</v>
      </c>
      <c r="AE164" s="50">
        <f t="shared" si="475"/>
        <v>32</v>
      </c>
      <c r="AF164" s="8">
        <f t="shared" si="394"/>
        <v>95</v>
      </c>
      <c r="AG164" s="9">
        <f t="shared" si="476"/>
        <v>95</v>
      </c>
      <c r="AH164" s="67">
        <f t="shared" si="395"/>
        <v>113</v>
      </c>
      <c r="AI164" s="83"/>
      <c r="AJ164" s="56"/>
      <c r="AK164" s="82"/>
    </row>
    <row r="165" spans="1:37" ht="15" customHeight="1" x14ac:dyDescent="0.25">
      <c r="A165" s="42">
        <v>5</v>
      </c>
      <c r="B165" s="43"/>
      <c r="C165" s="33">
        <v>41</v>
      </c>
      <c r="D165" s="34">
        <v>7.6</v>
      </c>
      <c r="E165" s="5">
        <f t="shared" si="464"/>
        <v>55</v>
      </c>
      <c r="F165" s="5">
        <f t="shared" si="465"/>
        <v>0</v>
      </c>
      <c r="G165" s="5">
        <f t="shared" si="466"/>
        <v>55</v>
      </c>
      <c r="H165" s="6">
        <f t="shared" si="467"/>
        <v>55</v>
      </c>
      <c r="I165" s="50">
        <f>IF(H165="","",RANK(H165,H161:H165,0))</f>
        <v>1</v>
      </c>
      <c r="J165" s="50">
        <f t="shared" si="479"/>
        <v>55</v>
      </c>
      <c r="K165" s="36">
        <v>0</v>
      </c>
      <c r="L165" s="5"/>
      <c r="M165" s="5">
        <f t="shared" si="389"/>
        <v>0</v>
      </c>
      <c r="N165" s="5">
        <f t="shared" si="468"/>
        <v>0</v>
      </c>
      <c r="O165" s="6">
        <f t="shared" si="469"/>
        <v>0</v>
      </c>
      <c r="P165" s="54">
        <f>IF(O165="","",RANK(O165,O161:O165,0))</f>
        <v>4</v>
      </c>
      <c r="Q165" s="54"/>
      <c r="R165" s="40">
        <v>192</v>
      </c>
      <c r="S165" s="7">
        <f t="shared" si="470"/>
        <v>0</v>
      </c>
      <c r="T165" s="7">
        <f t="shared" si="471"/>
        <v>31</v>
      </c>
      <c r="U165" s="7">
        <f t="shared" si="472"/>
        <v>31</v>
      </c>
      <c r="V165" s="6">
        <f t="shared" si="473"/>
        <v>31</v>
      </c>
      <c r="W165" s="50">
        <f>IF(V165="","",RANK(V165,V161:V165,0))</f>
        <v>2</v>
      </c>
      <c r="X165" s="50">
        <f t="shared" si="474"/>
        <v>31</v>
      </c>
      <c r="Y165" s="36">
        <v>-7</v>
      </c>
      <c r="Z165" s="7">
        <f t="shared" si="390"/>
        <v>0</v>
      </c>
      <c r="AA165" s="7">
        <f t="shared" si="391"/>
        <v>0</v>
      </c>
      <c r="AB165" s="7">
        <f t="shared" si="392"/>
        <v>0</v>
      </c>
      <c r="AC165" s="6">
        <f t="shared" si="393"/>
        <v>0</v>
      </c>
      <c r="AD165" s="50">
        <f>IF(AC165="","",RANK(AC165,AC161:AC165,0))</f>
        <v>5</v>
      </c>
      <c r="AE165" s="50" t="str">
        <f t="shared" si="475"/>
        <v/>
      </c>
      <c r="AF165" s="8">
        <f t="shared" si="394"/>
        <v>86</v>
      </c>
      <c r="AG165" s="9">
        <f t="shared" si="476"/>
        <v>86</v>
      </c>
      <c r="AH165" s="67">
        <f t="shared" si="395"/>
        <v>132</v>
      </c>
      <c r="AI165" s="83"/>
      <c r="AJ165" s="56"/>
      <c r="AK165" s="82"/>
    </row>
    <row r="166" spans="1:37" ht="26.25" customHeight="1" x14ac:dyDescent="0.25">
      <c r="A166" s="42"/>
      <c r="B166" s="43"/>
      <c r="C166" s="61">
        <v>41</v>
      </c>
      <c r="D166" s="34"/>
      <c r="E166" s="5"/>
      <c r="F166" s="5"/>
      <c r="G166" s="5"/>
      <c r="H166" s="51"/>
      <c r="I166" s="58" t="s">
        <v>27</v>
      </c>
      <c r="J166" s="59">
        <f>SUM(J161:J165)</f>
        <v>177</v>
      </c>
      <c r="K166" s="36"/>
      <c r="L166" s="5"/>
      <c r="M166" s="5"/>
      <c r="N166" s="5"/>
      <c r="O166" s="51"/>
      <c r="P166" s="58" t="s">
        <v>27</v>
      </c>
      <c r="Q166" s="60">
        <f>SUM(Q161:Q165)</f>
        <v>88</v>
      </c>
      <c r="R166" s="40"/>
      <c r="S166" s="7"/>
      <c r="T166" s="7"/>
      <c r="U166" s="7"/>
      <c r="V166" s="51"/>
      <c r="W166" s="58" t="s">
        <v>27</v>
      </c>
      <c r="X166" s="59">
        <f>SUM(X161:X165)</f>
        <v>114</v>
      </c>
      <c r="Y166" s="77">
        <v>-100</v>
      </c>
      <c r="Z166" s="7"/>
      <c r="AA166" s="7"/>
      <c r="AB166" s="7"/>
      <c r="AC166" s="51"/>
      <c r="AD166" s="58" t="s">
        <v>27</v>
      </c>
      <c r="AE166" s="59">
        <f>SUM(AE161:AE165)</f>
        <v>147</v>
      </c>
      <c r="AF166" s="8"/>
      <c r="AG166" s="52"/>
      <c r="AH166" s="74" t="str">
        <f t="shared" si="395"/>
        <v/>
      </c>
      <c r="AI166" s="57"/>
      <c r="AJ166" s="57"/>
      <c r="AK166" s="82"/>
    </row>
    <row r="167" spans="1:37" ht="15" customHeight="1" x14ac:dyDescent="0.25">
      <c r="A167" s="42">
        <v>1</v>
      </c>
      <c r="B167" s="43"/>
      <c r="C167" s="33">
        <v>42</v>
      </c>
      <c r="D167" s="34">
        <v>8.1</v>
      </c>
      <c r="E167" s="5">
        <f t="shared" ref="E167:E171" si="481">IF(D167&gt;8.4,0,IF(D167&gt;8.35,28,IF(D167&gt;8.34,29,IF(D167&gt;8.3,30,IF(D167&gt;8.25,31,IF(D167&gt;8.24,32,IF(D167&gt;8.2,33,IF(D167&gt;8.16,34,IF(D167&gt;8.15,35,IF(D167&gt;8.14,36,IF(D167&gt;8.1,37,IF(D167&gt;8.05,38,IF(D167&gt;8.04,39,IF(D167&gt;8.02,40,IF(D167&gt;8,41,IF(D167&gt;7.95,42,IF(D167&gt;7.94,43,IF(D167&gt;7.92,44,IF(D167&gt;7.9,45,IF(D167&gt;7.85,46,IF(D167&gt;7.84,47,IF(D167&gt;7.83,48,IF(D167&gt;7.8,49,IF(D167&gt;7.75,50,IF(D167&gt;7.73,51,IF(D167&gt;7.7,52,IF(D167&gt;7.65,53,IF(D167&gt;7.6,54,IF(D167&gt;7.55,55,IF(D167&gt;7.5,56,IF(D167&gt;7.44,57,IF(D167&gt;7.4,58,IF(D167&gt;7.35,59,IF(D167&gt;7.3,60,IF(D167&gt;7.25,61,IF(D167&gt;7.2,62,IF(D167&gt;7.15,63,IF(D167&gt;7.1,64,IF(D167&gt;7.05,65,IF(D167&gt;7,66,IF(D167&gt;6.95,67,IF(D167&gt;6.9,68,IF(D167&gt;6.8,69,IF(D167&gt;6.5,70,))))))))))))))))))))))))))))))))))))))))))))</f>
        <v>38</v>
      </c>
      <c r="F167" s="5">
        <f t="shared" ref="F167:F171" si="482">IF(D167&gt;10,0,IF(D167&gt;9.9,1,IF(D167&gt;9.8,2,IF(D167&gt;9.7,3,IF(D167&gt;9.6,4,IF(D167&gt;9.5,5,IF(D167&gt;9.4,6,IF(D167&gt;9.3,7,IF(D167&gt;9.26,8,IF(D167&gt;9.2,9,IF(D167&gt;9.15,10,IF(D167&gt;9.1,11,IF(D167&gt;9.05,12,IF(D167&gt;9,13,IF(D167&gt;8.95,14,IF(D167&gt;8.9,15,IF(D167&gt;8.85,16,IF(D167&gt;8.8,17,IF(D167&gt;8.75,18,IF(D167&gt;8.7,19,IF(D167&gt;8.65,20,IF(D167&gt;8.6,21,IF(D167&gt;8.55,22,IF(D167&gt;8.54,23,IF(D167&gt;8.5,24,IF(D167&gt;8.45,25,IF(D167&gt;8.44,26,IF(D167&gt;8.4,27,))))))))))))))))))))))))))))</f>
        <v>0</v>
      </c>
      <c r="G167" s="5">
        <f t="shared" ref="G167:G171" si="483">E167+F167</f>
        <v>38</v>
      </c>
      <c r="H167" s="6">
        <f t="shared" ref="H167:H171" si="484">G167</f>
        <v>38</v>
      </c>
      <c r="I167" s="50">
        <f>IF(H167="","",RANK(H167,H167:H171,0))</f>
        <v>3</v>
      </c>
      <c r="J167" s="50">
        <f>IF(I167&lt;5,H167,"")</f>
        <v>38</v>
      </c>
      <c r="K167" s="36">
        <v>1</v>
      </c>
      <c r="L167" s="5"/>
      <c r="M167" s="5">
        <f t="shared" si="389"/>
        <v>10</v>
      </c>
      <c r="N167" s="5">
        <f t="shared" ref="N167:N171" si="485">L167+M167</f>
        <v>10</v>
      </c>
      <c r="O167" s="6">
        <f t="shared" ref="O167:O171" si="486">N167</f>
        <v>10</v>
      </c>
      <c r="P167" s="54">
        <f>IF(O167="","",RANK(O167,O167:O171,0))</f>
        <v>3</v>
      </c>
      <c r="Q167" s="54">
        <f>IF(P167&lt;5,O167,"")</f>
        <v>10</v>
      </c>
      <c r="R167" s="40">
        <v>150</v>
      </c>
      <c r="S167" s="7">
        <f t="shared" ref="S167:S171" si="487">IF(R167&lt;235,0,IF(R167&lt;237,60,IF(R167&lt;239,61,IF(R167&lt;241,62,IF(R167&lt;243,63,IF(R167&lt;245,64,IF(R167&lt;247,65,IF(R167&lt;249,66,IF(R167&lt;251,67,IF(R167&lt;253,68,IF(R167&lt;255,69,IF(R167&lt;257,70,IF(R167&lt;259,71,IF(R167&lt;261,72,IF(R167&lt;263,73,IF(R167&lt;2265,74,IF(R167&lt;267,75,IF(R167&lt;269,76,))))))))))))))))))</f>
        <v>0</v>
      </c>
      <c r="T167" s="7">
        <f t="shared" ref="T167:T171" si="488">IF(R167&lt;118,0,IF(R167&lt;121,1,IF(R167&lt;124,2,IF(R167&lt;127,3,IF(R167&lt;130,4,IF(R167&lt;133,5,IF(R167&lt;136,6,IF(R167&lt;139,7,IF(R167&lt;142,8,IF(R167&lt;145,9,IF(R167&lt;148,10,IF(R167&lt;151,11,IF(R167&lt;154,12,IF(R167&lt;157,13,IF(R167&lt;160,14,IF(R167&lt;162,15,IF(R167&lt;164,16,IF(R167&lt;166,17,IF(R167&lt;168,18,IF(R167&lt;170,19,IF(R167&lt;172,20,IF(R167&lt;174,21,IF(R167&lt;176,22,IF(R167&lt;178,23,IF(R167&lt;180,24,IF(R167&lt;182,25,IF(R167&lt;184,26,IF(R167&lt;186,27,IF(R167&lt;188,28,IF(R167&lt;190,29,IF(R167&lt;192,30,IF(R167&lt;194,31,IF(R167&lt;196,32,IF(R167&lt;198,33,IF(R167&lt;200,34,IF(R167&lt;201,35,IF(R167&lt;202,36,IF(R167&lt;203,37,IF(R167&lt;204,38,IF(R167&lt;205,39,IF(R167&lt;206,40,IF(R167&lt;207,41,IF(R167&lt;208,42,IF(R167&lt;209,43,IF(R167&lt;210,44,IF(R167&lt;211,45,IF(R167&lt;212,46,IF(R167&lt;213,47,IF(R167&lt;214,48,IF(R167&lt;215,49,IF(R167&lt;217,50,IF(R167&lt;219,51,IF(R167&lt;221,52,IF(R167&lt;223,53,IF(R167&lt;225,54,IF(R167&lt;227,55,IF(R167&lt;229,56,IF(R167&lt;231,57,IF(R167&lt;233,58,IF(R167&lt;235,59,))))))))))))))))))))))))))))))))))))))))))))))))))))))))))))</f>
        <v>11</v>
      </c>
      <c r="U167" s="7">
        <f t="shared" ref="U167:U171" si="489">S167+T167</f>
        <v>11</v>
      </c>
      <c r="V167" s="6">
        <f t="shared" ref="V167:V171" si="490">U167</f>
        <v>11</v>
      </c>
      <c r="W167" s="50">
        <f>IF(V167="","",RANK(V167,V167:V171,0))</f>
        <v>5</v>
      </c>
      <c r="X167" s="50" t="str">
        <f>IF(W167&lt;5,V167,"")</f>
        <v/>
      </c>
      <c r="Y167" s="36">
        <v>4.5</v>
      </c>
      <c r="Z167" s="7">
        <f t="shared" si="390"/>
        <v>0</v>
      </c>
      <c r="AA167" s="7">
        <f t="shared" si="391"/>
        <v>19</v>
      </c>
      <c r="AB167" s="7">
        <f t="shared" si="392"/>
        <v>19</v>
      </c>
      <c r="AC167" s="6">
        <f t="shared" si="393"/>
        <v>19</v>
      </c>
      <c r="AD167" s="50">
        <f>IF(AC167="","",RANK(AC167,AC167:AC171,0))</f>
        <v>4</v>
      </c>
      <c r="AE167" s="50">
        <f>IF(AD167&lt;5,AC167,"")</f>
        <v>19</v>
      </c>
      <c r="AF167" s="8">
        <f t="shared" si="394"/>
        <v>78</v>
      </c>
      <c r="AG167" s="9">
        <f t="shared" ref="AG167:AG171" si="491">AF167</f>
        <v>78</v>
      </c>
      <c r="AH167" s="67">
        <f t="shared" si="395"/>
        <v>150</v>
      </c>
      <c r="AI167" s="83">
        <f>SUM(J167:J171,Q167:Q171,X167:X171,AE167:AE171)</f>
        <v>431</v>
      </c>
      <c r="AJ167" s="56">
        <f t="shared" ref="AJ167" si="492">AI167</f>
        <v>431</v>
      </c>
      <c r="AK167" s="82">
        <f t="shared" ref="AK167" si="493">IF(ISNUMBER(AI167),RANK(AI167,$AI$5:$AI$292,0),"")</f>
        <v>26</v>
      </c>
    </row>
    <row r="168" spans="1:37" ht="15" customHeight="1" x14ac:dyDescent="0.25">
      <c r="A168" s="42">
        <v>2</v>
      </c>
      <c r="B168" s="43"/>
      <c r="C168" s="33">
        <v>42</v>
      </c>
      <c r="D168" s="34">
        <v>8.4</v>
      </c>
      <c r="E168" s="5">
        <f t="shared" si="481"/>
        <v>28</v>
      </c>
      <c r="F168" s="5">
        <f t="shared" si="482"/>
        <v>0</v>
      </c>
      <c r="G168" s="5">
        <f t="shared" si="483"/>
        <v>28</v>
      </c>
      <c r="H168" s="6">
        <f t="shared" si="484"/>
        <v>28</v>
      </c>
      <c r="I168" s="50">
        <f>IF(H168="","",RANK(H168,H167:H171,0))</f>
        <v>4</v>
      </c>
      <c r="J168" s="50">
        <f t="shared" ref="J168:J171" si="494">IF(I168&lt;5,H168,"")</f>
        <v>28</v>
      </c>
      <c r="K168" s="36">
        <v>0</v>
      </c>
      <c r="L168" s="5"/>
      <c r="M168" s="5">
        <f t="shared" si="389"/>
        <v>0</v>
      </c>
      <c r="N168" s="5">
        <f t="shared" si="485"/>
        <v>0</v>
      </c>
      <c r="O168" s="6">
        <f t="shared" si="486"/>
        <v>0</v>
      </c>
      <c r="P168" s="54">
        <f>IF(O168="","",RANK(O168,O167:O171,0))</f>
        <v>5</v>
      </c>
      <c r="Q168" s="54" t="str">
        <f t="shared" ref="Q168:Q171" si="495">IF(P168&lt;5,O168,"")</f>
        <v/>
      </c>
      <c r="R168" s="40">
        <v>168</v>
      </c>
      <c r="S168" s="7">
        <f t="shared" si="487"/>
        <v>0</v>
      </c>
      <c r="T168" s="7">
        <f t="shared" si="488"/>
        <v>19</v>
      </c>
      <c r="U168" s="7">
        <f t="shared" si="489"/>
        <v>19</v>
      </c>
      <c r="V168" s="6">
        <f t="shared" si="490"/>
        <v>19</v>
      </c>
      <c r="W168" s="50">
        <f>IF(V168="","",RANK(V168,V167:V171,0))</f>
        <v>4</v>
      </c>
      <c r="X168" s="50">
        <f t="shared" ref="X168:X171" si="496">IF(W168&lt;5,V168,"")</f>
        <v>19</v>
      </c>
      <c r="Y168" s="36">
        <v>5.5</v>
      </c>
      <c r="Z168" s="7">
        <f t="shared" si="390"/>
        <v>0</v>
      </c>
      <c r="AA168" s="7">
        <f t="shared" si="391"/>
        <v>21</v>
      </c>
      <c r="AB168" s="7">
        <f t="shared" si="392"/>
        <v>21</v>
      </c>
      <c r="AC168" s="6">
        <f t="shared" si="393"/>
        <v>21</v>
      </c>
      <c r="AD168" s="50">
        <f>IF(AC168="","",RANK(AC168,AC167:AC171,0))</f>
        <v>3</v>
      </c>
      <c r="AE168" s="50">
        <f t="shared" ref="AE168:AE171" si="497">IF(AD168&lt;5,AC168,"")</f>
        <v>21</v>
      </c>
      <c r="AF168" s="8">
        <f t="shared" si="394"/>
        <v>68</v>
      </c>
      <c r="AG168" s="9">
        <f t="shared" si="491"/>
        <v>68</v>
      </c>
      <c r="AH168" s="67">
        <f t="shared" si="395"/>
        <v>167</v>
      </c>
      <c r="AI168" s="83"/>
      <c r="AJ168" s="56"/>
      <c r="AK168" s="82"/>
    </row>
    <row r="169" spans="1:37" ht="15" customHeight="1" x14ac:dyDescent="0.25">
      <c r="A169" s="42">
        <v>3</v>
      </c>
      <c r="B169" s="43"/>
      <c r="C169" s="33">
        <v>42</v>
      </c>
      <c r="D169" s="34">
        <v>9.3000000000000007</v>
      </c>
      <c r="E169" s="5">
        <f t="shared" si="481"/>
        <v>0</v>
      </c>
      <c r="F169" s="5">
        <f t="shared" si="482"/>
        <v>8</v>
      </c>
      <c r="G169" s="5">
        <f t="shared" si="483"/>
        <v>8</v>
      </c>
      <c r="H169" s="6">
        <f t="shared" si="484"/>
        <v>8</v>
      </c>
      <c r="I169" s="50">
        <f>IF(H169="","",RANK(H169,H167:H171,0))</f>
        <v>5</v>
      </c>
      <c r="J169" s="50" t="str">
        <f t="shared" si="494"/>
        <v/>
      </c>
      <c r="K169" s="36">
        <v>11</v>
      </c>
      <c r="L169" s="5"/>
      <c r="M169" s="5">
        <f t="shared" si="389"/>
        <v>50</v>
      </c>
      <c r="N169" s="5">
        <f t="shared" si="485"/>
        <v>50</v>
      </c>
      <c r="O169" s="6">
        <f t="shared" si="486"/>
        <v>50</v>
      </c>
      <c r="P169" s="54">
        <f>IF(O169="","",RANK(O169,O167:O171,0))</f>
        <v>1</v>
      </c>
      <c r="Q169" s="54">
        <f t="shared" si="495"/>
        <v>50</v>
      </c>
      <c r="R169" s="40">
        <v>172</v>
      </c>
      <c r="S169" s="7">
        <f t="shared" si="487"/>
        <v>0</v>
      </c>
      <c r="T169" s="7">
        <f t="shared" si="488"/>
        <v>21</v>
      </c>
      <c r="U169" s="7">
        <f t="shared" si="489"/>
        <v>21</v>
      </c>
      <c r="V169" s="6">
        <f t="shared" si="490"/>
        <v>21</v>
      </c>
      <c r="W169" s="50">
        <f>IF(V169="","",RANK(V169,V167:V171,0))</f>
        <v>2</v>
      </c>
      <c r="X169" s="50">
        <f t="shared" si="496"/>
        <v>21</v>
      </c>
      <c r="Y169" s="36">
        <v>0</v>
      </c>
      <c r="Z169" s="7">
        <f t="shared" si="390"/>
        <v>0</v>
      </c>
      <c r="AA169" s="7">
        <f t="shared" si="391"/>
        <v>10</v>
      </c>
      <c r="AB169" s="7">
        <f t="shared" si="392"/>
        <v>10</v>
      </c>
      <c r="AC169" s="6">
        <f t="shared" si="393"/>
        <v>10</v>
      </c>
      <c r="AD169" s="50">
        <f>IF(AC169="","",RANK(AC169,AC167:AC171,0))</f>
        <v>5</v>
      </c>
      <c r="AE169" s="50" t="str">
        <f t="shared" si="497"/>
        <v/>
      </c>
      <c r="AF169" s="8">
        <f t="shared" si="394"/>
        <v>89</v>
      </c>
      <c r="AG169" s="9">
        <f t="shared" si="491"/>
        <v>89</v>
      </c>
      <c r="AH169" s="67">
        <f t="shared" si="395"/>
        <v>125</v>
      </c>
      <c r="AI169" s="83"/>
      <c r="AJ169" s="56"/>
      <c r="AK169" s="82"/>
    </row>
    <row r="170" spans="1:37" ht="15" customHeight="1" x14ac:dyDescent="0.25">
      <c r="A170" s="42">
        <v>4</v>
      </c>
      <c r="B170" s="43"/>
      <c r="C170" s="33">
        <v>42</v>
      </c>
      <c r="D170" s="34">
        <v>7.9</v>
      </c>
      <c r="E170" s="5">
        <f t="shared" si="481"/>
        <v>46</v>
      </c>
      <c r="F170" s="5">
        <f t="shared" si="482"/>
        <v>0</v>
      </c>
      <c r="G170" s="5">
        <f t="shared" si="483"/>
        <v>46</v>
      </c>
      <c r="H170" s="6">
        <f t="shared" si="484"/>
        <v>46</v>
      </c>
      <c r="I170" s="50">
        <f>IF(H170="","",RANK(H170,H167:H171,0))</f>
        <v>1</v>
      </c>
      <c r="J170" s="50">
        <f t="shared" si="494"/>
        <v>46</v>
      </c>
      <c r="K170" s="36">
        <v>1</v>
      </c>
      <c r="L170" s="5"/>
      <c r="M170" s="5">
        <f t="shared" si="389"/>
        <v>10</v>
      </c>
      <c r="N170" s="5">
        <f t="shared" si="485"/>
        <v>10</v>
      </c>
      <c r="O170" s="6">
        <f t="shared" si="486"/>
        <v>10</v>
      </c>
      <c r="P170" s="54">
        <f>IF(O170="","",RANK(O170,O167:O171,0))</f>
        <v>3</v>
      </c>
      <c r="Q170" s="54">
        <f t="shared" si="495"/>
        <v>10</v>
      </c>
      <c r="R170" s="40">
        <v>173</v>
      </c>
      <c r="S170" s="7">
        <f t="shared" si="487"/>
        <v>0</v>
      </c>
      <c r="T170" s="7">
        <f t="shared" si="488"/>
        <v>21</v>
      </c>
      <c r="U170" s="7">
        <f t="shared" si="489"/>
        <v>21</v>
      </c>
      <c r="V170" s="6">
        <f t="shared" si="490"/>
        <v>21</v>
      </c>
      <c r="W170" s="50">
        <f>IF(V170="","",RANK(V170,V167:V171,0))</f>
        <v>2</v>
      </c>
      <c r="X170" s="50">
        <f t="shared" si="496"/>
        <v>21</v>
      </c>
      <c r="Y170" s="36">
        <v>8</v>
      </c>
      <c r="Z170" s="7">
        <f t="shared" si="390"/>
        <v>0</v>
      </c>
      <c r="AA170" s="7">
        <f t="shared" si="391"/>
        <v>26</v>
      </c>
      <c r="AB170" s="7">
        <f t="shared" si="392"/>
        <v>26</v>
      </c>
      <c r="AC170" s="6">
        <f t="shared" si="393"/>
        <v>26</v>
      </c>
      <c r="AD170" s="50">
        <f>IF(AC170="","",RANK(AC170,AC167:AC171,0))</f>
        <v>2</v>
      </c>
      <c r="AE170" s="50">
        <f t="shared" si="497"/>
        <v>26</v>
      </c>
      <c r="AF170" s="8">
        <f t="shared" si="394"/>
        <v>103</v>
      </c>
      <c r="AG170" s="9">
        <f t="shared" si="491"/>
        <v>103</v>
      </c>
      <c r="AH170" s="67">
        <f t="shared" si="395"/>
        <v>98</v>
      </c>
      <c r="AI170" s="83"/>
      <c r="AJ170" s="56"/>
      <c r="AK170" s="82"/>
    </row>
    <row r="171" spans="1:37" ht="15" customHeight="1" x14ac:dyDescent="0.25">
      <c r="A171" s="42">
        <v>5</v>
      </c>
      <c r="B171" s="43"/>
      <c r="C171" s="33">
        <v>42</v>
      </c>
      <c r="D171" s="34">
        <v>7.9</v>
      </c>
      <c r="E171" s="5">
        <f t="shared" si="481"/>
        <v>46</v>
      </c>
      <c r="F171" s="5">
        <f t="shared" si="482"/>
        <v>0</v>
      </c>
      <c r="G171" s="5">
        <f t="shared" si="483"/>
        <v>46</v>
      </c>
      <c r="H171" s="6">
        <f t="shared" si="484"/>
        <v>46</v>
      </c>
      <c r="I171" s="50">
        <f>IF(H171="","",RANK(H171,H167:H171,0))</f>
        <v>1</v>
      </c>
      <c r="J171" s="50">
        <f t="shared" si="494"/>
        <v>46</v>
      </c>
      <c r="K171" s="36">
        <v>4</v>
      </c>
      <c r="L171" s="5"/>
      <c r="M171" s="5">
        <f t="shared" si="389"/>
        <v>21</v>
      </c>
      <c r="N171" s="5">
        <f t="shared" si="485"/>
        <v>21</v>
      </c>
      <c r="O171" s="6">
        <f t="shared" si="486"/>
        <v>21</v>
      </c>
      <c r="P171" s="54">
        <f>IF(O171="","",RANK(O171,O167:O171,0))</f>
        <v>2</v>
      </c>
      <c r="Q171" s="54">
        <f t="shared" si="495"/>
        <v>21</v>
      </c>
      <c r="R171" s="40">
        <v>175</v>
      </c>
      <c r="S171" s="7">
        <f t="shared" si="487"/>
        <v>0</v>
      </c>
      <c r="T171" s="7">
        <f t="shared" si="488"/>
        <v>22</v>
      </c>
      <c r="U171" s="7">
        <f t="shared" si="489"/>
        <v>22</v>
      </c>
      <c r="V171" s="6">
        <f t="shared" si="490"/>
        <v>22</v>
      </c>
      <c r="W171" s="50">
        <f>IF(V171="","",RANK(V171,V167:V171,0))</f>
        <v>1</v>
      </c>
      <c r="X171" s="50">
        <f t="shared" si="496"/>
        <v>22</v>
      </c>
      <c r="Y171" s="36">
        <v>10.5</v>
      </c>
      <c r="Z171" s="7">
        <f t="shared" si="390"/>
        <v>0</v>
      </c>
      <c r="AA171" s="7">
        <f t="shared" si="391"/>
        <v>33</v>
      </c>
      <c r="AB171" s="7">
        <f t="shared" si="392"/>
        <v>33</v>
      </c>
      <c r="AC171" s="6">
        <f t="shared" si="393"/>
        <v>33</v>
      </c>
      <c r="AD171" s="50">
        <f>IF(AC171="","",RANK(AC171,AC167:AC171,0))</f>
        <v>1</v>
      </c>
      <c r="AE171" s="50">
        <f t="shared" si="497"/>
        <v>33</v>
      </c>
      <c r="AF171" s="8">
        <f t="shared" si="394"/>
        <v>122</v>
      </c>
      <c r="AG171" s="9">
        <f t="shared" si="491"/>
        <v>122</v>
      </c>
      <c r="AH171" s="67">
        <f t="shared" si="395"/>
        <v>62</v>
      </c>
      <c r="AI171" s="83"/>
      <c r="AJ171" s="56"/>
      <c r="AK171" s="82"/>
    </row>
    <row r="172" spans="1:37" ht="26.25" customHeight="1" x14ac:dyDescent="0.25">
      <c r="A172" s="42"/>
      <c r="B172" s="43"/>
      <c r="C172" s="61">
        <v>42</v>
      </c>
      <c r="D172" s="34"/>
      <c r="E172" s="5"/>
      <c r="F172" s="5"/>
      <c r="G172" s="5"/>
      <c r="H172" s="51"/>
      <c r="I172" s="58" t="s">
        <v>27</v>
      </c>
      <c r="J172" s="59">
        <f>SUM(J167:J171)</f>
        <v>158</v>
      </c>
      <c r="K172" s="36"/>
      <c r="L172" s="5"/>
      <c r="M172" s="5"/>
      <c r="N172" s="5"/>
      <c r="O172" s="51"/>
      <c r="P172" s="58" t="s">
        <v>27</v>
      </c>
      <c r="Q172" s="60">
        <f>SUM(Q167:Q171)</f>
        <v>91</v>
      </c>
      <c r="R172" s="40"/>
      <c r="S172" s="7"/>
      <c r="T172" s="7"/>
      <c r="U172" s="7"/>
      <c r="V172" s="51"/>
      <c r="W172" s="58" t="s">
        <v>27</v>
      </c>
      <c r="X172" s="59">
        <f>SUM(X167:X171)</f>
        <v>83</v>
      </c>
      <c r="Y172" s="77">
        <v>-100</v>
      </c>
      <c r="Z172" s="7"/>
      <c r="AA172" s="7"/>
      <c r="AB172" s="7"/>
      <c r="AC172" s="51"/>
      <c r="AD172" s="58" t="s">
        <v>27</v>
      </c>
      <c r="AE172" s="59">
        <f>SUM(AE167:AE171)</f>
        <v>99</v>
      </c>
      <c r="AF172" s="8"/>
      <c r="AG172" s="52"/>
      <c r="AH172" s="74" t="str">
        <f t="shared" si="395"/>
        <v/>
      </c>
      <c r="AI172" s="57"/>
      <c r="AJ172" s="57"/>
      <c r="AK172" s="82"/>
    </row>
    <row r="173" spans="1:37" ht="15" customHeight="1" x14ac:dyDescent="0.25">
      <c r="A173" s="42">
        <v>1</v>
      </c>
      <c r="B173" s="43"/>
      <c r="C173" s="33">
        <v>43</v>
      </c>
      <c r="D173" s="34">
        <v>8.1</v>
      </c>
      <c r="E173" s="5">
        <f t="shared" ref="E173:E177" si="498">IF(D173&gt;8.4,0,IF(D173&gt;8.35,28,IF(D173&gt;8.34,29,IF(D173&gt;8.3,30,IF(D173&gt;8.25,31,IF(D173&gt;8.24,32,IF(D173&gt;8.2,33,IF(D173&gt;8.16,34,IF(D173&gt;8.15,35,IF(D173&gt;8.14,36,IF(D173&gt;8.1,37,IF(D173&gt;8.05,38,IF(D173&gt;8.04,39,IF(D173&gt;8.02,40,IF(D173&gt;8,41,IF(D173&gt;7.95,42,IF(D173&gt;7.94,43,IF(D173&gt;7.92,44,IF(D173&gt;7.9,45,IF(D173&gt;7.85,46,IF(D173&gt;7.84,47,IF(D173&gt;7.83,48,IF(D173&gt;7.8,49,IF(D173&gt;7.75,50,IF(D173&gt;7.73,51,IF(D173&gt;7.7,52,IF(D173&gt;7.65,53,IF(D173&gt;7.6,54,IF(D173&gt;7.55,55,IF(D173&gt;7.5,56,IF(D173&gt;7.44,57,IF(D173&gt;7.4,58,IF(D173&gt;7.35,59,IF(D173&gt;7.3,60,IF(D173&gt;7.25,61,IF(D173&gt;7.2,62,IF(D173&gt;7.15,63,IF(D173&gt;7.1,64,IF(D173&gt;7.05,65,IF(D173&gt;7,66,IF(D173&gt;6.95,67,IF(D173&gt;6.9,68,IF(D173&gt;6.8,69,IF(D173&gt;6.5,70,))))))))))))))))))))))))))))))))))))))))))))</f>
        <v>38</v>
      </c>
      <c r="F173" s="5">
        <f t="shared" ref="F173:F177" si="499">IF(D173&gt;10,0,IF(D173&gt;9.9,1,IF(D173&gt;9.8,2,IF(D173&gt;9.7,3,IF(D173&gt;9.6,4,IF(D173&gt;9.5,5,IF(D173&gt;9.4,6,IF(D173&gt;9.3,7,IF(D173&gt;9.26,8,IF(D173&gt;9.2,9,IF(D173&gt;9.15,10,IF(D173&gt;9.1,11,IF(D173&gt;9.05,12,IF(D173&gt;9,13,IF(D173&gt;8.95,14,IF(D173&gt;8.9,15,IF(D173&gt;8.85,16,IF(D173&gt;8.8,17,IF(D173&gt;8.75,18,IF(D173&gt;8.7,19,IF(D173&gt;8.65,20,IF(D173&gt;8.6,21,IF(D173&gt;8.55,22,IF(D173&gt;8.54,23,IF(D173&gt;8.5,24,IF(D173&gt;8.45,25,IF(D173&gt;8.44,26,IF(D173&gt;8.4,27,))))))))))))))))))))))))))))</f>
        <v>0</v>
      </c>
      <c r="G173" s="5">
        <f t="shared" ref="G173:G177" si="500">E173+F173</f>
        <v>38</v>
      </c>
      <c r="H173" s="6">
        <f t="shared" ref="H173:H177" si="501">G173</f>
        <v>38</v>
      </c>
      <c r="I173" s="50">
        <f>IF(H173="","",RANK(H173,H173:H177,0))</f>
        <v>3</v>
      </c>
      <c r="J173" s="50">
        <f>IF(I173&lt;5,H173,"")</f>
        <v>38</v>
      </c>
      <c r="K173" s="36">
        <v>8</v>
      </c>
      <c r="L173" s="5"/>
      <c r="M173" s="5">
        <f t="shared" si="389"/>
        <v>37</v>
      </c>
      <c r="N173" s="5">
        <f t="shared" ref="N173:N177" si="502">L173+M173</f>
        <v>37</v>
      </c>
      <c r="O173" s="6">
        <f t="shared" ref="O173:O177" si="503">N173</f>
        <v>37</v>
      </c>
      <c r="P173" s="54">
        <f>IF(O173="","",RANK(O173,O173:O177,0))</f>
        <v>1</v>
      </c>
      <c r="Q173" s="54">
        <f>IF(P173&lt;5,O173,"")</f>
        <v>37</v>
      </c>
      <c r="R173" s="40">
        <v>190</v>
      </c>
      <c r="S173" s="7">
        <f t="shared" ref="S173:S177" si="504">IF(R173&lt;235,0,IF(R173&lt;237,60,IF(R173&lt;239,61,IF(R173&lt;241,62,IF(R173&lt;243,63,IF(R173&lt;245,64,IF(R173&lt;247,65,IF(R173&lt;249,66,IF(R173&lt;251,67,IF(R173&lt;253,68,IF(R173&lt;255,69,IF(R173&lt;257,70,IF(R173&lt;259,71,IF(R173&lt;261,72,IF(R173&lt;263,73,IF(R173&lt;2265,74,IF(R173&lt;267,75,IF(R173&lt;269,76,))))))))))))))))))</f>
        <v>0</v>
      </c>
      <c r="T173" s="7">
        <f t="shared" ref="T173:T177" si="505">IF(R173&lt;118,0,IF(R173&lt;121,1,IF(R173&lt;124,2,IF(R173&lt;127,3,IF(R173&lt;130,4,IF(R173&lt;133,5,IF(R173&lt;136,6,IF(R173&lt;139,7,IF(R173&lt;142,8,IF(R173&lt;145,9,IF(R173&lt;148,10,IF(R173&lt;151,11,IF(R173&lt;154,12,IF(R173&lt;157,13,IF(R173&lt;160,14,IF(R173&lt;162,15,IF(R173&lt;164,16,IF(R173&lt;166,17,IF(R173&lt;168,18,IF(R173&lt;170,19,IF(R173&lt;172,20,IF(R173&lt;174,21,IF(R173&lt;176,22,IF(R173&lt;178,23,IF(R173&lt;180,24,IF(R173&lt;182,25,IF(R173&lt;184,26,IF(R173&lt;186,27,IF(R173&lt;188,28,IF(R173&lt;190,29,IF(R173&lt;192,30,IF(R173&lt;194,31,IF(R173&lt;196,32,IF(R173&lt;198,33,IF(R173&lt;200,34,IF(R173&lt;201,35,IF(R173&lt;202,36,IF(R173&lt;203,37,IF(R173&lt;204,38,IF(R173&lt;205,39,IF(R173&lt;206,40,IF(R173&lt;207,41,IF(R173&lt;208,42,IF(R173&lt;209,43,IF(R173&lt;210,44,IF(R173&lt;211,45,IF(R173&lt;212,46,IF(R173&lt;213,47,IF(R173&lt;214,48,IF(R173&lt;215,49,IF(R173&lt;217,50,IF(R173&lt;219,51,IF(R173&lt;221,52,IF(R173&lt;223,53,IF(R173&lt;225,54,IF(R173&lt;227,55,IF(R173&lt;229,56,IF(R173&lt;231,57,IF(R173&lt;233,58,IF(R173&lt;235,59,))))))))))))))))))))))))))))))))))))))))))))))))))))))))))))</f>
        <v>30</v>
      </c>
      <c r="U173" s="7">
        <f t="shared" ref="U173:U177" si="506">S173+T173</f>
        <v>30</v>
      </c>
      <c r="V173" s="6">
        <f t="shared" ref="V173:V177" si="507">U173</f>
        <v>30</v>
      </c>
      <c r="W173" s="50">
        <f>IF(V173="","",RANK(V173,V173:V177,0))</f>
        <v>2</v>
      </c>
      <c r="X173" s="50">
        <f>IF(W173&lt;5,V173,"")</f>
        <v>30</v>
      </c>
      <c r="Y173" s="36">
        <v>11</v>
      </c>
      <c r="Z173" s="7">
        <f t="shared" si="390"/>
        <v>0</v>
      </c>
      <c r="AA173" s="7">
        <f t="shared" si="391"/>
        <v>35</v>
      </c>
      <c r="AB173" s="7">
        <f t="shared" si="392"/>
        <v>35</v>
      </c>
      <c r="AC173" s="6">
        <f t="shared" si="393"/>
        <v>35</v>
      </c>
      <c r="AD173" s="50">
        <f>IF(AC173="","",RANK(AC173,AC173:AC177,0))</f>
        <v>2</v>
      </c>
      <c r="AE173" s="50">
        <f>IF(AD173&lt;5,AC173,"")</f>
        <v>35</v>
      </c>
      <c r="AF173" s="8">
        <f t="shared" si="394"/>
        <v>140</v>
      </c>
      <c r="AG173" s="9">
        <f t="shared" ref="AG173:AG177" si="508">AF173</f>
        <v>140</v>
      </c>
      <c r="AH173" s="67">
        <f t="shared" si="395"/>
        <v>29</v>
      </c>
      <c r="AI173" s="83">
        <f>SUM(J173:J177,Q173:Q177,X173:X177,AE173:AE177)</f>
        <v>515</v>
      </c>
      <c r="AJ173" s="56">
        <f t="shared" ref="AJ173" si="509">AI173</f>
        <v>515</v>
      </c>
      <c r="AK173" s="82">
        <f t="shared" ref="AK173" si="510">IF(ISNUMBER(AI173),RANK(AI173,$AI$5:$AI$292,0),"")</f>
        <v>13</v>
      </c>
    </row>
    <row r="174" spans="1:37" ht="15" customHeight="1" x14ac:dyDescent="0.25">
      <c r="A174" s="42">
        <v>2</v>
      </c>
      <c r="B174" s="43"/>
      <c r="C174" s="33">
        <v>43</v>
      </c>
      <c r="D174" s="34">
        <v>7.8</v>
      </c>
      <c r="E174" s="5">
        <f t="shared" si="498"/>
        <v>50</v>
      </c>
      <c r="F174" s="5">
        <f t="shared" si="499"/>
        <v>0</v>
      </c>
      <c r="G174" s="5">
        <f t="shared" si="500"/>
        <v>50</v>
      </c>
      <c r="H174" s="6">
        <f t="shared" si="501"/>
        <v>50</v>
      </c>
      <c r="I174" s="50">
        <f>IF(H174="","",RANK(H174,H173:H177,0))</f>
        <v>2</v>
      </c>
      <c r="J174" s="50">
        <f t="shared" ref="J174:J177" si="511">IF(I174&lt;5,H174,"")</f>
        <v>50</v>
      </c>
      <c r="K174" s="36">
        <v>1</v>
      </c>
      <c r="L174" s="5"/>
      <c r="M174" s="5">
        <f t="shared" si="389"/>
        <v>10</v>
      </c>
      <c r="N174" s="5">
        <f t="shared" si="502"/>
        <v>10</v>
      </c>
      <c r="O174" s="6">
        <f t="shared" si="503"/>
        <v>10</v>
      </c>
      <c r="P174" s="54">
        <f>IF(O174="","",RANK(O174,O173:O177,0))</f>
        <v>4</v>
      </c>
      <c r="Q174" s="54">
        <f t="shared" ref="Q174:Q177" si="512">IF(P174&lt;5,O174,"")</f>
        <v>10</v>
      </c>
      <c r="R174" s="40">
        <v>180</v>
      </c>
      <c r="S174" s="7">
        <f t="shared" si="504"/>
        <v>0</v>
      </c>
      <c r="T174" s="7">
        <f t="shared" si="505"/>
        <v>25</v>
      </c>
      <c r="U174" s="7">
        <f t="shared" si="506"/>
        <v>25</v>
      </c>
      <c r="V174" s="6">
        <f t="shared" si="507"/>
        <v>25</v>
      </c>
      <c r="W174" s="50">
        <f>IF(V174="","",RANK(V174,V173:V177,0))</f>
        <v>3</v>
      </c>
      <c r="X174" s="50">
        <f t="shared" ref="X174:X177" si="513">IF(W174&lt;5,V174,"")</f>
        <v>25</v>
      </c>
      <c r="Y174" s="36">
        <v>11</v>
      </c>
      <c r="Z174" s="7">
        <f t="shared" si="390"/>
        <v>0</v>
      </c>
      <c r="AA174" s="7">
        <f t="shared" si="391"/>
        <v>35</v>
      </c>
      <c r="AB174" s="7">
        <f t="shared" si="392"/>
        <v>35</v>
      </c>
      <c r="AC174" s="6">
        <f t="shared" si="393"/>
        <v>35</v>
      </c>
      <c r="AD174" s="50">
        <f>IF(AC174="","",RANK(AC174,AC173:AC177,0))</f>
        <v>2</v>
      </c>
      <c r="AE174" s="50">
        <f t="shared" ref="AE174:AE177" si="514">IF(AD174&lt;5,AC174,"")</f>
        <v>35</v>
      </c>
      <c r="AF174" s="8">
        <f t="shared" si="394"/>
        <v>120</v>
      </c>
      <c r="AG174" s="9">
        <f t="shared" si="508"/>
        <v>120</v>
      </c>
      <c r="AH174" s="67">
        <f t="shared" si="395"/>
        <v>67</v>
      </c>
      <c r="AI174" s="83"/>
      <c r="AJ174" s="56"/>
      <c r="AK174" s="82"/>
    </row>
    <row r="175" spans="1:37" ht="15" customHeight="1" x14ac:dyDescent="0.25">
      <c r="A175" s="42">
        <v>3</v>
      </c>
      <c r="B175" s="43"/>
      <c r="C175" s="33">
        <v>43</v>
      </c>
      <c r="D175" s="34">
        <v>7.6</v>
      </c>
      <c r="E175" s="5">
        <f t="shared" si="498"/>
        <v>55</v>
      </c>
      <c r="F175" s="5">
        <f t="shared" si="499"/>
        <v>0</v>
      </c>
      <c r="G175" s="5">
        <f t="shared" si="500"/>
        <v>55</v>
      </c>
      <c r="H175" s="6">
        <f t="shared" si="501"/>
        <v>55</v>
      </c>
      <c r="I175" s="50">
        <f>IF(H175="","",RANK(H175,H173:H177,0))</f>
        <v>1</v>
      </c>
      <c r="J175" s="50">
        <f t="shared" si="511"/>
        <v>55</v>
      </c>
      <c r="K175" s="36">
        <v>5</v>
      </c>
      <c r="L175" s="5"/>
      <c r="M175" s="5">
        <f t="shared" si="389"/>
        <v>25</v>
      </c>
      <c r="N175" s="5">
        <f t="shared" si="502"/>
        <v>25</v>
      </c>
      <c r="O175" s="6">
        <f t="shared" si="503"/>
        <v>25</v>
      </c>
      <c r="P175" s="54">
        <f>IF(O175="","",RANK(O175,O173:O177,0))</f>
        <v>3</v>
      </c>
      <c r="Q175" s="54">
        <f t="shared" si="512"/>
        <v>25</v>
      </c>
      <c r="R175" s="40">
        <v>192</v>
      </c>
      <c r="S175" s="7">
        <f t="shared" si="504"/>
        <v>0</v>
      </c>
      <c r="T175" s="7">
        <f t="shared" si="505"/>
        <v>31</v>
      </c>
      <c r="U175" s="7">
        <f t="shared" si="506"/>
        <v>31</v>
      </c>
      <c r="V175" s="6">
        <f t="shared" si="507"/>
        <v>31</v>
      </c>
      <c r="W175" s="50">
        <f>IF(V175="","",RANK(V175,V173:V177,0))</f>
        <v>1</v>
      </c>
      <c r="X175" s="50">
        <f t="shared" si="513"/>
        <v>31</v>
      </c>
      <c r="Y175" s="36">
        <v>5.5</v>
      </c>
      <c r="Z175" s="7">
        <f t="shared" si="390"/>
        <v>0</v>
      </c>
      <c r="AA175" s="7">
        <f t="shared" si="391"/>
        <v>21</v>
      </c>
      <c r="AB175" s="7">
        <f t="shared" si="392"/>
        <v>21</v>
      </c>
      <c r="AC175" s="6">
        <f t="shared" si="393"/>
        <v>21</v>
      </c>
      <c r="AD175" s="50">
        <f>IF(AC175="","",RANK(AC175,AC173:AC177,0))</f>
        <v>5</v>
      </c>
      <c r="AE175" s="50" t="str">
        <f t="shared" si="514"/>
        <v/>
      </c>
      <c r="AF175" s="8">
        <f t="shared" si="394"/>
        <v>132</v>
      </c>
      <c r="AG175" s="9">
        <f t="shared" si="508"/>
        <v>132</v>
      </c>
      <c r="AH175" s="67">
        <f t="shared" si="395"/>
        <v>41</v>
      </c>
      <c r="AI175" s="83"/>
      <c r="AJ175" s="56"/>
      <c r="AK175" s="82"/>
    </row>
    <row r="176" spans="1:37" ht="15" customHeight="1" x14ac:dyDescent="0.25">
      <c r="A176" s="42">
        <v>4</v>
      </c>
      <c r="B176" s="43"/>
      <c r="C176" s="33">
        <v>43</v>
      </c>
      <c r="D176" s="34">
        <v>8.9</v>
      </c>
      <c r="E176" s="5">
        <f t="shared" si="498"/>
        <v>0</v>
      </c>
      <c r="F176" s="5">
        <f t="shared" si="499"/>
        <v>16</v>
      </c>
      <c r="G176" s="5">
        <f t="shared" si="500"/>
        <v>16</v>
      </c>
      <c r="H176" s="6">
        <f t="shared" si="501"/>
        <v>16</v>
      </c>
      <c r="I176" s="50">
        <f>IF(H176="","",RANK(H176,H173:H177,0))</f>
        <v>5</v>
      </c>
      <c r="J176" s="50" t="str">
        <f t="shared" si="511"/>
        <v/>
      </c>
      <c r="K176" s="36">
        <v>6</v>
      </c>
      <c r="L176" s="5"/>
      <c r="M176" s="5">
        <f t="shared" si="389"/>
        <v>29</v>
      </c>
      <c r="N176" s="5">
        <f t="shared" si="502"/>
        <v>29</v>
      </c>
      <c r="O176" s="6">
        <f t="shared" si="503"/>
        <v>29</v>
      </c>
      <c r="P176" s="54">
        <f>IF(O176="","",RANK(O176,O173:O177,0))</f>
        <v>2</v>
      </c>
      <c r="Q176" s="54">
        <f t="shared" si="512"/>
        <v>29</v>
      </c>
      <c r="R176" s="40">
        <v>164</v>
      </c>
      <c r="S176" s="7">
        <f>IF(R176&lt;235,0,IF(R176&lt;237,60,IF(R176&lt;239,61,IF(R176&lt;241,62,IF(R176&lt;243,63,IF(R176&lt;245,64,IF(R176&lt;247,65,IF(R176&lt;249,66,IF(R176&lt;251,67,IF(R176&lt;253,68,IF(R176&lt;255,69,IF(R176&lt;257,70,IF(R176&lt;259,71,IF(R176&lt;261,72,IF(R176&lt;263,73,IF(R176&lt;2265,74,IF(R176&lt;267,75,IF(R176&lt;269,76,))))))))))))))))))</f>
        <v>0</v>
      </c>
      <c r="T176" s="7">
        <f t="shared" si="505"/>
        <v>17</v>
      </c>
      <c r="U176" s="7">
        <f t="shared" si="506"/>
        <v>17</v>
      </c>
      <c r="V176" s="6">
        <f t="shared" si="507"/>
        <v>17</v>
      </c>
      <c r="W176" s="50">
        <f>IF(V176="","",RANK(V176,V173:V177,0))</f>
        <v>4</v>
      </c>
      <c r="X176" s="50">
        <f t="shared" si="513"/>
        <v>17</v>
      </c>
      <c r="Y176" s="36">
        <v>8</v>
      </c>
      <c r="Z176" s="7">
        <f t="shared" si="390"/>
        <v>0</v>
      </c>
      <c r="AA176" s="7">
        <f t="shared" si="391"/>
        <v>26</v>
      </c>
      <c r="AB176" s="7">
        <f t="shared" si="392"/>
        <v>26</v>
      </c>
      <c r="AC176" s="6">
        <f t="shared" si="393"/>
        <v>26</v>
      </c>
      <c r="AD176" s="50">
        <f>IF(AC176="","",RANK(AC176,AC173:AC177,0))</f>
        <v>4</v>
      </c>
      <c r="AE176" s="50">
        <f t="shared" si="514"/>
        <v>26</v>
      </c>
      <c r="AF176" s="8">
        <f t="shared" si="394"/>
        <v>88</v>
      </c>
      <c r="AG176" s="9">
        <f t="shared" si="508"/>
        <v>88</v>
      </c>
      <c r="AH176" s="67">
        <f t="shared" si="395"/>
        <v>127</v>
      </c>
      <c r="AI176" s="83"/>
      <c r="AJ176" s="56"/>
      <c r="AK176" s="82"/>
    </row>
    <row r="177" spans="1:37" ht="15" customHeight="1" x14ac:dyDescent="0.25">
      <c r="A177" s="42">
        <v>5</v>
      </c>
      <c r="B177" s="43"/>
      <c r="C177" s="33">
        <v>43</v>
      </c>
      <c r="D177" s="34">
        <v>8.6</v>
      </c>
      <c r="E177" s="5">
        <f t="shared" si="498"/>
        <v>0</v>
      </c>
      <c r="F177" s="5">
        <f t="shared" si="499"/>
        <v>22</v>
      </c>
      <c r="G177" s="5">
        <f t="shared" si="500"/>
        <v>22</v>
      </c>
      <c r="H177" s="6">
        <f t="shared" si="501"/>
        <v>22</v>
      </c>
      <c r="I177" s="50">
        <f>IF(H177="","",RANK(H177,H173:H177,0))</f>
        <v>4</v>
      </c>
      <c r="J177" s="50">
        <f t="shared" si="511"/>
        <v>22</v>
      </c>
      <c r="K177" s="36">
        <v>0</v>
      </c>
      <c r="L177" s="5"/>
      <c r="M177" s="5">
        <f t="shared" si="389"/>
        <v>0</v>
      </c>
      <c r="N177" s="5">
        <f t="shared" si="502"/>
        <v>0</v>
      </c>
      <c r="O177" s="6">
        <f t="shared" si="503"/>
        <v>0</v>
      </c>
      <c r="P177" s="54">
        <f>IF(O177="","",RANK(O177,O173:O177,0))</f>
        <v>5</v>
      </c>
      <c r="Q177" s="54" t="str">
        <f t="shared" si="512"/>
        <v/>
      </c>
      <c r="R177" s="40">
        <v>149</v>
      </c>
      <c r="S177" s="7">
        <f t="shared" si="504"/>
        <v>0</v>
      </c>
      <c r="T177" s="7">
        <f t="shared" si="505"/>
        <v>11</v>
      </c>
      <c r="U177" s="7">
        <f t="shared" si="506"/>
        <v>11</v>
      </c>
      <c r="V177" s="6">
        <f t="shared" si="507"/>
        <v>11</v>
      </c>
      <c r="W177" s="50">
        <f>IF(V177="","",RANK(V177,V173:V177,0))</f>
        <v>5</v>
      </c>
      <c r="X177" s="50" t="str">
        <f t="shared" si="513"/>
        <v/>
      </c>
      <c r="Y177" s="36">
        <v>15</v>
      </c>
      <c r="Z177" s="7">
        <f t="shared" si="390"/>
        <v>0</v>
      </c>
      <c r="AA177" s="7">
        <f t="shared" si="391"/>
        <v>50</v>
      </c>
      <c r="AB177" s="7">
        <f t="shared" si="392"/>
        <v>50</v>
      </c>
      <c r="AC177" s="6">
        <f t="shared" si="393"/>
        <v>50</v>
      </c>
      <c r="AD177" s="50">
        <f>IF(AC177="","",RANK(AC177,AC173:AC177,0))</f>
        <v>1</v>
      </c>
      <c r="AE177" s="50">
        <f t="shared" si="514"/>
        <v>50</v>
      </c>
      <c r="AF177" s="8">
        <f t="shared" si="394"/>
        <v>83</v>
      </c>
      <c r="AG177" s="9">
        <f t="shared" si="508"/>
        <v>83</v>
      </c>
      <c r="AH177" s="67">
        <f t="shared" si="395"/>
        <v>135</v>
      </c>
      <c r="AI177" s="83"/>
      <c r="AJ177" s="56"/>
      <c r="AK177" s="82"/>
    </row>
    <row r="178" spans="1:37" ht="26.25" customHeight="1" x14ac:dyDescent="0.25">
      <c r="A178" s="42"/>
      <c r="B178" s="43"/>
      <c r="C178" s="61">
        <v>43</v>
      </c>
      <c r="D178" s="34"/>
      <c r="E178" s="5"/>
      <c r="F178" s="5"/>
      <c r="G178" s="5"/>
      <c r="H178" s="51"/>
      <c r="I178" s="58" t="s">
        <v>27</v>
      </c>
      <c r="J178" s="59">
        <f>SUM(J173:J177)</f>
        <v>165</v>
      </c>
      <c r="K178" s="36"/>
      <c r="L178" s="5"/>
      <c r="M178" s="5"/>
      <c r="N178" s="5"/>
      <c r="O178" s="51"/>
      <c r="P178" s="58" t="s">
        <v>27</v>
      </c>
      <c r="Q178" s="60">
        <f>SUM(Q173:Q177)</f>
        <v>101</v>
      </c>
      <c r="R178" s="40"/>
      <c r="S178" s="7"/>
      <c r="T178" s="7"/>
      <c r="U178" s="7"/>
      <c r="V178" s="51"/>
      <c r="W178" s="58" t="s">
        <v>27</v>
      </c>
      <c r="X178" s="59">
        <f>SUM(X173:X177)</f>
        <v>103</v>
      </c>
      <c r="Y178" s="77">
        <v>-100</v>
      </c>
      <c r="Z178" s="7"/>
      <c r="AA178" s="7"/>
      <c r="AB178" s="7"/>
      <c r="AC178" s="51"/>
      <c r="AD178" s="58" t="s">
        <v>27</v>
      </c>
      <c r="AE178" s="59">
        <f>SUM(AE173:AE177)</f>
        <v>146</v>
      </c>
      <c r="AF178" s="8"/>
      <c r="AG178" s="52"/>
      <c r="AH178" s="74" t="str">
        <f t="shared" si="395"/>
        <v/>
      </c>
      <c r="AI178" s="57"/>
      <c r="AJ178" s="57"/>
      <c r="AK178" s="82"/>
    </row>
    <row r="179" spans="1:37" ht="15" customHeight="1" x14ac:dyDescent="0.25">
      <c r="A179" s="42">
        <v>1</v>
      </c>
      <c r="B179" s="43"/>
      <c r="C179" s="33">
        <v>44</v>
      </c>
      <c r="D179" s="34">
        <v>8.4</v>
      </c>
      <c r="E179" s="5">
        <f t="shared" ref="E179:E183" si="515">IF(D179&gt;8.4,0,IF(D179&gt;8.35,28,IF(D179&gt;8.34,29,IF(D179&gt;8.3,30,IF(D179&gt;8.25,31,IF(D179&gt;8.24,32,IF(D179&gt;8.2,33,IF(D179&gt;8.16,34,IF(D179&gt;8.15,35,IF(D179&gt;8.14,36,IF(D179&gt;8.1,37,IF(D179&gt;8.05,38,IF(D179&gt;8.04,39,IF(D179&gt;8.02,40,IF(D179&gt;8,41,IF(D179&gt;7.95,42,IF(D179&gt;7.94,43,IF(D179&gt;7.92,44,IF(D179&gt;7.9,45,IF(D179&gt;7.85,46,IF(D179&gt;7.84,47,IF(D179&gt;7.83,48,IF(D179&gt;7.8,49,IF(D179&gt;7.75,50,IF(D179&gt;7.73,51,IF(D179&gt;7.7,52,IF(D179&gt;7.65,53,IF(D179&gt;7.6,54,IF(D179&gt;7.55,55,IF(D179&gt;7.5,56,IF(D179&gt;7.44,57,IF(D179&gt;7.4,58,IF(D179&gt;7.35,59,IF(D179&gt;7.3,60,IF(D179&gt;7.25,61,IF(D179&gt;7.2,62,IF(D179&gt;7.15,63,IF(D179&gt;7.1,64,IF(D179&gt;7.05,65,IF(D179&gt;7,66,IF(D179&gt;6.95,67,IF(D179&gt;6.9,68,IF(D179&gt;6.8,69,IF(D179&gt;6.5,70,))))))))))))))))))))))))))))))))))))))))))))</f>
        <v>28</v>
      </c>
      <c r="F179" s="5">
        <f t="shared" ref="F179:F183" si="516">IF(D179&gt;10,0,IF(D179&gt;9.9,1,IF(D179&gt;9.8,2,IF(D179&gt;9.7,3,IF(D179&gt;9.6,4,IF(D179&gt;9.5,5,IF(D179&gt;9.4,6,IF(D179&gt;9.3,7,IF(D179&gt;9.26,8,IF(D179&gt;9.2,9,IF(D179&gt;9.15,10,IF(D179&gt;9.1,11,IF(D179&gt;9.05,12,IF(D179&gt;9,13,IF(D179&gt;8.95,14,IF(D179&gt;8.9,15,IF(D179&gt;8.85,16,IF(D179&gt;8.8,17,IF(D179&gt;8.75,18,IF(D179&gt;8.7,19,IF(D179&gt;8.65,20,IF(D179&gt;8.6,21,IF(D179&gt;8.55,22,IF(D179&gt;8.54,23,IF(D179&gt;8.5,24,IF(D179&gt;8.45,25,IF(D179&gt;8.44,26,IF(D179&gt;8.4,27,))))))))))))))))))))))))))))</f>
        <v>0</v>
      </c>
      <c r="G179" s="5">
        <f t="shared" ref="G179:G183" si="517">E179+F179</f>
        <v>28</v>
      </c>
      <c r="H179" s="6">
        <f t="shared" ref="H179:H183" si="518">G179</f>
        <v>28</v>
      </c>
      <c r="I179" s="50">
        <f>IF(H179="","",RANK(H179,H179:H183,0))</f>
        <v>3</v>
      </c>
      <c r="J179" s="50">
        <f>IF(I179&lt;5,H179,"")</f>
        <v>28</v>
      </c>
      <c r="K179" s="36">
        <v>1</v>
      </c>
      <c r="L179" s="5"/>
      <c r="M179" s="5">
        <f t="shared" si="389"/>
        <v>10</v>
      </c>
      <c r="N179" s="5">
        <f t="shared" ref="N179:N183" si="519">L179+M179</f>
        <v>10</v>
      </c>
      <c r="O179" s="6">
        <f t="shared" ref="O179:O183" si="520">N179</f>
        <v>10</v>
      </c>
      <c r="P179" s="54">
        <f>IF(O179="","",RANK(O179,O179:O183,0))</f>
        <v>4</v>
      </c>
      <c r="Q179" s="54">
        <f>IF(P179&lt;5,O179,"")</f>
        <v>10</v>
      </c>
      <c r="R179" s="40">
        <v>177</v>
      </c>
      <c r="S179" s="7">
        <f t="shared" ref="S179:S183" si="521">IF(R179&lt;235,0,IF(R179&lt;237,60,IF(R179&lt;239,61,IF(R179&lt;241,62,IF(R179&lt;243,63,IF(R179&lt;245,64,IF(R179&lt;247,65,IF(R179&lt;249,66,IF(R179&lt;251,67,IF(R179&lt;253,68,IF(R179&lt;255,69,IF(R179&lt;257,70,IF(R179&lt;259,71,IF(R179&lt;261,72,IF(R179&lt;263,73,IF(R179&lt;2265,74,IF(R179&lt;267,75,IF(R179&lt;269,76,))))))))))))))))))</f>
        <v>0</v>
      </c>
      <c r="T179" s="7">
        <f t="shared" ref="T179:T183" si="522">IF(R179&lt;118,0,IF(R179&lt;121,1,IF(R179&lt;124,2,IF(R179&lt;127,3,IF(R179&lt;130,4,IF(R179&lt;133,5,IF(R179&lt;136,6,IF(R179&lt;139,7,IF(R179&lt;142,8,IF(R179&lt;145,9,IF(R179&lt;148,10,IF(R179&lt;151,11,IF(R179&lt;154,12,IF(R179&lt;157,13,IF(R179&lt;160,14,IF(R179&lt;162,15,IF(R179&lt;164,16,IF(R179&lt;166,17,IF(R179&lt;168,18,IF(R179&lt;170,19,IF(R179&lt;172,20,IF(R179&lt;174,21,IF(R179&lt;176,22,IF(R179&lt;178,23,IF(R179&lt;180,24,IF(R179&lt;182,25,IF(R179&lt;184,26,IF(R179&lt;186,27,IF(R179&lt;188,28,IF(R179&lt;190,29,IF(R179&lt;192,30,IF(R179&lt;194,31,IF(R179&lt;196,32,IF(R179&lt;198,33,IF(R179&lt;200,34,IF(R179&lt;201,35,IF(R179&lt;202,36,IF(R179&lt;203,37,IF(R179&lt;204,38,IF(R179&lt;205,39,IF(R179&lt;206,40,IF(R179&lt;207,41,IF(R179&lt;208,42,IF(R179&lt;209,43,IF(R179&lt;210,44,IF(R179&lt;211,45,IF(R179&lt;212,46,IF(R179&lt;213,47,IF(R179&lt;214,48,IF(R179&lt;215,49,IF(R179&lt;217,50,IF(R179&lt;219,51,IF(R179&lt;221,52,IF(R179&lt;223,53,IF(R179&lt;225,54,IF(R179&lt;227,55,IF(R179&lt;229,56,IF(R179&lt;231,57,IF(R179&lt;233,58,IF(R179&lt;235,59,))))))))))))))))))))))))))))))))))))))))))))))))))))))))))))</f>
        <v>23</v>
      </c>
      <c r="U179" s="7">
        <f t="shared" ref="U179:U183" si="523">S179+T179</f>
        <v>23</v>
      </c>
      <c r="V179" s="6">
        <f t="shared" ref="V179:V183" si="524">U179</f>
        <v>23</v>
      </c>
      <c r="W179" s="50">
        <f>IF(V179="","",RANK(V179,V179:V183,0))</f>
        <v>2</v>
      </c>
      <c r="X179" s="50">
        <f>IF(W179&lt;5,V179,"")</f>
        <v>23</v>
      </c>
      <c r="Y179" s="36">
        <v>5</v>
      </c>
      <c r="Z179" s="7">
        <f t="shared" si="390"/>
        <v>0</v>
      </c>
      <c r="AA179" s="7">
        <f t="shared" si="391"/>
        <v>20</v>
      </c>
      <c r="AB179" s="7">
        <f t="shared" si="392"/>
        <v>20</v>
      </c>
      <c r="AC179" s="6">
        <f t="shared" si="393"/>
        <v>20</v>
      </c>
      <c r="AD179" s="50">
        <f>IF(AC179="","",RANK(AC179,AC179:AC183,0))</f>
        <v>2</v>
      </c>
      <c r="AE179" s="50">
        <f>IF(AD179&lt;5,AC179,"")</f>
        <v>20</v>
      </c>
      <c r="AF179" s="8">
        <f t="shared" si="394"/>
        <v>81</v>
      </c>
      <c r="AG179" s="9">
        <f t="shared" ref="AG179:AG183" si="525">AF179</f>
        <v>81</v>
      </c>
      <c r="AH179" s="67">
        <f t="shared" si="395"/>
        <v>141</v>
      </c>
      <c r="AI179" s="83">
        <f>SUM(J179:J183,Q179:Q183,X179:X183,AE179:AE183)</f>
        <v>386</v>
      </c>
      <c r="AJ179" s="56">
        <f t="shared" ref="AJ179" si="526">AI179</f>
        <v>386</v>
      </c>
      <c r="AK179" s="82">
        <f t="shared" ref="AK179" si="527">IF(ISNUMBER(AI179),RANK(AI179,$AI$5:$AI$292,0),"")</f>
        <v>29</v>
      </c>
    </row>
    <row r="180" spans="1:37" ht="15" customHeight="1" x14ac:dyDescent="0.25">
      <c r="A180" s="42">
        <v>2</v>
      </c>
      <c r="B180" s="43"/>
      <c r="C180" s="33">
        <v>44</v>
      </c>
      <c r="D180" s="34">
        <v>9.6999999999999993</v>
      </c>
      <c r="E180" s="5">
        <f t="shared" si="515"/>
        <v>0</v>
      </c>
      <c r="F180" s="5">
        <f t="shared" si="516"/>
        <v>4</v>
      </c>
      <c r="G180" s="5">
        <f t="shared" si="517"/>
        <v>4</v>
      </c>
      <c r="H180" s="6">
        <f t="shared" si="518"/>
        <v>4</v>
      </c>
      <c r="I180" s="50">
        <f>IF(H180="","",RANK(H180,H179:H183,0))</f>
        <v>5</v>
      </c>
      <c r="J180" s="50" t="str">
        <f t="shared" ref="J180:J183" si="528">IF(I180&lt;5,H180,"")</f>
        <v/>
      </c>
      <c r="K180" s="36">
        <v>4</v>
      </c>
      <c r="L180" s="5"/>
      <c r="M180" s="5">
        <f t="shared" si="389"/>
        <v>21</v>
      </c>
      <c r="N180" s="5">
        <f t="shared" si="519"/>
        <v>21</v>
      </c>
      <c r="O180" s="6">
        <f t="shared" si="520"/>
        <v>21</v>
      </c>
      <c r="P180" s="54">
        <f>IF(O180="","",RANK(O180,O179:O183,0))</f>
        <v>2</v>
      </c>
      <c r="Q180" s="54">
        <f t="shared" ref="Q180:Q183" si="529">IF(P180&lt;5,O180,"")</f>
        <v>21</v>
      </c>
      <c r="R180" s="40">
        <v>190</v>
      </c>
      <c r="S180" s="7">
        <f t="shared" si="521"/>
        <v>0</v>
      </c>
      <c r="T180" s="7">
        <f t="shared" si="522"/>
        <v>30</v>
      </c>
      <c r="U180" s="7">
        <f t="shared" si="523"/>
        <v>30</v>
      </c>
      <c r="V180" s="6">
        <f t="shared" si="524"/>
        <v>30</v>
      </c>
      <c r="W180" s="50">
        <f>IF(V180="","",RANK(V180,V179:V183,0))</f>
        <v>1</v>
      </c>
      <c r="X180" s="50">
        <f t="shared" ref="X180:X183" si="530">IF(W180&lt;5,V180,"")</f>
        <v>30</v>
      </c>
      <c r="Y180" s="36">
        <v>7</v>
      </c>
      <c r="Z180" s="7">
        <f t="shared" si="390"/>
        <v>0</v>
      </c>
      <c r="AA180" s="7">
        <f t="shared" si="391"/>
        <v>24</v>
      </c>
      <c r="AB180" s="7">
        <f t="shared" si="392"/>
        <v>24</v>
      </c>
      <c r="AC180" s="6">
        <f t="shared" si="393"/>
        <v>24</v>
      </c>
      <c r="AD180" s="50">
        <f>IF(AC180="","",RANK(AC180,AC179:AC183,0))</f>
        <v>1</v>
      </c>
      <c r="AE180" s="50">
        <f t="shared" ref="AE180:AE183" si="531">IF(AD180&lt;5,AC180,"")</f>
        <v>24</v>
      </c>
      <c r="AF180" s="8">
        <f t="shared" si="394"/>
        <v>79</v>
      </c>
      <c r="AG180" s="9">
        <f t="shared" si="525"/>
        <v>79</v>
      </c>
      <c r="AH180" s="67">
        <f t="shared" si="395"/>
        <v>144</v>
      </c>
      <c r="AI180" s="83"/>
      <c r="AJ180" s="56"/>
      <c r="AK180" s="82"/>
    </row>
    <row r="181" spans="1:37" ht="15" customHeight="1" x14ac:dyDescent="0.25">
      <c r="A181" s="42">
        <v>3</v>
      </c>
      <c r="B181" s="43"/>
      <c r="C181" s="33">
        <v>44</v>
      </c>
      <c r="D181" s="34">
        <v>9</v>
      </c>
      <c r="E181" s="5">
        <f t="shared" si="515"/>
        <v>0</v>
      </c>
      <c r="F181" s="5">
        <f t="shared" si="516"/>
        <v>14</v>
      </c>
      <c r="G181" s="5">
        <f t="shared" si="517"/>
        <v>14</v>
      </c>
      <c r="H181" s="6">
        <f t="shared" si="518"/>
        <v>14</v>
      </c>
      <c r="I181" s="50">
        <f>IF(H181="","",RANK(H181,H179:H183,0))</f>
        <v>4</v>
      </c>
      <c r="J181" s="50">
        <f t="shared" si="528"/>
        <v>14</v>
      </c>
      <c r="K181" s="36">
        <v>8</v>
      </c>
      <c r="L181" s="5"/>
      <c r="M181" s="5">
        <f t="shared" si="389"/>
        <v>37</v>
      </c>
      <c r="N181" s="5">
        <f t="shared" si="519"/>
        <v>37</v>
      </c>
      <c r="O181" s="6">
        <f t="shared" si="520"/>
        <v>37</v>
      </c>
      <c r="P181" s="54">
        <f>IF(O181="","",RANK(O181,O179:O183,0))</f>
        <v>1</v>
      </c>
      <c r="Q181" s="54">
        <f t="shared" si="529"/>
        <v>37</v>
      </c>
      <c r="R181" s="40">
        <v>163</v>
      </c>
      <c r="S181" s="7">
        <f t="shared" si="521"/>
        <v>0</v>
      </c>
      <c r="T181" s="7">
        <f t="shared" si="522"/>
        <v>16</v>
      </c>
      <c r="U181" s="7">
        <f t="shared" si="523"/>
        <v>16</v>
      </c>
      <c r="V181" s="6">
        <f t="shared" si="524"/>
        <v>16</v>
      </c>
      <c r="W181" s="50">
        <f>IF(V181="","",RANK(V181,V179:V183,0))</f>
        <v>5</v>
      </c>
      <c r="X181" s="50" t="str">
        <f t="shared" si="530"/>
        <v/>
      </c>
      <c r="Y181" s="36">
        <v>3</v>
      </c>
      <c r="Z181" s="7">
        <f t="shared" si="390"/>
        <v>0</v>
      </c>
      <c r="AA181" s="7">
        <f t="shared" si="391"/>
        <v>16</v>
      </c>
      <c r="AB181" s="7">
        <f t="shared" si="392"/>
        <v>16</v>
      </c>
      <c r="AC181" s="6">
        <f t="shared" si="393"/>
        <v>16</v>
      </c>
      <c r="AD181" s="50">
        <f>IF(AC181="","",RANK(AC181,AC179:AC183,0))</f>
        <v>4</v>
      </c>
      <c r="AE181" s="50">
        <f t="shared" si="531"/>
        <v>16</v>
      </c>
      <c r="AF181" s="8">
        <f t="shared" si="394"/>
        <v>83</v>
      </c>
      <c r="AG181" s="9">
        <f t="shared" si="525"/>
        <v>83</v>
      </c>
      <c r="AH181" s="67">
        <f t="shared" si="395"/>
        <v>135</v>
      </c>
      <c r="AI181" s="83"/>
      <c r="AJ181" s="56"/>
      <c r="AK181" s="82"/>
    </row>
    <row r="182" spans="1:37" ht="15" customHeight="1" x14ac:dyDescent="0.25">
      <c r="A182" s="42">
        <v>4</v>
      </c>
      <c r="B182" s="43"/>
      <c r="C182" s="33">
        <v>44</v>
      </c>
      <c r="D182" s="34">
        <v>8.3000000000000007</v>
      </c>
      <c r="E182" s="5">
        <f t="shared" si="515"/>
        <v>31</v>
      </c>
      <c r="F182" s="5">
        <f t="shared" si="516"/>
        <v>0</v>
      </c>
      <c r="G182" s="5">
        <f t="shared" si="517"/>
        <v>31</v>
      </c>
      <c r="H182" s="6">
        <f t="shared" si="518"/>
        <v>31</v>
      </c>
      <c r="I182" s="50">
        <f>IF(H182="","",RANK(H182,H179:H183,0))</f>
        <v>2</v>
      </c>
      <c r="J182" s="50">
        <f t="shared" si="528"/>
        <v>31</v>
      </c>
      <c r="K182" s="36">
        <v>0</v>
      </c>
      <c r="L182" s="5"/>
      <c r="M182" s="5">
        <f t="shared" si="389"/>
        <v>0</v>
      </c>
      <c r="N182" s="5">
        <f t="shared" si="519"/>
        <v>0</v>
      </c>
      <c r="O182" s="6">
        <f t="shared" si="520"/>
        <v>0</v>
      </c>
      <c r="P182" s="54">
        <f>IF(O182="","",RANK(O182,O179:O183,0))</f>
        <v>5</v>
      </c>
      <c r="Q182" s="54" t="str">
        <f t="shared" si="529"/>
        <v/>
      </c>
      <c r="R182" s="40">
        <v>166</v>
      </c>
      <c r="S182" s="7">
        <f t="shared" si="521"/>
        <v>0</v>
      </c>
      <c r="T182" s="7">
        <f t="shared" si="522"/>
        <v>18</v>
      </c>
      <c r="U182" s="7">
        <f t="shared" si="523"/>
        <v>18</v>
      </c>
      <c r="V182" s="6">
        <f t="shared" si="524"/>
        <v>18</v>
      </c>
      <c r="W182" s="50">
        <f>IF(V182="","",RANK(V182,V179:V183,0))</f>
        <v>4</v>
      </c>
      <c r="X182" s="50">
        <f t="shared" si="530"/>
        <v>18</v>
      </c>
      <c r="Y182" s="36">
        <v>1</v>
      </c>
      <c r="Z182" s="7">
        <f t="shared" si="390"/>
        <v>0</v>
      </c>
      <c r="AA182" s="7">
        <f t="shared" si="391"/>
        <v>12</v>
      </c>
      <c r="AB182" s="7">
        <f t="shared" si="392"/>
        <v>12</v>
      </c>
      <c r="AC182" s="6">
        <f t="shared" si="393"/>
        <v>12</v>
      </c>
      <c r="AD182" s="50">
        <f>IF(AC182="","",RANK(AC182,AC179:AC183,0))</f>
        <v>5</v>
      </c>
      <c r="AE182" s="50" t="str">
        <f t="shared" si="531"/>
        <v/>
      </c>
      <c r="AF182" s="8">
        <f t="shared" si="394"/>
        <v>61</v>
      </c>
      <c r="AG182" s="9">
        <f t="shared" si="525"/>
        <v>61</v>
      </c>
      <c r="AH182" s="67">
        <f t="shared" si="395"/>
        <v>174</v>
      </c>
      <c r="AI182" s="83"/>
      <c r="AJ182" s="56"/>
      <c r="AK182" s="82"/>
    </row>
    <row r="183" spans="1:37" ht="15" customHeight="1" x14ac:dyDescent="0.25">
      <c r="A183" s="42">
        <v>5</v>
      </c>
      <c r="B183" s="43"/>
      <c r="C183" s="33">
        <v>44</v>
      </c>
      <c r="D183" s="34">
        <v>7.7</v>
      </c>
      <c r="E183" s="5">
        <f t="shared" si="515"/>
        <v>53</v>
      </c>
      <c r="F183" s="5">
        <f t="shared" si="516"/>
        <v>0</v>
      </c>
      <c r="G183" s="5">
        <f t="shared" si="517"/>
        <v>53</v>
      </c>
      <c r="H183" s="6">
        <f t="shared" si="518"/>
        <v>53</v>
      </c>
      <c r="I183" s="50">
        <f>IF(H183="","",RANK(H183,H179:H183,0))</f>
        <v>1</v>
      </c>
      <c r="J183" s="50">
        <f t="shared" si="528"/>
        <v>53</v>
      </c>
      <c r="K183" s="36">
        <v>4</v>
      </c>
      <c r="L183" s="5"/>
      <c r="M183" s="5">
        <f t="shared" si="389"/>
        <v>21</v>
      </c>
      <c r="N183" s="5">
        <f t="shared" si="519"/>
        <v>21</v>
      </c>
      <c r="O183" s="6">
        <f t="shared" si="520"/>
        <v>21</v>
      </c>
      <c r="P183" s="54">
        <f>IF(O183="","",RANK(O183,O179:O183,0))</f>
        <v>2</v>
      </c>
      <c r="Q183" s="54">
        <f t="shared" si="529"/>
        <v>21</v>
      </c>
      <c r="R183" s="40">
        <v>173</v>
      </c>
      <c r="S183" s="7">
        <f t="shared" si="521"/>
        <v>0</v>
      </c>
      <c r="T183" s="7">
        <f t="shared" si="522"/>
        <v>21</v>
      </c>
      <c r="U183" s="7">
        <f t="shared" si="523"/>
        <v>21</v>
      </c>
      <c r="V183" s="6">
        <f t="shared" si="524"/>
        <v>21</v>
      </c>
      <c r="W183" s="50">
        <f>IF(V183="","",RANK(V183,V179:V183,0))</f>
        <v>3</v>
      </c>
      <c r="X183" s="50">
        <f t="shared" si="530"/>
        <v>21</v>
      </c>
      <c r="Y183" s="36">
        <v>4.5</v>
      </c>
      <c r="Z183" s="7">
        <f t="shared" si="390"/>
        <v>0</v>
      </c>
      <c r="AA183" s="7">
        <f t="shared" si="391"/>
        <v>19</v>
      </c>
      <c r="AB183" s="7">
        <f t="shared" si="392"/>
        <v>19</v>
      </c>
      <c r="AC183" s="6">
        <f t="shared" si="393"/>
        <v>19</v>
      </c>
      <c r="AD183" s="50">
        <f>IF(AC183="","",RANK(AC183,AC179:AC183,0))</f>
        <v>3</v>
      </c>
      <c r="AE183" s="50">
        <f t="shared" si="531"/>
        <v>19</v>
      </c>
      <c r="AF183" s="8">
        <f t="shared" si="394"/>
        <v>114</v>
      </c>
      <c r="AG183" s="9">
        <f t="shared" si="525"/>
        <v>114</v>
      </c>
      <c r="AH183" s="67">
        <f t="shared" si="395"/>
        <v>80</v>
      </c>
      <c r="AI183" s="83"/>
      <c r="AJ183" s="56"/>
      <c r="AK183" s="82"/>
    </row>
    <row r="184" spans="1:37" ht="26.25" customHeight="1" x14ac:dyDescent="0.25">
      <c r="A184" s="42"/>
      <c r="B184" s="43"/>
      <c r="C184" s="61">
        <v>44</v>
      </c>
      <c r="D184" s="34"/>
      <c r="E184" s="5"/>
      <c r="F184" s="5"/>
      <c r="G184" s="5"/>
      <c r="H184" s="51"/>
      <c r="I184" s="58" t="s">
        <v>27</v>
      </c>
      <c r="J184" s="59">
        <f>SUM(J179:J183)</f>
        <v>126</v>
      </c>
      <c r="K184" s="36"/>
      <c r="L184" s="5"/>
      <c r="M184" s="5"/>
      <c r="N184" s="5"/>
      <c r="O184" s="51"/>
      <c r="P184" s="58" t="s">
        <v>27</v>
      </c>
      <c r="Q184" s="60">
        <f>SUM(Q179:Q183)</f>
        <v>89</v>
      </c>
      <c r="R184" s="40"/>
      <c r="S184" s="7"/>
      <c r="T184" s="7"/>
      <c r="U184" s="7"/>
      <c r="V184" s="51"/>
      <c r="W184" s="58" t="s">
        <v>27</v>
      </c>
      <c r="X184" s="59">
        <f>SUM(X179:X183)</f>
        <v>92</v>
      </c>
      <c r="Y184" s="77">
        <v>-100</v>
      </c>
      <c r="Z184" s="7"/>
      <c r="AA184" s="7"/>
      <c r="AB184" s="7"/>
      <c r="AC184" s="51"/>
      <c r="AD184" s="58" t="s">
        <v>27</v>
      </c>
      <c r="AE184" s="59">
        <f>SUM(AE179:AE183)</f>
        <v>79</v>
      </c>
      <c r="AF184" s="8"/>
      <c r="AG184" s="52"/>
      <c r="AH184" s="74" t="str">
        <f t="shared" si="395"/>
        <v/>
      </c>
      <c r="AI184" s="57"/>
      <c r="AJ184" s="57"/>
      <c r="AK184" s="82"/>
    </row>
    <row r="185" spans="1:37" ht="15" customHeight="1" x14ac:dyDescent="0.25">
      <c r="A185" s="42">
        <v>1</v>
      </c>
      <c r="B185" s="43"/>
      <c r="C185" s="33">
        <v>45</v>
      </c>
      <c r="D185" s="34">
        <v>7.9</v>
      </c>
      <c r="E185" s="5">
        <f t="shared" ref="E185:E189" si="532">IF(D185&gt;8.4,0,IF(D185&gt;8.35,28,IF(D185&gt;8.34,29,IF(D185&gt;8.3,30,IF(D185&gt;8.25,31,IF(D185&gt;8.24,32,IF(D185&gt;8.2,33,IF(D185&gt;8.16,34,IF(D185&gt;8.15,35,IF(D185&gt;8.14,36,IF(D185&gt;8.1,37,IF(D185&gt;8.05,38,IF(D185&gt;8.04,39,IF(D185&gt;8.02,40,IF(D185&gt;8,41,IF(D185&gt;7.95,42,IF(D185&gt;7.94,43,IF(D185&gt;7.92,44,IF(D185&gt;7.9,45,IF(D185&gt;7.85,46,IF(D185&gt;7.84,47,IF(D185&gt;7.83,48,IF(D185&gt;7.8,49,IF(D185&gt;7.75,50,IF(D185&gt;7.73,51,IF(D185&gt;7.7,52,IF(D185&gt;7.65,53,IF(D185&gt;7.6,54,IF(D185&gt;7.55,55,IF(D185&gt;7.5,56,IF(D185&gt;7.44,57,IF(D185&gt;7.4,58,IF(D185&gt;7.35,59,IF(D185&gt;7.3,60,IF(D185&gt;7.25,61,IF(D185&gt;7.2,62,IF(D185&gt;7.15,63,IF(D185&gt;7.1,64,IF(D185&gt;7.05,65,IF(D185&gt;7,66,IF(D185&gt;6.95,67,IF(D185&gt;6.9,68,IF(D185&gt;6.8,69,IF(D185&gt;6.5,70,))))))))))))))))))))))))))))))))))))))))))))</f>
        <v>46</v>
      </c>
      <c r="F185" s="5">
        <f t="shared" ref="F185:F189" si="533">IF(D185&gt;10,0,IF(D185&gt;9.9,1,IF(D185&gt;9.8,2,IF(D185&gt;9.7,3,IF(D185&gt;9.6,4,IF(D185&gt;9.5,5,IF(D185&gt;9.4,6,IF(D185&gt;9.3,7,IF(D185&gt;9.26,8,IF(D185&gt;9.2,9,IF(D185&gt;9.15,10,IF(D185&gt;9.1,11,IF(D185&gt;9.05,12,IF(D185&gt;9,13,IF(D185&gt;8.95,14,IF(D185&gt;8.9,15,IF(D185&gt;8.85,16,IF(D185&gt;8.8,17,IF(D185&gt;8.75,18,IF(D185&gt;8.7,19,IF(D185&gt;8.65,20,IF(D185&gt;8.6,21,IF(D185&gt;8.55,22,IF(D185&gt;8.54,23,IF(D185&gt;8.5,24,IF(D185&gt;8.45,25,IF(D185&gt;8.44,26,IF(D185&gt;8.4,27,))))))))))))))))))))))))))))</f>
        <v>0</v>
      </c>
      <c r="G185" s="5">
        <f t="shared" ref="G185:G189" si="534">E185+F185</f>
        <v>46</v>
      </c>
      <c r="H185" s="6">
        <f t="shared" ref="H185:H189" si="535">G185</f>
        <v>46</v>
      </c>
      <c r="I185" s="50">
        <f>IF(H185="","",RANK(H185,H185:H189,0))</f>
        <v>2</v>
      </c>
      <c r="J185" s="50">
        <f>IF(I185&lt;5,H185,"")</f>
        <v>46</v>
      </c>
      <c r="K185" s="36">
        <v>1</v>
      </c>
      <c r="L185" s="5"/>
      <c r="M185" s="5">
        <f t="shared" si="389"/>
        <v>10</v>
      </c>
      <c r="N185" s="5">
        <f t="shared" ref="N185:N189" si="536">L185+M185</f>
        <v>10</v>
      </c>
      <c r="O185" s="6">
        <f t="shared" ref="O185:O189" si="537">N185</f>
        <v>10</v>
      </c>
      <c r="P185" s="54">
        <f>IF(O185="","",RANK(O185,O185:O189,0))</f>
        <v>3</v>
      </c>
      <c r="Q185" s="54">
        <f>IF(P185&lt;5,O185,"")</f>
        <v>10</v>
      </c>
      <c r="R185" s="40">
        <v>181</v>
      </c>
      <c r="S185" s="7">
        <f t="shared" ref="S185:S189" si="538">IF(R185&lt;235,0,IF(R185&lt;237,60,IF(R185&lt;239,61,IF(R185&lt;241,62,IF(R185&lt;243,63,IF(R185&lt;245,64,IF(R185&lt;247,65,IF(R185&lt;249,66,IF(R185&lt;251,67,IF(R185&lt;253,68,IF(R185&lt;255,69,IF(R185&lt;257,70,IF(R185&lt;259,71,IF(R185&lt;261,72,IF(R185&lt;263,73,IF(R185&lt;2265,74,IF(R185&lt;267,75,IF(R185&lt;269,76,))))))))))))))))))</f>
        <v>0</v>
      </c>
      <c r="T185" s="7">
        <f t="shared" ref="T185:T189" si="539">IF(R185&lt;118,0,IF(R185&lt;121,1,IF(R185&lt;124,2,IF(R185&lt;127,3,IF(R185&lt;130,4,IF(R185&lt;133,5,IF(R185&lt;136,6,IF(R185&lt;139,7,IF(R185&lt;142,8,IF(R185&lt;145,9,IF(R185&lt;148,10,IF(R185&lt;151,11,IF(R185&lt;154,12,IF(R185&lt;157,13,IF(R185&lt;160,14,IF(R185&lt;162,15,IF(R185&lt;164,16,IF(R185&lt;166,17,IF(R185&lt;168,18,IF(R185&lt;170,19,IF(R185&lt;172,20,IF(R185&lt;174,21,IF(R185&lt;176,22,IF(R185&lt;178,23,IF(R185&lt;180,24,IF(R185&lt;182,25,IF(R185&lt;184,26,IF(R185&lt;186,27,IF(R185&lt;188,28,IF(R185&lt;190,29,IF(R185&lt;192,30,IF(R185&lt;194,31,IF(R185&lt;196,32,IF(R185&lt;198,33,IF(R185&lt;200,34,IF(R185&lt;201,35,IF(R185&lt;202,36,IF(R185&lt;203,37,IF(R185&lt;204,38,IF(R185&lt;205,39,IF(R185&lt;206,40,IF(R185&lt;207,41,IF(R185&lt;208,42,IF(R185&lt;209,43,IF(R185&lt;210,44,IF(R185&lt;211,45,IF(R185&lt;212,46,IF(R185&lt;213,47,IF(R185&lt;214,48,IF(R185&lt;215,49,IF(R185&lt;217,50,IF(R185&lt;219,51,IF(R185&lt;221,52,IF(R185&lt;223,53,IF(R185&lt;225,54,IF(R185&lt;227,55,IF(R185&lt;229,56,IF(R185&lt;231,57,IF(R185&lt;233,58,IF(R185&lt;235,59,))))))))))))))))))))))))))))))))))))))))))))))))))))))))))))</f>
        <v>25</v>
      </c>
      <c r="U185" s="7">
        <f t="shared" ref="U185:U189" si="540">S185+T185</f>
        <v>25</v>
      </c>
      <c r="V185" s="6">
        <f t="shared" ref="V185:V189" si="541">U185</f>
        <v>25</v>
      </c>
      <c r="W185" s="50">
        <f>IF(V185="","",RANK(V185,V185:V189,0))</f>
        <v>3</v>
      </c>
      <c r="X185" s="50">
        <f>IF(W185&lt;5,V185,"")</f>
        <v>25</v>
      </c>
      <c r="Y185" s="36">
        <v>14</v>
      </c>
      <c r="Z185" s="7">
        <f t="shared" si="390"/>
        <v>0</v>
      </c>
      <c r="AA185" s="7">
        <f t="shared" si="391"/>
        <v>46</v>
      </c>
      <c r="AB185" s="7">
        <f t="shared" si="392"/>
        <v>46</v>
      </c>
      <c r="AC185" s="6">
        <f t="shared" si="393"/>
        <v>46</v>
      </c>
      <c r="AD185" s="50">
        <f>IF(AC185="","",RANK(AC185,AC185:AC189,0))</f>
        <v>2</v>
      </c>
      <c r="AE185" s="50">
        <f>IF(AD185&lt;5,AC185,"")</f>
        <v>46</v>
      </c>
      <c r="AF185" s="8">
        <f t="shared" si="394"/>
        <v>127</v>
      </c>
      <c r="AG185" s="9">
        <f t="shared" ref="AG185:AG189" si="542">AF185</f>
        <v>127</v>
      </c>
      <c r="AH185" s="67">
        <f t="shared" si="395"/>
        <v>54</v>
      </c>
      <c r="AI185" s="83">
        <f>SUM(J185:J189,Q185:Q189,X185:X189,AE185:AE189)</f>
        <v>520</v>
      </c>
      <c r="AJ185" s="56">
        <f t="shared" ref="AJ185" si="543">AI185</f>
        <v>520</v>
      </c>
      <c r="AK185" s="82">
        <f t="shared" ref="AK185" si="544">IF(ISNUMBER(AI185),RANK(AI185,$AI$5:$AI$292,0),"")</f>
        <v>11</v>
      </c>
    </row>
    <row r="186" spans="1:37" ht="15" customHeight="1" x14ac:dyDescent="0.25">
      <c r="A186" s="42">
        <v>2</v>
      </c>
      <c r="B186" s="43"/>
      <c r="C186" s="33">
        <v>45</v>
      </c>
      <c r="D186" s="34">
        <v>7.6</v>
      </c>
      <c r="E186" s="5">
        <f t="shared" si="532"/>
        <v>55</v>
      </c>
      <c r="F186" s="5">
        <f t="shared" si="533"/>
        <v>0</v>
      </c>
      <c r="G186" s="5">
        <f t="shared" si="534"/>
        <v>55</v>
      </c>
      <c r="H186" s="6">
        <f t="shared" si="535"/>
        <v>55</v>
      </c>
      <c r="I186" s="50">
        <f>IF(H186="","",RANK(H186,H185:H189,0))</f>
        <v>1</v>
      </c>
      <c r="J186" s="50">
        <f t="shared" ref="J186:J188" si="545">IF(I186&lt;5,H186,"")</f>
        <v>55</v>
      </c>
      <c r="K186" s="36">
        <v>3</v>
      </c>
      <c r="L186" s="5"/>
      <c r="M186" s="5">
        <f t="shared" si="389"/>
        <v>17</v>
      </c>
      <c r="N186" s="5">
        <f t="shared" si="536"/>
        <v>17</v>
      </c>
      <c r="O186" s="6">
        <f t="shared" si="537"/>
        <v>17</v>
      </c>
      <c r="P186" s="54">
        <f>IF(O186="","",RANK(O186,O185:O189,0))</f>
        <v>2</v>
      </c>
      <c r="Q186" s="54">
        <f t="shared" ref="Q186:Q188" si="546">IF(P186&lt;5,O186,"")</f>
        <v>17</v>
      </c>
      <c r="R186" s="40">
        <v>194</v>
      </c>
      <c r="S186" s="7">
        <f t="shared" si="538"/>
        <v>0</v>
      </c>
      <c r="T186" s="7">
        <f t="shared" si="539"/>
        <v>32</v>
      </c>
      <c r="U186" s="7">
        <f t="shared" si="540"/>
        <v>32</v>
      </c>
      <c r="V186" s="6">
        <f t="shared" si="541"/>
        <v>32</v>
      </c>
      <c r="W186" s="50">
        <f>IF(V186="","",RANK(V186,V185:V189,0))</f>
        <v>2</v>
      </c>
      <c r="X186" s="50">
        <f t="shared" ref="X186:X189" si="547">IF(W186&lt;5,V186,"")</f>
        <v>32</v>
      </c>
      <c r="Y186" s="36">
        <v>7</v>
      </c>
      <c r="Z186" s="7">
        <f t="shared" si="390"/>
        <v>0</v>
      </c>
      <c r="AA186" s="7">
        <f t="shared" si="391"/>
        <v>24</v>
      </c>
      <c r="AB186" s="7">
        <f t="shared" si="392"/>
        <v>24</v>
      </c>
      <c r="AC186" s="6">
        <f t="shared" si="393"/>
        <v>24</v>
      </c>
      <c r="AD186" s="50">
        <f>IF(AC186="","",RANK(AC186,AC185:AC189,0))</f>
        <v>4</v>
      </c>
      <c r="AE186" s="50">
        <f t="shared" ref="AE186:AE189" si="548">IF(AD186&lt;5,AC186,"")</f>
        <v>24</v>
      </c>
      <c r="AF186" s="8">
        <f t="shared" si="394"/>
        <v>128</v>
      </c>
      <c r="AG186" s="9">
        <f t="shared" si="542"/>
        <v>128</v>
      </c>
      <c r="AH186" s="67">
        <f t="shared" si="395"/>
        <v>52</v>
      </c>
      <c r="AI186" s="83"/>
      <c r="AJ186" s="56"/>
      <c r="AK186" s="82"/>
    </row>
    <row r="187" spans="1:37" ht="15" customHeight="1" x14ac:dyDescent="0.25">
      <c r="A187" s="42">
        <v>3</v>
      </c>
      <c r="B187" s="43"/>
      <c r="C187" s="33">
        <v>45</v>
      </c>
      <c r="D187" s="34">
        <v>8.1</v>
      </c>
      <c r="E187" s="5">
        <f t="shared" si="532"/>
        <v>38</v>
      </c>
      <c r="F187" s="5">
        <f t="shared" si="533"/>
        <v>0</v>
      </c>
      <c r="G187" s="5">
        <f t="shared" si="534"/>
        <v>38</v>
      </c>
      <c r="H187" s="6">
        <f t="shared" si="535"/>
        <v>38</v>
      </c>
      <c r="I187" s="50">
        <f>IF(H187="","",RANK(H187,H185:H189,0))</f>
        <v>4</v>
      </c>
      <c r="J187" s="50">
        <f t="shared" si="545"/>
        <v>38</v>
      </c>
      <c r="K187" s="36">
        <v>5</v>
      </c>
      <c r="L187" s="5"/>
      <c r="M187" s="5">
        <f t="shared" si="389"/>
        <v>25</v>
      </c>
      <c r="N187" s="5">
        <f t="shared" si="536"/>
        <v>25</v>
      </c>
      <c r="O187" s="6">
        <f t="shared" si="537"/>
        <v>25</v>
      </c>
      <c r="P187" s="54">
        <f>IF(O187="","",RANK(O187,O185:O189,0))</f>
        <v>1</v>
      </c>
      <c r="Q187" s="54">
        <f t="shared" si="546"/>
        <v>25</v>
      </c>
      <c r="R187" s="40">
        <v>208</v>
      </c>
      <c r="S187" s="7">
        <f t="shared" si="538"/>
        <v>0</v>
      </c>
      <c r="T187" s="7">
        <f t="shared" si="539"/>
        <v>43</v>
      </c>
      <c r="U187" s="7">
        <f t="shared" si="540"/>
        <v>43</v>
      </c>
      <c r="V187" s="6">
        <f t="shared" si="541"/>
        <v>43</v>
      </c>
      <c r="W187" s="50">
        <f>IF(V187="","",RANK(V187,V185:V189,0))</f>
        <v>1</v>
      </c>
      <c r="X187" s="50">
        <f>IF(W187&lt;5,V187,"")</f>
        <v>43</v>
      </c>
      <c r="Y187" s="36">
        <v>0</v>
      </c>
      <c r="Z187" s="7">
        <f t="shared" si="390"/>
        <v>0</v>
      </c>
      <c r="AA187" s="7">
        <f t="shared" si="391"/>
        <v>10</v>
      </c>
      <c r="AB187" s="7">
        <f t="shared" si="392"/>
        <v>10</v>
      </c>
      <c r="AC187" s="6">
        <f t="shared" si="393"/>
        <v>10</v>
      </c>
      <c r="AD187" s="50">
        <f>IF(AC187="","",RANK(AC187,AC185:AC189,0))</f>
        <v>5</v>
      </c>
      <c r="AE187" s="50" t="str">
        <f t="shared" si="548"/>
        <v/>
      </c>
      <c r="AF187" s="8">
        <f t="shared" si="394"/>
        <v>116</v>
      </c>
      <c r="AG187" s="9">
        <f t="shared" si="542"/>
        <v>116</v>
      </c>
      <c r="AH187" s="67">
        <f t="shared" si="395"/>
        <v>73</v>
      </c>
      <c r="AI187" s="83"/>
      <c r="AJ187" s="56"/>
      <c r="AK187" s="82"/>
    </row>
    <row r="188" spans="1:37" ht="15" customHeight="1" x14ac:dyDescent="0.25">
      <c r="A188" s="42">
        <v>4</v>
      </c>
      <c r="B188" s="43"/>
      <c r="C188" s="33">
        <v>45</v>
      </c>
      <c r="D188" s="34">
        <v>8</v>
      </c>
      <c r="E188" s="5">
        <f t="shared" si="532"/>
        <v>42</v>
      </c>
      <c r="F188" s="5">
        <f t="shared" si="533"/>
        <v>0</v>
      </c>
      <c r="G188" s="5">
        <f t="shared" si="534"/>
        <v>42</v>
      </c>
      <c r="H188" s="6">
        <f t="shared" si="535"/>
        <v>42</v>
      </c>
      <c r="I188" s="50">
        <f>IF(H188="","",RANK(H188,H185:H189,0))</f>
        <v>3</v>
      </c>
      <c r="J188" s="50">
        <f t="shared" si="545"/>
        <v>42</v>
      </c>
      <c r="K188" s="36">
        <v>0</v>
      </c>
      <c r="L188" s="5"/>
      <c r="M188" s="5">
        <f t="shared" si="389"/>
        <v>0</v>
      </c>
      <c r="N188" s="5">
        <f t="shared" si="536"/>
        <v>0</v>
      </c>
      <c r="O188" s="6">
        <f t="shared" si="537"/>
        <v>0</v>
      </c>
      <c r="P188" s="54">
        <f>IF(O188="","",RANK(O188,O185:O189,0))</f>
        <v>4</v>
      </c>
      <c r="Q188" s="54">
        <f t="shared" si="546"/>
        <v>0</v>
      </c>
      <c r="R188" s="40">
        <v>180</v>
      </c>
      <c r="S188" s="7">
        <f t="shared" si="538"/>
        <v>0</v>
      </c>
      <c r="T188" s="7">
        <f t="shared" si="539"/>
        <v>25</v>
      </c>
      <c r="U188" s="7">
        <f t="shared" si="540"/>
        <v>25</v>
      </c>
      <c r="V188" s="6">
        <f t="shared" si="541"/>
        <v>25</v>
      </c>
      <c r="W188" s="50">
        <f>IF(V188="","",RANK(V188,V185:V189,0))</f>
        <v>3</v>
      </c>
      <c r="X188" s="50">
        <f>IF(W188&lt;5,V188,"")</f>
        <v>25</v>
      </c>
      <c r="Y188" s="36">
        <v>16.5</v>
      </c>
      <c r="Z188" s="7">
        <f t="shared" si="390"/>
        <v>0</v>
      </c>
      <c r="AA188" s="7">
        <f t="shared" si="391"/>
        <v>54</v>
      </c>
      <c r="AB188" s="7">
        <f t="shared" si="392"/>
        <v>54</v>
      </c>
      <c r="AC188" s="6">
        <f t="shared" si="393"/>
        <v>54</v>
      </c>
      <c r="AD188" s="50">
        <f>IF(AC188="","",RANK(AC188,AC185:AC189,0))</f>
        <v>1</v>
      </c>
      <c r="AE188" s="50">
        <f t="shared" si="548"/>
        <v>54</v>
      </c>
      <c r="AF188" s="8">
        <f t="shared" si="394"/>
        <v>121</v>
      </c>
      <c r="AG188" s="9">
        <f t="shared" si="542"/>
        <v>121</v>
      </c>
      <c r="AH188" s="67">
        <f t="shared" si="395"/>
        <v>65</v>
      </c>
      <c r="AI188" s="83"/>
      <c r="AJ188" s="56"/>
      <c r="AK188" s="82"/>
    </row>
    <row r="189" spans="1:37" ht="15" customHeight="1" x14ac:dyDescent="0.25">
      <c r="A189" s="42">
        <v>5</v>
      </c>
      <c r="B189" s="43"/>
      <c r="C189" s="33">
        <v>45</v>
      </c>
      <c r="D189" s="34">
        <v>8.1</v>
      </c>
      <c r="E189" s="5">
        <f t="shared" si="532"/>
        <v>38</v>
      </c>
      <c r="F189" s="5">
        <f t="shared" si="533"/>
        <v>0</v>
      </c>
      <c r="G189" s="5">
        <f t="shared" si="534"/>
        <v>38</v>
      </c>
      <c r="H189" s="6">
        <f t="shared" si="535"/>
        <v>38</v>
      </c>
      <c r="I189" s="50">
        <f>IF(H189="","",RANK(H189,H185:H189,0))</f>
        <v>4</v>
      </c>
      <c r="J189" s="50"/>
      <c r="K189" s="36">
        <v>0</v>
      </c>
      <c r="L189" s="5"/>
      <c r="M189" s="5">
        <f t="shared" si="389"/>
        <v>0</v>
      </c>
      <c r="N189" s="5">
        <f t="shared" si="536"/>
        <v>0</v>
      </c>
      <c r="O189" s="6">
        <f t="shared" si="537"/>
        <v>0</v>
      </c>
      <c r="P189" s="54">
        <f>IF(O189="","",RANK(O189,O185:O189,0))</f>
        <v>4</v>
      </c>
      <c r="Q189" s="54"/>
      <c r="R189" s="40">
        <v>176</v>
      </c>
      <c r="S189" s="7">
        <f t="shared" si="538"/>
        <v>0</v>
      </c>
      <c r="T189" s="7">
        <f t="shared" si="539"/>
        <v>23</v>
      </c>
      <c r="U189" s="7">
        <f t="shared" si="540"/>
        <v>23</v>
      </c>
      <c r="V189" s="6">
        <f t="shared" si="541"/>
        <v>23</v>
      </c>
      <c r="W189" s="50">
        <f>IF(V189="","",RANK(V189,V185:V189,0))</f>
        <v>5</v>
      </c>
      <c r="X189" s="50" t="str">
        <f t="shared" si="547"/>
        <v/>
      </c>
      <c r="Y189" s="36">
        <v>12</v>
      </c>
      <c r="Z189" s="7">
        <f t="shared" si="390"/>
        <v>0</v>
      </c>
      <c r="AA189" s="7">
        <f t="shared" si="391"/>
        <v>38</v>
      </c>
      <c r="AB189" s="7">
        <f t="shared" si="392"/>
        <v>38</v>
      </c>
      <c r="AC189" s="6">
        <f t="shared" si="393"/>
        <v>38</v>
      </c>
      <c r="AD189" s="50">
        <f>IF(AC189="","",RANK(AC189,AC185:AC189,0))</f>
        <v>3</v>
      </c>
      <c r="AE189" s="50">
        <f t="shared" si="548"/>
        <v>38</v>
      </c>
      <c r="AF189" s="8">
        <f t="shared" si="394"/>
        <v>99</v>
      </c>
      <c r="AG189" s="9">
        <f t="shared" si="542"/>
        <v>99</v>
      </c>
      <c r="AH189" s="67">
        <f t="shared" si="395"/>
        <v>106</v>
      </c>
      <c r="AI189" s="83"/>
      <c r="AJ189" s="56"/>
      <c r="AK189" s="82"/>
    </row>
    <row r="190" spans="1:37" ht="26.25" customHeight="1" x14ac:dyDescent="0.25">
      <c r="A190" s="42"/>
      <c r="B190" s="43"/>
      <c r="C190" s="61">
        <v>45</v>
      </c>
      <c r="D190" s="34"/>
      <c r="E190" s="5"/>
      <c r="F190" s="5"/>
      <c r="G190" s="5"/>
      <c r="H190" s="51"/>
      <c r="I190" s="58" t="s">
        <v>27</v>
      </c>
      <c r="J190" s="59">
        <f>SUM(J185:J189)</f>
        <v>181</v>
      </c>
      <c r="K190" s="36"/>
      <c r="L190" s="5"/>
      <c r="M190" s="5"/>
      <c r="N190" s="5"/>
      <c r="O190" s="51"/>
      <c r="P190" s="58" t="s">
        <v>27</v>
      </c>
      <c r="Q190" s="60">
        <f>SUM(Q185:Q189)</f>
        <v>52</v>
      </c>
      <c r="R190" s="40"/>
      <c r="S190" s="7"/>
      <c r="T190" s="7"/>
      <c r="U190" s="7"/>
      <c r="V190" s="51"/>
      <c r="W190" s="58" t="s">
        <v>27</v>
      </c>
      <c r="X190" s="59">
        <f>SUM(X185:X189)</f>
        <v>125</v>
      </c>
      <c r="Y190" s="77">
        <v>-100</v>
      </c>
      <c r="Z190" s="7"/>
      <c r="AA190" s="7"/>
      <c r="AB190" s="7"/>
      <c r="AC190" s="51"/>
      <c r="AD190" s="58" t="s">
        <v>27</v>
      </c>
      <c r="AE190" s="59">
        <f>SUM(AE185:AE189)</f>
        <v>162</v>
      </c>
      <c r="AF190" s="8"/>
      <c r="AG190" s="52"/>
      <c r="AH190" s="74" t="str">
        <f t="shared" si="395"/>
        <v/>
      </c>
      <c r="AI190" s="57"/>
      <c r="AJ190" s="57"/>
      <c r="AK190" s="82"/>
    </row>
    <row r="191" spans="1:37" ht="15" customHeight="1" x14ac:dyDescent="0.25">
      <c r="A191" s="42">
        <v>1</v>
      </c>
      <c r="B191" s="43"/>
      <c r="C191" s="33">
        <v>46</v>
      </c>
      <c r="D191" s="34">
        <v>8.8000000000000007</v>
      </c>
      <c r="E191" s="5">
        <f t="shared" ref="E191:E195" si="549">IF(D191&gt;8.4,0,IF(D191&gt;8.35,28,IF(D191&gt;8.34,29,IF(D191&gt;8.3,30,IF(D191&gt;8.25,31,IF(D191&gt;8.24,32,IF(D191&gt;8.2,33,IF(D191&gt;8.16,34,IF(D191&gt;8.15,35,IF(D191&gt;8.14,36,IF(D191&gt;8.1,37,IF(D191&gt;8.05,38,IF(D191&gt;8.04,39,IF(D191&gt;8.02,40,IF(D191&gt;8,41,IF(D191&gt;7.95,42,IF(D191&gt;7.94,43,IF(D191&gt;7.92,44,IF(D191&gt;7.9,45,IF(D191&gt;7.85,46,IF(D191&gt;7.84,47,IF(D191&gt;7.83,48,IF(D191&gt;7.8,49,IF(D191&gt;7.75,50,IF(D191&gt;7.73,51,IF(D191&gt;7.7,52,IF(D191&gt;7.65,53,IF(D191&gt;7.6,54,IF(D191&gt;7.55,55,IF(D191&gt;7.5,56,IF(D191&gt;7.44,57,IF(D191&gt;7.4,58,IF(D191&gt;7.35,59,IF(D191&gt;7.3,60,IF(D191&gt;7.25,61,IF(D191&gt;7.2,62,IF(D191&gt;7.15,63,IF(D191&gt;7.1,64,IF(D191&gt;7.05,65,IF(D191&gt;7,66,IF(D191&gt;6.95,67,IF(D191&gt;6.9,68,IF(D191&gt;6.8,69,IF(D191&gt;6.5,70,))))))))))))))))))))))))))))))))))))))))))))</f>
        <v>0</v>
      </c>
      <c r="F191" s="5">
        <f t="shared" ref="F191:F195" si="550">IF(D191&gt;10,0,IF(D191&gt;9.9,1,IF(D191&gt;9.8,2,IF(D191&gt;9.7,3,IF(D191&gt;9.6,4,IF(D191&gt;9.5,5,IF(D191&gt;9.4,6,IF(D191&gt;9.3,7,IF(D191&gt;9.26,8,IF(D191&gt;9.2,9,IF(D191&gt;9.15,10,IF(D191&gt;9.1,11,IF(D191&gt;9.05,12,IF(D191&gt;9,13,IF(D191&gt;8.95,14,IF(D191&gt;8.9,15,IF(D191&gt;8.85,16,IF(D191&gt;8.8,17,IF(D191&gt;8.75,18,IF(D191&gt;8.7,19,IF(D191&gt;8.65,20,IF(D191&gt;8.6,21,IF(D191&gt;8.55,22,IF(D191&gt;8.54,23,IF(D191&gt;8.5,24,IF(D191&gt;8.45,25,IF(D191&gt;8.44,26,IF(D191&gt;8.4,27,))))))))))))))))))))))))))))</f>
        <v>18</v>
      </c>
      <c r="G191" s="5">
        <f t="shared" ref="G191:G195" si="551">E191+F191</f>
        <v>18</v>
      </c>
      <c r="H191" s="6">
        <f t="shared" ref="H191:H195" si="552">G191</f>
        <v>18</v>
      </c>
      <c r="I191" s="50">
        <f>IF(H191="","",RANK(H191,H191:H195,0))</f>
        <v>3</v>
      </c>
      <c r="J191" s="50">
        <f>IF(I191&lt;5,H191,"")</f>
        <v>18</v>
      </c>
      <c r="K191" s="36">
        <v>11</v>
      </c>
      <c r="L191" s="5"/>
      <c r="M191" s="5">
        <f t="shared" si="389"/>
        <v>50</v>
      </c>
      <c r="N191" s="5">
        <f t="shared" ref="N191:N195" si="553">L191+M191</f>
        <v>50</v>
      </c>
      <c r="O191" s="6">
        <f t="shared" ref="O191:O195" si="554">N191</f>
        <v>50</v>
      </c>
      <c r="P191" s="54">
        <f>IF(O191="","",RANK(O191,O191:O195,0))</f>
        <v>1</v>
      </c>
      <c r="Q191" s="54">
        <f>IF(P191&lt;5,O191,"")</f>
        <v>50</v>
      </c>
      <c r="R191" s="40">
        <v>200</v>
      </c>
      <c r="S191" s="7">
        <f t="shared" ref="S191:S195" si="555">IF(R191&lt;235,0,IF(R191&lt;237,60,IF(R191&lt;239,61,IF(R191&lt;241,62,IF(R191&lt;243,63,IF(R191&lt;245,64,IF(R191&lt;247,65,IF(R191&lt;249,66,IF(R191&lt;251,67,IF(R191&lt;253,68,IF(R191&lt;255,69,IF(R191&lt;257,70,IF(R191&lt;259,71,IF(R191&lt;261,72,IF(R191&lt;263,73,IF(R191&lt;2265,74,IF(R191&lt;267,75,IF(R191&lt;269,76,))))))))))))))))))</f>
        <v>0</v>
      </c>
      <c r="T191" s="7">
        <f t="shared" ref="T191:T195" si="556">IF(R191&lt;118,0,IF(R191&lt;121,1,IF(R191&lt;124,2,IF(R191&lt;127,3,IF(R191&lt;130,4,IF(R191&lt;133,5,IF(R191&lt;136,6,IF(R191&lt;139,7,IF(R191&lt;142,8,IF(R191&lt;145,9,IF(R191&lt;148,10,IF(R191&lt;151,11,IF(R191&lt;154,12,IF(R191&lt;157,13,IF(R191&lt;160,14,IF(R191&lt;162,15,IF(R191&lt;164,16,IF(R191&lt;166,17,IF(R191&lt;168,18,IF(R191&lt;170,19,IF(R191&lt;172,20,IF(R191&lt;174,21,IF(R191&lt;176,22,IF(R191&lt;178,23,IF(R191&lt;180,24,IF(R191&lt;182,25,IF(R191&lt;184,26,IF(R191&lt;186,27,IF(R191&lt;188,28,IF(R191&lt;190,29,IF(R191&lt;192,30,IF(R191&lt;194,31,IF(R191&lt;196,32,IF(R191&lt;198,33,IF(R191&lt;200,34,IF(R191&lt;201,35,IF(R191&lt;202,36,IF(R191&lt;203,37,IF(R191&lt;204,38,IF(R191&lt;205,39,IF(R191&lt;206,40,IF(R191&lt;207,41,IF(R191&lt;208,42,IF(R191&lt;209,43,IF(R191&lt;210,44,IF(R191&lt;211,45,IF(R191&lt;212,46,IF(R191&lt;213,47,IF(R191&lt;214,48,IF(R191&lt;215,49,IF(R191&lt;217,50,IF(R191&lt;219,51,IF(R191&lt;221,52,IF(R191&lt;223,53,IF(R191&lt;225,54,IF(R191&lt;227,55,IF(R191&lt;229,56,IF(R191&lt;231,57,IF(R191&lt;233,58,IF(R191&lt;235,59,))))))))))))))))))))))))))))))))))))))))))))))))))))))))))))</f>
        <v>35</v>
      </c>
      <c r="U191" s="7">
        <f t="shared" ref="U191:U195" si="557">S191+T191</f>
        <v>35</v>
      </c>
      <c r="V191" s="6">
        <f t="shared" ref="V191:V195" si="558">U191</f>
        <v>35</v>
      </c>
      <c r="W191" s="50">
        <f>IF(V191="","",RANK(V191,V191:V195,0))</f>
        <v>1</v>
      </c>
      <c r="X191" s="50">
        <f>IF(W191&lt;5,V191,"")</f>
        <v>35</v>
      </c>
      <c r="Y191" s="36">
        <v>8</v>
      </c>
      <c r="Z191" s="7">
        <f t="shared" si="390"/>
        <v>0</v>
      </c>
      <c r="AA191" s="7">
        <f t="shared" si="391"/>
        <v>26</v>
      </c>
      <c r="AB191" s="7">
        <f t="shared" si="392"/>
        <v>26</v>
      </c>
      <c r="AC191" s="6">
        <f t="shared" si="393"/>
        <v>26</v>
      </c>
      <c r="AD191" s="50">
        <f>IF(AC191="","",RANK(AC191,AC191:AC195,0))</f>
        <v>2</v>
      </c>
      <c r="AE191" s="50">
        <f t="shared" ref="AE191:AE195" si="559">IF(AD191&lt;5,AC191,"")</f>
        <v>26</v>
      </c>
      <c r="AF191" s="8">
        <f t="shared" si="394"/>
        <v>129</v>
      </c>
      <c r="AG191" s="9">
        <f t="shared" ref="AG191:AG195" si="560">AF191</f>
        <v>129</v>
      </c>
      <c r="AH191" s="67">
        <f t="shared" si="395"/>
        <v>48</v>
      </c>
      <c r="AI191" s="83">
        <f>SUM(J191:J195,Q191:Q195,X191:X195,AE191:AE195)</f>
        <v>335</v>
      </c>
      <c r="AJ191" s="56">
        <f t="shared" ref="AJ191" si="561">AI191</f>
        <v>335</v>
      </c>
      <c r="AK191" s="82">
        <f t="shared" ref="AK191" si="562">IF(ISNUMBER(AI191),RANK(AI191,$AI$5:$AI$292,0),"")</f>
        <v>36</v>
      </c>
    </row>
    <row r="192" spans="1:37" ht="15" customHeight="1" x14ac:dyDescent="0.25">
      <c r="A192" s="42">
        <v>2</v>
      </c>
      <c r="B192" s="43"/>
      <c r="C192" s="33">
        <v>46</v>
      </c>
      <c r="D192" s="34">
        <v>9.1</v>
      </c>
      <c r="E192" s="5">
        <f t="shared" si="549"/>
        <v>0</v>
      </c>
      <c r="F192" s="5">
        <f t="shared" si="550"/>
        <v>12</v>
      </c>
      <c r="G192" s="5">
        <f t="shared" si="551"/>
        <v>12</v>
      </c>
      <c r="H192" s="6">
        <f t="shared" si="552"/>
        <v>12</v>
      </c>
      <c r="I192" s="50">
        <f>IF(H192="","",RANK(H192,H191:H195,0))</f>
        <v>5</v>
      </c>
      <c r="J192" s="50" t="str">
        <f t="shared" ref="J192:J195" si="563">IF(I192&lt;5,H192,"")</f>
        <v/>
      </c>
      <c r="K192" s="36">
        <v>0</v>
      </c>
      <c r="L192" s="5"/>
      <c r="M192" s="5">
        <f t="shared" si="389"/>
        <v>0</v>
      </c>
      <c r="N192" s="5">
        <f t="shared" si="553"/>
        <v>0</v>
      </c>
      <c r="O192" s="6">
        <f t="shared" si="554"/>
        <v>0</v>
      </c>
      <c r="P192" s="54">
        <f>IF(O192="","",RANK(O192,O191:O195,0))</f>
        <v>2</v>
      </c>
      <c r="Q192" s="54">
        <f t="shared" ref="Q192:Q194" si="564">IF(P192&lt;5,O192,"")</f>
        <v>0</v>
      </c>
      <c r="R192" s="40">
        <v>161</v>
      </c>
      <c r="S192" s="7">
        <f t="shared" si="555"/>
        <v>0</v>
      </c>
      <c r="T192" s="7">
        <f t="shared" si="556"/>
        <v>15</v>
      </c>
      <c r="U192" s="7">
        <f t="shared" si="557"/>
        <v>15</v>
      </c>
      <c r="V192" s="6">
        <f t="shared" si="558"/>
        <v>15</v>
      </c>
      <c r="W192" s="50">
        <f>IF(V192="","",RANK(V192,V191:V195,0))</f>
        <v>4</v>
      </c>
      <c r="X192" s="50">
        <f t="shared" ref="X192:X194" si="565">IF(W192&lt;5,V192,"")</f>
        <v>15</v>
      </c>
      <c r="Y192" s="36">
        <v>17</v>
      </c>
      <c r="Z192" s="7">
        <f t="shared" si="390"/>
        <v>0</v>
      </c>
      <c r="AA192" s="7">
        <f t="shared" si="391"/>
        <v>55</v>
      </c>
      <c r="AB192" s="7">
        <f t="shared" si="392"/>
        <v>55</v>
      </c>
      <c r="AC192" s="6">
        <f t="shared" si="393"/>
        <v>55</v>
      </c>
      <c r="AD192" s="50">
        <f>IF(AC192="","",RANK(AC192,AC191:AC195,0))</f>
        <v>1</v>
      </c>
      <c r="AE192" s="50">
        <f t="shared" si="559"/>
        <v>55</v>
      </c>
      <c r="AF192" s="8">
        <f t="shared" si="394"/>
        <v>82</v>
      </c>
      <c r="AG192" s="9">
        <f t="shared" si="560"/>
        <v>82</v>
      </c>
      <c r="AH192" s="67">
        <f t="shared" si="395"/>
        <v>139</v>
      </c>
      <c r="AI192" s="83"/>
      <c r="AJ192" s="56"/>
      <c r="AK192" s="82"/>
    </row>
    <row r="193" spans="1:37" ht="15" customHeight="1" x14ac:dyDescent="0.25">
      <c r="A193" s="42">
        <v>3</v>
      </c>
      <c r="B193" s="43"/>
      <c r="C193" s="33">
        <v>46</v>
      </c>
      <c r="D193" s="34">
        <v>8.6999999999999993</v>
      </c>
      <c r="E193" s="5">
        <f t="shared" si="549"/>
        <v>0</v>
      </c>
      <c r="F193" s="5">
        <f t="shared" si="550"/>
        <v>20</v>
      </c>
      <c r="G193" s="5">
        <f t="shared" si="551"/>
        <v>20</v>
      </c>
      <c r="H193" s="6">
        <f t="shared" si="552"/>
        <v>20</v>
      </c>
      <c r="I193" s="50">
        <f>IF(H193="","",RANK(H193,H191:H195,0))</f>
        <v>2</v>
      </c>
      <c r="J193" s="50">
        <f t="shared" si="563"/>
        <v>20</v>
      </c>
      <c r="K193" s="36">
        <v>0</v>
      </c>
      <c r="L193" s="5"/>
      <c r="M193" s="5">
        <f t="shared" si="389"/>
        <v>0</v>
      </c>
      <c r="N193" s="5">
        <f t="shared" si="553"/>
        <v>0</v>
      </c>
      <c r="O193" s="6">
        <f t="shared" si="554"/>
        <v>0</v>
      </c>
      <c r="P193" s="54">
        <f>IF(O193="","",RANK(O193,O191:O195,0))</f>
        <v>2</v>
      </c>
      <c r="Q193" s="54">
        <f t="shared" si="564"/>
        <v>0</v>
      </c>
      <c r="R193" s="40">
        <v>163</v>
      </c>
      <c r="S193" s="7">
        <f t="shared" si="555"/>
        <v>0</v>
      </c>
      <c r="T193" s="7">
        <f t="shared" si="556"/>
        <v>16</v>
      </c>
      <c r="U193" s="7">
        <f t="shared" si="557"/>
        <v>16</v>
      </c>
      <c r="V193" s="6">
        <f t="shared" si="558"/>
        <v>16</v>
      </c>
      <c r="W193" s="50">
        <f>IF(V193="","",RANK(V193,V191:V195,0))</f>
        <v>3</v>
      </c>
      <c r="X193" s="50">
        <f t="shared" si="565"/>
        <v>16</v>
      </c>
      <c r="Y193" s="36">
        <v>3</v>
      </c>
      <c r="Z193" s="7">
        <f t="shared" si="390"/>
        <v>0</v>
      </c>
      <c r="AA193" s="7">
        <f t="shared" si="391"/>
        <v>16</v>
      </c>
      <c r="AB193" s="7">
        <f t="shared" si="392"/>
        <v>16</v>
      </c>
      <c r="AC193" s="6">
        <f t="shared" si="393"/>
        <v>16</v>
      </c>
      <c r="AD193" s="50">
        <f>IF(AC193="","",RANK(AC193,AC191:AC195,0))</f>
        <v>4</v>
      </c>
      <c r="AE193" s="50">
        <f t="shared" si="559"/>
        <v>16</v>
      </c>
      <c r="AF193" s="8">
        <f t="shared" si="394"/>
        <v>52</v>
      </c>
      <c r="AG193" s="9">
        <f t="shared" si="560"/>
        <v>52</v>
      </c>
      <c r="AH193" s="67">
        <f t="shared" si="395"/>
        <v>185</v>
      </c>
      <c r="AI193" s="83"/>
      <c r="AJ193" s="56"/>
      <c r="AK193" s="82"/>
    </row>
    <row r="194" spans="1:37" ht="15" customHeight="1" x14ac:dyDescent="0.25">
      <c r="A194" s="42">
        <v>4</v>
      </c>
      <c r="B194" s="43"/>
      <c r="C194" s="33">
        <v>46</v>
      </c>
      <c r="D194" s="34">
        <v>8.5</v>
      </c>
      <c r="E194" s="5">
        <f t="shared" si="549"/>
        <v>0</v>
      </c>
      <c r="F194" s="5">
        <f t="shared" si="550"/>
        <v>25</v>
      </c>
      <c r="G194" s="5">
        <f t="shared" si="551"/>
        <v>25</v>
      </c>
      <c r="H194" s="6">
        <f t="shared" si="552"/>
        <v>25</v>
      </c>
      <c r="I194" s="50">
        <f>IF(H194="","",RANK(H194,H191:H195,0))</f>
        <v>1</v>
      </c>
      <c r="J194" s="50">
        <f t="shared" si="563"/>
        <v>25</v>
      </c>
      <c r="K194" s="36">
        <v>0</v>
      </c>
      <c r="L194" s="5"/>
      <c r="M194" s="5">
        <f t="shared" si="389"/>
        <v>0</v>
      </c>
      <c r="N194" s="5">
        <f t="shared" si="553"/>
        <v>0</v>
      </c>
      <c r="O194" s="6">
        <f t="shared" si="554"/>
        <v>0</v>
      </c>
      <c r="P194" s="54">
        <f>IF(O194="","",RANK(O194,O191:O195,0))</f>
        <v>2</v>
      </c>
      <c r="Q194" s="54">
        <f t="shared" si="564"/>
        <v>0</v>
      </c>
      <c r="R194" s="40">
        <v>170</v>
      </c>
      <c r="S194" s="7">
        <f t="shared" si="555"/>
        <v>0</v>
      </c>
      <c r="T194" s="7">
        <f t="shared" si="556"/>
        <v>20</v>
      </c>
      <c r="U194" s="7">
        <f t="shared" si="557"/>
        <v>20</v>
      </c>
      <c r="V194" s="6">
        <f t="shared" si="558"/>
        <v>20</v>
      </c>
      <c r="W194" s="50">
        <f>IF(V194="","",RANK(V194,V191:V195,0))</f>
        <v>2</v>
      </c>
      <c r="X194" s="50">
        <f t="shared" si="565"/>
        <v>20</v>
      </c>
      <c r="Y194" s="36">
        <v>5.5</v>
      </c>
      <c r="Z194" s="7">
        <f t="shared" si="390"/>
        <v>0</v>
      </c>
      <c r="AA194" s="7">
        <f t="shared" si="391"/>
        <v>21</v>
      </c>
      <c r="AB194" s="7">
        <f t="shared" si="392"/>
        <v>21</v>
      </c>
      <c r="AC194" s="6">
        <f t="shared" si="393"/>
        <v>21</v>
      </c>
      <c r="AD194" s="50">
        <f>IF(AC194="","",RANK(AC194,AC191:AC195,0))</f>
        <v>3</v>
      </c>
      <c r="AE194" s="50">
        <f t="shared" si="559"/>
        <v>21</v>
      </c>
      <c r="AF194" s="8">
        <f t="shared" si="394"/>
        <v>66</v>
      </c>
      <c r="AG194" s="9">
        <f t="shared" si="560"/>
        <v>66</v>
      </c>
      <c r="AH194" s="67">
        <f t="shared" si="395"/>
        <v>171</v>
      </c>
      <c r="AI194" s="83"/>
      <c r="AJ194" s="56"/>
      <c r="AK194" s="82"/>
    </row>
    <row r="195" spans="1:37" ht="15" customHeight="1" x14ac:dyDescent="0.25">
      <c r="A195" s="42">
        <v>5</v>
      </c>
      <c r="B195" s="43"/>
      <c r="C195" s="33">
        <v>46</v>
      </c>
      <c r="D195" s="34">
        <v>8.8000000000000007</v>
      </c>
      <c r="E195" s="5">
        <f t="shared" si="549"/>
        <v>0</v>
      </c>
      <c r="F195" s="5">
        <f t="shared" si="550"/>
        <v>18</v>
      </c>
      <c r="G195" s="5">
        <f t="shared" si="551"/>
        <v>18</v>
      </c>
      <c r="H195" s="6">
        <f t="shared" si="552"/>
        <v>18</v>
      </c>
      <c r="I195" s="50">
        <f>IF(H195="","",RANK(H195,H191:H195,0))</f>
        <v>3</v>
      </c>
      <c r="J195" s="50">
        <f t="shared" si="563"/>
        <v>18</v>
      </c>
      <c r="K195" s="36">
        <v>0</v>
      </c>
      <c r="L195" s="5"/>
      <c r="M195" s="5">
        <f t="shared" si="389"/>
        <v>0</v>
      </c>
      <c r="N195" s="5">
        <f t="shared" si="553"/>
        <v>0</v>
      </c>
      <c r="O195" s="6">
        <f t="shared" si="554"/>
        <v>0</v>
      </c>
      <c r="P195" s="54">
        <f>IF(O195="","",RANK(O195,O191:O195,0))</f>
        <v>2</v>
      </c>
      <c r="Q195" s="54"/>
      <c r="R195" s="40">
        <v>160</v>
      </c>
      <c r="S195" s="7">
        <f t="shared" si="555"/>
        <v>0</v>
      </c>
      <c r="T195" s="7">
        <f t="shared" si="556"/>
        <v>15</v>
      </c>
      <c r="U195" s="7">
        <f t="shared" si="557"/>
        <v>15</v>
      </c>
      <c r="V195" s="6">
        <f t="shared" si="558"/>
        <v>15</v>
      </c>
      <c r="W195" s="50">
        <f>IF(V195="","",RANK(V195,V191:V195,0))</f>
        <v>4</v>
      </c>
      <c r="X195" s="50"/>
      <c r="Y195" s="36">
        <v>-1</v>
      </c>
      <c r="Z195" s="7">
        <f t="shared" si="390"/>
        <v>0</v>
      </c>
      <c r="AA195" s="7">
        <f t="shared" si="391"/>
        <v>8</v>
      </c>
      <c r="AB195" s="7">
        <f t="shared" si="392"/>
        <v>8</v>
      </c>
      <c r="AC195" s="6">
        <f t="shared" si="393"/>
        <v>8</v>
      </c>
      <c r="AD195" s="50">
        <f>IF(AC195="","",RANK(AC195,AC191:AC195,0))</f>
        <v>5</v>
      </c>
      <c r="AE195" s="50" t="str">
        <f t="shared" si="559"/>
        <v/>
      </c>
      <c r="AF195" s="8">
        <f t="shared" si="394"/>
        <v>41</v>
      </c>
      <c r="AG195" s="9">
        <f t="shared" si="560"/>
        <v>41</v>
      </c>
      <c r="AH195" s="67">
        <f t="shared" si="395"/>
        <v>191</v>
      </c>
      <c r="AI195" s="83"/>
      <c r="AJ195" s="56"/>
      <c r="AK195" s="82"/>
    </row>
    <row r="196" spans="1:37" ht="26.25" customHeight="1" x14ac:dyDescent="0.25">
      <c r="A196" s="42"/>
      <c r="B196" s="43"/>
      <c r="C196" s="61">
        <v>46</v>
      </c>
      <c r="D196" s="34"/>
      <c r="E196" s="5"/>
      <c r="F196" s="5"/>
      <c r="G196" s="5"/>
      <c r="H196" s="51"/>
      <c r="I196" s="58" t="s">
        <v>27</v>
      </c>
      <c r="J196" s="59">
        <f>SUM(J191:J195)</f>
        <v>81</v>
      </c>
      <c r="K196" s="36"/>
      <c r="L196" s="5"/>
      <c r="M196" s="5"/>
      <c r="N196" s="5"/>
      <c r="O196" s="51"/>
      <c r="P196" s="58" t="s">
        <v>27</v>
      </c>
      <c r="Q196" s="60">
        <f>SUM(Q191:Q195)</f>
        <v>50</v>
      </c>
      <c r="R196" s="40"/>
      <c r="S196" s="7"/>
      <c r="T196" s="7"/>
      <c r="U196" s="7"/>
      <c r="V196" s="51"/>
      <c r="W196" s="58" t="s">
        <v>27</v>
      </c>
      <c r="X196" s="59">
        <f>SUM(X191:X195)</f>
        <v>86</v>
      </c>
      <c r="Y196" s="77">
        <v>-100</v>
      </c>
      <c r="Z196" s="7"/>
      <c r="AA196" s="7"/>
      <c r="AB196" s="7"/>
      <c r="AC196" s="51"/>
      <c r="AD196" s="58" t="s">
        <v>27</v>
      </c>
      <c r="AE196" s="59">
        <f>SUM(AE191:AE195)</f>
        <v>118</v>
      </c>
      <c r="AF196" s="8"/>
      <c r="AG196" s="52"/>
      <c r="AH196" s="74" t="str">
        <f t="shared" si="395"/>
        <v/>
      </c>
      <c r="AI196" s="57"/>
      <c r="AJ196" s="57"/>
      <c r="AK196" s="82"/>
    </row>
    <row r="197" spans="1:37" ht="15" customHeight="1" x14ac:dyDescent="0.25">
      <c r="A197" s="42">
        <v>1</v>
      </c>
      <c r="B197" s="43"/>
      <c r="C197" s="33">
        <v>47</v>
      </c>
      <c r="D197" s="34">
        <v>7.8</v>
      </c>
      <c r="E197" s="5">
        <f t="shared" ref="E197:E201" si="566">IF(D197&gt;8.4,0,IF(D197&gt;8.35,28,IF(D197&gt;8.34,29,IF(D197&gt;8.3,30,IF(D197&gt;8.25,31,IF(D197&gt;8.24,32,IF(D197&gt;8.2,33,IF(D197&gt;8.16,34,IF(D197&gt;8.15,35,IF(D197&gt;8.14,36,IF(D197&gt;8.1,37,IF(D197&gt;8.05,38,IF(D197&gt;8.04,39,IF(D197&gt;8.02,40,IF(D197&gt;8,41,IF(D197&gt;7.95,42,IF(D197&gt;7.94,43,IF(D197&gt;7.92,44,IF(D197&gt;7.9,45,IF(D197&gt;7.85,46,IF(D197&gt;7.84,47,IF(D197&gt;7.83,48,IF(D197&gt;7.8,49,IF(D197&gt;7.75,50,IF(D197&gt;7.73,51,IF(D197&gt;7.7,52,IF(D197&gt;7.65,53,IF(D197&gt;7.6,54,IF(D197&gt;7.55,55,IF(D197&gt;7.5,56,IF(D197&gt;7.44,57,IF(D197&gt;7.4,58,IF(D197&gt;7.35,59,IF(D197&gt;7.3,60,IF(D197&gt;7.25,61,IF(D197&gt;7.2,62,IF(D197&gt;7.15,63,IF(D197&gt;7.1,64,IF(D197&gt;7.05,65,IF(D197&gt;7,66,IF(D197&gt;6.95,67,IF(D197&gt;6.9,68,IF(D197&gt;6.8,69,IF(D197&gt;6.5,70,))))))))))))))))))))))))))))))))))))))))))))</f>
        <v>50</v>
      </c>
      <c r="F197" s="5">
        <f t="shared" ref="F197:F201" si="567">IF(D197&gt;10,0,IF(D197&gt;9.9,1,IF(D197&gt;9.8,2,IF(D197&gt;9.7,3,IF(D197&gt;9.6,4,IF(D197&gt;9.5,5,IF(D197&gt;9.4,6,IF(D197&gt;9.3,7,IF(D197&gt;9.26,8,IF(D197&gt;9.2,9,IF(D197&gt;9.15,10,IF(D197&gt;9.1,11,IF(D197&gt;9.05,12,IF(D197&gt;9,13,IF(D197&gt;8.95,14,IF(D197&gt;8.9,15,IF(D197&gt;8.85,16,IF(D197&gt;8.8,17,IF(D197&gt;8.75,18,IF(D197&gt;8.7,19,IF(D197&gt;8.65,20,IF(D197&gt;8.6,21,IF(D197&gt;8.55,22,IF(D197&gt;8.54,23,IF(D197&gt;8.5,24,IF(D197&gt;8.45,25,IF(D197&gt;8.44,26,IF(D197&gt;8.4,27,))))))))))))))))))))))))))))</f>
        <v>0</v>
      </c>
      <c r="G197" s="5">
        <f t="shared" ref="G197:G201" si="568">E197+F197</f>
        <v>50</v>
      </c>
      <c r="H197" s="6">
        <f t="shared" ref="H197:H201" si="569">G197</f>
        <v>50</v>
      </c>
      <c r="I197" s="50">
        <f>IF(H197="","",RANK(H197,H197:H201,0))</f>
        <v>2</v>
      </c>
      <c r="J197" s="50">
        <f>IF(I197&lt;5,H197,"")</f>
        <v>50</v>
      </c>
      <c r="K197" s="36">
        <v>0</v>
      </c>
      <c r="L197" s="5"/>
      <c r="M197" s="5">
        <f t="shared" si="389"/>
        <v>0</v>
      </c>
      <c r="N197" s="5">
        <f t="shared" ref="N197:N201" si="570">L197+M197</f>
        <v>0</v>
      </c>
      <c r="O197" s="6">
        <f t="shared" ref="O197:O201" si="571">N197</f>
        <v>0</v>
      </c>
      <c r="P197" s="54">
        <f>IF(O197="","",RANK(O197,O197:O201,0))</f>
        <v>4</v>
      </c>
      <c r="Q197" s="54"/>
      <c r="R197" s="40">
        <v>180</v>
      </c>
      <c r="S197" s="7">
        <f t="shared" ref="S197:S201" si="572">IF(R197&lt;235,0,IF(R197&lt;237,60,IF(R197&lt;239,61,IF(R197&lt;241,62,IF(R197&lt;243,63,IF(R197&lt;245,64,IF(R197&lt;247,65,IF(R197&lt;249,66,IF(R197&lt;251,67,IF(R197&lt;253,68,IF(R197&lt;255,69,IF(R197&lt;257,70,IF(R197&lt;259,71,IF(R197&lt;261,72,IF(R197&lt;263,73,IF(R197&lt;2265,74,IF(R197&lt;267,75,IF(R197&lt;269,76,))))))))))))))))))</f>
        <v>0</v>
      </c>
      <c r="T197" s="7">
        <f t="shared" ref="T197:T201" si="573">IF(R197&lt;118,0,IF(R197&lt;121,1,IF(R197&lt;124,2,IF(R197&lt;127,3,IF(R197&lt;130,4,IF(R197&lt;133,5,IF(R197&lt;136,6,IF(R197&lt;139,7,IF(R197&lt;142,8,IF(R197&lt;145,9,IF(R197&lt;148,10,IF(R197&lt;151,11,IF(R197&lt;154,12,IF(R197&lt;157,13,IF(R197&lt;160,14,IF(R197&lt;162,15,IF(R197&lt;164,16,IF(R197&lt;166,17,IF(R197&lt;168,18,IF(R197&lt;170,19,IF(R197&lt;172,20,IF(R197&lt;174,21,IF(R197&lt;176,22,IF(R197&lt;178,23,IF(R197&lt;180,24,IF(R197&lt;182,25,IF(R197&lt;184,26,IF(R197&lt;186,27,IF(R197&lt;188,28,IF(R197&lt;190,29,IF(R197&lt;192,30,IF(R197&lt;194,31,IF(R197&lt;196,32,IF(R197&lt;198,33,IF(R197&lt;200,34,IF(R197&lt;201,35,IF(R197&lt;202,36,IF(R197&lt;203,37,IF(R197&lt;204,38,IF(R197&lt;205,39,IF(R197&lt;206,40,IF(R197&lt;207,41,IF(R197&lt;208,42,IF(R197&lt;209,43,IF(R197&lt;210,44,IF(R197&lt;211,45,IF(R197&lt;212,46,IF(R197&lt;213,47,IF(R197&lt;214,48,IF(R197&lt;215,49,IF(R197&lt;217,50,IF(R197&lt;219,51,IF(R197&lt;221,52,IF(R197&lt;223,53,IF(R197&lt;225,54,IF(R197&lt;227,55,IF(R197&lt;229,56,IF(R197&lt;231,57,IF(R197&lt;233,58,IF(R197&lt;235,59,))))))))))))))))))))))))))))))))))))))))))))))))))))))))))))</f>
        <v>25</v>
      </c>
      <c r="U197" s="7">
        <f t="shared" ref="U197:U201" si="574">S197+T197</f>
        <v>25</v>
      </c>
      <c r="V197" s="6">
        <v>0</v>
      </c>
      <c r="W197" s="50">
        <f>IF(V197="","",RANK(V197,V197:V201,0))</f>
        <v>5</v>
      </c>
      <c r="X197" s="50" t="str">
        <f>IF(W197&lt;5,V197,"")</f>
        <v/>
      </c>
      <c r="Y197" s="36">
        <v>7</v>
      </c>
      <c r="Z197" s="7">
        <f t="shared" si="390"/>
        <v>0</v>
      </c>
      <c r="AA197" s="7">
        <f t="shared" si="391"/>
        <v>24</v>
      </c>
      <c r="AB197" s="7">
        <f t="shared" si="392"/>
        <v>24</v>
      </c>
      <c r="AC197" s="6">
        <f t="shared" si="393"/>
        <v>24</v>
      </c>
      <c r="AD197" s="50">
        <f>IF(AC197="","",RANK(AC197,AC197:AC201,0))</f>
        <v>3</v>
      </c>
      <c r="AE197" s="50">
        <f>IF(AD197&lt;5,AC197,"")</f>
        <v>24</v>
      </c>
      <c r="AF197" s="8">
        <f t="shared" si="394"/>
        <v>74</v>
      </c>
      <c r="AG197" s="9">
        <f t="shared" ref="AG197:AG201" si="575">AF197</f>
        <v>74</v>
      </c>
      <c r="AH197" s="67">
        <f t="shared" si="395"/>
        <v>159</v>
      </c>
      <c r="AI197" s="83">
        <f>SUM(J197:J201,Q197:Q201,X197:X201,AE197:AE201)</f>
        <v>528</v>
      </c>
      <c r="AJ197" s="56">
        <f t="shared" ref="AJ197" si="576">AI197</f>
        <v>528</v>
      </c>
      <c r="AK197" s="82">
        <f t="shared" ref="AK197" si="577">IF(ISNUMBER(AI197),RANK(AI197,$AI$5:$AI$292,0),"")</f>
        <v>8</v>
      </c>
    </row>
    <row r="198" spans="1:37" ht="15" customHeight="1" x14ac:dyDescent="0.25">
      <c r="A198" s="42">
        <v>2</v>
      </c>
      <c r="B198" s="43"/>
      <c r="C198" s="33">
        <v>47</v>
      </c>
      <c r="D198" s="34">
        <v>7.8</v>
      </c>
      <c r="E198" s="5">
        <f t="shared" si="566"/>
        <v>50</v>
      </c>
      <c r="F198" s="5">
        <f t="shared" si="567"/>
        <v>0</v>
      </c>
      <c r="G198" s="5">
        <f t="shared" si="568"/>
        <v>50</v>
      </c>
      <c r="H198" s="6">
        <f t="shared" si="569"/>
        <v>50</v>
      </c>
      <c r="I198" s="50">
        <f>IF(H198="","",RANK(H198,H197:H201,0))</f>
        <v>2</v>
      </c>
      <c r="J198" s="50">
        <f t="shared" ref="J198:J201" si="578">IF(I198&lt;5,H198,"")</f>
        <v>50</v>
      </c>
      <c r="K198" s="36">
        <v>0</v>
      </c>
      <c r="L198" s="5"/>
      <c r="M198" s="5">
        <f t="shared" ref="M198:M261" si="579">IF(K198=1,10,IF(K198=2,13,IF(K198=3,17,IF(K198=4,21,IF(K198=5,25,IF(K198=6,29,IF(K198=7,33,IF(K198=8,37,IF(K198=9,41,IF(K198=10,45,IF(K198=11,50,IF(K198=12,54,IF(K198=13,57,IF(K198=14,60,IF(K198=15,62,IF(K198=16,63,IF(K198=17,64,IF(K198=18,65,IF(K198=19,66,IF(K198=20,67,IF(K198=21,68,IF(K198=22,69,IF(K198=23,70,IF(K198=24,71,))))))))))))))))))))))))</f>
        <v>0</v>
      </c>
      <c r="N198" s="5">
        <f t="shared" si="570"/>
        <v>0</v>
      </c>
      <c r="O198" s="6">
        <f t="shared" si="571"/>
        <v>0</v>
      </c>
      <c r="P198" s="54">
        <f>IF(O198="","",RANK(O198,O197:O201,0))</f>
        <v>4</v>
      </c>
      <c r="Q198" s="54">
        <f t="shared" ref="Q198:Q201" si="580">IF(P198&lt;5,O198,"")</f>
        <v>0</v>
      </c>
      <c r="R198" s="40">
        <v>182</v>
      </c>
      <c r="S198" s="7">
        <f t="shared" si="572"/>
        <v>0</v>
      </c>
      <c r="T198" s="7">
        <f t="shared" si="573"/>
        <v>26</v>
      </c>
      <c r="U198" s="7">
        <f t="shared" si="574"/>
        <v>26</v>
      </c>
      <c r="V198" s="6">
        <f t="shared" ref="V198:V201" si="581">U198</f>
        <v>26</v>
      </c>
      <c r="W198" s="50">
        <f>IF(V198="","",RANK(V198,V197:V201,0))</f>
        <v>3</v>
      </c>
      <c r="X198" s="50">
        <f t="shared" ref="X198:X201" si="582">IF(W198&lt;5,V198,"")</f>
        <v>26</v>
      </c>
      <c r="Y198" s="36">
        <v>6.5</v>
      </c>
      <c r="Z198" s="7">
        <f t="shared" ref="Z198:Z261" si="583">IF(Y198&lt;19.5,0,IF(Y198&lt;20,60,IF(Y198&lt;21,61,IF(Y198&lt;22,62,IF(Y198&lt;23,63,IF(Y198&lt;24,64,IF(Y198&lt;25,65,IF(Y198&lt;26,66,IF(Y198&lt;27,67,IF(Y198&lt;28,68,IF(Y198&lt;29,69,IF(Y198&lt;30,70,IF(Y198&lt;31,71,)))))))))))))</f>
        <v>0</v>
      </c>
      <c r="AA198" s="7">
        <f t="shared" ref="AA198:AA261" si="584">IF(Y198&lt;-5,0,IF(Y198&lt;-4,1,IF(Y198&lt;-3.5,2,IF(Y198&lt;-3,3,IF(Y198&lt;-2.5,4,IF(Y198&lt;-2,5,IF(Y198&lt;-1.5,6,IF(Y198&lt;-1,7,IF(Y198&lt;-0.5,8,IF(Y198&lt;0,9,IF(Y198&lt;0.5,10,IF(Y198&lt;1,11,IF(Y198&lt;1.5,12,IF(Y198&lt;2,13,IF(Y198&lt;2.5,14,IF(Y198&lt;3,15,IF(Y198&lt;3.5,16,IF(Y198&lt;4,17,IF(Y198&lt;4.5,18,IF(Y198&lt;5,19,IF(Y198&lt;5.5,20,IF(Y198&lt;6,21,IF(Y198&lt;6.5,22,IF(Y198&lt;7,23,IF(Y198&lt;7.5,24,IF(Y198&lt;8,25,IF(Y198&lt;8.5,26,IF(Y198&lt;8.6,27,IF(Y198&lt;9,28,IF(Y198&lt;9.5,29,IF(Y198&lt;9.6,30,IF(Y198&lt;10,31,IF(Y198&lt;10.5,32,IF(Y198&lt;10.6,33,IF(Y198&lt;11,34,IF(Y198&lt;11.5,35,IF(Y198&lt;11.7,36,IF(Y198&lt;12,37,IF(Y198&lt;12.5,38,IF(Y198&lt;12.7,39,IF(Y198&lt;12.8,40,IF(Y198&lt;13,41,IF(Y198&lt;13.6,42,IF(Y198&lt;13.7,43,IF(Y198&lt;13.8,44,IF(Y198&lt;14,45,IF(Y198&lt;14.5,46,IF(Y198&lt;14.6,47,IF(Y198&lt;14.7,48,IF(Y198&lt;15,49,IF(Y198&lt;15.5,50,IF(Y198&lt;15.6,51,IF(Y198&lt;16,52,IF(Y198&lt;16.5,53,IF(Y198&lt;17,54,IF(Y198&lt;17.5,55,IF(Y198&lt;18,56,IF(Y198&lt;18.5,57,IF(Y198&lt;19,58,IF(Y198&lt;19.5,59,))))))))))))))))))))))))))))))))))))))))))))))))))))))))))))</f>
        <v>23</v>
      </c>
      <c r="AB198" s="7">
        <f t="shared" ref="AB198:AB261" si="585">Z198+AA198</f>
        <v>23</v>
      </c>
      <c r="AC198" s="6">
        <f t="shared" ref="AC198:AC261" si="586">AB198</f>
        <v>23</v>
      </c>
      <c r="AD198" s="50">
        <f>IF(AC198="","",RANK(AC198,AC197:AC201,0))</f>
        <v>5</v>
      </c>
      <c r="AE198" s="50" t="str">
        <f t="shared" ref="AE198:AE201" si="587">IF(AD198&lt;5,AC198,"")</f>
        <v/>
      </c>
      <c r="AF198" s="8">
        <f t="shared" ref="AF198:AF261" si="588">H198+O198+V198+AC198</f>
        <v>99</v>
      </c>
      <c r="AG198" s="9">
        <f t="shared" si="575"/>
        <v>99</v>
      </c>
      <c r="AH198" s="67">
        <f t="shared" ref="AH198:AH261" si="589">IF(ISNUMBER(AG198),RANK(AG198,$AG$5:$AG$292,0),"")</f>
        <v>106</v>
      </c>
      <c r="AI198" s="83"/>
      <c r="AJ198" s="56"/>
      <c r="AK198" s="82"/>
    </row>
    <row r="199" spans="1:37" ht="15" customHeight="1" x14ac:dyDescent="0.25">
      <c r="A199" s="42">
        <v>3</v>
      </c>
      <c r="B199" s="43"/>
      <c r="C199" s="33">
        <v>47</v>
      </c>
      <c r="D199" s="34">
        <v>8.3000000000000007</v>
      </c>
      <c r="E199" s="5">
        <f t="shared" si="566"/>
        <v>31</v>
      </c>
      <c r="F199" s="5">
        <f t="shared" si="567"/>
        <v>0</v>
      </c>
      <c r="G199" s="5">
        <f t="shared" si="568"/>
        <v>31</v>
      </c>
      <c r="H199" s="6">
        <f t="shared" si="569"/>
        <v>31</v>
      </c>
      <c r="I199" s="50">
        <f>IF(H199="","",RANK(H199,H197:H201,0))</f>
        <v>5</v>
      </c>
      <c r="J199" s="50" t="str">
        <f t="shared" si="578"/>
        <v/>
      </c>
      <c r="K199" s="36">
        <v>2</v>
      </c>
      <c r="L199" s="5"/>
      <c r="M199" s="5">
        <f t="shared" si="579"/>
        <v>13</v>
      </c>
      <c r="N199" s="5">
        <f t="shared" si="570"/>
        <v>13</v>
      </c>
      <c r="O199" s="6">
        <f t="shared" si="571"/>
        <v>13</v>
      </c>
      <c r="P199" s="54">
        <f>IF(O199="","",RANK(O199,O197:O201,0))</f>
        <v>3</v>
      </c>
      <c r="Q199" s="54">
        <f t="shared" si="580"/>
        <v>13</v>
      </c>
      <c r="R199" s="40">
        <v>183</v>
      </c>
      <c r="S199" s="7">
        <f t="shared" si="572"/>
        <v>0</v>
      </c>
      <c r="T199" s="7">
        <f t="shared" si="573"/>
        <v>26</v>
      </c>
      <c r="U199" s="7">
        <f t="shared" si="574"/>
        <v>26</v>
      </c>
      <c r="V199" s="6">
        <f t="shared" si="581"/>
        <v>26</v>
      </c>
      <c r="W199" s="50">
        <f>IF(V199="","",RANK(V199,V197:V201,0))</f>
        <v>3</v>
      </c>
      <c r="X199" s="50">
        <f t="shared" si="582"/>
        <v>26</v>
      </c>
      <c r="Y199" s="36">
        <v>7</v>
      </c>
      <c r="Z199" s="7">
        <f t="shared" si="583"/>
        <v>0</v>
      </c>
      <c r="AA199" s="7">
        <f t="shared" si="584"/>
        <v>24</v>
      </c>
      <c r="AB199" s="7">
        <f t="shared" si="585"/>
        <v>24</v>
      </c>
      <c r="AC199" s="6">
        <f t="shared" si="586"/>
        <v>24</v>
      </c>
      <c r="AD199" s="50">
        <f>IF(AC199="","",RANK(AC199,AC197:AC201,0))</f>
        <v>3</v>
      </c>
      <c r="AE199" s="50">
        <f t="shared" si="587"/>
        <v>24</v>
      </c>
      <c r="AF199" s="8">
        <f t="shared" si="588"/>
        <v>94</v>
      </c>
      <c r="AG199" s="9">
        <f t="shared" si="575"/>
        <v>94</v>
      </c>
      <c r="AH199" s="67">
        <f t="shared" si="589"/>
        <v>117</v>
      </c>
      <c r="AI199" s="83"/>
      <c r="AJ199" s="56"/>
      <c r="AK199" s="82"/>
    </row>
    <row r="200" spans="1:37" ht="15" customHeight="1" x14ac:dyDescent="0.25">
      <c r="A200" s="42">
        <v>4</v>
      </c>
      <c r="B200" s="43"/>
      <c r="C200" s="33">
        <v>47</v>
      </c>
      <c r="D200" s="34">
        <v>8.1999999999999993</v>
      </c>
      <c r="E200" s="5">
        <f t="shared" si="566"/>
        <v>34</v>
      </c>
      <c r="F200" s="5">
        <f t="shared" si="567"/>
        <v>0</v>
      </c>
      <c r="G200" s="5">
        <f t="shared" si="568"/>
        <v>34</v>
      </c>
      <c r="H200" s="6">
        <f t="shared" si="569"/>
        <v>34</v>
      </c>
      <c r="I200" s="50">
        <f>IF(H200="","",RANK(H200,H197:H201,0))</f>
        <v>4</v>
      </c>
      <c r="J200" s="50">
        <f t="shared" si="578"/>
        <v>34</v>
      </c>
      <c r="K200" s="36">
        <v>7</v>
      </c>
      <c r="L200" s="5"/>
      <c r="M200" s="5">
        <f t="shared" si="579"/>
        <v>33</v>
      </c>
      <c r="N200" s="5">
        <f t="shared" si="570"/>
        <v>33</v>
      </c>
      <c r="O200" s="6">
        <f t="shared" si="571"/>
        <v>33</v>
      </c>
      <c r="P200" s="54">
        <f>IF(O200="","",RANK(O200,O197:O201,0))</f>
        <v>1</v>
      </c>
      <c r="Q200" s="54">
        <f t="shared" si="580"/>
        <v>33</v>
      </c>
      <c r="R200" s="40">
        <v>192</v>
      </c>
      <c r="S200" s="7">
        <f t="shared" si="572"/>
        <v>0</v>
      </c>
      <c r="T200" s="7">
        <f t="shared" si="573"/>
        <v>31</v>
      </c>
      <c r="U200" s="7">
        <f t="shared" si="574"/>
        <v>31</v>
      </c>
      <c r="V200" s="6">
        <f t="shared" si="581"/>
        <v>31</v>
      </c>
      <c r="W200" s="50">
        <f>IF(V200="","",RANK(V200,V197:V201,0))</f>
        <v>2</v>
      </c>
      <c r="X200" s="50">
        <f t="shared" si="582"/>
        <v>31</v>
      </c>
      <c r="Y200" s="36">
        <v>17.5</v>
      </c>
      <c r="Z200" s="7">
        <f t="shared" si="583"/>
        <v>0</v>
      </c>
      <c r="AA200" s="7">
        <f t="shared" si="584"/>
        <v>56</v>
      </c>
      <c r="AB200" s="7">
        <f t="shared" si="585"/>
        <v>56</v>
      </c>
      <c r="AC200" s="6">
        <f t="shared" si="586"/>
        <v>56</v>
      </c>
      <c r="AD200" s="50">
        <f>IF(AC200="","",RANK(AC200,AC197:AC201,0))</f>
        <v>1</v>
      </c>
      <c r="AE200" s="50">
        <f t="shared" si="587"/>
        <v>56</v>
      </c>
      <c r="AF200" s="8">
        <f t="shared" si="588"/>
        <v>154</v>
      </c>
      <c r="AG200" s="9">
        <f t="shared" si="575"/>
        <v>154</v>
      </c>
      <c r="AH200" s="67">
        <f t="shared" si="589"/>
        <v>12</v>
      </c>
      <c r="AI200" s="83"/>
      <c r="AJ200" s="56"/>
      <c r="AK200" s="82"/>
    </row>
    <row r="201" spans="1:37" ht="15" customHeight="1" x14ac:dyDescent="0.25">
      <c r="A201" s="42">
        <v>5</v>
      </c>
      <c r="B201" s="43"/>
      <c r="C201" s="33">
        <v>47</v>
      </c>
      <c r="D201" s="34">
        <v>7.6</v>
      </c>
      <c r="E201" s="5">
        <f t="shared" si="566"/>
        <v>55</v>
      </c>
      <c r="F201" s="5">
        <f t="shared" si="567"/>
        <v>0</v>
      </c>
      <c r="G201" s="5">
        <f t="shared" si="568"/>
        <v>55</v>
      </c>
      <c r="H201" s="6">
        <f t="shared" si="569"/>
        <v>55</v>
      </c>
      <c r="I201" s="50">
        <f>IF(H201="","",RANK(H201,H197:H201,0))</f>
        <v>1</v>
      </c>
      <c r="J201" s="50">
        <f t="shared" si="578"/>
        <v>55</v>
      </c>
      <c r="K201" s="36">
        <v>4</v>
      </c>
      <c r="L201" s="5"/>
      <c r="M201" s="5">
        <f t="shared" si="579"/>
        <v>21</v>
      </c>
      <c r="N201" s="5">
        <f t="shared" si="570"/>
        <v>21</v>
      </c>
      <c r="O201" s="6">
        <f t="shared" si="571"/>
        <v>21</v>
      </c>
      <c r="P201" s="54">
        <f>IF(O201="","",RANK(O201,O197:O201,0))</f>
        <v>2</v>
      </c>
      <c r="Q201" s="54">
        <f t="shared" si="580"/>
        <v>21</v>
      </c>
      <c r="R201" s="40">
        <v>195</v>
      </c>
      <c r="S201" s="7">
        <f t="shared" si="572"/>
        <v>0</v>
      </c>
      <c r="T201" s="7">
        <f t="shared" si="573"/>
        <v>32</v>
      </c>
      <c r="U201" s="7">
        <f t="shared" si="574"/>
        <v>32</v>
      </c>
      <c r="V201" s="6">
        <f t="shared" si="581"/>
        <v>32</v>
      </c>
      <c r="W201" s="50">
        <f>IF(V201="","",RANK(V201,V197:V201,0))</f>
        <v>1</v>
      </c>
      <c r="X201" s="50">
        <f t="shared" si="582"/>
        <v>32</v>
      </c>
      <c r="Y201" s="36">
        <v>16</v>
      </c>
      <c r="Z201" s="7">
        <f t="shared" si="583"/>
        <v>0</v>
      </c>
      <c r="AA201" s="7">
        <f t="shared" si="584"/>
        <v>53</v>
      </c>
      <c r="AB201" s="7">
        <f t="shared" si="585"/>
        <v>53</v>
      </c>
      <c r="AC201" s="6">
        <f t="shared" si="586"/>
        <v>53</v>
      </c>
      <c r="AD201" s="50">
        <f>IF(AC201="","",RANK(AC201,AC197:AC201,0))</f>
        <v>2</v>
      </c>
      <c r="AE201" s="50">
        <f t="shared" si="587"/>
        <v>53</v>
      </c>
      <c r="AF201" s="8">
        <f t="shared" si="588"/>
        <v>161</v>
      </c>
      <c r="AG201" s="9">
        <f t="shared" si="575"/>
        <v>161</v>
      </c>
      <c r="AH201" s="67">
        <f t="shared" si="589"/>
        <v>9</v>
      </c>
      <c r="AI201" s="83"/>
      <c r="AJ201" s="56"/>
      <c r="AK201" s="82"/>
    </row>
    <row r="202" spans="1:37" ht="26.25" customHeight="1" x14ac:dyDescent="0.25">
      <c r="A202" s="42"/>
      <c r="B202" s="43"/>
      <c r="C202" s="61">
        <v>47</v>
      </c>
      <c r="D202" s="34"/>
      <c r="E202" s="5"/>
      <c r="F202" s="5"/>
      <c r="G202" s="5"/>
      <c r="H202" s="51"/>
      <c r="I202" s="58" t="s">
        <v>27</v>
      </c>
      <c r="J202" s="59">
        <f>SUM(J197:J201)</f>
        <v>189</v>
      </c>
      <c r="K202" s="36"/>
      <c r="L202" s="5"/>
      <c r="M202" s="5"/>
      <c r="N202" s="5"/>
      <c r="O202" s="51"/>
      <c r="P202" s="58" t="s">
        <v>27</v>
      </c>
      <c r="Q202" s="60">
        <f>SUM(Q197:Q201)</f>
        <v>67</v>
      </c>
      <c r="R202" s="40"/>
      <c r="S202" s="7"/>
      <c r="T202" s="7"/>
      <c r="U202" s="7"/>
      <c r="V202" s="51"/>
      <c r="W202" s="58" t="s">
        <v>27</v>
      </c>
      <c r="X202" s="59">
        <f>SUM(X197:X201)</f>
        <v>115</v>
      </c>
      <c r="Y202" s="77">
        <v>-100</v>
      </c>
      <c r="Z202" s="7"/>
      <c r="AA202" s="7"/>
      <c r="AB202" s="7"/>
      <c r="AC202" s="51"/>
      <c r="AD202" s="58" t="s">
        <v>27</v>
      </c>
      <c r="AE202" s="59">
        <f>SUM(AE197:AE201)</f>
        <v>157</v>
      </c>
      <c r="AF202" s="8"/>
      <c r="AG202" s="52"/>
      <c r="AH202" s="74" t="str">
        <f t="shared" si="589"/>
        <v/>
      </c>
      <c r="AI202" s="57"/>
      <c r="AJ202" s="57"/>
      <c r="AK202" s="82"/>
    </row>
    <row r="203" spans="1:37" ht="15" customHeight="1" x14ac:dyDescent="0.25">
      <c r="A203" s="42">
        <v>1</v>
      </c>
      <c r="B203" s="43"/>
      <c r="C203" s="33">
        <v>48</v>
      </c>
      <c r="D203" s="34">
        <v>8.8000000000000007</v>
      </c>
      <c r="E203" s="5">
        <f t="shared" ref="E203:E207" si="590">IF(D203&gt;8.4,0,IF(D203&gt;8.35,28,IF(D203&gt;8.34,29,IF(D203&gt;8.3,30,IF(D203&gt;8.25,31,IF(D203&gt;8.24,32,IF(D203&gt;8.2,33,IF(D203&gt;8.16,34,IF(D203&gt;8.15,35,IF(D203&gt;8.14,36,IF(D203&gt;8.1,37,IF(D203&gt;8.05,38,IF(D203&gt;8.04,39,IF(D203&gt;8.02,40,IF(D203&gt;8,41,IF(D203&gt;7.95,42,IF(D203&gt;7.94,43,IF(D203&gt;7.92,44,IF(D203&gt;7.9,45,IF(D203&gt;7.85,46,IF(D203&gt;7.84,47,IF(D203&gt;7.83,48,IF(D203&gt;7.8,49,IF(D203&gt;7.75,50,IF(D203&gt;7.73,51,IF(D203&gt;7.7,52,IF(D203&gt;7.65,53,IF(D203&gt;7.6,54,IF(D203&gt;7.55,55,IF(D203&gt;7.5,56,IF(D203&gt;7.44,57,IF(D203&gt;7.4,58,IF(D203&gt;7.35,59,IF(D203&gt;7.3,60,IF(D203&gt;7.25,61,IF(D203&gt;7.2,62,IF(D203&gt;7.15,63,IF(D203&gt;7.1,64,IF(D203&gt;7.05,65,IF(D203&gt;7,66,IF(D203&gt;6.95,67,IF(D203&gt;6.9,68,IF(D203&gt;6.8,69,IF(D203&gt;6.5,70,))))))))))))))))))))))))))))))))))))))))))))</f>
        <v>0</v>
      </c>
      <c r="F203" s="5">
        <f t="shared" ref="F203:F207" si="591">IF(D203&gt;10,0,IF(D203&gt;9.9,1,IF(D203&gt;9.8,2,IF(D203&gt;9.7,3,IF(D203&gt;9.6,4,IF(D203&gt;9.5,5,IF(D203&gt;9.4,6,IF(D203&gt;9.3,7,IF(D203&gt;9.26,8,IF(D203&gt;9.2,9,IF(D203&gt;9.15,10,IF(D203&gt;9.1,11,IF(D203&gt;9.05,12,IF(D203&gt;9,13,IF(D203&gt;8.95,14,IF(D203&gt;8.9,15,IF(D203&gt;8.85,16,IF(D203&gt;8.8,17,IF(D203&gt;8.75,18,IF(D203&gt;8.7,19,IF(D203&gt;8.65,20,IF(D203&gt;8.6,21,IF(D203&gt;8.55,22,IF(D203&gt;8.54,23,IF(D203&gt;8.5,24,IF(D203&gt;8.45,25,IF(D203&gt;8.44,26,IF(D203&gt;8.4,27,))))))))))))))))))))))))))))</f>
        <v>18</v>
      </c>
      <c r="G203" s="5">
        <f t="shared" ref="G203:G207" si="592">E203+F203</f>
        <v>18</v>
      </c>
      <c r="H203" s="6">
        <f t="shared" ref="H203:H207" si="593">G203</f>
        <v>18</v>
      </c>
      <c r="I203" s="50">
        <f>IF(H203="","",RANK(H203,H203:H207,0))</f>
        <v>5</v>
      </c>
      <c r="J203" s="50" t="str">
        <f>IF(I203&lt;5,H203,"")</f>
        <v/>
      </c>
      <c r="K203" s="36">
        <v>0</v>
      </c>
      <c r="L203" s="5"/>
      <c r="M203" s="5">
        <f t="shared" si="579"/>
        <v>0</v>
      </c>
      <c r="N203" s="5">
        <f t="shared" ref="N203:N207" si="594">L203+M203</f>
        <v>0</v>
      </c>
      <c r="O203" s="6">
        <f t="shared" ref="O203:O207" si="595">N203</f>
        <v>0</v>
      </c>
      <c r="P203" s="54">
        <f>IF(O203="","",RANK(O203,O203:O207,0))</f>
        <v>5</v>
      </c>
      <c r="Q203" s="54" t="str">
        <f>IF(P203&lt;5,O203,"")</f>
        <v/>
      </c>
      <c r="R203" s="40">
        <v>183</v>
      </c>
      <c r="S203" s="7">
        <f t="shared" ref="S203:S207" si="596">IF(R203&lt;235,0,IF(R203&lt;237,60,IF(R203&lt;239,61,IF(R203&lt;241,62,IF(R203&lt;243,63,IF(R203&lt;245,64,IF(R203&lt;247,65,IF(R203&lt;249,66,IF(R203&lt;251,67,IF(R203&lt;253,68,IF(R203&lt;255,69,IF(R203&lt;257,70,IF(R203&lt;259,71,IF(R203&lt;261,72,IF(R203&lt;263,73,IF(R203&lt;2265,74,IF(R203&lt;267,75,IF(R203&lt;269,76,))))))))))))))))))</f>
        <v>0</v>
      </c>
      <c r="T203" s="7">
        <f t="shared" ref="T203:T207" si="597">IF(R203&lt;118,0,IF(R203&lt;121,1,IF(R203&lt;124,2,IF(R203&lt;127,3,IF(R203&lt;130,4,IF(R203&lt;133,5,IF(R203&lt;136,6,IF(R203&lt;139,7,IF(R203&lt;142,8,IF(R203&lt;145,9,IF(R203&lt;148,10,IF(R203&lt;151,11,IF(R203&lt;154,12,IF(R203&lt;157,13,IF(R203&lt;160,14,IF(R203&lt;162,15,IF(R203&lt;164,16,IF(R203&lt;166,17,IF(R203&lt;168,18,IF(R203&lt;170,19,IF(R203&lt;172,20,IF(R203&lt;174,21,IF(R203&lt;176,22,IF(R203&lt;178,23,IF(R203&lt;180,24,IF(R203&lt;182,25,IF(R203&lt;184,26,IF(R203&lt;186,27,IF(R203&lt;188,28,IF(R203&lt;190,29,IF(R203&lt;192,30,IF(R203&lt;194,31,IF(R203&lt;196,32,IF(R203&lt;198,33,IF(R203&lt;200,34,IF(R203&lt;201,35,IF(R203&lt;202,36,IF(R203&lt;203,37,IF(R203&lt;204,38,IF(R203&lt;205,39,IF(R203&lt;206,40,IF(R203&lt;207,41,IF(R203&lt;208,42,IF(R203&lt;209,43,IF(R203&lt;210,44,IF(R203&lt;211,45,IF(R203&lt;212,46,IF(R203&lt;213,47,IF(R203&lt;214,48,IF(R203&lt;215,49,IF(R203&lt;217,50,IF(R203&lt;219,51,IF(R203&lt;221,52,IF(R203&lt;223,53,IF(R203&lt;225,54,IF(R203&lt;227,55,IF(R203&lt;229,56,IF(R203&lt;231,57,IF(R203&lt;233,58,IF(R203&lt;235,59,))))))))))))))))))))))))))))))))))))))))))))))))))))))))))))</f>
        <v>26</v>
      </c>
      <c r="U203" s="7">
        <f t="shared" ref="U203:U207" si="598">S203+T203</f>
        <v>26</v>
      </c>
      <c r="V203" s="6">
        <f t="shared" ref="V203:V207" si="599">U203</f>
        <v>26</v>
      </c>
      <c r="W203" s="50">
        <f>IF(V203="","",RANK(V203,V203:V207,0))</f>
        <v>2</v>
      </c>
      <c r="X203" s="50">
        <f>IF(W203&lt;5,V203,"")</f>
        <v>26</v>
      </c>
      <c r="Y203" s="36">
        <v>11</v>
      </c>
      <c r="Z203" s="7">
        <f t="shared" si="583"/>
        <v>0</v>
      </c>
      <c r="AA203" s="7">
        <f t="shared" si="584"/>
        <v>35</v>
      </c>
      <c r="AB203" s="7">
        <f t="shared" si="585"/>
        <v>35</v>
      </c>
      <c r="AC203" s="6">
        <f t="shared" si="586"/>
        <v>35</v>
      </c>
      <c r="AD203" s="50">
        <f>IF(AC203="","",RANK(AC203,AC203:AC207,0))</f>
        <v>3</v>
      </c>
      <c r="AE203" s="50">
        <f>IF(AD203&lt;5,AC203,"")</f>
        <v>35</v>
      </c>
      <c r="AF203" s="8">
        <f t="shared" si="588"/>
        <v>79</v>
      </c>
      <c r="AG203" s="9">
        <f t="shared" ref="AG203:AG207" si="600">AF203</f>
        <v>79</v>
      </c>
      <c r="AH203" s="67">
        <f t="shared" si="589"/>
        <v>144</v>
      </c>
      <c r="AI203" s="83">
        <f>SUM(J203:J207,Q203:Q207,X203:X207,AE203:AE207)</f>
        <v>602</v>
      </c>
      <c r="AJ203" s="56">
        <f t="shared" ref="AJ203" si="601">AI203</f>
        <v>602</v>
      </c>
      <c r="AK203" s="82">
        <f t="shared" ref="AK203" si="602">IF(ISNUMBER(AI203),RANK(AI203,$AI$5:$AI$292,0),"")</f>
        <v>3</v>
      </c>
    </row>
    <row r="204" spans="1:37" ht="15" customHeight="1" x14ac:dyDescent="0.25">
      <c r="A204" s="42">
        <v>2</v>
      </c>
      <c r="B204" s="43"/>
      <c r="C204" s="33">
        <v>48</v>
      </c>
      <c r="D204" s="34">
        <v>7.8</v>
      </c>
      <c r="E204" s="5">
        <f t="shared" si="590"/>
        <v>50</v>
      </c>
      <c r="F204" s="5">
        <f t="shared" si="591"/>
        <v>0</v>
      </c>
      <c r="G204" s="5">
        <f t="shared" si="592"/>
        <v>50</v>
      </c>
      <c r="H204" s="6">
        <f t="shared" si="593"/>
        <v>50</v>
      </c>
      <c r="I204" s="50">
        <f>IF(H204="","",RANK(H204,H203:H207,0))</f>
        <v>1</v>
      </c>
      <c r="J204" s="50">
        <f t="shared" ref="J204:J207" si="603">IF(I204&lt;5,H204,"")</f>
        <v>50</v>
      </c>
      <c r="K204" s="36">
        <v>7</v>
      </c>
      <c r="L204" s="5"/>
      <c r="M204" s="5">
        <f t="shared" si="579"/>
        <v>33</v>
      </c>
      <c r="N204" s="5">
        <f t="shared" si="594"/>
        <v>33</v>
      </c>
      <c r="O204" s="6">
        <f t="shared" si="595"/>
        <v>33</v>
      </c>
      <c r="P204" s="54">
        <f>IF(O204="","",RANK(O204,O203:O207,0))</f>
        <v>2</v>
      </c>
      <c r="Q204" s="54">
        <f t="shared" ref="Q204:Q207" si="604">IF(P204&lt;5,O204,"")</f>
        <v>33</v>
      </c>
      <c r="R204" s="40">
        <v>193</v>
      </c>
      <c r="S204" s="7">
        <f t="shared" si="596"/>
        <v>0</v>
      </c>
      <c r="T204" s="7">
        <f t="shared" si="597"/>
        <v>31</v>
      </c>
      <c r="U204" s="7">
        <f t="shared" si="598"/>
        <v>31</v>
      </c>
      <c r="V204" s="6">
        <f t="shared" si="599"/>
        <v>31</v>
      </c>
      <c r="W204" s="50">
        <f>IF(V204="","",RANK(V204,V203:V207,0))</f>
        <v>1</v>
      </c>
      <c r="X204" s="50">
        <f t="shared" ref="X204:X207" si="605">IF(W204&lt;5,V204,"")</f>
        <v>31</v>
      </c>
      <c r="Y204" s="36">
        <v>8.5</v>
      </c>
      <c r="Z204" s="7">
        <f t="shared" si="583"/>
        <v>0</v>
      </c>
      <c r="AA204" s="7">
        <f t="shared" si="584"/>
        <v>27</v>
      </c>
      <c r="AB204" s="7">
        <f t="shared" si="585"/>
        <v>27</v>
      </c>
      <c r="AC204" s="6">
        <f t="shared" si="586"/>
        <v>27</v>
      </c>
      <c r="AD204" s="50">
        <f>IF(AC204="","",RANK(AC204,AC203:AC207,0))</f>
        <v>5</v>
      </c>
      <c r="AE204" s="50" t="str">
        <f t="shared" ref="AE204:AE207" si="606">IF(AD204&lt;5,AC204,"")</f>
        <v/>
      </c>
      <c r="AF204" s="8">
        <f t="shared" si="588"/>
        <v>141</v>
      </c>
      <c r="AG204" s="9">
        <f t="shared" si="600"/>
        <v>141</v>
      </c>
      <c r="AH204" s="67">
        <f t="shared" si="589"/>
        <v>26</v>
      </c>
      <c r="AI204" s="83"/>
      <c r="AJ204" s="56"/>
      <c r="AK204" s="82"/>
    </row>
    <row r="205" spans="1:37" ht="15" customHeight="1" x14ac:dyDescent="0.25">
      <c r="A205" s="42">
        <v>3</v>
      </c>
      <c r="B205" s="43"/>
      <c r="C205" s="33">
        <v>48</v>
      </c>
      <c r="D205" s="34">
        <v>7.8</v>
      </c>
      <c r="E205" s="5">
        <f t="shared" si="590"/>
        <v>50</v>
      </c>
      <c r="F205" s="5">
        <f t="shared" si="591"/>
        <v>0</v>
      </c>
      <c r="G205" s="5">
        <f t="shared" si="592"/>
        <v>50</v>
      </c>
      <c r="H205" s="6">
        <f t="shared" si="593"/>
        <v>50</v>
      </c>
      <c r="I205" s="50">
        <f>IF(H205="","",RANK(H205,H203:H207,0))</f>
        <v>1</v>
      </c>
      <c r="J205" s="50">
        <f t="shared" si="603"/>
        <v>50</v>
      </c>
      <c r="K205" s="36">
        <v>6</v>
      </c>
      <c r="L205" s="5"/>
      <c r="M205" s="5">
        <f t="shared" si="579"/>
        <v>29</v>
      </c>
      <c r="N205" s="5">
        <f t="shared" si="594"/>
        <v>29</v>
      </c>
      <c r="O205" s="6">
        <f t="shared" si="595"/>
        <v>29</v>
      </c>
      <c r="P205" s="54">
        <f>IF(O205="","",RANK(O205,O203:O207,0))</f>
        <v>3</v>
      </c>
      <c r="Q205" s="54">
        <f t="shared" si="604"/>
        <v>29</v>
      </c>
      <c r="R205" s="40">
        <v>183</v>
      </c>
      <c r="S205" s="7">
        <f t="shared" si="596"/>
        <v>0</v>
      </c>
      <c r="T205" s="7">
        <f t="shared" si="597"/>
        <v>26</v>
      </c>
      <c r="U205" s="7">
        <f t="shared" si="598"/>
        <v>26</v>
      </c>
      <c r="V205" s="6">
        <f t="shared" si="599"/>
        <v>26</v>
      </c>
      <c r="W205" s="50">
        <f>IF(V205="","",RANK(V205,V203:V207,0))</f>
        <v>2</v>
      </c>
      <c r="X205" s="50">
        <f t="shared" si="605"/>
        <v>26</v>
      </c>
      <c r="Y205" s="36">
        <v>13.5</v>
      </c>
      <c r="Z205" s="7">
        <f t="shared" si="583"/>
        <v>0</v>
      </c>
      <c r="AA205" s="7">
        <f t="shared" si="584"/>
        <v>42</v>
      </c>
      <c r="AB205" s="7">
        <f t="shared" si="585"/>
        <v>42</v>
      </c>
      <c r="AC205" s="6">
        <f t="shared" si="586"/>
        <v>42</v>
      </c>
      <c r="AD205" s="50">
        <f>IF(AC205="","",RANK(AC205,AC203:AC207,0))</f>
        <v>1</v>
      </c>
      <c r="AE205" s="50">
        <f t="shared" si="606"/>
        <v>42</v>
      </c>
      <c r="AF205" s="8">
        <f t="shared" si="588"/>
        <v>147</v>
      </c>
      <c r="AG205" s="9">
        <f t="shared" si="600"/>
        <v>147</v>
      </c>
      <c r="AH205" s="67">
        <f t="shared" si="589"/>
        <v>20</v>
      </c>
      <c r="AI205" s="83"/>
      <c r="AJ205" s="56"/>
      <c r="AK205" s="82"/>
    </row>
    <row r="206" spans="1:37" ht="15" customHeight="1" x14ac:dyDescent="0.25">
      <c r="A206" s="42">
        <v>4</v>
      </c>
      <c r="B206" s="43"/>
      <c r="C206" s="33">
        <v>48</v>
      </c>
      <c r="D206" s="34">
        <v>8</v>
      </c>
      <c r="E206" s="5">
        <f t="shared" si="590"/>
        <v>42</v>
      </c>
      <c r="F206" s="5">
        <f t="shared" si="591"/>
        <v>0</v>
      </c>
      <c r="G206" s="5">
        <f t="shared" si="592"/>
        <v>42</v>
      </c>
      <c r="H206" s="6">
        <f t="shared" si="593"/>
        <v>42</v>
      </c>
      <c r="I206" s="50">
        <f>IF(H206="","",RANK(H206,H203:H207,0))</f>
        <v>4</v>
      </c>
      <c r="J206" s="50">
        <f t="shared" si="603"/>
        <v>42</v>
      </c>
      <c r="K206" s="36">
        <v>18</v>
      </c>
      <c r="L206" s="5"/>
      <c r="M206" s="5">
        <f t="shared" si="579"/>
        <v>65</v>
      </c>
      <c r="N206" s="5">
        <f t="shared" si="594"/>
        <v>65</v>
      </c>
      <c r="O206" s="6">
        <f t="shared" si="595"/>
        <v>65</v>
      </c>
      <c r="P206" s="54">
        <f>IF(O206="","",RANK(O206,O203:O207,0))</f>
        <v>1</v>
      </c>
      <c r="Q206" s="54">
        <f t="shared" si="604"/>
        <v>65</v>
      </c>
      <c r="R206" s="40">
        <v>179</v>
      </c>
      <c r="S206" s="7">
        <f t="shared" si="596"/>
        <v>0</v>
      </c>
      <c r="T206" s="7">
        <f t="shared" si="597"/>
        <v>24</v>
      </c>
      <c r="U206" s="7">
        <f t="shared" si="598"/>
        <v>24</v>
      </c>
      <c r="V206" s="6">
        <f t="shared" si="599"/>
        <v>24</v>
      </c>
      <c r="W206" s="50">
        <f>IF(V206="","",RANK(V206,V203:V207,0))</f>
        <v>5</v>
      </c>
      <c r="X206" s="50" t="str">
        <f t="shared" si="605"/>
        <v/>
      </c>
      <c r="Y206" s="36">
        <v>12.5</v>
      </c>
      <c r="Z206" s="7">
        <f t="shared" si="583"/>
        <v>0</v>
      </c>
      <c r="AA206" s="7">
        <f t="shared" si="584"/>
        <v>39</v>
      </c>
      <c r="AB206" s="7">
        <f t="shared" si="585"/>
        <v>39</v>
      </c>
      <c r="AC206" s="6">
        <f t="shared" si="586"/>
        <v>39</v>
      </c>
      <c r="AD206" s="50">
        <f>IF(AC206="","",RANK(AC206,AC203:AC207,0))</f>
        <v>2</v>
      </c>
      <c r="AE206" s="50">
        <f t="shared" si="606"/>
        <v>39</v>
      </c>
      <c r="AF206" s="8">
        <f t="shared" si="588"/>
        <v>170</v>
      </c>
      <c r="AG206" s="9">
        <f t="shared" si="600"/>
        <v>170</v>
      </c>
      <c r="AH206" s="67">
        <f t="shared" si="589"/>
        <v>4</v>
      </c>
      <c r="AI206" s="83"/>
      <c r="AJ206" s="56"/>
      <c r="AK206" s="82"/>
    </row>
    <row r="207" spans="1:37" ht="15" customHeight="1" x14ac:dyDescent="0.25">
      <c r="A207" s="42">
        <v>5</v>
      </c>
      <c r="B207" s="43"/>
      <c r="C207" s="33">
        <v>48</v>
      </c>
      <c r="D207" s="34">
        <v>7.8</v>
      </c>
      <c r="E207" s="5">
        <f t="shared" si="590"/>
        <v>50</v>
      </c>
      <c r="F207" s="5">
        <f t="shared" si="591"/>
        <v>0</v>
      </c>
      <c r="G207" s="5">
        <f t="shared" si="592"/>
        <v>50</v>
      </c>
      <c r="H207" s="6">
        <f t="shared" si="593"/>
        <v>50</v>
      </c>
      <c r="I207" s="50">
        <f>IF(H207="","",RANK(H207,H203:H207,0))</f>
        <v>1</v>
      </c>
      <c r="J207" s="50">
        <f t="shared" si="603"/>
        <v>50</v>
      </c>
      <c r="K207" s="36">
        <v>6</v>
      </c>
      <c r="L207" s="5"/>
      <c r="M207" s="5">
        <f t="shared" si="579"/>
        <v>29</v>
      </c>
      <c r="N207" s="5">
        <f t="shared" si="594"/>
        <v>29</v>
      </c>
      <c r="O207" s="6">
        <f t="shared" si="595"/>
        <v>29</v>
      </c>
      <c r="P207" s="54">
        <f>IF(O207="","",RANK(O207,O203:O207,0))</f>
        <v>3</v>
      </c>
      <c r="Q207" s="54">
        <f t="shared" si="604"/>
        <v>29</v>
      </c>
      <c r="R207" s="40">
        <v>183</v>
      </c>
      <c r="S207" s="7">
        <f t="shared" si="596"/>
        <v>0</v>
      </c>
      <c r="T207" s="7">
        <f t="shared" si="597"/>
        <v>26</v>
      </c>
      <c r="U207" s="7">
        <f t="shared" si="598"/>
        <v>26</v>
      </c>
      <c r="V207" s="6">
        <f t="shared" si="599"/>
        <v>26</v>
      </c>
      <c r="W207" s="50">
        <f>IF(V207="","",RANK(V207,V203:V207,0))</f>
        <v>2</v>
      </c>
      <c r="X207" s="50">
        <f t="shared" si="605"/>
        <v>26</v>
      </c>
      <c r="Y207" s="36">
        <v>9</v>
      </c>
      <c r="Z207" s="7">
        <f t="shared" si="583"/>
        <v>0</v>
      </c>
      <c r="AA207" s="7">
        <f t="shared" si="584"/>
        <v>29</v>
      </c>
      <c r="AB207" s="7">
        <f t="shared" si="585"/>
        <v>29</v>
      </c>
      <c r="AC207" s="6">
        <f t="shared" si="586"/>
        <v>29</v>
      </c>
      <c r="AD207" s="50">
        <f>IF(AC207="","",RANK(AC207,AC203:AC207,0))</f>
        <v>4</v>
      </c>
      <c r="AE207" s="50">
        <f t="shared" si="606"/>
        <v>29</v>
      </c>
      <c r="AF207" s="8">
        <f t="shared" si="588"/>
        <v>134</v>
      </c>
      <c r="AG207" s="9">
        <f t="shared" si="600"/>
        <v>134</v>
      </c>
      <c r="AH207" s="67">
        <f t="shared" si="589"/>
        <v>38</v>
      </c>
      <c r="AI207" s="83"/>
      <c r="AJ207" s="56"/>
      <c r="AK207" s="82"/>
    </row>
    <row r="208" spans="1:37" ht="26.25" customHeight="1" x14ac:dyDescent="0.25">
      <c r="A208" s="42"/>
      <c r="B208" s="43"/>
      <c r="C208" s="61">
        <v>48</v>
      </c>
      <c r="D208" s="34"/>
      <c r="E208" s="5"/>
      <c r="F208" s="5"/>
      <c r="G208" s="5"/>
      <c r="H208" s="51"/>
      <c r="I208" s="58" t="s">
        <v>27</v>
      </c>
      <c r="J208" s="59">
        <f>SUM(J203:J207)</f>
        <v>192</v>
      </c>
      <c r="K208" s="36"/>
      <c r="L208" s="5"/>
      <c r="M208" s="5"/>
      <c r="N208" s="5"/>
      <c r="O208" s="51"/>
      <c r="P208" s="58" t="s">
        <v>27</v>
      </c>
      <c r="Q208" s="60">
        <f>SUM(Q203:Q207)</f>
        <v>156</v>
      </c>
      <c r="R208" s="40"/>
      <c r="S208" s="7"/>
      <c r="T208" s="7"/>
      <c r="U208" s="7"/>
      <c r="V208" s="51"/>
      <c r="W208" s="58" t="s">
        <v>27</v>
      </c>
      <c r="X208" s="59">
        <f>SUM(X203:X207)</f>
        <v>109</v>
      </c>
      <c r="Y208" s="77">
        <v>-100</v>
      </c>
      <c r="Z208" s="7"/>
      <c r="AA208" s="7"/>
      <c r="AB208" s="7"/>
      <c r="AC208" s="51"/>
      <c r="AD208" s="58" t="s">
        <v>27</v>
      </c>
      <c r="AE208" s="59">
        <f>SUM(AE203:AE207)</f>
        <v>145</v>
      </c>
      <c r="AF208" s="8"/>
      <c r="AG208" s="52"/>
      <c r="AH208" s="74" t="str">
        <f t="shared" si="589"/>
        <v/>
      </c>
      <c r="AI208" s="57"/>
      <c r="AJ208" s="57"/>
      <c r="AK208" s="82"/>
    </row>
    <row r="209" spans="1:37" ht="15" customHeight="1" x14ac:dyDescent="0.25">
      <c r="A209" s="42">
        <v>1</v>
      </c>
      <c r="B209" s="43"/>
      <c r="C209" s="33">
        <v>49</v>
      </c>
      <c r="D209" s="34">
        <v>8.1999999999999993</v>
      </c>
      <c r="E209" s="5">
        <f t="shared" ref="E209:E213" si="607">IF(D209&gt;8.4,0,IF(D209&gt;8.35,28,IF(D209&gt;8.34,29,IF(D209&gt;8.3,30,IF(D209&gt;8.25,31,IF(D209&gt;8.24,32,IF(D209&gt;8.2,33,IF(D209&gt;8.16,34,IF(D209&gt;8.15,35,IF(D209&gt;8.14,36,IF(D209&gt;8.1,37,IF(D209&gt;8.05,38,IF(D209&gt;8.04,39,IF(D209&gt;8.02,40,IF(D209&gt;8,41,IF(D209&gt;7.95,42,IF(D209&gt;7.94,43,IF(D209&gt;7.92,44,IF(D209&gt;7.9,45,IF(D209&gt;7.85,46,IF(D209&gt;7.84,47,IF(D209&gt;7.83,48,IF(D209&gt;7.8,49,IF(D209&gt;7.75,50,IF(D209&gt;7.73,51,IF(D209&gt;7.7,52,IF(D209&gt;7.65,53,IF(D209&gt;7.6,54,IF(D209&gt;7.55,55,IF(D209&gt;7.5,56,IF(D209&gt;7.44,57,IF(D209&gt;7.4,58,IF(D209&gt;7.35,59,IF(D209&gt;7.3,60,IF(D209&gt;7.25,61,IF(D209&gt;7.2,62,IF(D209&gt;7.15,63,IF(D209&gt;7.1,64,IF(D209&gt;7.05,65,IF(D209&gt;7,66,IF(D209&gt;6.95,67,IF(D209&gt;6.9,68,IF(D209&gt;6.8,69,IF(D209&gt;6.5,70,))))))))))))))))))))))))))))))))))))))))))))</f>
        <v>34</v>
      </c>
      <c r="F209" s="5">
        <f t="shared" ref="F209:F213" si="608">IF(D209&gt;10,0,IF(D209&gt;9.9,1,IF(D209&gt;9.8,2,IF(D209&gt;9.7,3,IF(D209&gt;9.6,4,IF(D209&gt;9.5,5,IF(D209&gt;9.4,6,IF(D209&gt;9.3,7,IF(D209&gt;9.26,8,IF(D209&gt;9.2,9,IF(D209&gt;9.15,10,IF(D209&gt;9.1,11,IF(D209&gt;9.05,12,IF(D209&gt;9,13,IF(D209&gt;8.95,14,IF(D209&gt;8.9,15,IF(D209&gt;8.85,16,IF(D209&gt;8.8,17,IF(D209&gt;8.75,18,IF(D209&gt;8.7,19,IF(D209&gt;8.65,20,IF(D209&gt;8.6,21,IF(D209&gt;8.55,22,IF(D209&gt;8.54,23,IF(D209&gt;8.5,24,IF(D209&gt;8.45,25,IF(D209&gt;8.44,26,IF(D209&gt;8.4,27,))))))))))))))))))))))))))))</f>
        <v>0</v>
      </c>
      <c r="G209" s="5">
        <f t="shared" ref="G209:G213" si="609">E209+F209</f>
        <v>34</v>
      </c>
      <c r="H209" s="6">
        <f t="shared" ref="H209:H213" si="610">G209</f>
        <v>34</v>
      </c>
      <c r="I209" s="50">
        <f>IF(H209="","",RANK(H209,H209:H213,0))</f>
        <v>2</v>
      </c>
      <c r="J209" s="50">
        <f>IF(I209&lt;5,H209,"")</f>
        <v>34</v>
      </c>
      <c r="K209" s="36">
        <v>2</v>
      </c>
      <c r="L209" s="5"/>
      <c r="M209" s="5">
        <f t="shared" si="579"/>
        <v>13</v>
      </c>
      <c r="N209" s="5">
        <f t="shared" ref="N209:N213" si="611">L209+M209</f>
        <v>13</v>
      </c>
      <c r="O209" s="6">
        <f t="shared" ref="O209:O213" si="612">N209</f>
        <v>13</v>
      </c>
      <c r="P209" s="54">
        <f>IF(O209="","",RANK(O209,O209:O213,0))</f>
        <v>3</v>
      </c>
      <c r="Q209" s="54">
        <f>IF(P209&lt;5,O209,"")</f>
        <v>13</v>
      </c>
      <c r="R209" s="40">
        <v>177</v>
      </c>
      <c r="S209" s="7">
        <f t="shared" ref="S209:S213" si="613">IF(R209&lt;235,0,IF(R209&lt;237,60,IF(R209&lt;239,61,IF(R209&lt;241,62,IF(R209&lt;243,63,IF(R209&lt;245,64,IF(R209&lt;247,65,IF(R209&lt;249,66,IF(R209&lt;251,67,IF(R209&lt;253,68,IF(R209&lt;255,69,IF(R209&lt;257,70,IF(R209&lt;259,71,IF(R209&lt;261,72,IF(R209&lt;263,73,IF(R209&lt;2265,74,IF(R209&lt;267,75,IF(R209&lt;269,76,))))))))))))))))))</f>
        <v>0</v>
      </c>
      <c r="T209" s="7">
        <f t="shared" ref="T209:T213" si="614">IF(R209&lt;118,0,IF(R209&lt;121,1,IF(R209&lt;124,2,IF(R209&lt;127,3,IF(R209&lt;130,4,IF(R209&lt;133,5,IF(R209&lt;136,6,IF(R209&lt;139,7,IF(R209&lt;142,8,IF(R209&lt;145,9,IF(R209&lt;148,10,IF(R209&lt;151,11,IF(R209&lt;154,12,IF(R209&lt;157,13,IF(R209&lt;160,14,IF(R209&lt;162,15,IF(R209&lt;164,16,IF(R209&lt;166,17,IF(R209&lt;168,18,IF(R209&lt;170,19,IF(R209&lt;172,20,IF(R209&lt;174,21,IF(R209&lt;176,22,IF(R209&lt;178,23,IF(R209&lt;180,24,IF(R209&lt;182,25,IF(R209&lt;184,26,IF(R209&lt;186,27,IF(R209&lt;188,28,IF(R209&lt;190,29,IF(R209&lt;192,30,IF(R209&lt;194,31,IF(R209&lt;196,32,IF(R209&lt;198,33,IF(R209&lt;200,34,IF(R209&lt;201,35,IF(R209&lt;202,36,IF(R209&lt;203,37,IF(R209&lt;204,38,IF(R209&lt;205,39,IF(R209&lt;206,40,IF(R209&lt;207,41,IF(R209&lt;208,42,IF(R209&lt;209,43,IF(R209&lt;210,44,IF(R209&lt;211,45,IF(R209&lt;212,46,IF(R209&lt;213,47,IF(R209&lt;214,48,IF(R209&lt;215,49,IF(R209&lt;217,50,IF(R209&lt;219,51,IF(R209&lt;221,52,IF(R209&lt;223,53,IF(R209&lt;225,54,IF(R209&lt;227,55,IF(R209&lt;229,56,IF(R209&lt;231,57,IF(R209&lt;233,58,IF(R209&lt;235,59,))))))))))))))))))))))))))))))))))))))))))))))))))))))))))))</f>
        <v>23</v>
      </c>
      <c r="U209" s="7">
        <f t="shared" ref="U209:U213" si="615">S209+T209</f>
        <v>23</v>
      </c>
      <c r="V209" s="6">
        <f t="shared" ref="V209:V213" si="616">U209</f>
        <v>23</v>
      </c>
      <c r="W209" s="50">
        <f>IF(V209="","",RANK(V209,V209:V213,0))</f>
        <v>3</v>
      </c>
      <c r="X209" s="50">
        <f>IF(W209&lt;5,V209,"")</f>
        <v>23</v>
      </c>
      <c r="Y209" s="36">
        <v>2</v>
      </c>
      <c r="Z209" s="7">
        <f t="shared" si="583"/>
        <v>0</v>
      </c>
      <c r="AA209" s="7">
        <f t="shared" si="584"/>
        <v>14</v>
      </c>
      <c r="AB209" s="7">
        <f t="shared" si="585"/>
        <v>14</v>
      </c>
      <c r="AC209" s="6">
        <f t="shared" si="586"/>
        <v>14</v>
      </c>
      <c r="AD209" s="50">
        <f>IF(AC209="","",RANK(AC209,AC209:AC213,0))</f>
        <v>3</v>
      </c>
      <c r="AE209" s="50">
        <f>IF(AD209&lt;5,AC209,"")</f>
        <v>14</v>
      </c>
      <c r="AF209" s="8">
        <f t="shared" si="588"/>
        <v>84</v>
      </c>
      <c r="AG209" s="9">
        <f t="shared" ref="AG209:AG213" si="617">AF209</f>
        <v>84</v>
      </c>
      <c r="AH209" s="67">
        <f t="shared" si="589"/>
        <v>134</v>
      </c>
      <c r="AI209" s="83">
        <f>SUM(J209:J213,Q209:Q213,X209:X213,AE209:AE213)</f>
        <v>372</v>
      </c>
      <c r="AJ209" s="56">
        <f t="shared" ref="AJ209" si="618">AI209</f>
        <v>372</v>
      </c>
      <c r="AK209" s="82">
        <f t="shared" ref="AK209" si="619">IF(ISNUMBER(AI209),RANK(AI209,$AI$5:$AI$292,0),"")</f>
        <v>31</v>
      </c>
    </row>
    <row r="210" spans="1:37" ht="15" customHeight="1" x14ac:dyDescent="0.25">
      <c r="A210" s="42">
        <v>2</v>
      </c>
      <c r="B210" s="43"/>
      <c r="C210" s="33">
        <v>49</v>
      </c>
      <c r="D210" s="34">
        <v>9.1</v>
      </c>
      <c r="E210" s="5">
        <f t="shared" si="607"/>
        <v>0</v>
      </c>
      <c r="F210" s="5">
        <f t="shared" si="608"/>
        <v>12</v>
      </c>
      <c r="G210" s="5">
        <f t="shared" si="609"/>
        <v>12</v>
      </c>
      <c r="H210" s="6">
        <f t="shared" si="610"/>
        <v>12</v>
      </c>
      <c r="I210" s="50">
        <f>IF(H210="","",RANK(H210,H209:H213,0))</f>
        <v>5</v>
      </c>
      <c r="J210" s="50" t="str">
        <f t="shared" ref="J210:J213" si="620">IF(I210&lt;5,H210,"")</f>
        <v/>
      </c>
      <c r="K210" s="36">
        <v>4</v>
      </c>
      <c r="L210" s="5"/>
      <c r="M210" s="5">
        <f t="shared" si="579"/>
        <v>21</v>
      </c>
      <c r="N210" s="5">
        <f t="shared" si="611"/>
        <v>21</v>
      </c>
      <c r="O210" s="6">
        <f t="shared" si="612"/>
        <v>21</v>
      </c>
      <c r="P210" s="54">
        <f>IF(O210="","",RANK(O210,O209:O213,0))</f>
        <v>2</v>
      </c>
      <c r="Q210" s="54">
        <f>IF(P210&lt;5,O210,"")</f>
        <v>21</v>
      </c>
      <c r="R210" s="40">
        <v>152</v>
      </c>
      <c r="S210" s="7">
        <f t="shared" si="613"/>
        <v>0</v>
      </c>
      <c r="T210" s="7">
        <f t="shared" si="614"/>
        <v>12</v>
      </c>
      <c r="U210" s="7">
        <f t="shared" si="615"/>
        <v>12</v>
      </c>
      <c r="V210" s="6">
        <f t="shared" si="616"/>
        <v>12</v>
      </c>
      <c r="W210" s="50">
        <f>IF(V210="","",RANK(V210,V209:V213,0))</f>
        <v>5</v>
      </c>
      <c r="X210" s="50" t="str">
        <f t="shared" ref="X210:X213" si="621">IF(W210&lt;5,V210,"")</f>
        <v/>
      </c>
      <c r="Y210" s="36">
        <v>7</v>
      </c>
      <c r="Z210" s="7">
        <f t="shared" si="583"/>
        <v>0</v>
      </c>
      <c r="AA210" s="7">
        <f t="shared" si="584"/>
        <v>24</v>
      </c>
      <c r="AB210" s="7">
        <f t="shared" si="585"/>
        <v>24</v>
      </c>
      <c r="AC210" s="6">
        <f t="shared" si="586"/>
        <v>24</v>
      </c>
      <c r="AD210" s="50">
        <f>IF(AC210="","",RANK(AC210,AC209:AC213,0))</f>
        <v>2</v>
      </c>
      <c r="AE210" s="50">
        <f t="shared" ref="AE210:AE213" si="622">IF(AD210&lt;5,AC210,"")</f>
        <v>24</v>
      </c>
      <c r="AF210" s="8">
        <f t="shared" si="588"/>
        <v>69</v>
      </c>
      <c r="AG210" s="9">
        <f t="shared" si="617"/>
        <v>69</v>
      </c>
      <c r="AH210" s="67">
        <f t="shared" si="589"/>
        <v>164</v>
      </c>
      <c r="AI210" s="83"/>
      <c r="AJ210" s="56"/>
      <c r="AK210" s="82"/>
    </row>
    <row r="211" spans="1:37" ht="15" customHeight="1" x14ac:dyDescent="0.25">
      <c r="A211" s="42">
        <v>3</v>
      </c>
      <c r="B211" s="43"/>
      <c r="C211" s="33">
        <v>49</v>
      </c>
      <c r="D211" s="34">
        <v>8.1999999999999993</v>
      </c>
      <c r="E211" s="5">
        <f t="shared" si="607"/>
        <v>34</v>
      </c>
      <c r="F211" s="5">
        <f t="shared" si="608"/>
        <v>0</v>
      </c>
      <c r="G211" s="5">
        <f t="shared" si="609"/>
        <v>34</v>
      </c>
      <c r="H211" s="6">
        <f t="shared" si="610"/>
        <v>34</v>
      </c>
      <c r="I211" s="50">
        <f>IF(H211="","",RANK(H211,H209:H213,0))</f>
        <v>2</v>
      </c>
      <c r="J211" s="50">
        <f t="shared" si="620"/>
        <v>34</v>
      </c>
      <c r="K211" s="36">
        <v>0</v>
      </c>
      <c r="L211" s="5"/>
      <c r="M211" s="5">
        <f t="shared" si="579"/>
        <v>0</v>
      </c>
      <c r="N211" s="5">
        <f t="shared" si="611"/>
        <v>0</v>
      </c>
      <c r="O211" s="6">
        <f t="shared" si="612"/>
        <v>0</v>
      </c>
      <c r="P211" s="54">
        <f>IF(O211="","",RANK(O211,O209:O213,0))</f>
        <v>4</v>
      </c>
      <c r="Q211" s="54">
        <f t="shared" ref="Q211:Q213" si="623">IF(P211&lt;5,O211,"")</f>
        <v>0</v>
      </c>
      <c r="R211" s="40">
        <v>170</v>
      </c>
      <c r="S211" s="7">
        <f t="shared" si="613"/>
        <v>0</v>
      </c>
      <c r="T211" s="7">
        <f t="shared" si="614"/>
        <v>20</v>
      </c>
      <c r="U211" s="7">
        <f t="shared" si="615"/>
        <v>20</v>
      </c>
      <c r="V211" s="6">
        <f t="shared" si="616"/>
        <v>20</v>
      </c>
      <c r="W211" s="50">
        <f>IF(V211="","",RANK(V211,V209:V213,0))</f>
        <v>4</v>
      </c>
      <c r="X211" s="50">
        <f t="shared" si="621"/>
        <v>20</v>
      </c>
      <c r="Y211" s="36">
        <v>-3</v>
      </c>
      <c r="Z211" s="7">
        <f t="shared" si="583"/>
        <v>0</v>
      </c>
      <c r="AA211" s="7">
        <f t="shared" si="584"/>
        <v>4</v>
      </c>
      <c r="AB211" s="7">
        <f t="shared" si="585"/>
        <v>4</v>
      </c>
      <c r="AC211" s="6">
        <f t="shared" si="586"/>
        <v>4</v>
      </c>
      <c r="AD211" s="50">
        <f>IF(AC211="","",RANK(AC211,AC209:AC213,0))</f>
        <v>5</v>
      </c>
      <c r="AE211" s="50" t="str">
        <f t="shared" si="622"/>
        <v/>
      </c>
      <c r="AF211" s="8">
        <f t="shared" si="588"/>
        <v>58</v>
      </c>
      <c r="AG211" s="9">
        <f t="shared" si="617"/>
        <v>58</v>
      </c>
      <c r="AH211" s="67">
        <f t="shared" si="589"/>
        <v>178</v>
      </c>
      <c r="AI211" s="83"/>
      <c r="AJ211" s="56"/>
      <c r="AK211" s="82"/>
    </row>
    <row r="212" spans="1:37" ht="15" customHeight="1" x14ac:dyDescent="0.25">
      <c r="A212" s="42">
        <v>4</v>
      </c>
      <c r="B212" s="43"/>
      <c r="C212" s="33">
        <v>49</v>
      </c>
      <c r="D212" s="34">
        <v>8.9</v>
      </c>
      <c r="E212" s="5">
        <f t="shared" si="607"/>
        <v>0</v>
      </c>
      <c r="F212" s="5">
        <f t="shared" si="608"/>
        <v>16</v>
      </c>
      <c r="G212" s="5">
        <f t="shared" si="609"/>
        <v>16</v>
      </c>
      <c r="H212" s="6">
        <f t="shared" si="610"/>
        <v>16</v>
      </c>
      <c r="I212" s="50">
        <f>IF(H212="","",RANK(H212,H209:H213,0))</f>
        <v>4</v>
      </c>
      <c r="J212" s="50">
        <f t="shared" si="620"/>
        <v>16</v>
      </c>
      <c r="K212" s="36">
        <v>0</v>
      </c>
      <c r="L212" s="5"/>
      <c r="M212" s="5">
        <f t="shared" si="579"/>
        <v>0</v>
      </c>
      <c r="N212" s="5">
        <f t="shared" si="611"/>
        <v>0</v>
      </c>
      <c r="O212" s="6">
        <f t="shared" si="612"/>
        <v>0</v>
      </c>
      <c r="P212" s="54">
        <f>IF(O212="","",RANK(O212,O209:O213,0))</f>
        <v>4</v>
      </c>
      <c r="Q212" s="54"/>
      <c r="R212" s="40">
        <v>184</v>
      </c>
      <c r="S212" s="7">
        <f t="shared" si="613"/>
        <v>0</v>
      </c>
      <c r="T212" s="7">
        <f t="shared" si="614"/>
        <v>27</v>
      </c>
      <c r="U212" s="7">
        <f t="shared" si="615"/>
        <v>27</v>
      </c>
      <c r="V212" s="6">
        <f t="shared" si="616"/>
        <v>27</v>
      </c>
      <c r="W212" s="50">
        <f>IF(V212="","",RANK(V212,V209:V213,0))</f>
        <v>2</v>
      </c>
      <c r="X212" s="50">
        <f t="shared" si="621"/>
        <v>27</v>
      </c>
      <c r="Y212" s="36">
        <v>2</v>
      </c>
      <c r="Z212" s="7">
        <f t="shared" si="583"/>
        <v>0</v>
      </c>
      <c r="AA212" s="7">
        <f t="shared" si="584"/>
        <v>14</v>
      </c>
      <c r="AB212" s="7">
        <f t="shared" si="585"/>
        <v>14</v>
      </c>
      <c r="AC212" s="6">
        <f t="shared" si="586"/>
        <v>14</v>
      </c>
      <c r="AD212" s="50">
        <f>IF(AC212="","",RANK(AC212,AC209:AC213,0))</f>
        <v>3</v>
      </c>
      <c r="AE212" s="50">
        <f t="shared" si="622"/>
        <v>14</v>
      </c>
      <c r="AF212" s="8">
        <f t="shared" si="588"/>
        <v>57</v>
      </c>
      <c r="AG212" s="9">
        <f t="shared" si="617"/>
        <v>57</v>
      </c>
      <c r="AH212" s="67">
        <f t="shared" si="589"/>
        <v>180</v>
      </c>
      <c r="AI212" s="83"/>
      <c r="AJ212" s="56"/>
      <c r="AK212" s="82"/>
    </row>
    <row r="213" spans="1:37" ht="15" customHeight="1" x14ac:dyDescent="0.25">
      <c r="A213" s="42">
        <v>5</v>
      </c>
      <c r="B213" s="43"/>
      <c r="C213" s="33">
        <v>49</v>
      </c>
      <c r="D213" s="34">
        <v>8</v>
      </c>
      <c r="E213" s="5">
        <f t="shared" si="607"/>
        <v>42</v>
      </c>
      <c r="F213" s="5">
        <f t="shared" si="608"/>
        <v>0</v>
      </c>
      <c r="G213" s="5">
        <f t="shared" si="609"/>
        <v>42</v>
      </c>
      <c r="H213" s="6">
        <f t="shared" si="610"/>
        <v>42</v>
      </c>
      <c r="I213" s="50">
        <f>IF(H213="","",RANK(H213,H209:H213,0))</f>
        <v>1</v>
      </c>
      <c r="J213" s="50">
        <f t="shared" si="620"/>
        <v>42</v>
      </c>
      <c r="K213" s="36">
        <v>5</v>
      </c>
      <c r="L213" s="5"/>
      <c r="M213" s="5">
        <f t="shared" si="579"/>
        <v>25</v>
      </c>
      <c r="N213" s="5">
        <f t="shared" si="611"/>
        <v>25</v>
      </c>
      <c r="O213" s="6">
        <f t="shared" si="612"/>
        <v>25</v>
      </c>
      <c r="P213" s="54">
        <f>IF(O213="","",RANK(O213,O209:O213,0))</f>
        <v>1</v>
      </c>
      <c r="Q213" s="54">
        <f t="shared" si="623"/>
        <v>25</v>
      </c>
      <c r="R213" s="40">
        <v>190</v>
      </c>
      <c r="S213" s="7">
        <f t="shared" si="613"/>
        <v>0</v>
      </c>
      <c r="T213" s="7">
        <f t="shared" si="614"/>
        <v>30</v>
      </c>
      <c r="U213" s="7">
        <f t="shared" si="615"/>
        <v>30</v>
      </c>
      <c r="V213" s="6">
        <f t="shared" si="616"/>
        <v>30</v>
      </c>
      <c r="W213" s="50">
        <f>IF(V213="","",RANK(V213,V209:V213,0))</f>
        <v>1</v>
      </c>
      <c r="X213" s="50">
        <f t="shared" si="621"/>
        <v>30</v>
      </c>
      <c r="Y213" s="36">
        <v>11</v>
      </c>
      <c r="Z213" s="7">
        <f t="shared" si="583"/>
        <v>0</v>
      </c>
      <c r="AA213" s="7">
        <f t="shared" si="584"/>
        <v>35</v>
      </c>
      <c r="AB213" s="7">
        <f t="shared" si="585"/>
        <v>35</v>
      </c>
      <c r="AC213" s="6">
        <f t="shared" si="586"/>
        <v>35</v>
      </c>
      <c r="AD213" s="50">
        <f>IF(AC213="","",RANK(AC213,AC209:AC213,0))</f>
        <v>1</v>
      </c>
      <c r="AE213" s="50">
        <f t="shared" si="622"/>
        <v>35</v>
      </c>
      <c r="AF213" s="8">
        <f t="shared" si="588"/>
        <v>132</v>
      </c>
      <c r="AG213" s="9">
        <f t="shared" si="617"/>
        <v>132</v>
      </c>
      <c r="AH213" s="67">
        <f t="shared" si="589"/>
        <v>41</v>
      </c>
      <c r="AI213" s="83"/>
      <c r="AJ213" s="56"/>
      <c r="AK213" s="82"/>
    </row>
    <row r="214" spans="1:37" ht="26.25" customHeight="1" x14ac:dyDescent="0.25">
      <c r="A214" s="42"/>
      <c r="B214" s="43"/>
      <c r="C214" s="61">
        <v>49</v>
      </c>
      <c r="D214" s="34"/>
      <c r="E214" s="5"/>
      <c r="F214" s="5"/>
      <c r="G214" s="5"/>
      <c r="H214" s="51"/>
      <c r="I214" s="58" t="s">
        <v>27</v>
      </c>
      <c r="J214" s="59">
        <f>SUM(J209:J213)</f>
        <v>126</v>
      </c>
      <c r="K214" s="36"/>
      <c r="L214" s="5"/>
      <c r="M214" s="5"/>
      <c r="N214" s="5"/>
      <c r="O214" s="51"/>
      <c r="P214" s="58" t="s">
        <v>27</v>
      </c>
      <c r="Q214" s="60">
        <f>SUM(Q209:Q213)</f>
        <v>59</v>
      </c>
      <c r="R214" s="40"/>
      <c r="S214" s="7"/>
      <c r="T214" s="7"/>
      <c r="U214" s="7"/>
      <c r="V214" s="51"/>
      <c r="W214" s="58" t="s">
        <v>27</v>
      </c>
      <c r="X214" s="59">
        <f>SUM(X209:X213)</f>
        <v>100</v>
      </c>
      <c r="Y214" s="77">
        <v>-100</v>
      </c>
      <c r="Z214" s="7"/>
      <c r="AA214" s="7"/>
      <c r="AB214" s="7"/>
      <c r="AC214" s="51"/>
      <c r="AD214" s="58" t="s">
        <v>27</v>
      </c>
      <c r="AE214" s="59">
        <f>SUM(AE209:AE213)</f>
        <v>87</v>
      </c>
      <c r="AF214" s="8"/>
      <c r="AG214" s="52"/>
      <c r="AH214" s="74" t="str">
        <f t="shared" si="589"/>
        <v/>
      </c>
      <c r="AI214" s="57"/>
      <c r="AJ214" s="57"/>
      <c r="AK214" s="82"/>
    </row>
    <row r="215" spans="1:37" ht="15" customHeight="1" x14ac:dyDescent="0.25">
      <c r="A215" s="42">
        <v>1</v>
      </c>
      <c r="B215" s="43"/>
      <c r="C215" s="33">
        <v>50</v>
      </c>
      <c r="D215" s="34">
        <v>7.8</v>
      </c>
      <c r="E215" s="5">
        <f t="shared" ref="E215:E219" si="624">IF(D215&gt;8.4,0,IF(D215&gt;8.35,28,IF(D215&gt;8.34,29,IF(D215&gt;8.3,30,IF(D215&gt;8.25,31,IF(D215&gt;8.24,32,IF(D215&gt;8.2,33,IF(D215&gt;8.16,34,IF(D215&gt;8.15,35,IF(D215&gt;8.14,36,IF(D215&gt;8.1,37,IF(D215&gt;8.05,38,IF(D215&gt;8.04,39,IF(D215&gt;8.02,40,IF(D215&gt;8,41,IF(D215&gt;7.95,42,IF(D215&gt;7.94,43,IF(D215&gt;7.92,44,IF(D215&gt;7.9,45,IF(D215&gt;7.85,46,IF(D215&gt;7.84,47,IF(D215&gt;7.83,48,IF(D215&gt;7.8,49,IF(D215&gt;7.75,50,IF(D215&gt;7.73,51,IF(D215&gt;7.7,52,IF(D215&gt;7.65,53,IF(D215&gt;7.6,54,IF(D215&gt;7.55,55,IF(D215&gt;7.5,56,IF(D215&gt;7.44,57,IF(D215&gt;7.4,58,IF(D215&gt;7.35,59,IF(D215&gt;7.3,60,IF(D215&gt;7.25,61,IF(D215&gt;7.2,62,IF(D215&gt;7.15,63,IF(D215&gt;7.1,64,IF(D215&gt;7.05,65,IF(D215&gt;7,66,IF(D215&gt;6.95,67,IF(D215&gt;6.9,68,IF(D215&gt;6.8,69,IF(D215&gt;6.5,70,))))))))))))))))))))))))))))))))))))))))))))</f>
        <v>50</v>
      </c>
      <c r="F215" s="5">
        <f t="shared" ref="F215:F219" si="625">IF(D215&gt;10,0,IF(D215&gt;9.9,1,IF(D215&gt;9.8,2,IF(D215&gt;9.7,3,IF(D215&gt;9.6,4,IF(D215&gt;9.5,5,IF(D215&gt;9.4,6,IF(D215&gt;9.3,7,IF(D215&gt;9.26,8,IF(D215&gt;9.2,9,IF(D215&gt;9.15,10,IF(D215&gt;9.1,11,IF(D215&gt;9.05,12,IF(D215&gt;9,13,IF(D215&gt;8.95,14,IF(D215&gt;8.9,15,IF(D215&gt;8.85,16,IF(D215&gt;8.8,17,IF(D215&gt;8.75,18,IF(D215&gt;8.7,19,IF(D215&gt;8.65,20,IF(D215&gt;8.6,21,IF(D215&gt;8.55,22,IF(D215&gt;8.54,23,IF(D215&gt;8.5,24,IF(D215&gt;8.45,25,IF(D215&gt;8.44,26,IF(D215&gt;8.4,27,))))))))))))))))))))))))))))</f>
        <v>0</v>
      </c>
      <c r="G215" s="5">
        <f t="shared" ref="G215:G219" si="626">E215+F215</f>
        <v>50</v>
      </c>
      <c r="H215" s="6">
        <f t="shared" ref="H215:H219" si="627">G215</f>
        <v>50</v>
      </c>
      <c r="I215" s="50">
        <f>IF(H215="","",RANK(H215,H215:H219,0))</f>
        <v>1</v>
      </c>
      <c r="J215" s="50">
        <f>IF(I215&lt;5,H215,"")</f>
        <v>50</v>
      </c>
      <c r="K215" s="36">
        <v>10</v>
      </c>
      <c r="L215" s="5"/>
      <c r="M215" s="5">
        <f t="shared" si="579"/>
        <v>45</v>
      </c>
      <c r="N215" s="5">
        <f t="shared" ref="N215:N219" si="628">L215+M215</f>
        <v>45</v>
      </c>
      <c r="O215" s="6">
        <f t="shared" ref="O215:O219" si="629">N215</f>
        <v>45</v>
      </c>
      <c r="P215" s="54">
        <f>IF(O215="","",RANK(O215,O215:O219,0))</f>
        <v>1</v>
      </c>
      <c r="Q215" s="54">
        <f>IF(P215&lt;5,O215,"")</f>
        <v>45</v>
      </c>
      <c r="R215" s="40">
        <v>194</v>
      </c>
      <c r="S215" s="7">
        <f t="shared" ref="S215:S219" si="630">IF(R215&lt;235,0,IF(R215&lt;237,60,IF(R215&lt;239,61,IF(R215&lt;241,62,IF(R215&lt;243,63,IF(R215&lt;245,64,IF(R215&lt;247,65,IF(R215&lt;249,66,IF(R215&lt;251,67,IF(R215&lt;253,68,IF(R215&lt;255,69,IF(R215&lt;257,70,IF(R215&lt;259,71,IF(R215&lt;261,72,IF(R215&lt;263,73,IF(R215&lt;2265,74,IF(R215&lt;267,75,IF(R215&lt;269,76,))))))))))))))))))</f>
        <v>0</v>
      </c>
      <c r="T215" s="7">
        <f t="shared" ref="T215:T219" si="631">IF(R215&lt;118,0,IF(R215&lt;121,1,IF(R215&lt;124,2,IF(R215&lt;127,3,IF(R215&lt;130,4,IF(R215&lt;133,5,IF(R215&lt;136,6,IF(R215&lt;139,7,IF(R215&lt;142,8,IF(R215&lt;145,9,IF(R215&lt;148,10,IF(R215&lt;151,11,IF(R215&lt;154,12,IF(R215&lt;157,13,IF(R215&lt;160,14,IF(R215&lt;162,15,IF(R215&lt;164,16,IF(R215&lt;166,17,IF(R215&lt;168,18,IF(R215&lt;170,19,IF(R215&lt;172,20,IF(R215&lt;174,21,IF(R215&lt;176,22,IF(R215&lt;178,23,IF(R215&lt;180,24,IF(R215&lt;182,25,IF(R215&lt;184,26,IF(R215&lt;186,27,IF(R215&lt;188,28,IF(R215&lt;190,29,IF(R215&lt;192,30,IF(R215&lt;194,31,IF(R215&lt;196,32,IF(R215&lt;198,33,IF(R215&lt;200,34,IF(R215&lt;201,35,IF(R215&lt;202,36,IF(R215&lt;203,37,IF(R215&lt;204,38,IF(R215&lt;205,39,IF(R215&lt;206,40,IF(R215&lt;207,41,IF(R215&lt;208,42,IF(R215&lt;209,43,IF(R215&lt;210,44,IF(R215&lt;211,45,IF(R215&lt;212,46,IF(R215&lt;213,47,IF(R215&lt;214,48,IF(R215&lt;215,49,IF(R215&lt;217,50,IF(R215&lt;219,51,IF(R215&lt;221,52,IF(R215&lt;223,53,IF(R215&lt;225,54,IF(R215&lt;227,55,IF(R215&lt;229,56,IF(R215&lt;231,57,IF(R215&lt;233,58,IF(R215&lt;235,59,))))))))))))))))))))))))))))))))))))))))))))))))))))))))))))</f>
        <v>32</v>
      </c>
      <c r="U215" s="7">
        <f t="shared" ref="U215:U219" si="632">S215+T215</f>
        <v>32</v>
      </c>
      <c r="V215" s="6">
        <f t="shared" ref="V215:V219" si="633">U215</f>
        <v>32</v>
      </c>
      <c r="W215" s="50">
        <f>IF(V215="","",RANK(V215,V215:V219,0))</f>
        <v>1</v>
      </c>
      <c r="X215" s="50">
        <f>IF(W215&lt;5,V215,"")</f>
        <v>32</v>
      </c>
      <c r="Y215" s="36">
        <v>14</v>
      </c>
      <c r="Z215" s="7">
        <f t="shared" si="583"/>
        <v>0</v>
      </c>
      <c r="AA215" s="7">
        <f t="shared" si="584"/>
        <v>46</v>
      </c>
      <c r="AB215" s="7">
        <f t="shared" si="585"/>
        <v>46</v>
      </c>
      <c r="AC215" s="6">
        <f t="shared" si="586"/>
        <v>46</v>
      </c>
      <c r="AD215" s="50">
        <f>IF(AC215="","",RANK(AC215,AC215:AC219,0))</f>
        <v>1</v>
      </c>
      <c r="AE215" s="50">
        <f>IF(AD215&lt;5,AC215,"")</f>
        <v>46</v>
      </c>
      <c r="AF215" s="8">
        <f t="shared" si="588"/>
        <v>173</v>
      </c>
      <c r="AG215" s="9">
        <f t="shared" ref="AG215:AG219" si="634">AF215</f>
        <v>173</v>
      </c>
      <c r="AH215" s="67">
        <f t="shared" si="589"/>
        <v>3</v>
      </c>
      <c r="AI215" s="83">
        <f>SUM(J215:J219,Q215:Q219,X215:X219,AE215:AE219)</f>
        <v>462</v>
      </c>
      <c r="AJ215" s="56">
        <f t="shared" ref="AJ215" si="635">AI215</f>
        <v>462</v>
      </c>
      <c r="AK215" s="82">
        <f t="shared" ref="AK215" si="636">IF(ISNUMBER(AI215),RANK(AI215,$AI$5:$AI$292,0),"")</f>
        <v>23</v>
      </c>
    </row>
    <row r="216" spans="1:37" ht="15" customHeight="1" x14ac:dyDescent="0.25">
      <c r="A216" s="42">
        <v>2</v>
      </c>
      <c r="B216" s="43"/>
      <c r="C216" s="33">
        <v>50</v>
      </c>
      <c r="D216" s="34">
        <v>7.9</v>
      </c>
      <c r="E216" s="5">
        <f t="shared" si="624"/>
        <v>46</v>
      </c>
      <c r="F216" s="5">
        <f t="shared" si="625"/>
        <v>0</v>
      </c>
      <c r="G216" s="5">
        <f t="shared" si="626"/>
        <v>46</v>
      </c>
      <c r="H216" s="6">
        <f t="shared" si="627"/>
        <v>46</v>
      </c>
      <c r="I216" s="50">
        <f>IF(H216="","",RANK(H216,H215:H219,0))</f>
        <v>2</v>
      </c>
      <c r="J216" s="50">
        <f>IF(I216&lt;5,H216,"")</f>
        <v>46</v>
      </c>
      <c r="K216" s="36">
        <v>7</v>
      </c>
      <c r="L216" s="5"/>
      <c r="M216" s="5">
        <f t="shared" si="579"/>
        <v>33</v>
      </c>
      <c r="N216" s="5">
        <f t="shared" si="628"/>
        <v>33</v>
      </c>
      <c r="O216" s="6">
        <f t="shared" si="629"/>
        <v>33</v>
      </c>
      <c r="P216" s="54">
        <f>IF(O216="","",RANK(O216,O215:O219,0))</f>
        <v>2</v>
      </c>
      <c r="Q216" s="54">
        <f t="shared" ref="Q216:Q219" si="637">IF(P216&lt;5,O216,"")</f>
        <v>33</v>
      </c>
      <c r="R216" s="40">
        <v>183</v>
      </c>
      <c r="S216" s="7">
        <f t="shared" si="630"/>
        <v>0</v>
      </c>
      <c r="T216" s="7">
        <f t="shared" si="631"/>
        <v>26</v>
      </c>
      <c r="U216" s="7">
        <f t="shared" si="632"/>
        <v>26</v>
      </c>
      <c r="V216" s="6">
        <f t="shared" si="633"/>
        <v>26</v>
      </c>
      <c r="W216" s="50">
        <f>IF(V216="","",RANK(V216,V215:V219,0))</f>
        <v>3</v>
      </c>
      <c r="X216" s="50">
        <f t="shared" ref="X216:X219" si="638">IF(W216&lt;5,V216,"")</f>
        <v>26</v>
      </c>
      <c r="Y216" s="36">
        <v>1</v>
      </c>
      <c r="Z216" s="7">
        <f t="shared" si="583"/>
        <v>0</v>
      </c>
      <c r="AA216" s="7">
        <f t="shared" si="584"/>
        <v>12</v>
      </c>
      <c r="AB216" s="7">
        <f t="shared" si="585"/>
        <v>12</v>
      </c>
      <c r="AC216" s="6">
        <f t="shared" si="586"/>
        <v>12</v>
      </c>
      <c r="AD216" s="50">
        <f>IF(AC216="","",RANK(AC216,AC215:AC219,0))</f>
        <v>5</v>
      </c>
      <c r="AE216" s="50" t="str">
        <f t="shared" ref="AE216:AE219" si="639">IF(AD216&lt;5,AC216,"")</f>
        <v/>
      </c>
      <c r="AF216" s="8">
        <f t="shared" si="588"/>
        <v>117</v>
      </c>
      <c r="AG216" s="9">
        <f t="shared" si="634"/>
        <v>117</v>
      </c>
      <c r="AH216" s="67">
        <f t="shared" si="589"/>
        <v>71</v>
      </c>
      <c r="AI216" s="83"/>
      <c r="AJ216" s="56"/>
      <c r="AK216" s="82"/>
    </row>
    <row r="217" spans="1:37" ht="15" customHeight="1" x14ac:dyDescent="0.25">
      <c r="A217" s="42">
        <v>3</v>
      </c>
      <c r="B217" s="43"/>
      <c r="C217" s="33">
        <v>50</v>
      </c>
      <c r="D217" s="34">
        <v>8.3000000000000007</v>
      </c>
      <c r="E217" s="5">
        <f t="shared" si="624"/>
        <v>31</v>
      </c>
      <c r="F217" s="5">
        <f t="shared" si="625"/>
        <v>0</v>
      </c>
      <c r="G217" s="5">
        <f t="shared" si="626"/>
        <v>31</v>
      </c>
      <c r="H217" s="6">
        <f t="shared" si="627"/>
        <v>31</v>
      </c>
      <c r="I217" s="50">
        <f>IF(H217="","",RANK(H217,H215:H219,0))</f>
        <v>4</v>
      </c>
      <c r="J217" s="50">
        <f t="shared" ref="J217:J219" si="640">IF(I217&lt;5,H217,"")</f>
        <v>31</v>
      </c>
      <c r="K217" s="36">
        <v>0</v>
      </c>
      <c r="L217" s="5"/>
      <c r="M217" s="5">
        <f t="shared" si="579"/>
        <v>0</v>
      </c>
      <c r="N217" s="5">
        <f t="shared" si="628"/>
        <v>0</v>
      </c>
      <c r="O217" s="6">
        <f t="shared" si="629"/>
        <v>0</v>
      </c>
      <c r="P217" s="54">
        <f>IF(O217="","",RANK(O217,O215:O219,0))</f>
        <v>4</v>
      </c>
      <c r="Q217" s="54">
        <f t="shared" si="637"/>
        <v>0</v>
      </c>
      <c r="R217" s="40">
        <v>187</v>
      </c>
      <c r="S217" s="7">
        <f t="shared" si="630"/>
        <v>0</v>
      </c>
      <c r="T217" s="7">
        <f t="shared" si="631"/>
        <v>28</v>
      </c>
      <c r="U217" s="7">
        <f t="shared" si="632"/>
        <v>28</v>
      </c>
      <c r="V217" s="6">
        <f t="shared" si="633"/>
        <v>28</v>
      </c>
      <c r="W217" s="50">
        <f>IF(V217="","",RANK(V217,V215:V219,0))</f>
        <v>2</v>
      </c>
      <c r="X217" s="50">
        <f t="shared" si="638"/>
        <v>28</v>
      </c>
      <c r="Y217" s="36">
        <v>2</v>
      </c>
      <c r="Z217" s="7">
        <f t="shared" si="583"/>
        <v>0</v>
      </c>
      <c r="AA217" s="7">
        <f t="shared" si="584"/>
        <v>14</v>
      </c>
      <c r="AB217" s="7">
        <f t="shared" si="585"/>
        <v>14</v>
      </c>
      <c r="AC217" s="6">
        <f t="shared" si="586"/>
        <v>14</v>
      </c>
      <c r="AD217" s="50">
        <f>IF(AC217="","",RANK(AC217,AC215:AC219,0))</f>
        <v>4</v>
      </c>
      <c r="AE217" s="50">
        <f t="shared" si="639"/>
        <v>14</v>
      </c>
      <c r="AF217" s="8">
        <f t="shared" si="588"/>
        <v>73</v>
      </c>
      <c r="AG217" s="9">
        <f t="shared" si="634"/>
        <v>73</v>
      </c>
      <c r="AH217" s="67">
        <f t="shared" si="589"/>
        <v>160</v>
      </c>
      <c r="AI217" s="83"/>
      <c r="AJ217" s="56"/>
      <c r="AK217" s="82"/>
    </row>
    <row r="218" spans="1:37" ht="15" customHeight="1" x14ac:dyDescent="0.25">
      <c r="A218" s="42">
        <v>4</v>
      </c>
      <c r="B218" s="43"/>
      <c r="C218" s="33">
        <v>50</v>
      </c>
      <c r="D218" s="34"/>
      <c r="E218" s="5">
        <f t="shared" si="624"/>
        <v>0</v>
      </c>
      <c r="F218" s="5">
        <f t="shared" si="625"/>
        <v>0</v>
      </c>
      <c r="G218" s="5">
        <f t="shared" si="626"/>
        <v>0</v>
      </c>
      <c r="H218" s="6">
        <f t="shared" si="627"/>
        <v>0</v>
      </c>
      <c r="I218" s="50">
        <f>IF(H218="","",RANK(H218,H215:H219,0))</f>
        <v>5</v>
      </c>
      <c r="J218" s="50" t="str">
        <f t="shared" si="640"/>
        <v/>
      </c>
      <c r="K218" s="36">
        <v>0</v>
      </c>
      <c r="L218" s="5"/>
      <c r="M218" s="5">
        <f t="shared" si="579"/>
        <v>0</v>
      </c>
      <c r="N218" s="5">
        <f t="shared" si="628"/>
        <v>0</v>
      </c>
      <c r="O218" s="6">
        <f t="shared" si="629"/>
        <v>0</v>
      </c>
      <c r="P218" s="54">
        <f>IF(O218="","",RANK(O218,O215:O219,0))</f>
        <v>4</v>
      </c>
      <c r="Q218" s="54"/>
      <c r="R218" s="40">
        <v>167</v>
      </c>
      <c r="S218" s="7">
        <f t="shared" si="630"/>
        <v>0</v>
      </c>
      <c r="T218" s="7">
        <f t="shared" si="631"/>
        <v>18</v>
      </c>
      <c r="U218" s="7">
        <f t="shared" si="632"/>
        <v>18</v>
      </c>
      <c r="V218" s="6">
        <f t="shared" si="633"/>
        <v>18</v>
      </c>
      <c r="W218" s="50">
        <f>IF(V218="","",RANK(V218,V215:V219,0))</f>
        <v>5</v>
      </c>
      <c r="X218" s="50" t="str">
        <f t="shared" si="638"/>
        <v/>
      </c>
      <c r="Y218" s="36">
        <v>3</v>
      </c>
      <c r="Z218" s="7">
        <f t="shared" si="583"/>
        <v>0</v>
      </c>
      <c r="AA218" s="7">
        <f t="shared" si="584"/>
        <v>16</v>
      </c>
      <c r="AB218" s="7">
        <f t="shared" si="585"/>
        <v>16</v>
      </c>
      <c r="AC218" s="6">
        <f t="shared" si="586"/>
        <v>16</v>
      </c>
      <c r="AD218" s="50">
        <f>IF(AC218="","",RANK(AC218,AC215:AC219,0))</f>
        <v>3</v>
      </c>
      <c r="AE218" s="50">
        <f t="shared" si="639"/>
        <v>16</v>
      </c>
      <c r="AF218" s="8">
        <f t="shared" si="588"/>
        <v>34</v>
      </c>
      <c r="AG218" s="9">
        <f t="shared" si="634"/>
        <v>34</v>
      </c>
      <c r="AH218" s="67">
        <f t="shared" si="589"/>
        <v>195</v>
      </c>
      <c r="AI218" s="83"/>
      <c r="AJ218" s="56"/>
      <c r="AK218" s="82"/>
    </row>
    <row r="219" spans="1:37" ht="15" customHeight="1" x14ac:dyDescent="0.25">
      <c r="A219" s="42">
        <v>5</v>
      </c>
      <c r="B219" s="43"/>
      <c r="C219" s="33">
        <v>50</v>
      </c>
      <c r="D219" s="34">
        <v>8.1999999999999993</v>
      </c>
      <c r="E219" s="5">
        <f t="shared" si="624"/>
        <v>34</v>
      </c>
      <c r="F219" s="5">
        <f t="shared" si="625"/>
        <v>0</v>
      </c>
      <c r="G219" s="5">
        <f t="shared" si="626"/>
        <v>34</v>
      </c>
      <c r="H219" s="6">
        <f t="shared" si="627"/>
        <v>34</v>
      </c>
      <c r="I219" s="50">
        <f>IF(H219="","",RANK(H219,H215:H219,0))</f>
        <v>3</v>
      </c>
      <c r="J219" s="50">
        <f t="shared" si="640"/>
        <v>34</v>
      </c>
      <c r="K219" s="36">
        <v>2</v>
      </c>
      <c r="L219" s="5"/>
      <c r="M219" s="5">
        <f t="shared" si="579"/>
        <v>13</v>
      </c>
      <c r="N219" s="5">
        <f t="shared" si="628"/>
        <v>13</v>
      </c>
      <c r="O219" s="6">
        <f t="shared" si="629"/>
        <v>13</v>
      </c>
      <c r="P219" s="54">
        <f>IF(O219="","",RANK(O219,O215:O219,0))</f>
        <v>3</v>
      </c>
      <c r="Q219" s="54">
        <f t="shared" si="637"/>
        <v>13</v>
      </c>
      <c r="R219" s="40">
        <v>177</v>
      </c>
      <c r="S219" s="7">
        <f t="shared" si="630"/>
        <v>0</v>
      </c>
      <c r="T219" s="7">
        <f t="shared" si="631"/>
        <v>23</v>
      </c>
      <c r="U219" s="7">
        <f t="shared" si="632"/>
        <v>23</v>
      </c>
      <c r="V219" s="6">
        <f t="shared" si="633"/>
        <v>23</v>
      </c>
      <c r="W219" s="50">
        <f>IF(V219="","",RANK(V219,V215:V219,0))</f>
        <v>4</v>
      </c>
      <c r="X219" s="50">
        <f t="shared" si="638"/>
        <v>23</v>
      </c>
      <c r="Y219" s="36">
        <v>7.5</v>
      </c>
      <c r="Z219" s="7">
        <f t="shared" si="583"/>
        <v>0</v>
      </c>
      <c r="AA219" s="7">
        <f t="shared" si="584"/>
        <v>25</v>
      </c>
      <c r="AB219" s="7">
        <f t="shared" si="585"/>
        <v>25</v>
      </c>
      <c r="AC219" s="6">
        <f t="shared" si="586"/>
        <v>25</v>
      </c>
      <c r="AD219" s="50">
        <f>IF(AC219="","",RANK(AC219,AC215:AC219,0))</f>
        <v>2</v>
      </c>
      <c r="AE219" s="50">
        <f t="shared" si="639"/>
        <v>25</v>
      </c>
      <c r="AF219" s="8">
        <f t="shared" si="588"/>
        <v>95</v>
      </c>
      <c r="AG219" s="9">
        <f t="shared" si="634"/>
        <v>95</v>
      </c>
      <c r="AH219" s="67">
        <f t="shared" si="589"/>
        <v>113</v>
      </c>
      <c r="AI219" s="83"/>
      <c r="AJ219" s="56"/>
      <c r="AK219" s="82"/>
    </row>
    <row r="220" spans="1:37" ht="26.25" customHeight="1" x14ac:dyDescent="0.25">
      <c r="A220" s="42"/>
      <c r="B220" s="43"/>
      <c r="C220" s="61">
        <v>50</v>
      </c>
      <c r="D220" s="34"/>
      <c r="E220" s="5"/>
      <c r="F220" s="5"/>
      <c r="G220" s="5"/>
      <c r="H220" s="51"/>
      <c r="I220" s="58" t="s">
        <v>27</v>
      </c>
      <c r="J220" s="59">
        <f>SUM(J215:J219)</f>
        <v>161</v>
      </c>
      <c r="K220" s="36"/>
      <c r="L220" s="5"/>
      <c r="M220" s="5"/>
      <c r="N220" s="5"/>
      <c r="O220" s="51"/>
      <c r="P220" s="58" t="s">
        <v>27</v>
      </c>
      <c r="Q220" s="60">
        <f>SUM(Q215:Q219)</f>
        <v>91</v>
      </c>
      <c r="R220" s="40"/>
      <c r="S220" s="7"/>
      <c r="T220" s="7"/>
      <c r="U220" s="7"/>
      <c r="V220" s="51"/>
      <c r="W220" s="58" t="s">
        <v>27</v>
      </c>
      <c r="X220" s="59">
        <f>SUM(X215:X219)</f>
        <v>109</v>
      </c>
      <c r="Y220" s="77">
        <v>-100</v>
      </c>
      <c r="Z220" s="7"/>
      <c r="AA220" s="7"/>
      <c r="AB220" s="7"/>
      <c r="AC220" s="51"/>
      <c r="AD220" s="58" t="s">
        <v>27</v>
      </c>
      <c r="AE220" s="59">
        <f>SUM(AE215:AE219)</f>
        <v>101</v>
      </c>
      <c r="AF220" s="8"/>
      <c r="AG220" s="52"/>
      <c r="AH220" s="74" t="str">
        <f t="shared" si="589"/>
        <v/>
      </c>
      <c r="AI220" s="57"/>
      <c r="AJ220" s="57"/>
      <c r="AK220" s="82"/>
    </row>
    <row r="221" spans="1:37" ht="15" customHeight="1" x14ac:dyDescent="0.25">
      <c r="A221" s="42">
        <v>1</v>
      </c>
      <c r="B221" s="43"/>
      <c r="C221" s="33">
        <v>51</v>
      </c>
      <c r="D221" s="34"/>
      <c r="E221" s="5">
        <f t="shared" ref="E221:E225" si="641">IF(D221&gt;8.4,0,IF(D221&gt;8.35,28,IF(D221&gt;8.34,29,IF(D221&gt;8.3,30,IF(D221&gt;8.25,31,IF(D221&gt;8.24,32,IF(D221&gt;8.2,33,IF(D221&gt;8.16,34,IF(D221&gt;8.15,35,IF(D221&gt;8.14,36,IF(D221&gt;8.1,37,IF(D221&gt;8.05,38,IF(D221&gt;8.04,39,IF(D221&gt;8.02,40,IF(D221&gt;8,41,IF(D221&gt;7.95,42,IF(D221&gt;7.94,43,IF(D221&gt;7.92,44,IF(D221&gt;7.9,45,IF(D221&gt;7.85,46,IF(D221&gt;7.84,47,IF(D221&gt;7.83,48,IF(D221&gt;7.8,49,IF(D221&gt;7.75,50,IF(D221&gt;7.73,51,IF(D221&gt;7.7,52,IF(D221&gt;7.65,53,IF(D221&gt;7.6,54,IF(D221&gt;7.55,55,IF(D221&gt;7.5,56,IF(D221&gt;7.44,57,IF(D221&gt;7.4,58,IF(D221&gt;7.35,59,IF(D221&gt;7.3,60,IF(D221&gt;7.25,61,IF(D221&gt;7.2,62,IF(D221&gt;7.15,63,IF(D221&gt;7.1,64,IF(D221&gt;7.05,65,IF(D221&gt;7,66,IF(D221&gt;6.95,67,IF(D221&gt;6.9,68,IF(D221&gt;6.8,69,IF(D221&gt;6.5,70,))))))))))))))))))))))))))))))))))))))))))))</f>
        <v>0</v>
      </c>
      <c r="F221" s="5">
        <f t="shared" ref="F221:F225" si="642">IF(D221&gt;10,0,IF(D221&gt;9.9,1,IF(D221&gt;9.8,2,IF(D221&gt;9.7,3,IF(D221&gt;9.6,4,IF(D221&gt;9.5,5,IF(D221&gt;9.4,6,IF(D221&gt;9.3,7,IF(D221&gt;9.26,8,IF(D221&gt;9.2,9,IF(D221&gt;9.15,10,IF(D221&gt;9.1,11,IF(D221&gt;9.05,12,IF(D221&gt;9,13,IF(D221&gt;8.95,14,IF(D221&gt;8.9,15,IF(D221&gt;8.85,16,IF(D221&gt;8.8,17,IF(D221&gt;8.75,18,IF(D221&gt;8.7,19,IF(D221&gt;8.65,20,IF(D221&gt;8.6,21,IF(D221&gt;8.55,22,IF(D221&gt;8.54,23,IF(D221&gt;8.5,24,IF(D221&gt;8.45,25,IF(D221&gt;8.44,26,IF(D221&gt;8.4,27,))))))))))))))))))))))))))))</f>
        <v>0</v>
      </c>
      <c r="G221" s="5">
        <f t="shared" ref="G221:G225" si="643">E221+F221</f>
        <v>0</v>
      </c>
      <c r="H221" s="6">
        <f t="shared" ref="H221:H225" si="644">G221</f>
        <v>0</v>
      </c>
      <c r="I221" s="50">
        <f>IF(H221="","",RANK(H221,H221:H225,0))</f>
        <v>1</v>
      </c>
      <c r="J221" s="50">
        <f>IF(I221&lt;5,H221,"")</f>
        <v>0</v>
      </c>
      <c r="K221" s="36"/>
      <c r="L221" s="5"/>
      <c r="M221" s="5">
        <f t="shared" si="579"/>
        <v>0</v>
      </c>
      <c r="N221" s="5">
        <f t="shared" ref="N221:N225" si="645">L221+M221</f>
        <v>0</v>
      </c>
      <c r="O221" s="6">
        <f t="shared" ref="O221:O225" si="646">N221</f>
        <v>0</v>
      </c>
      <c r="P221" s="54">
        <f>IF(O221="","",RANK(O221,O221:O225,0))</f>
        <v>1</v>
      </c>
      <c r="Q221" s="54">
        <f>IF(P221&lt;5,O221,"")</f>
        <v>0</v>
      </c>
      <c r="R221" s="40"/>
      <c r="S221" s="7">
        <f t="shared" ref="S221:S225" si="647">IF(R221&lt;235,0,IF(R221&lt;237,60,IF(R221&lt;239,61,IF(R221&lt;241,62,IF(R221&lt;243,63,IF(R221&lt;245,64,IF(R221&lt;247,65,IF(R221&lt;249,66,IF(R221&lt;251,67,IF(R221&lt;253,68,IF(R221&lt;255,69,IF(R221&lt;257,70,IF(R221&lt;259,71,IF(R221&lt;261,72,IF(R221&lt;263,73,IF(R221&lt;2265,74,IF(R221&lt;267,75,IF(R221&lt;269,76,))))))))))))))))))</f>
        <v>0</v>
      </c>
      <c r="T221" s="7">
        <f t="shared" ref="T221:T225" si="648">IF(R221&lt;118,0,IF(R221&lt;121,1,IF(R221&lt;124,2,IF(R221&lt;127,3,IF(R221&lt;130,4,IF(R221&lt;133,5,IF(R221&lt;136,6,IF(R221&lt;139,7,IF(R221&lt;142,8,IF(R221&lt;145,9,IF(R221&lt;148,10,IF(R221&lt;151,11,IF(R221&lt;154,12,IF(R221&lt;157,13,IF(R221&lt;160,14,IF(R221&lt;162,15,IF(R221&lt;164,16,IF(R221&lt;166,17,IF(R221&lt;168,18,IF(R221&lt;170,19,IF(R221&lt;172,20,IF(R221&lt;174,21,IF(R221&lt;176,22,IF(R221&lt;178,23,IF(R221&lt;180,24,IF(R221&lt;182,25,IF(R221&lt;184,26,IF(R221&lt;186,27,IF(R221&lt;188,28,IF(R221&lt;190,29,IF(R221&lt;192,30,IF(R221&lt;194,31,IF(R221&lt;196,32,IF(R221&lt;198,33,IF(R221&lt;200,34,IF(R221&lt;201,35,IF(R221&lt;202,36,IF(R221&lt;203,37,IF(R221&lt;204,38,IF(R221&lt;205,39,IF(R221&lt;206,40,IF(R221&lt;207,41,IF(R221&lt;208,42,IF(R221&lt;209,43,IF(R221&lt;210,44,IF(R221&lt;211,45,IF(R221&lt;212,46,IF(R221&lt;213,47,IF(R221&lt;214,48,IF(R221&lt;215,49,IF(R221&lt;217,50,IF(R221&lt;219,51,IF(R221&lt;221,52,IF(R221&lt;223,53,IF(R221&lt;225,54,IF(R221&lt;227,55,IF(R221&lt;229,56,IF(R221&lt;231,57,IF(R221&lt;233,58,IF(R221&lt;235,59,))))))))))))))))))))))))))))))))))))))))))))))))))))))))))))</f>
        <v>0</v>
      </c>
      <c r="U221" s="7">
        <f t="shared" ref="U221:U225" si="649">S221+T221</f>
        <v>0</v>
      </c>
      <c r="V221" s="6">
        <f t="shared" ref="V221:V225" si="650">U221</f>
        <v>0</v>
      </c>
      <c r="W221" s="50">
        <f>IF(V221="","",RANK(V221,V221:V225,0))</f>
        <v>1</v>
      </c>
      <c r="X221" s="50">
        <f>IF(W221&lt;5,V221,"")</f>
        <v>0</v>
      </c>
      <c r="Y221" s="77">
        <v>-100</v>
      </c>
      <c r="Z221" s="7">
        <f t="shared" si="583"/>
        <v>0</v>
      </c>
      <c r="AA221" s="7">
        <f t="shared" si="584"/>
        <v>0</v>
      </c>
      <c r="AB221" s="7">
        <f t="shared" si="585"/>
        <v>0</v>
      </c>
      <c r="AC221" s="6">
        <f t="shared" si="586"/>
        <v>0</v>
      </c>
      <c r="AD221" s="50">
        <f>IF(AC221="","",RANK(AC221,AC221:AC225,0))</f>
        <v>1</v>
      </c>
      <c r="AE221" s="50">
        <f>IF(AD221&lt;5,AC221,"")</f>
        <v>0</v>
      </c>
      <c r="AF221" s="8">
        <f t="shared" si="588"/>
        <v>0</v>
      </c>
      <c r="AG221" s="9">
        <f t="shared" ref="AG221:AG225" si="651">AF221</f>
        <v>0</v>
      </c>
      <c r="AH221" s="67">
        <f t="shared" si="589"/>
        <v>196</v>
      </c>
      <c r="AI221" s="83">
        <f>SUM(J221:J225,Q221:Q225,X221:X225,AE221:AE225)</f>
        <v>0</v>
      </c>
      <c r="AJ221" s="56">
        <f t="shared" ref="AJ221" si="652">AI221</f>
        <v>0</v>
      </c>
      <c r="AK221" s="82">
        <f t="shared" ref="AK221" si="653">IF(ISNUMBER(AI221),RANK(AI221,$AI$5:$AI$292,0),"")</f>
        <v>41</v>
      </c>
    </row>
    <row r="222" spans="1:37" ht="15" customHeight="1" x14ac:dyDescent="0.25">
      <c r="A222" s="42">
        <v>2</v>
      </c>
      <c r="B222" s="43"/>
      <c r="C222" s="33">
        <v>51</v>
      </c>
      <c r="D222" s="34"/>
      <c r="E222" s="5">
        <f t="shared" si="641"/>
        <v>0</v>
      </c>
      <c r="F222" s="5">
        <f t="shared" si="642"/>
        <v>0</v>
      </c>
      <c r="G222" s="5">
        <f t="shared" si="643"/>
        <v>0</v>
      </c>
      <c r="H222" s="6">
        <f t="shared" si="644"/>
        <v>0</v>
      </c>
      <c r="I222" s="50">
        <f>IF(H222="","",RANK(H222,H221:H225,0))</f>
        <v>1</v>
      </c>
      <c r="J222" s="50">
        <f t="shared" ref="J222:J225" si="654">IF(I222&lt;5,H222,"")</f>
        <v>0</v>
      </c>
      <c r="K222" s="36"/>
      <c r="L222" s="5"/>
      <c r="M222" s="5">
        <f t="shared" si="579"/>
        <v>0</v>
      </c>
      <c r="N222" s="5">
        <f t="shared" si="645"/>
        <v>0</v>
      </c>
      <c r="O222" s="6">
        <f t="shared" si="646"/>
        <v>0</v>
      </c>
      <c r="P222" s="54">
        <f>IF(O222="","",RANK(O222,O221:O225,0))</f>
        <v>1</v>
      </c>
      <c r="Q222" s="54">
        <f t="shared" ref="Q222:Q225" si="655">IF(P222&lt;5,O222,"")</f>
        <v>0</v>
      </c>
      <c r="R222" s="40"/>
      <c r="S222" s="7">
        <f t="shared" si="647"/>
        <v>0</v>
      </c>
      <c r="T222" s="7">
        <f t="shared" si="648"/>
        <v>0</v>
      </c>
      <c r="U222" s="7">
        <f t="shared" si="649"/>
        <v>0</v>
      </c>
      <c r="V222" s="6">
        <f t="shared" si="650"/>
        <v>0</v>
      </c>
      <c r="W222" s="50">
        <f>IF(V222="","",RANK(V222,V221:V225,0))</f>
        <v>1</v>
      </c>
      <c r="X222" s="50">
        <f t="shared" ref="X222:X225" si="656">IF(W222&lt;5,V222,"")</f>
        <v>0</v>
      </c>
      <c r="Y222" s="77">
        <v>-100</v>
      </c>
      <c r="Z222" s="7">
        <f t="shared" si="583"/>
        <v>0</v>
      </c>
      <c r="AA222" s="7">
        <f t="shared" si="584"/>
        <v>0</v>
      </c>
      <c r="AB222" s="7">
        <f t="shared" si="585"/>
        <v>0</v>
      </c>
      <c r="AC222" s="6">
        <f t="shared" si="586"/>
        <v>0</v>
      </c>
      <c r="AD222" s="50">
        <f>IF(AC222="","",RANK(AC222,AC221:AC225,0))</f>
        <v>1</v>
      </c>
      <c r="AE222" s="50">
        <f t="shared" ref="AE222:AE225" si="657">IF(AD222&lt;5,AC222,"")</f>
        <v>0</v>
      </c>
      <c r="AF222" s="8">
        <f t="shared" si="588"/>
        <v>0</v>
      </c>
      <c r="AG222" s="9">
        <f t="shared" si="651"/>
        <v>0</v>
      </c>
      <c r="AH222" s="67">
        <f t="shared" si="589"/>
        <v>196</v>
      </c>
      <c r="AI222" s="83"/>
      <c r="AJ222" s="56"/>
      <c r="AK222" s="82"/>
    </row>
    <row r="223" spans="1:37" ht="15" customHeight="1" x14ac:dyDescent="0.25">
      <c r="A223" s="42">
        <v>3</v>
      </c>
      <c r="B223" s="43"/>
      <c r="C223" s="33">
        <v>51</v>
      </c>
      <c r="D223" s="34"/>
      <c r="E223" s="5">
        <f t="shared" si="641"/>
        <v>0</v>
      </c>
      <c r="F223" s="5">
        <f t="shared" si="642"/>
        <v>0</v>
      </c>
      <c r="G223" s="5">
        <f t="shared" si="643"/>
        <v>0</v>
      </c>
      <c r="H223" s="6">
        <f t="shared" si="644"/>
        <v>0</v>
      </c>
      <c r="I223" s="50">
        <f>IF(H223="","",RANK(H223,H221:H225,0))</f>
        <v>1</v>
      </c>
      <c r="J223" s="50">
        <f t="shared" si="654"/>
        <v>0</v>
      </c>
      <c r="K223" s="36"/>
      <c r="L223" s="5"/>
      <c r="M223" s="5">
        <f t="shared" si="579"/>
        <v>0</v>
      </c>
      <c r="N223" s="5">
        <f t="shared" si="645"/>
        <v>0</v>
      </c>
      <c r="O223" s="6">
        <f t="shared" si="646"/>
        <v>0</v>
      </c>
      <c r="P223" s="54">
        <f>IF(O223="","",RANK(O223,O221:O225,0))</f>
        <v>1</v>
      </c>
      <c r="Q223" s="54">
        <f t="shared" si="655"/>
        <v>0</v>
      </c>
      <c r="R223" s="40"/>
      <c r="S223" s="7">
        <f t="shared" si="647"/>
        <v>0</v>
      </c>
      <c r="T223" s="7">
        <f t="shared" si="648"/>
        <v>0</v>
      </c>
      <c r="U223" s="7">
        <f t="shared" si="649"/>
        <v>0</v>
      </c>
      <c r="V223" s="6">
        <f t="shared" si="650"/>
        <v>0</v>
      </c>
      <c r="W223" s="50">
        <f>IF(V223="","",RANK(V223,V221:V225,0))</f>
        <v>1</v>
      </c>
      <c r="X223" s="50">
        <f t="shared" si="656"/>
        <v>0</v>
      </c>
      <c r="Y223" s="77">
        <v>-100</v>
      </c>
      <c r="Z223" s="7">
        <f t="shared" si="583"/>
        <v>0</v>
      </c>
      <c r="AA223" s="7">
        <f t="shared" si="584"/>
        <v>0</v>
      </c>
      <c r="AB223" s="7">
        <f t="shared" si="585"/>
        <v>0</v>
      </c>
      <c r="AC223" s="6">
        <f t="shared" si="586"/>
        <v>0</v>
      </c>
      <c r="AD223" s="50">
        <f>IF(AC223="","",RANK(AC223,AC221:AC225,0))</f>
        <v>1</v>
      </c>
      <c r="AE223" s="50">
        <f t="shared" si="657"/>
        <v>0</v>
      </c>
      <c r="AF223" s="8">
        <f t="shared" si="588"/>
        <v>0</v>
      </c>
      <c r="AG223" s="9">
        <f t="shared" si="651"/>
        <v>0</v>
      </c>
      <c r="AH223" s="67">
        <f t="shared" si="589"/>
        <v>196</v>
      </c>
      <c r="AI223" s="83"/>
      <c r="AJ223" s="56"/>
      <c r="AK223" s="82"/>
    </row>
    <row r="224" spans="1:37" ht="15" customHeight="1" x14ac:dyDescent="0.25">
      <c r="A224" s="42">
        <v>4</v>
      </c>
      <c r="B224" s="43"/>
      <c r="C224" s="33">
        <v>51</v>
      </c>
      <c r="D224" s="34"/>
      <c r="E224" s="5">
        <f t="shared" si="641"/>
        <v>0</v>
      </c>
      <c r="F224" s="5">
        <f t="shared" si="642"/>
        <v>0</v>
      </c>
      <c r="G224" s="5">
        <f t="shared" si="643"/>
        <v>0</v>
      </c>
      <c r="H224" s="6">
        <f t="shared" si="644"/>
        <v>0</v>
      </c>
      <c r="I224" s="50">
        <f>IF(H224="","",RANK(H224,H221:H225,0))</f>
        <v>1</v>
      </c>
      <c r="J224" s="50">
        <f t="shared" si="654"/>
        <v>0</v>
      </c>
      <c r="K224" s="36"/>
      <c r="L224" s="5"/>
      <c r="M224" s="5">
        <f t="shared" si="579"/>
        <v>0</v>
      </c>
      <c r="N224" s="5">
        <f t="shared" si="645"/>
        <v>0</v>
      </c>
      <c r="O224" s="6">
        <f t="shared" si="646"/>
        <v>0</v>
      </c>
      <c r="P224" s="54">
        <f>IF(O224="","",RANK(O224,O221:O225,0))</f>
        <v>1</v>
      </c>
      <c r="Q224" s="54">
        <f t="shared" si="655"/>
        <v>0</v>
      </c>
      <c r="R224" s="40"/>
      <c r="S224" s="7">
        <f t="shared" si="647"/>
        <v>0</v>
      </c>
      <c r="T224" s="7">
        <f t="shared" si="648"/>
        <v>0</v>
      </c>
      <c r="U224" s="7">
        <f t="shared" si="649"/>
        <v>0</v>
      </c>
      <c r="V224" s="6">
        <f t="shared" si="650"/>
        <v>0</v>
      </c>
      <c r="W224" s="50">
        <f>IF(V224="","",RANK(V224,V221:V225,0))</f>
        <v>1</v>
      </c>
      <c r="X224" s="50">
        <f t="shared" si="656"/>
        <v>0</v>
      </c>
      <c r="Y224" s="77">
        <v>-100</v>
      </c>
      <c r="Z224" s="7">
        <f t="shared" si="583"/>
        <v>0</v>
      </c>
      <c r="AA224" s="7">
        <f t="shared" si="584"/>
        <v>0</v>
      </c>
      <c r="AB224" s="7">
        <f t="shared" si="585"/>
        <v>0</v>
      </c>
      <c r="AC224" s="6">
        <f t="shared" si="586"/>
        <v>0</v>
      </c>
      <c r="AD224" s="50">
        <f>IF(AC224="","",RANK(AC224,AC221:AC225,0))</f>
        <v>1</v>
      </c>
      <c r="AE224" s="50">
        <f t="shared" si="657"/>
        <v>0</v>
      </c>
      <c r="AF224" s="8">
        <f t="shared" si="588"/>
        <v>0</v>
      </c>
      <c r="AG224" s="9">
        <f t="shared" si="651"/>
        <v>0</v>
      </c>
      <c r="AH224" s="67">
        <f t="shared" si="589"/>
        <v>196</v>
      </c>
      <c r="AI224" s="83"/>
      <c r="AJ224" s="56"/>
      <c r="AK224" s="82"/>
    </row>
    <row r="225" spans="1:37" ht="15" customHeight="1" x14ac:dyDescent="0.25">
      <c r="A225" s="42">
        <v>5</v>
      </c>
      <c r="B225" s="43"/>
      <c r="C225" s="33">
        <v>51</v>
      </c>
      <c r="D225" s="34"/>
      <c r="E225" s="5">
        <f t="shared" si="641"/>
        <v>0</v>
      </c>
      <c r="F225" s="5">
        <f t="shared" si="642"/>
        <v>0</v>
      </c>
      <c r="G225" s="5">
        <f t="shared" si="643"/>
        <v>0</v>
      </c>
      <c r="H225" s="6">
        <f t="shared" si="644"/>
        <v>0</v>
      </c>
      <c r="I225" s="50">
        <f>IF(H225="","",RANK(H225,H221:H225,0))</f>
        <v>1</v>
      </c>
      <c r="J225" s="50">
        <f t="shared" si="654"/>
        <v>0</v>
      </c>
      <c r="K225" s="36"/>
      <c r="L225" s="5"/>
      <c r="M225" s="5">
        <f t="shared" si="579"/>
        <v>0</v>
      </c>
      <c r="N225" s="5">
        <f t="shared" si="645"/>
        <v>0</v>
      </c>
      <c r="O225" s="6">
        <f t="shared" si="646"/>
        <v>0</v>
      </c>
      <c r="P225" s="54">
        <f>IF(O225="","",RANK(O225,O221:O225,0))</f>
        <v>1</v>
      </c>
      <c r="Q225" s="54">
        <f t="shared" si="655"/>
        <v>0</v>
      </c>
      <c r="R225" s="40"/>
      <c r="S225" s="7">
        <f t="shared" si="647"/>
        <v>0</v>
      </c>
      <c r="T225" s="7">
        <f t="shared" si="648"/>
        <v>0</v>
      </c>
      <c r="U225" s="7">
        <f t="shared" si="649"/>
        <v>0</v>
      </c>
      <c r="V225" s="6">
        <f t="shared" si="650"/>
        <v>0</v>
      </c>
      <c r="W225" s="50">
        <f>IF(V225="","",RANK(V225,V221:V225,0))</f>
        <v>1</v>
      </c>
      <c r="X225" s="50">
        <f t="shared" si="656"/>
        <v>0</v>
      </c>
      <c r="Y225" s="77">
        <v>-100</v>
      </c>
      <c r="Z225" s="7">
        <f t="shared" si="583"/>
        <v>0</v>
      </c>
      <c r="AA225" s="7">
        <f t="shared" si="584"/>
        <v>0</v>
      </c>
      <c r="AB225" s="7">
        <f t="shared" si="585"/>
        <v>0</v>
      </c>
      <c r="AC225" s="6">
        <f t="shared" si="586"/>
        <v>0</v>
      </c>
      <c r="AD225" s="50">
        <f>IF(AC225="","",RANK(AC225,AC221:AC225,0))</f>
        <v>1</v>
      </c>
      <c r="AE225" s="50">
        <f t="shared" si="657"/>
        <v>0</v>
      </c>
      <c r="AF225" s="8">
        <f t="shared" si="588"/>
        <v>0</v>
      </c>
      <c r="AG225" s="9">
        <f t="shared" si="651"/>
        <v>0</v>
      </c>
      <c r="AH225" s="67">
        <f t="shared" si="589"/>
        <v>196</v>
      </c>
      <c r="AI225" s="83"/>
      <c r="AJ225" s="56"/>
      <c r="AK225" s="82"/>
    </row>
    <row r="226" spans="1:37" ht="26.25" customHeight="1" x14ac:dyDescent="0.25">
      <c r="A226" s="42"/>
      <c r="B226" s="43"/>
      <c r="C226" s="61">
        <v>51</v>
      </c>
      <c r="D226" s="34"/>
      <c r="E226" s="5"/>
      <c r="F226" s="5"/>
      <c r="G226" s="5"/>
      <c r="H226" s="51"/>
      <c r="I226" s="58" t="s">
        <v>27</v>
      </c>
      <c r="J226" s="59">
        <f>SUM(J221:J225)</f>
        <v>0</v>
      </c>
      <c r="K226" s="36"/>
      <c r="L226" s="5"/>
      <c r="M226" s="5"/>
      <c r="N226" s="5"/>
      <c r="O226" s="51"/>
      <c r="P226" s="58" t="s">
        <v>27</v>
      </c>
      <c r="Q226" s="60">
        <f>SUM(Q221:Q225)</f>
        <v>0</v>
      </c>
      <c r="R226" s="40"/>
      <c r="S226" s="7"/>
      <c r="T226" s="7"/>
      <c r="U226" s="7"/>
      <c r="V226" s="51"/>
      <c r="W226" s="58" t="s">
        <v>27</v>
      </c>
      <c r="X226" s="59">
        <f>SUM(X221:X225)</f>
        <v>0</v>
      </c>
      <c r="Y226" s="77">
        <v>-100</v>
      </c>
      <c r="Z226" s="7"/>
      <c r="AA226" s="7"/>
      <c r="AB226" s="7"/>
      <c r="AC226" s="51"/>
      <c r="AD226" s="58" t="s">
        <v>27</v>
      </c>
      <c r="AE226" s="59">
        <f>SUM(AE221:AE225)</f>
        <v>0</v>
      </c>
      <c r="AF226" s="8"/>
      <c r="AG226" s="52"/>
      <c r="AH226" s="74" t="str">
        <f t="shared" si="589"/>
        <v/>
      </c>
      <c r="AI226" s="57"/>
      <c r="AJ226" s="57"/>
      <c r="AK226" s="82"/>
    </row>
    <row r="227" spans="1:37" ht="15" customHeight="1" x14ac:dyDescent="0.25">
      <c r="A227" s="42">
        <v>1</v>
      </c>
      <c r="B227" s="43"/>
      <c r="C227" s="33">
        <v>52</v>
      </c>
      <c r="D227" s="34">
        <v>8.6</v>
      </c>
      <c r="E227" s="5">
        <f t="shared" ref="E227:E231" si="658">IF(D227&gt;8.4,0,IF(D227&gt;8.35,28,IF(D227&gt;8.34,29,IF(D227&gt;8.3,30,IF(D227&gt;8.25,31,IF(D227&gt;8.24,32,IF(D227&gt;8.2,33,IF(D227&gt;8.16,34,IF(D227&gt;8.15,35,IF(D227&gt;8.14,36,IF(D227&gt;8.1,37,IF(D227&gt;8.05,38,IF(D227&gt;8.04,39,IF(D227&gt;8.02,40,IF(D227&gt;8,41,IF(D227&gt;7.95,42,IF(D227&gt;7.94,43,IF(D227&gt;7.92,44,IF(D227&gt;7.9,45,IF(D227&gt;7.85,46,IF(D227&gt;7.84,47,IF(D227&gt;7.83,48,IF(D227&gt;7.8,49,IF(D227&gt;7.75,50,IF(D227&gt;7.73,51,IF(D227&gt;7.7,52,IF(D227&gt;7.65,53,IF(D227&gt;7.6,54,IF(D227&gt;7.55,55,IF(D227&gt;7.5,56,IF(D227&gt;7.44,57,IF(D227&gt;7.4,58,IF(D227&gt;7.35,59,IF(D227&gt;7.3,60,IF(D227&gt;7.25,61,IF(D227&gt;7.2,62,IF(D227&gt;7.15,63,IF(D227&gt;7.1,64,IF(D227&gt;7.05,65,IF(D227&gt;7,66,IF(D227&gt;6.95,67,IF(D227&gt;6.9,68,IF(D227&gt;6.8,69,IF(D227&gt;6.5,70,))))))))))))))))))))))))))))))))))))))))))))</f>
        <v>0</v>
      </c>
      <c r="F227" s="5">
        <f t="shared" ref="F227:F231" si="659">IF(D227&gt;10,0,IF(D227&gt;9.9,1,IF(D227&gt;9.8,2,IF(D227&gt;9.7,3,IF(D227&gt;9.6,4,IF(D227&gt;9.5,5,IF(D227&gt;9.4,6,IF(D227&gt;9.3,7,IF(D227&gt;9.26,8,IF(D227&gt;9.2,9,IF(D227&gt;9.15,10,IF(D227&gt;9.1,11,IF(D227&gt;9.05,12,IF(D227&gt;9,13,IF(D227&gt;8.95,14,IF(D227&gt;8.9,15,IF(D227&gt;8.85,16,IF(D227&gt;8.8,17,IF(D227&gt;8.75,18,IF(D227&gt;8.7,19,IF(D227&gt;8.65,20,IF(D227&gt;8.6,21,IF(D227&gt;8.55,22,IF(D227&gt;8.54,23,IF(D227&gt;8.5,24,IF(D227&gt;8.45,25,IF(D227&gt;8.44,26,IF(D227&gt;8.4,27,))))))))))))))))))))))))))))</f>
        <v>22</v>
      </c>
      <c r="G227" s="5">
        <f t="shared" ref="G227:G231" si="660">E227+F227</f>
        <v>22</v>
      </c>
      <c r="H227" s="6">
        <f t="shared" ref="H227:H231" si="661">G227</f>
        <v>22</v>
      </c>
      <c r="I227" s="50">
        <f>IF(H227="","",RANK(H227,H227:H231,0))</f>
        <v>2</v>
      </c>
      <c r="J227" s="50">
        <f>IF(I227&lt;5,H227,"")</f>
        <v>22</v>
      </c>
      <c r="K227" s="36">
        <v>1</v>
      </c>
      <c r="L227" s="5"/>
      <c r="M227" s="5">
        <f t="shared" si="579"/>
        <v>10</v>
      </c>
      <c r="N227" s="5">
        <f t="shared" ref="N227:N231" si="662">L227+M227</f>
        <v>10</v>
      </c>
      <c r="O227" s="6">
        <f t="shared" ref="O227:O231" si="663">N227</f>
        <v>10</v>
      </c>
      <c r="P227" s="54">
        <f>IF(O227="","",RANK(O227,O227:O231,0))</f>
        <v>4</v>
      </c>
      <c r="Q227" s="54">
        <f>IF(P227&lt;5,O227,"")</f>
        <v>10</v>
      </c>
      <c r="R227" s="40">
        <v>171</v>
      </c>
      <c r="S227" s="7">
        <f t="shared" ref="S227:S231" si="664">IF(R227&lt;235,0,IF(R227&lt;237,60,IF(R227&lt;239,61,IF(R227&lt;241,62,IF(R227&lt;243,63,IF(R227&lt;245,64,IF(R227&lt;247,65,IF(R227&lt;249,66,IF(R227&lt;251,67,IF(R227&lt;253,68,IF(R227&lt;255,69,IF(R227&lt;257,70,IF(R227&lt;259,71,IF(R227&lt;261,72,IF(R227&lt;263,73,IF(R227&lt;2265,74,IF(R227&lt;267,75,IF(R227&lt;269,76,))))))))))))))))))</f>
        <v>0</v>
      </c>
      <c r="T227" s="7">
        <f t="shared" ref="T227:T231" si="665">IF(R227&lt;118,0,IF(R227&lt;121,1,IF(R227&lt;124,2,IF(R227&lt;127,3,IF(R227&lt;130,4,IF(R227&lt;133,5,IF(R227&lt;136,6,IF(R227&lt;139,7,IF(R227&lt;142,8,IF(R227&lt;145,9,IF(R227&lt;148,10,IF(R227&lt;151,11,IF(R227&lt;154,12,IF(R227&lt;157,13,IF(R227&lt;160,14,IF(R227&lt;162,15,IF(R227&lt;164,16,IF(R227&lt;166,17,IF(R227&lt;168,18,IF(R227&lt;170,19,IF(R227&lt;172,20,IF(R227&lt;174,21,IF(R227&lt;176,22,IF(R227&lt;178,23,IF(R227&lt;180,24,IF(R227&lt;182,25,IF(R227&lt;184,26,IF(R227&lt;186,27,IF(R227&lt;188,28,IF(R227&lt;190,29,IF(R227&lt;192,30,IF(R227&lt;194,31,IF(R227&lt;196,32,IF(R227&lt;198,33,IF(R227&lt;200,34,IF(R227&lt;201,35,IF(R227&lt;202,36,IF(R227&lt;203,37,IF(R227&lt;204,38,IF(R227&lt;205,39,IF(R227&lt;206,40,IF(R227&lt;207,41,IF(R227&lt;208,42,IF(R227&lt;209,43,IF(R227&lt;210,44,IF(R227&lt;211,45,IF(R227&lt;212,46,IF(R227&lt;213,47,IF(R227&lt;214,48,IF(R227&lt;215,49,IF(R227&lt;217,50,IF(R227&lt;219,51,IF(R227&lt;221,52,IF(R227&lt;223,53,IF(R227&lt;225,54,IF(R227&lt;227,55,IF(R227&lt;229,56,IF(R227&lt;231,57,IF(R227&lt;233,58,IF(R227&lt;235,59,))))))))))))))))))))))))))))))))))))))))))))))))))))))))))))</f>
        <v>20</v>
      </c>
      <c r="U227" s="7">
        <f t="shared" ref="U227:U231" si="666">S227+T227</f>
        <v>20</v>
      </c>
      <c r="V227" s="6">
        <f t="shared" ref="V227:V231" si="667">U227</f>
        <v>20</v>
      </c>
      <c r="W227" s="50">
        <f>IF(V227="","",RANK(V227,V227:V231,0))</f>
        <v>1</v>
      </c>
      <c r="X227" s="50">
        <f>IF(W227&lt;5,V227,"")</f>
        <v>20</v>
      </c>
      <c r="Y227" s="36">
        <v>7</v>
      </c>
      <c r="Z227" s="7">
        <f t="shared" si="583"/>
        <v>0</v>
      </c>
      <c r="AA227" s="7">
        <f t="shared" si="584"/>
        <v>24</v>
      </c>
      <c r="AB227" s="7">
        <f t="shared" si="585"/>
        <v>24</v>
      </c>
      <c r="AC227" s="6">
        <f t="shared" si="586"/>
        <v>24</v>
      </c>
      <c r="AD227" s="50">
        <f>IF(AC227="","",RANK(AC227,AC227:AC231,0))</f>
        <v>1</v>
      </c>
      <c r="AE227" s="50">
        <f>IF(AD227&lt;5,AC227,"")</f>
        <v>24</v>
      </c>
      <c r="AF227" s="8">
        <f t="shared" si="588"/>
        <v>76</v>
      </c>
      <c r="AG227" s="9">
        <f t="shared" ref="AG227:AG231" si="668">AF227</f>
        <v>76</v>
      </c>
      <c r="AH227" s="67">
        <f t="shared" si="589"/>
        <v>155</v>
      </c>
      <c r="AI227" s="83">
        <f>SUM(J227:J231,Q227:Q231,X227:X231,AE227:AE231)</f>
        <v>308</v>
      </c>
      <c r="AJ227" s="56">
        <f t="shared" ref="AJ227" si="669">AI227</f>
        <v>308</v>
      </c>
      <c r="AK227" s="82">
        <f t="shared" ref="AK227" si="670">IF(ISNUMBER(AI227),RANK(AI227,$AI$5:$AI$292,0),"")</f>
        <v>37</v>
      </c>
    </row>
    <row r="228" spans="1:37" ht="15" customHeight="1" x14ac:dyDescent="0.25">
      <c r="A228" s="42">
        <v>2</v>
      </c>
      <c r="B228" s="43"/>
      <c r="C228" s="33">
        <v>52</v>
      </c>
      <c r="D228" s="34">
        <v>9</v>
      </c>
      <c r="E228" s="5">
        <f t="shared" si="658"/>
        <v>0</v>
      </c>
      <c r="F228" s="5">
        <f t="shared" si="659"/>
        <v>14</v>
      </c>
      <c r="G228" s="5">
        <f t="shared" si="660"/>
        <v>14</v>
      </c>
      <c r="H228" s="6">
        <f t="shared" si="661"/>
        <v>14</v>
      </c>
      <c r="I228" s="50">
        <f>IF(H228="","",RANK(H228,H227:H231,0))</f>
        <v>4</v>
      </c>
      <c r="J228" s="50">
        <f t="shared" ref="J228:J231" si="671">IF(I228&lt;5,H228,"")</f>
        <v>14</v>
      </c>
      <c r="K228" s="36">
        <v>7</v>
      </c>
      <c r="L228" s="5"/>
      <c r="M228" s="5">
        <f t="shared" si="579"/>
        <v>33</v>
      </c>
      <c r="N228" s="5">
        <f t="shared" si="662"/>
        <v>33</v>
      </c>
      <c r="O228" s="6">
        <f t="shared" si="663"/>
        <v>33</v>
      </c>
      <c r="P228" s="54">
        <f>IF(O228="","",RANK(O228,O227:O231,0))</f>
        <v>1</v>
      </c>
      <c r="Q228" s="54">
        <f t="shared" ref="Q228:Q231" si="672">IF(P228&lt;5,O228,"")</f>
        <v>33</v>
      </c>
      <c r="R228" s="40">
        <v>140</v>
      </c>
      <c r="S228" s="7">
        <f t="shared" si="664"/>
        <v>0</v>
      </c>
      <c r="T228" s="7">
        <f t="shared" si="665"/>
        <v>8</v>
      </c>
      <c r="U228" s="7">
        <f t="shared" si="666"/>
        <v>8</v>
      </c>
      <c r="V228" s="6">
        <f t="shared" si="667"/>
        <v>8</v>
      </c>
      <c r="W228" s="50">
        <f>IF(V228="","",RANK(V228,V227:V231,0))</f>
        <v>4</v>
      </c>
      <c r="X228" s="50">
        <f t="shared" ref="X228:X231" si="673">IF(W228&lt;5,V228,"")</f>
        <v>8</v>
      </c>
      <c r="Y228" s="36">
        <v>2</v>
      </c>
      <c r="Z228" s="7">
        <f t="shared" si="583"/>
        <v>0</v>
      </c>
      <c r="AA228" s="7">
        <f t="shared" si="584"/>
        <v>14</v>
      </c>
      <c r="AB228" s="7">
        <f t="shared" si="585"/>
        <v>14</v>
      </c>
      <c r="AC228" s="6">
        <f t="shared" si="586"/>
        <v>14</v>
      </c>
      <c r="AD228" s="50">
        <f>IF(AC228="","",RANK(AC228,AC227:AC231,0))</f>
        <v>4</v>
      </c>
      <c r="AE228" s="50">
        <f t="shared" ref="AE228:AE231" si="674">IF(AD228&lt;5,AC228,"")</f>
        <v>14</v>
      </c>
      <c r="AF228" s="8">
        <f t="shared" si="588"/>
        <v>69</v>
      </c>
      <c r="AG228" s="9">
        <f t="shared" si="668"/>
        <v>69</v>
      </c>
      <c r="AH228" s="67">
        <f t="shared" si="589"/>
        <v>164</v>
      </c>
      <c r="AI228" s="83"/>
      <c r="AJ228" s="56"/>
      <c r="AK228" s="82"/>
    </row>
    <row r="229" spans="1:37" ht="15" customHeight="1" x14ac:dyDescent="0.25">
      <c r="A229" s="42">
        <v>3</v>
      </c>
      <c r="B229" s="43"/>
      <c r="C229" s="33">
        <v>52</v>
      </c>
      <c r="D229" s="34"/>
      <c r="E229" s="5">
        <f t="shared" si="658"/>
        <v>0</v>
      </c>
      <c r="F229" s="5">
        <f t="shared" si="659"/>
        <v>0</v>
      </c>
      <c r="G229" s="5">
        <f t="shared" si="660"/>
        <v>0</v>
      </c>
      <c r="H229" s="6">
        <f t="shared" si="661"/>
        <v>0</v>
      </c>
      <c r="I229" s="50">
        <f>IF(H229="","",RANK(H229,H227:H231,0))</f>
        <v>5</v>
      </c>
      <c r="J229" s="50" t="str">
        <f t="shared" si="671"/>
        <v/>
      </c>
      <c r="K229" s="36"/>
      <c r="L229" s="5"/>
      <c r="M229" s="5">
        <f t="shared" si="579"/>
        <v>0</v>
      </c>
      <c r="N229" s="5">
        <f t="shared" si="662"/>
        <v>0</v>
      </c>
      <c r="O229" s="6">
        <f t="shared" si="663"/>
        <v>0</v>
      </c>
      <c r="P229" s="54">
        <f>IF(O229="","",RANK(O229,O227:O231,0))</f>
        <v>5</v>
      </c>
      <c r="Q229" s="54" t="str">
        <f t="shared" si="672"/>
        <v/>
      </c>
      <c r="R229" s="40"/>
      <c r="S229" s="7">
        <f t="shared" si="664"/>
        <v>0</v>
      </c>
      <c r="T229" s="7">
        <f t="shared" si="665"/>
        <v>0</v>
      </c>
      <c r="U229" s="7">
        <f t="shared" si="666"/>
        <v>0</v>
      </c>
      <c r="V229" s="6">
        <f t="shared" si="667"/>
        <v>0</v>
      </c>
      <c r="W229" s="50">
        <f>IF(V229="","",RANK(V229,V227:V231,0))</f>
        <v>5</v>
      </c>
      <c r="X229" s="50" t="str">
        <f t="shared" si="673"/>
        <v/>
      </c>
      <c r="Y229" s="77">
        <v>-100</v>
      </c>
      <c r="Z229" s="7">
        <f t="shared" si="583"/>
        <v>0</v>
      </c>
      <c r="AA229" s="7">
        <f t="shared" si="584"/>
        <v>0</v>
      </c>
      <c r="AB229" s="7">
        <f t="shared" si="585"/>
        <v>0</v>
      </c>
      <c r="AC229" s="6">
        <f t="shared" si="586"/>
        <v>0</v>
      </c>
      <c r="AD229" s="50">
        <f>IF(AC229="","",RANK(AC229,AC227:AC231,0))</f>
        <v>5</v>
      </c>
      <c r="AE229" s="50" t="str">
        <f t="shared" si="674"/>
        <v/>
      </c>
      <c r="AF229" s="8">
        <f t="shared" si="588"/>
        <v>0</v>
      </c>
      <c r="AG229" s="9">
        <f t="shared" si="668"/>
        <v>0</v>
      </c>
      <c r="AH229" s="67">
        <f t="shared" si="589"/>
        <v>196</v>
      </c>
      <c r="AI229" s="83"/>
      <c r="AJ229" s="56"/>
      <c r="AK229" s="82"/>
    </row>
    <row r="230" spans="1:37" ht="15" customHeight="1" x14ac:dyDescent="0.25">
      <c r="A230" s="42">
        <v>4</v>
      </c>
      <c r="B230" s="43"/>
      <c r="C230" s="33">
        <v>52</v>
      </c>
      <c r="D230" s="34">
        <v>8.6</v>
      </c>
      <c r="E230" s="5">
        <f t="shared" si="658"/>
        <v>0</v>
      </c>
      <c r="F230" s="5">
        <f t="shared" si="659"/>
        <v>22</v>
      </c>
      <c r="G230" s="5">
        <f t="shared" si="660"/>
        <v>22</v>
      </c>
      <c r="H230" s="6">
        <f t="shared" si="661"/>
        <v>22</v>
      </c>
      <c r="I230" s="50">
        <f>IF(H230="","",RANK(H230,H227:H231,0))</f>
        <v>2</v>
      </c>
      <c r="J230" s="50">
        <f t="shared" si="671"/>
        <v>22</v>
      </c>
      <c r="K230" s="36">
        <v>4</v>
      </c>
      <c r="L230" s="5"/>
      <c r="M230" s="5">
        <f t="shared" si="579"/>
        <v>21</v>
      </c>
      <c r="N230" s="5">
        <f t="shared" si="662"/>
        <v>21</v>
      </c>
      <c r="O230" s="6">
        <f t="shared" si="663"/>
        <v>21</v>
      </c>
      <c r="P230" s="54">
        <f>IF(O230="","",RANK(O230,O227:O231,0))</f>
        <v>3</v>
      </c>
      <c r="Q230" s="54">
        <f t="shared" si="672"/>
        <v>21</v>
      </c>
      <c r="R230" s="40">
        <v>150</v>
      </c>
      <c r="S230" s="7">
        <f t="shared" si="664"/>
        <v>0</v>
      </c>
      <c r="T230" s="7">
        <f t="shared" si="665"/>
        <v>11</v>
      </c>
      <c r="U230" s="7">
        <f t="shared" si="666"/>
        <v>11</v>
      </c>
      <c r="V230" s="6">
        <f t="shared" si="667"/>
        <v>11</v>
      </c>
      <c r="W230" s="50">
        <f>IF(V230="","",RANK(V230,V227:V231,0))</f>
        <v>3</v>
      </c>
      <c r="X230" s="50">
        <f t="shared" si="673"/>
        <v>11</v>
      </c>
      <c r="Y230" s="36">
        <v>4</v>
      </c>
      <c r="Z230" s="7">
        <f t="shared" si="583"/>
        <v>0</v>
      </c>
      <c r="AA230" s="7">
        <f t="shared" si="584"/>
        <v>18</v>
      </c>
      <c r="AB230" s="7">
        <f t="shared" si="585"/>
        <v>18</v>
      </c>
      <c r="AC230" s="6">
        <f t="shared" si="586"/>
        <v>18</v>
      </c>
      <c r="AD230" s="50">
        <f>IF(AC230="","",RANK(AC230,AC227:AC231,0))</f>
        <v>3</v>
      </c>
      <c r="AE230" s="50">
        <f t="shared" si="674"/>
        <v>18</v>
      </c>
      <c r="AF230" s="8">
        <f t="shared" si="588"/>
        <v>72</v>
      </c>
      <c r="AG230" s="9">
        <f t="shared" si="668"/>
        <v>72</v>
      </c>
      <c r="AH230" s="67">
        <f t="shared" si="589"/>
        <v>161</v>
      </c>
      <c r="AI230" s="83"/>
      <c r="AJ230" s="56"/>
      <c r="AK230" s="82"/>
    </row>
    <row r="231" spans="1:37" ht="15" customHeight="1" x14ac:dyDescent="0.25">
      <c r="A231" s="42">
        <v>5</v>
      </c>
      <c r="B231" s="43"/>
      <c r="C231" s="33">
        <v>52</v>
      </c>
      <c r="D231" s="34">
        <v>8.5</v>
      </c>
      <c r="E231" s="5">
        <f t="shared" si="658"/>
        <v>0</v>
      </c>
      <c r="F231" s="5">
        <f t="shared" si="659"/>
        <v>25</v>
      </c>
      <c r="G231" s="5">
        <f t="shared" si="660"/>
        <v>25</v>
      </c>
      <c r="H231" s="6">
        <f t="shared" si="661"/>
        <v>25</v>
      </c>
      <c r="I231" s="50">
        <f>IF(H231="","",RANK(H231,H227:H231,0))</f>
        <v>1</v>
      </c>
      <c r="J231" s="50">
        <f t="shared" si="671"/>
        <v>25</v>
      </c>
      <c r="K231" s="36">
        <v>6</v>
      </c>
      <c r="L231" s="5"/>
      <c r="M231" s="5">
        <f t="shared" si="579"/>
        <v>29</v>
      </c>
      <c r="N231" s="5">
        <f t="shared" si="662"/>
        <v>29</v>
      </c>
      <c r="O231" s="6">
        <f t="shared" si="663"/>
        <v>29</v>
      </c>
      <c r="P231" s="54">
        <f>IF(O231="","",RANK(O231,O227:O231,0))</f>
        <v>2</v>
      </c>
      <c r="Q231" s="54">
        <f t="shared" si="672"/>
        <v>29</v>
      </c>
      <c r="R231" s="40">
        <v>161</v>
      </c>
      <c r="S231" s="7">
        <f t="shared" si="664"/>
        <v>0</v>
      </c>
      <c r="T231" s="7">
        <f t="shared" si="665"/>
        <v>15</v>
      </c>
      <c r="U231" s="7">
        <f t="shared" si="666"/>
        <v>15</v>
      </c>
      <c r="V231" s="6">
        <f t="shared" si="667"/>
        <v>15</v>
      </c>
      <c r="W231" s="50">
        <f>IF(V231="","",RANK(V231,V227:V231,0))</f>
        <v>2</v>
      </c>
      <c r="X231" s="50">
        <f t="shared" si="673"/>
        <v>15</v>
      </c>
      <c r="Y231" s="36">
        <v>6</v>
      </c>
      <c r="Z231" s="7">
        <f t="shared" si="583"/>
        <v>0</v>
      </c>
      <c r="AA231" s="7">
        <f t="shared" si="584"/>
        <v>22</v>
      </c>
      <c r="AB231" s="7">
        <f t="shared" si="585"/>
        <v>22</v>
      </c>
      <c r="AC231" s="6">
        <f t="shared" si="586"/>
        <v>22</v>
      </c>
      <c r="AD231" s="50">
        <f>IF(AC231="","",RANK(AC231,AC227:AC231,0))</f>
        <v>2</v>
      </c>
      <c r="AE231" s="50">
        <f t="shared" si="674"/>
        <v>22</v>
      </c>
      <c r="AF231" s="8">
        <f t="shared" si="588"/>
        <v>91</v>
      </c>
      <c r="AG231" s="9">
        <f t="shared" si="668"/>
        <v>91</v>
      </c>
      <c r="AH231" s="67">
        <f t="shared" si="589"/>
        <v>122</v>
      </c>
      <c r="AI231" s="83"/>
      <c r="AJ231" s="56"/>
      <c r="AK231" s="82"/>
    </row>
    <row r="232" spans="1:37" ht="26.25" customHeight="1" x14ac:dyDescent="0.25">
      <c r="A232" s="42"/>
      <c r="B232" s="43"/>
      <c r="C232" s="61">
        <v>52</v>
      </c>
      <c r="D232" s="34"/>
      <c r="E232" s="5"/>
      <c r="F232" s="5"/>
      <c r="G232" s="5"/>
      <c r="H232" s="51"/>
      <c r="I232" s="58" t="s">
        <v>27</v>
      </c>
      <c r="J232" s="59">
        <f>SUM(J227:J231)</f>
        <v>83</v>
      </c>
      <c r="K232" s="36"/>
      <c r="L232" s="5"/>
      <c r="M232" s="5"/>
      <c r="N232" s="5"/>
      <c r="O232" s="51"/>
      <c r="P232" s="58" t="s">
        <v>27</v>
      </c>
      <c r="Q232" s="60">
        <f>SUM(Q227:Q231)</f>
        <v>93</v>
      </c>
      <c r="R232" s="40"/>
      <c r="S232" s="7"/>
      <c r="T232" s="7"/>
      <c r="U232" s="7"/>
      <c r="V232" s="51"/>
      <c r="W232" s="58" t="s">
        <v>27</v>
      </c>
      <c r="X232" s="59">
        <f>SUM(X227:X231)</f>
        <v>54</v>
      </c>
      <c r="Y232" s="77">
        <v>-100</v>
      </c>
      <c r="Z232" s="7"/>
      <c r="AA232" s="7"/>
      <c r="AB232" s="7"/>
      <c r="AC232" s="51"/>
      <c r="AD232" s="58" t="s">
        <v>27</v>
      </c>
      <c r="AE232" s="59">
        <f>SUM(AE227:AE231)</f>
        <v>78</v>
      </c>
      <c r="AF232" s="8"/>
      <c r="AG232" s="52"/>
      <c r="AH232" s="74" t="str">
        <f t="shared" si="589"/>
        <v/>
      </c>
      <c r="AI232" s="57"/>
      <c r="AJ232" s="57"/>
      <c r="AK232" s="82"/>
    </row>
    <row r="233" spans="1:37" ht="15" customHeight="1" x14ac:dyDescent="0.25">
      <c r="A233" s="42">
        <v>1</v>
      </c>
      <c r="B233" s="43"/>
      <c r="C233" s="33">
        <v>53</v>
      </c>
      <c r="D233" s="34">
        <v>7.8</v>
      </c>
      <c r="E233" s="5">
        <f t="shared" ref="E233:E237" si="675">IF(D233&gt;8.4,0,IF(D233&gt;8.35,28,IF(D233&gt;8.34,29,IF(D233&gt;8.3,30,IF(D233&gt;8.25,31,IF(D233&gt;8.24,32,IF(D233&gt;8.2,33,IF(D233&gt;8.16,34,IF(D233&gt;8.15,35,IF(D233&gt;8.14,36,IF(D233&gt;8.1,37,IF(D233&gt;8.05,38,IF(D233&gt;8.04,39,IF(D233&gt;8.02,40,IF(D233&gt;8,41,IF(D233&gt;7.95,42,IF(D233&gt;7.94,43,IF(D233&gt;7.92,44,IF(D233&gt;7.9,45,IF(D233&gt;7.85,46,IF(D233&gt;7.84,47,IF(D233&gt;7.83,48,IF(D233&gt;7.8,49,IF(D233&gt;7.75,50,IF(D233&gt;7.73,51,IF(D233&gt;7.7,52,IF(D233&gt;7.65,53,IF(D233&gt;7.6,54,IF(D233&gt;7.55,55,IF(D233&gt;7.5,56,IF(D233&gt;7.44,57,IF(D233&gt;7.4,58,IF(D233&gt;7.35,59,IF(D233&gt;7.3,60,IF(D233&gt;7.25,61,IF(D233&gt;7.2,62,IF(D233&gt;7.15,63,IF(D233&gt;7.1,64,IF(D233&gt;7.05,65,IF(D233&gt;7,66,IF(D233&gt;6.95,67,IF(D233&gt;6.9,68,IF(D233&gt;6.8,69,IF(D233&gt;6.5,70,))))))))))))))))))))))))))))))))))))))))))))</f>
        <v>50</v>
      </c>
      <c r="F233" s="5">
        <f t="shared" ref="F233:F237" si="676">IF(D233&gt;10,0,IF(D233&gt;9.9,1,IF(D233&gt;9.8,2,IF(D233&gt;9.7,3,IF(D233&gt;9.6,4,IF(D233&gt;9.5,5,IF(D233&gt;9.4,6,IF(D233&gt;9.3,7,IF(D233&gt;9.26,8,IF(D233&gt;9.2,9,IF(D233&gt;9.15,10,IF(D233&gt;9.1,11,IF(D233&gt;9.05,12,IF(D233&gt;9,13,IF(D233&gt;8.95,14,IF(D233&gt;8.9,15,IF(D233&gt;8.85,16,IF(D233&gt;8.8,17,IF(D233&gt;8.75,18,IF(D233&gt;8.7,19,IF(D233&gt;8.65,20,IF(D233&gt;8.6,21,IF(D233&gt;8.55,22,IF(D233&gt;8.54,23,IF(D233&gt;8.5,24,IF(D233&gt;8.45,25,IF(D233&gt;8.44,26,IF(D233&gt;8.4,27,))))))))))))))))))))))))))))</f>
        <v>0</v>
      </c>
      <c r="G233" s="5">
        <f t="shared" ref="G233:G237" si="677">E233+F233</f>
        <v>50</v>
      </c>
      <c r="H233" s="6">
        <f t="shared" ref="H233:H237" si="678">G233</f>
        <v>50</v>
      </c>
      <c r="I233" s="50">
        <f>IF(H233="","",RANK(H233,H233:H237,0))</f>
        <v>1</v>
      </c>
      <c r="J233" s="50">
        <f>IF(I233&lt;5,H233,"")</f>
        <v>50</v>
      </c>
      <c r="K233" s="36">
        <v>6</v>
      </c>
      <c r="L233" s="5"/>
      <c r="M233" s="5">
        <f t="shared" si="579"/>
        <v>29</v>
      </c>
      <c r="N233" s="5">
        <f t="shared" ref="N233:N237" si="679">L233+M233</f>
        <v>29</v>
      </c>
      <c r="O233" s="6">
        <f t="shared" ref="O233:O237" si="680">N233</f>
        <v>29</v>
      </c>
      <c r="P233" s="54">
        <f>IF(O233="","",RANK(O233,O233:O237,0))</f>
        <v>1</v>
      </c>
      <c r="Q233" s="54">
        <f>IF(P233&lt;5,O233,"")</f>
        <v>29</v>
      </c>
      <c r="R233" s="40">
        <v>216</v>
      </c>
      <c r="S233" s="7">
        <f t="shared" ref="S233:S237" si="681">IF(R233&lt;235,0,IF(R233&lt;237,60,IF(R233&lt;239,61,IF(R233&lt;241,62,IF(R233&lt;243,63,IF(R233&lt;245,64,IF(R233&lt;247,65,IF(R233&lt;249,66,IF(R233&lt;251,67,IF(R233&lt;253,68,IF(R233&lt;255,69,IF(R233&lt;257,70,IF(R233&lt;259,71,IF(R233&lt;261,72,IF(R233&lt;263,73,IF(R233&lt;2265,74,IF(R233&lt;267,75,IF(R233&lt;269,76,))))))))))))))))))</f>
        <v>0</v>
      </c>
      <c r="T233" s="7">
        <f t="shared" ref="T233:T237" si="682">IF(R233&lt;118,0,IF(R233&lt;121,1,IF(R233&lt;124,2,IF(R233&lt;127,3,IF(R233&lt;130,4,IF(R233&lt;133,5,IF(R233&lt;136,6,IF(R233&lt;139,7,IF(R233&lt;142,8,IF(R233&lt;145,9,IF(R233&lt;148,10,IF(R233&lt;151,11,IF(R233&lt;154,12,IF(R233&lt;157,13,IF(R233&lt;160,14,IF(R233&lt;162,15,IF(R233&lt;164,16,IF(R233&lt;166,17,IF(R233&lt;168,18,IF(R233&lt;170,19,IF(R233&lt;172,20,IF(R233&lt;174,21,IF(R233&lt;176,22,IF(R233&lt;178,23,IF(R233&lt;180,24,IF(R233&lt;182,25,IF(R233&lt;184,26,IF(R233&lt;186,27,IF(R233&lt;188,28,IF(R233&lt;190,29,IF(R233&lt;192,30,IF(R233&lt;194,31,IF(R233&lt;196,32,IF(R233&lt;198,33,IF(R233&lt;200,34,IF(R233&lt;201,35,IF(R233&lt;202,36,IF(R233&lt;203,37,IF(R233&lt;204,38,IF(R233&lt;205,39,IF(R233&lt;206,40,IF(R233&lt;207,41,IF(R233&lt;208,42,IF(R233&lt;209,43,IF(R233&lt;210,44,IF(R233&lt;211,45,IF(R233&lt;212,46,IF(R233&lt;213,47,IF(R233&lt;214,48,IF(R233&lt;215,49,IF(R233&lt;217,50,IF(R233&lt;219,51,IF(R233&lt;221,52,IF(R233&lt;223,53,IF(R233&lt;225,54,IF(R233&lt;227,55,IF(R233&lt;229,56,IF(R233&lt;231,57,IF(R233&lt;233,58,IF(R233&lt;235,59,))))))))))))))))))))))))))))))))))))))))))))))))))))))))))))</f>
        <v>50</v>
      </c>
      <c r="U233" s="7">
        <f t="shared" ref="U233:U237" si="683">S233+T233</f>
        <v>50</v>
      </c>
      <c r="V233" s="6">
        <f t="shared" ref="V233:V237" si="684">U233</f>
        <v>50</v>
      </c>
      <c r="W233" s="50">
        <f>IF(V233="","",RANK(V233,V233:V237,0))</f>
        <v>1</v>
      </c>
      <c r="X233" s="50">
        <f>IF(W233&lt;5,V233,"")</f>
        <v>50</v>
      </c>
      <c r="Y233" s="36">
        <v>10</v>
      </c>
      <c r="Z233" s="7">
        <f t="shared" si="583"/>
        <v>0</v>
      </c>
      <c r="AA233" s="7">
        <f t="shared" si="584"/>
        <v>32</v>
      </c>
      <c r="AB233" s="7">
        <f t="shared" si="585"/>
        <v>32</v>
      </c>
      <c r="AC233" s="6">
        <f t="shared" si="586"/>
        <v>32</v>
      </c>
      <c r="AD233" s="50">
        <f>IF(AC233="","",RANK(AC233,AC233:AC237,0))</f>
        <v>2</v>
      </c>
      <c r="AE233" s="50">
        <f>IF(AD233&lt;5,AC233,"")</f>
        <v>32</v>
      </c>
      <c r="AF233" s="8">
        <f t="shared" si="588"/>
        <v>161</v>
      </c>
      <c r="AG233" s="9">
        <f t="shared" ref="AG233:AG237" si="685">AF233</f>
        <v>161</v>
      </c>
      <c r="AH233" s="67">
        <f t="shared" si="589"/>
        <v>9</v>
      </c>
      <c r="AI233" s="83">
        <f>SUM(J233:J237,Q233:Q237,X233:X237,AE233:AE237)</f>
        <v>440</v>
      </c>
      <c r="AJ233" s="56">
        <f t="shared" ref="AJ233" si="686">AI233</f>
        <v>440</v>
      </c>
      <c r="AK233" s="82">
        <f t="shared" ref="AK233" si="687">IF(ISNUMBER(AI233),RANK(AI233,$AI$5:$AI$292,0),"")</f>
        <v>24</v>
      </c>
    </row>
    <row r="234" spans="1:37" ht="15" customHeight="1" x14ac:dyDescent="0.25">
      <c r="A234" s="42">
        <v>2</v>
      </c>
      <c r="B234" s="43"/>
      <c r="C234" s="33">
        <v>53</v>
      </c>
      <c r="D234" s="34">
        <v>8.4</v>
      </c>
      <c r="E234" s="5">
        <f t="shared" si="675"/>
        <v>28</v>
      </c>
      <c r="F234" s="5">
        <f t="shared" si="676"/>
        <v>0</v>
      </c>
      <c r="G234" s="5">
        <f t="shared" si="677"/>
        <v>28</v>
      </c>
      <c r="H234" s="6">
        <f t="shared" si="678"/>
        <v>28</v>
      </c>
      <c r="I234" s="50">
        <f>IF(H234="","",RANK(H234,H233:H237,0))</f>
        <v>3</v>
      </c>
      <c r="J234" s="50">
        <f t="shared" ref="J234:J237" si="688">IF(I234&lt;5,H234,"")</f>
        <v>28</v>
      </c>
      <c r="K234" s="36">
        <v>2</v>
      </c>
      <c r="L234" s="5"/>
      <c r="M234" s="5">
        <f t="shared" si="579"/>
        <v>13</v>
      </c>
      <c r="N234" s="5">
        <f t="shared" si="679"/>
        <v>13</v>
      </c>
      <c r="O234" s="6">
        <f t="shared" si="680"/>
        <v>13</v>
      </c>
      <c r="P234" s="54">
        <f>IF(O234="","",RANK(O234,O233:O237,0))</f>
        <v>3</v>
      </c>
      <c r="Q234" s="54">
        <f t="shared" ref="Q234:Q237" si="689">IF(P234&lt;5,O234,"")</f>
        <v>13</v>
      </c>
      <c r="R234" s="40">
        <v>173</v>
      </c>
      <c r="S234" s="7">
        <f t="shared" si="681"/>
        <v>0</v>
      </c>
      <c r="T234" s="7">
        <f t="shared" si="682"/>
        <v>21</v>
      </c>
      <c r="U234" s="7">
        <f t="shared" si="683"/>
        <v>21</v>
      </c>
      <c r="V234" s="6">
        <f t="shared" si="684"/>
        <v>21</v>
      </c>
      <c r="W234" s="50">
        <f>IF(V234="","",RANK(V234,V233:V237,0))</f>
        <v>3</v>
      </c>
      <c r="X234" s="50">
        <f t="shared" ref="X234:X237" si="690">IF(W234&lt;5,V234,"")</f>
        <v>21</v>
      </c>
      <c r="Y234" s="36">
        <v>3</v>
      </c>
      <c r="Z234" s="7">
        <f t="shared" si="583"/>
        <v>0</v>
      </c>
      <c r="AA234" s="7">
        <f t="shared" si="584"/>
        <v>16</v>
      </c>
      <c r="AB234" s="7">
        <f t="shared" si="585"/>
        <v>16</v>
      </c>
      <c r="AC234" s="6">
        <f t="shared" si="586"/>
        <v>16</v>
      </c>
      <c r="AD234" s="50">
        <f>IF(AC234="","",RANK(AC234,AC233:AC237,0))</f>
        <v>4</v>
      </c>
      <c r="AE234" s="50">
        <f t="shared" ref="AE234:AE237" si="691">IF(AD234&lt;5,AC234,"")</f>
        <v>16</v>
      </c>
      <c r="AF234" s="8">
        <f t="shared" si="588"/>
        <v>78</v>
      </c>
      <c r="AG234" s="9">
        <f t="shared" si="685"/>
        <v>78</v>
      </c>
      <c r="AH234" s="67">
        <f t="shared" si="589"/>
        <v>150</v>
      </c>
      <c r="AI234" s="83"/>
      <c r="AJ234" s="56"/>
      <c r="AK234" s="82"/>
    </row>
    <row r="235" spans="1:37" ht="15" customHeight="1" x14ac:dyDescent="0.25">
      <c r="A235" s="42">
        <v>3</v>
      </c>
      <c r="B235" s="43"/>
      <c r="C235" s="33">
        <v>53</v>
      </c>
      <c r="D235" s="34">
        <v>8.1</v>
      </c>
      <c r="E235" s="5">
        <f t="shared" si="675"/>
        <v>38</v>
      </c>
      <c r="F235" s="5">
        <f t="shared" si="676"/>
        <v>0</v>
      </c>
      <c r="G235" s="5">
        <f t="shared" si="677"/>
        <v>38</v>
      </c>
      <c r="H235" s="6">
        <f t="shared" si="678"/>
        <v>38</v>
      </c>
      <c r="I235" s="50">
        <f>IF(H235="","",RANK(H235,H233:H237,0))</f>
        <v>2</v>
      </c>
      <c r="J235" s="50">
        <f t="shared" si="688"/>
        <v>38</v>
      </c>
      <c r="K235" s="36">
        <v>4</v>
      </c>
      <c r="L235" s="5"/>
      <c r="M235" s="5">
        <f t="shared" si="579"/>
        <v>21</v>
      </c>
      <c r="N235" s="5">
        <f t="shared" si="679"/>
        <v>21</v>
      </c>
      <c r="O235" s="6">
        <f t="shared" si="680"/>
        <v>21</v>
      </c>
      <c r="P235" s="54">
        <f>IF(O235="","",RANK(O235,O233:O237,0))</f>
        <v>2</v>
      </c>
      <c r="Q235" s="54">
        <f t="shared" si="689"/>
        <v>21</v>
      </c>
      <c r="R235" s="40">
        <v>192</v>
      </c>
      <c r="S235" s="7">
        <f t="shared" si="681"/>
        <v>0</v>
      </c>
      <c r="T235" s="7">
        <f t="shared" si="682"/>
        <v>31</v>
      </c>
      <c r="U235" s="7">
        <f t="shared" si="683"/>
        <v>31</v>
      </c>
      <c r="V235" s="6">
        <f t="shared" si="684"/>
        <v>31</v>
      </c>
      <c r="W235" s="50">
        <f>IF(V235="","",RANK(V235,V233:V237,0))</f>
        <v>2</v>
      </c>
      <c r="X235" s="50">
        <f t="shared" si="690"/>
        <v>31</v>
      </c>
      <c r="Y235" s="36">
        <v>10.5</v>
      </c>
      <c r="Z235" s="7">
        <f t="shared" si="583"/>
        <v>0</v>
      </c>
      <c r="AA235" s="7">
        <f t="shared" si="584"/>
        <v>33</v>
      </c>
      <c r="AB235" s="7">
        <f t="shared" si="585"/>
        <v>33</v>
      </c>
      <c r="AC235" s="6">
        <f t="shared" si="586"/>
        <v>33</v>
      </c>
      <c r="AD235" s="50">
        <f>IF(AC235="","",RANK(AC235,AC233:AC237,0))</f>
        <v>1</v>
      </c>
      <c r="AE235" s="50">
        <f t="shared" si="691"/>
        <v>33</v>
      </c>
      <c r="AF235" s="8">
        <f t="shared" si="588"/>
        <v>123</v>
      </c>
      <c r="AG235" s="9">
        <f t="shared" si="685"/>
        <v>123</v>
      </c>
      <c r="AH235" s="67">
        <f t="shared" si="589"/>
        <v>59</v>
      </c>
      <c r="AI235" s="83"/>
      <c r="AJ235" s="56"/>
      <c r="AK235" s="82"/>
    </row>
    <row r="236" spans="1:37" ht="15" customHeight="1" x14ac:dyDescent="0.25">
      <c r="A236" s="42">
        <v>4</v>
      </c>
      <c r="B236" s="43"/>
      <c r="C236" s="33">
        <v>53</v>
      </c>
      <c r="D236" s="34">
        <v>8.6999999999999993</v>
      </c>
      <c r="E236" s="5">
        <f t="shared" si="675"/>
        <v>0</v>
      </c>
      <c r="F236" s="5">
        <f t="shared" si="676"/>
        <v>20</v>
      </c>
      <c r="G236" s="5">
        <f t="shared" si="677"/>
        <v>20</v>
      </c>
      <c r="H236" s="6">
        <f t="shared" si="678"/>
        <v>20</v>
      </c>
      <c r="I236" s="50">
        <f>IF(H236="","",RANK(H236,H233:H237,0))</f>
        <v>5</v>
      </c>
      <c r="J236" s="50" t="str">
        <f t="shared" si="688"/>
        <v/>
      </c>
      <c r="K236" s="36">
        <v>0</v>
      </c>
      <c r="L236" s="5"/>
      <c r="M236" s="5">
        <f t="shared" si="579"/>
        <v>0</v>
      </c>
      <c r="N236" s="5">
        <f t="shared" si="679"/>
        <v>0</v>
      </c>
      <c r="O236" s="6">
        <f t="shared" si="680"/>
        <v>0</v>
      </c>
      <c r="P236" s="54">
        <f>IF(O236="","",RANK(O236,O233:O237,0))</f>
        <v>5</v>
      </c>
      <c r="Q236" s="54" t="str">
        <f t="shared" si="689"/>
        <v/>
      </c>
      <c r="R236" s="40">
        <v>167</v>
      </c>
      <c r="S236" s="7">
        <f t="shared" si="681"/>
        <v>0</v>
      </c>
      <c r="T236" s="7">
        <f t="shared" si="682"/>
        <v>18</v>
      </c>
      <c r="U236" s="7">
        <f t="shared" si="683"/>
        <v>18</v>
      </c>
      <c r="V236" s="6">
        <f t="shared" si="684"/>
        <v>18</v>
      </c>
      <c r="W236" s="50">
        <f>IF(V236="","",RANK(V236,V233:V237,0))</f>
        <v>4</v>
      </c>
      <c r="X236" s="50">
        <f t="shared" si="690"/>
        <v>18</v>
      </c>
      <c r="Y236" s="36">
        <v>6</v>
      </c>
      <c r="Z236" s="7">
        <f t="shared" si="583"/>
        <v>0</v>
      </c>
      <c r="AA236" s="7">
        <f t="shared" si="584"/>
        <v>22</v>
      </c>
      <c r="AB236" s="7">
        <f t="shared" si="585"/>
        <v>22</v>
      </c>
      <c r="AC236" s="6">
        <f t="shared" si="586"/>
        <v>22</v>
      </c>
      <c r="AD236" s="50">
        <f>IF(AC236="","",RANK(AC236,AC233:AC237,0))</f>
        <v>3</v>
      </c>
      <c r="AE236" s="50">
        <f t="shared" si="691"/>
        <v>22</v>
      </c>
      <c r="AF236" s="8">
        <f t="shared" si="588"/>
        <v>60</v>
      </c>
      <c r="AG236" s="9">
        <f t="shared" si="685"/>
        <v>60</v>
      </c>
      <c r="AH236" s="67">
        <f t="shared" si="589"/>
        <v>175</v>
      </c>
      <c r="AI236" s="83"/>
      <c r="AJ236" s="56"/>
      <c r="AK236" s="82"/>
    </row>
    <row r="237" spans="1:37" ht="15" customHeight="1" x14ac:dyDescent="0.25">
      <c r="A237" s="42">
        <v>5</v>
      </c>
      <c r="B237" s="43"/>
      <c r="C237" s="33">
        <v>53</v>
      </c>
      <c r="D237" s="34">
        <v>8.4</v>
      </c>
      <c r="E237" s="5">
        <f t="shared" si="675"/>
        <v>28</v>
      </c>
      <c r="F237" s="5">
        <f t="shared" si="676"/>
        <v>0</v>
      </c>
      <c r="G237" s="5">
        <f t="shared" si="677"/>
        <v>28</v>
      </c>
      <c r="H237" s="6">
        <f t="shared" si="678"/>
        <v>28</v>
      </c>
      <c r="I237" s="50">
        <f>IF(H237="","",RANK(H237,H233:H237,0))</f>
        <v>3</v>
      </c>
      <c r="J237" s="50">
        <f t="shared" si="688"/>
        <v>28</v>
      </c>
      <c r="K237" s="36">
        <v>1</v>
      </c>
      <c r="L237" s="5"/>
      <c r="M237" s="5">
        <f t="shared" si="579"/>
        <v>10</v>
      </c>
      <c r="N237" s="5">
        <f t="shared" si="679"/>
        <v>10</v>
      </c>
      <c r="O237" s="6">
        <f t="shared" si="680"/>
        <v>10</v>
      </c>
      <c r="P237" s="54">
        <f>IF(O237="","",RANK(O237,O233:O237,0))</f>
        <v>4</v>
      </c>
      <c r="Q237" s="54">
        <f t="shared" si="689"/>
        <v>10</v>
      </c>
      <c r="R237" s="40">
        <v>138</v>
      </c>
      <c r="S237" s="7">
        <f t="shared" si="681"/>
        <v>0</v>
      </c>
      <c r="T237" s="7">
        <f t="shared" si="682"/>
        <v>7</v>
      </c>
      <c r="U237" s="7">
        <f t="shared" si="683"/>
        <v>7</v>
      </c>
      <c r="V237" s="6">
        <f t="shared" si="684"/>
        <v>7</v>
      </c>
      <c r="W237" s="50">
        <f>IF(V237="","",RANK(V237,V233:V237,0))</f>
        <v>5</v>
      </c>
      <c r="X237" s="50" t="str">
        <f t="shared" si="690"/>
        <v/>
      </c>
      <c r="Y237" s="36">
        <v>2</v>
      </c>
      <c r="Z237" s="7">
        <f t="shared" si="583"/>
        <v>0</v>
      </c>
      <c r="AA237" s="7">
        <f t="shared" si="584"/>
        <v>14</v>
      </c>
      <c r="AB237" s="7">
        <f t="shared" si="585"/>
        <v>14</v>
      </c>
      <c r="AC237" s="6">
        <f t="shared" si="586"/>
        <v>14</v>
      </c>
      <c r="AD237" s="50">
        <f>IF(AC237="","",RANK(AC237,AC233:AC237,0))</f>
        <v>5</v>
      </c>
      <c r="AE237" s="50" t="str">
        <f t="shared" si="691"/>
        <v/>
      </c>
      <c r="AF237" s="8">
        <f t="shared" si="588"/>
        <v>59</v>
      </c>
      <c r="AG237" s="9">
        <f t="shared" si="685"/>
        <v>59</v>
      </c>
      <c r="AH237" s="67">
        <f t="shared" si="589"/>
        <v>176</v>
      </c>
      <c r="AI237" s="83"/>
      <c r="AJ237" s="56"/>
      <c r="AK237" s="82"/>
    </row>
    <row r="238" spans="1:37" ht="26.25" customHeight="1" x14ac:dyDescent="0.25">
      <c r="A238" s="42"/>
      <c r="B238" s="43"/>
      <c r="C238" s="61">
        <v>53</v>
      </c>
      <c r="D238" s="34"/>
      <c r="E238" s="5"/>
      <c r="F238" s="5"/>
      <c r="G238" s="5"/>
      <c r="H238" s="51"/>
      <c r="I238" s="58" t="s">
        <v>27</v>
      </c>
      <c r="J238" s="59">
        <f>SUM(J233:J237)</f>
        <v>144</v>
      </c>
      <c r="K238" s="36"/>
      <c r="L238" s="5"/>
      <c r="M238" s="5"/>
      <c r="N238" s="5"/>
      <c r="O238" s="51"/>
      <c r="P238" s="58" t="s">
        <v>27</v>
      </c>
      <c r="Q238" s="60">
        <f>SUM(Q233:Q237)</f>
        <v>73</v>
      </c>
      <c r="R238" s="40"/>
      <c r="S238" s="7"/>
      <c r="T238" s="7"/>
      <c r="U238" s="7"/>
      <c r="V238" s="51"/>
      <c r="W238" s="58" t="s">
        <v>27</v>
      </c>
      <c r="X238" s="59">
        <f>SUM(X233:X237)</f>
        <v>120</v>
      </c>
      <c r="Y238" s="77">
        <v>-100</v>
      </c>
      <c r="Z238" s="7"/>
      <c r="AA238" s="7"/>
      <c r="AB238" s="7"/>
      <c r="AC238" s="51"/>
      <c r="AD238" s="58" t="s">
        <v>27</v>
      </c>
      <c r="AE238" s="59">
        <f>SUM(AE233:AE237)</f>
        <v>103</v>
      </c>
      <c r="AF238" s="8"/>
      <c r="AG238" s="52"/>
      <c r="AH238" s="74" t="str">
        <f t="shared" si="589"/>
        <v/>
      </c>
      <c r="AI238" s="57"/>
      <c r="AJ238" s="57"/>
      <c r="AK238" s="82"/>
    </row>
    <row r="239" spans="1:37" ht="15" customHeight="1" x14ac:dyDescent="0.25">
      <c r="A239" s="42">
        <v>1</v>
      </c>
      <c r="B239" s="43"/>
      <c r="C239" s="33">
        <v>55</v>
      </c>
      <c r="D239" s="34"/>
      <c r="E239" s="5">
        <f t="shared" ref="E239:E243" si="692">IF(D239&gt;8.4,0,IF(D239&gt;8.35,28,IF(D239&gt;8.34,29,IF(D239&gt;8.3,30,IF(D239&gt;8.25,31,IF(D239&gt;8.24,32,IF(D239&gt;8.2,33,IF(D239&gt;8.16,34,IF(D239&gt;8.15,35,IF(D239&gt;8.14,36,IF(D239&gt;8.1,37,IF(D239&gt;8.05,38,IF(D239&gt;8.04,39,IF(D239&gt;8.02,40,IF(D239&gt;8,41,IF(D239&gt;7.95,42,IF(D239&gt;7.94,43,IF(D239&gt;7.92,44,IF(D239&gt;7.9,45,IF(D239&gt;7.85,46,IF(D239&gt;7.84,47,IF(D239&gt;7.83,48,IF(D239&gt;7.8,49,IF(D239&gt;7.75,50,IF(D239&gt;7.73,51,IF(D239&gt;7.7,52,IF(D239&gt;7.65,53,IF(D239&gt;7.6,54,IF(D239&gt;7.55,55,IF(D239&gt;7.5,56,IF(D239&gt;7.44,57,IF(D239&gt;7.4,58,IF(D239&gt;7.35,59,IF(D239&gt;7.3,60,IF(D239&gt;7.25,61,IF(D239&gt;7.2,62,IF(D239&gt;7.15,63,IF(D239&gt;7.1,64,IF(D239&gt;7.05,65,IF(D239&gt;7,66,IF(D239&gt;6.95,67,IF(D239&gt;6.9,68,IF(D239&gt;6.8,69,IF(D239&gt;6.5,70,))))))))))))))))))))))))))))))))))))))))))))</f>
        <v>0</v>
      </c>
      <c r="F239" s="5">
        <f t="shared" ref="F239:F243" si="693">IF(D239&gt;10,0,IF(D239&gt;9.9,1,IF(D239&gt;9.8,2,IF(D239&gt;9.7,3,IF(D239&gt;9.6,4,IF(D239&gt;9.5,5,IF(D239&gt;9.4,6,IF(D239&gt;9.3,7,IF(D239&gt;9.26,8,IF(D239&gt;9.2,9,IF(D239&gt;9.15,10,IF(D239&gt;9.1,11,IF(D239&gt;9.05,12,IF(D239&gt;9,13,IF(D239&gt;8.95,14,IF(D239&gt;8.9,15,IF(D239&gt;8.85,16,IF(D239&gt;8.8,17,IF(D239&gt;8.75,18,IF(D239&gt;8.7,19,IF(D239&gt;8.65,20,IF(D239&gt;8.6,21,IF(D239&gt;8.55,22,IF(D239&gt;8.54,23,IF(D239&gt;8.5,24,IF(D239&gt;8.45,25,IF(D239&gt;8.44,26,IF(D239&gt;8.4,27,))))))))))))))))))))))))))))</f>
        <v>0</v>
      </c>
      <c r="G239" s="5">
        <f t="shared" ref="G239:G243" si="694">E239+F239</f>
        <v>0</v>
      </c>
      <c r="H239" s="6">
        <f t="shared" ref="H239:H243" si="695">G239</f>
        <v>0</v>
      </c>
      <c r="I239" s="50">
        <f>IF(H239="","",RANK(H239,H239:H243,0))</f>
        <v>1</v>
      </c>
      <c r="J239" s="50">
        <f>IF(I239&lt;5,H239,"")</f>
        <v>0</v>
      </c>
      <c r="K239" s="36"/>
      <c r="L239" s="5"/>
      <c r="M239" s="5">
        <f t="shared" si="579"/>
        <v>0</v>
      </c>
      <c r="N239" s="5">
        <f t="shared" ref="N239:N243" si="696">L239+M239</f>
        <v>0</v>
      </c>
      <c r="O239" s="6">
        <f t="shared" ref="O239:O243" si="697">N239</f>
        <v>0</v>
      </c>
      <c r="P239" s="54">
        <f>IF(O239="","",RANK(O239,O239:O243,0))</f>
        <v>1</v>
      </c>
      <c r="Q239" s="54">
        <f>IF(P239&lt;5,O239,"")</f>
        <v>0</v>
      </c>
      <c r="R239" s="40"/>
      <c r="S239" s="7">
        <f t="shared" ref="S239:S243" si="698">IF(R239&lt;235,0,IF(R239&lt;237,60,IF(R239&lt;239,61,IF(R239&lt;241,62,IF(R239&lt;243,63,IF(R239&lt;245,64,IF(R239&lt;247,65,IF(R239&lt;249,66,IF(R239&lt;251,67,IF(R239&lt;253,68,IF(R239&lt;255,69,IF(R239&lt;257,70,IF(R239&lt;259,71,IF(R239&lt;261,72,IF(R239&lt;263,73,IF(R239&lt;2265,74,IF(R239&lt;267,75,IF(R239&lt;269,76,))))))))))))))))))</f>
        <v>0</v>
      </c>
      <c r="T239" s="7">
        <f t="shared" ref="T239:T243" si="699">IF(R239&lt;118,0,IF(R239&lt;121,1,IF(R239&lt;124,2,IF(R239&lt;127,3,IF(R239&lt;130,4,IF(R239&lt;133,5,IF(R239&lt;136,6,IF(R239&lt;139,7,IF(R239&lt;142,8,IF(R239&lt;145,9,IF(R239&lt;148,10,IF(R239&lt;151,11,IF(R239&lt;154,12,IF(R239&lt;157,13,IF(R239&lt;160,14,IF(R239&lt;162,15,IF(R239&lt;164,16,IF(R239&lt;166,17,IF(R239&lt;168,18,IF(R239&lt;170,19,IF(R239&lt;172,20,IF(R239&lt;174,21,IF(R239&lt;176,22,IF(R239&lt;178,23,IF(R239&lt;180,24,IF(R239&lt;182,25,IF(R239&lt;184,26,IF(R239&lt;186,27,IF(R239&lt;188,28,IF(R239&lt;190,29,IF(R239&lt;192,30,IF(R239&lt;194,31,IF(R239&lt;196,32,IF(R239&lt;198,33,IF(R239&lt;200,34,IF(R239&lt;201,35,IF(R239&lt;202,36,IF(R239&lt;203,37,IF(R239&lt;204,38,IF(R239&lt;205,39,IF(R239&lt;206,40,IF(R239&lt;207,41,IF(R239&lt;208,42,IF(R239&lt;209,43,IF(R239&lt;210,44,IF(R239&lt;211,45,IF(R239&lt;212,46,IF(R239&lt;213,47,IF(R239&lt;214,48,IF(R239&lt;215,49,IF(R239&lt;217,50,IF(R239&lt;219,51,IF(R239&lt;221,52,IF(R239&lt;223,53,IF(R239&lt;225,54,IF(R239&lt;227,55,IF(R239&lt;229,56,IF(R239&lt;231,57,IF(R239&lt;233,58,IF(R239&lt;235,59,))))))))))))))))))))))))))))))))))))))))))))))))))))))))))))</f>
        <v>0</v>
      </c>
      <c r="U239" s="7">
        <f t="shared" ref="U239:U243" si="700">S239+T239</f>
        <v>0</v>
      </c>
      <c r="V239" s="6">
        <f t="shared" ref="V239:V243" si="701">U239</f>
        <v>0</v>
      </c>
      <c r="W239" s="50">
        <f>IF(V239="","",RANK(V239,V239:V243,0))</f>
        <v>1</v>
      </c>
      <c r="X239" s="50">
        <f>IF(W239&lt;5,V239,"")</f>
        <v>0</v>
      </c>
      <c r="Y239" s="77">
        <v>-100</v>
      </c>
      <c r="Z239" s="7">
        <f t="shared" si="583"/>
        <v>0</v>
      </c>
      <c r="AA239" s="7">
        <f t="shared" si="584"/>
        <v>0</v>
      </c>
      <c r="AB239" s="7">
        <f t="shared" si="585"/>
        <v>0</v>
      </c>
      <c r="AC239" s="6">
        <f t="shared" si="586"/>
        <v>0</v>
      </c>
      <c r="AD239" s="50">
        <f>IF(AC239="","",RANK(AC239,AC239:AC243,0))</f>
        <v>1</v>
      </c>
      <c r="AE239" s="50">
        <f>IF(AD239&lt;5,AC239,"")</f>
        <v>0</v>
      </c>
      <c r="AF239" s="8">
        <f t="shared" si="588"/>
        <v>0</v>
      </c>
      <c r="AG239" s="9">
        <f t="shared" ref="AG239:AG243" si="702">AF239</f>
        <v>0</v>
      </c>
      <c r="AH239" s="67">
        <f t="shared" si="589"/>
        <v>196</v>
      </c>
      <c r="AI239" s="83">
        <f>SUM(J239:J243,Q239:Q243,X239:X243,AE239:AE243)</f>
        <v>0</v>
      </c>
      <c r="AJ239" s="56">
        <f t="shared" ref="AJ239" si="703">AI239</f>
        <v>0</v>
      </c>
      <c r="AK239" s="82">
        <f t="shared" ref="AK239" si="704">IF(ISNUMBER(AI239),RANK(AI239,$AI$5:$AI$292,0),"")</f>
        <v>41</v>
      </c>
    </row>
    <row r="240" spans="1:37" ht="15" customHeight="1" x14ac:dyDescent="0.25">
      <c r="A240" s="42">
        <v>2</v>
      </c>
      <c r="B240" s="43"/>
      <c r="C240" s="33">
        <v>55</v>
      </c>
      <c r="D240" s="34"/>
      <c r="E240" s="5">
        <f t="shared" si="692"/>
        <v>0</v>
      </c>
      <c r="F240" s="5">
        <f t="shared" si="693"/>
        <v>0</v>
      </c>
      <c r="G240" s="5">
        <f t="shared" si="694"/>
        <v>0</v>
      </c>
      <c r="H240" s="6">
        <f t="shared" si="695"/>
        <v>0</v>
      </c>
      <c r="I240" s="50">
        <f>IF(H240="","",RANK(H240,H239:H243,0))</f>
        <v>1</v>
      </c>
      <c r="J240" s="50">
        <f t="shared" ref="J240:J243" si="705">IF(I240&lt;5,H240,"")</f>
        <v>0</v>
      </c>
      <c r="K240" s="36"/>
      <c r="L240" s="5"/>
      <c r="M240" s="5">
        <f t="shared" si="579"/>
        <v>0</v>
      </c>
      <c r="N240" s="5">
        <f t="shared" si="696"/>
        <v>0</v>
      </c>
      <c r="O240" s="6">
        <f t="shared" si="697"/>
        <v>0</v>
      </c>
      <c r="P240" s="54">
        <f>IF(O240="","",RANK(O240,O239:O243,0))</f>
        <v>1</v>
      </c>
      <c r="Q240" s="54">
        <f t="shared" ref="Q240:Q243" si="706">IF(P240&lt;5,O240,"")</f>
        <v>0</v>
      </c>
      <c r="R240" s="40"/>
      <c r="S240" s="7">
        <f t="shared" si="698"/>
        <v>0</v>
      </c>
      <c r="T240" s="7">
        <f t="shared" si="699"/>
        <v>0</v>
      </c>
      <c r="U240" s="7">
        <f t="shared" si="700"/>
        <v>0</v>
      </c>
      <c r="V240" s="6">
        <f t="shared" si="701"/>
        <v>0</v>
      </c>
      <c r="W240" s="50">
        <f>IF(V240="","",RANK(V240,V239:V243,0))</f>
        <v>1</v>
      </c>
      <c r="X240" s="50">
        <f t="shared" ref="X240:X243" si="707">IF(W240&lt;5,V240,"")</f>
        <v>0</v>
      </c>
      <c r="Y240" s="77">
        <v>-100</v>
      </c>
      <c r="Z240" s="7">
        <f t="shared" si="583"/>
        <v>0</v>
      </c>
      <c r="AA240" s="7">
        <f t="shared" si="584"/>
        <v>0</v>
      </c>
      <c r="AB240" s="7">
        <f t="shared" si="585"/>
        <v>0</v>
      </c>
      <c r="AC240" s="6">
        <f t="shared" si="586"/>
        <v>0</v>
      </c>
      <c r="AD240" s="50">
        <f>IF(AC240="","",RANK(AC240,AC239:AC243,0))</f>
        <v>1</v>
      </c>
      <c r="AE240" s="50">
        <f t="shared" ref="AE240:AE243" si="708">IF(AD240&lt;5,AC240,"")</f>
        <v>0</v>
      </c>
      <c r="AF240" s="8">
        <f t="shared" si="588"/>
        <v>0</v>
      </c>
      <c r="AG240" s="9">
        <f t="shared" si="702"/>
        <v>0</v>
      </c>
      <c r="AH240" s="67">
        <f t="shared" si="589"/>
        <v>196</v>
      </c>
      <c r="AI240" s="83"/>
      <c r="AJ240" s="56"/>
      <c r="AK240" s="82"/>
    </row>
    <row r="241" spans="1:37" ht="15" customHeight="1" x14ac:dyDescent="0.25">
      <c r="A241" s="42">
        <v>3</v>
      </c>
      <c r="B241" s="43"/>
      <c r="C241" s="33">
        <v>55</v>
      </c>
      <c r="D241" s="34"/>
      <c r="E241" s="5">
        <f t="shared" si="692"/>
        <v>0</v>
      </c>
      <c r="F241" s="5">
        <f t="shared" si="693"/>
        <v>0</v>
      </c>
      <c r="G241" s="5">
        <f t="shared" si="694"/>
        <v>0</v>
      </c>
      <c r="H241" s="6">
        <f t="shared" si="695"/>
        <v>0</v>
      </c>
      <c r="I241" s="50">
        <f>IF(H241="","",RANK(H241,H239:H243,0))</f>
        <v>1</v>
      </c>
      <c r="J241" s="50">
        <f t="shared" si="705"/>
        <v>0</v>
      </c>
      <c r="K241" s="36"/>
      <c r="L241" s="5"/>
      <c r="M241" s="5">
        <f t="shared" si="579"/>
        <v>0</v>
      </c>
      <c r="N241" s="5">
        <f t="shared" si="696"/>
        <v>0</v>
      </c>
      <c r="O241" s="6">
        <f t="shared" si="697"/>
        <v>0</v>
      </c>
      <c r="P241" s="54">
        <f>IF(O241="","",RANK(O241,O239:O243,0))</f>
        <v>1</v>
      </c>
      <c r="Q241" s="54">
        <f t="shared" si="706"/>
        <v>0</v>
      </c>
      <c r="R241" s="40"/>
      <c r="S241" s="7">
        <f t="shared" si="698"/>
        <v>0</v>
      </c>
      <c r="T241" s="7">
        <f t="shared" si="699"/>
        <v>0</v>
      </c>
      <c r="U241" s="7">
        <f t="shared" si="700"/>
        <v>0</v>
      </c>
      <c r="V241" s="6">
        <f t="shared" si="701"/>
        <v>0</v>
      </c>
      <c r="W241" s="50">
        <f>IF(V241="","",RANK(V241,V239:V243,0))</f>
        <v>1</v>
      </c>
      <c r="X241" s="50">
        <f t="shared" si="707"/>
        <v>0</v>
      </c>
      <c r="Y241" s="77">
        <v>-100</v>
      </c>
      <c r="Z241" s="7">
        <f t="shared" si="583"/>
        <v>0</v>
      </c>
      <c r="AA241" s="7">
        <f t="shared" si="584"/>
        <v>0</v>
      </c>
      <c r="AB241" s="7">
        <f t="shared" si="585"/>
        <v>0</v>
      </c>
      <c r="AC241" s="6">
        <f t="shared" si="586"/>
        <v>0</v>
      </c>
      <c r="AD241" s="50">
        <f>IF(AC241="","",RANK(AC241,AC239:AC243,0))</f>
        <v>1</v>
      </c>
      <c r="AE241" s="50">
        <f t="shared" si="708"/>
        <v>0</v>
      </c>
      <c r="AF241" s="8">
        <f t="shared" si="588"/>
        <v>0</v>
      </c>
      <c r="AG241" s="9">
        <f t="shared" si="702"/>
        <v>0</v>
      </c>
      <c r="AH241" s="67">
        <f t="shared" si="589"/>
        <v>196</v>
      </c>
      <c r="AI241" s="83"/>
      <c r="AJ241" s="56"/>
      <c r="AK241" s="82"/>
    </row>
    <row r="242" spans="1:37" ht="15" customHeight="1" x14ac:dyDescent="0.25">
      <c r="A242" s="42">
        <v>4</v>
      </c>
      <c r="B242" s="43"/>
      <c r="C242" s="33">
        <v>55</v>
      </c>
      <c r="D242" s="34"/>
      <c r="E242" s="5">
        <f t="shared" si="692"/>
        <v>0</v>
      </c>
      <c r="F242" s="5">
        <f t="shared" si="693"/>
        <v>0</v>
      </c>
      <c r="G242" s="5">
        <f t="shared" si="694"/>
        <v>0</v>
      </c>
      <c r="H242" s="6">
        <f t="shared" si="695"/>
        <v>0</v>
      </c>
      <c r="I242" s="50">
        <f>IF(H242="","",RANK(H242,H239:H243,0))</f>
        <v>1</v>
      </c>
      <c r="J242" s="50">
        <f t="shared" si="705"/>
        <v>0</v>
      </c>
      <c r="K242" s="36"/>
      <c r="L242" s="5"/>
      <c r="M242" s="5">
        <f t="shared" si="579"/>
        <v>0</v>
      </c>
      <c r="N242" s="5">
        <f t="shared" si="696"/>
        <v>0</v>
      </c>
      <c r="O242" s="6">
        <f t="shared" si="697"/>
        <v>0</v>
      </c>
      <c r="P242" s="54">
        <f>IF(O242="","",RANK(O242,O239:O243,0))</f>
        <v>1</v>
      </c>
      <c r="Q242" s="54">
        <f t="shared" si="706"/>
        <v>0</v>
      </c>
      <c r="R242" s="40"/>
      <c r="S242" s="7">
        <f t="shared" si="698"/>
        <v>0</v>
      </c>
      <c r="T242" s="7">
        <f t="shared" si="699"/>
        <v>0</v>
      </c>
      <c r="U242" s="7">
        <f t="shared" si="700"/>
        <v>0</v>
      </c>
      <c r="V242" s="6">
        <f t="shared" si="701"/>
        <v>0</v>
      </c>
      <c r="W242" s="50">
        <f>IF(V242="","",RANK(V242,V239:V243,0))</f>
        <v>1</v>
      </c>
      <c r="X242" s="50">
        <f t="shared" si="707"/>
        <v>0</v>
      </c>
      <c r="Y242" s="77">
        <v>-100</v>
      </c>
      <c r="Z242" s="7">
        <f t="shared" si="583"/>
        <v>0</v>
      </c>
      <c r="AA242" s="7">
        <f t="shared" si="584"/>
        <v>0</v>
      </c>
      <c r="AB242" s="7">
        <f t="shared" si="585"/>
        <v>0</v>
      </c>
      <c r="AC242" s="6">
        <f t="shared" si="586"/>
        <v>0</v>
      </c>
      <c r="AD242" s="50">
        <f>IF(AC242="","",RANK(AC242,AC239:AC243,0))</f>
        <v>1</v>
      </c>
      <c r="AE242" s="50">
        <f t="shared" si="708"/>
        <v>0</v>
      </c>
      <c r="AF242" s="8">
        <f t="shared" si="588"/>
        <v>0</v>
      </c>
      <c r="AG242" s="9">
        <f t="shared" si="702"/>
        <v>0</v>
      </c>
      <c r="AH242" s="67">
        <f t="shared" si="589"/>
        <v>196</v>
      </c>
      <c r="AI242" s="83"/>
      <c r="AJ242" s="56"/>
      <c r="AK242" s="82"/>
    </row>
    <row r="243" spans="1:37" ht="15" customHeight="1" x14ac:dyDescent="0.25">
      <c r="A243" s="42">
        <v>5</v>
      </c>
      <c r="B243" s="43"/>
      <c r="C243" s="33">
        <v>55</v>
      </c>
      <c r="D243" s="34"/>
      <c r="E243" s="5">
        <f t="shared" si="692"/>
        <v>0</v>
      </c>
      <c r="F243" s="5">
        <f t="shared" si="693"/>
        <v>0</v>
      </c>
      <c r="G243" s="5">
        <f t="shared" si="694"/>
        <v>0</v>
      </c>
      <c r="H243" s="6">
        <f t="shared" si="695"/>
        <v>0</v>
      </c>
      <c r="I243" s="50">
        <f>IF(H243="","",RANK(H243,H239:H243,0))</f>
        <v>1</v>
      </c>
      <c r="J243" s="50">
        <f t="shared" si="705"/>
        <v>0</v>
      </c>
      <c r="K243" s="36"/>
      <c r="L243" s="5"/>
      <c r="M243" s="5">
        <f t="shared" si="579"/>
        <v>0</v>
      </c>
      <c r="N243" s="5">
        <f t="shared" si="696"/>
        <v>0</v>
      </c>
      <c r="O243" s="6">
        <f t="shared" si="697"/>
        <v>0</v>
      </c>
      <c r="P243" s="54">
        <f>IF(O243="","",RANK(O243,O239:O243,0))</f>
        <v>1</v>
      </c>
      <c r="Q243" s="54">
        <f t="shared" si="706"/>
        <v>0</v>
      </c>
      <c r="R243" s="40"/>
      <c r="S243" s="7">
        <f t="shared" si="698"/>
        <v>0</v>
      </c>
      <c r="T243" s="7">
        <f t="shared" si="699"/>
        <v>0</v>
      </c>
      <c r="U243" s="7">
        <f t="shared" si="700"/>
        <v>0</v>
      </c>
      <c r="V243" s="6">
        <f t="shared" si="701"/>
        <v>0</v>
      </c>
      <c r="W243" s="50">
        <f>IF(V243="","",RANK(V243,V239:V243,0))</f>
        <v>1</v>
      </c>
      <c r="X243" s="50">
        <f t="shared" si="707"/>
        <v>0</v>
      </c>
      <c r="Y243" s="77">
        <v>-100</v>
      </c>
      <c r="Z243" s="7">
        <f t="shared" si="583"/>
        <v>0</v>
      </c>
      <c r="AA243" s="7">
        <f t="shared" si="584"/>
        <v>0</v>
      </c>
      <c r="AB243" s="7">
        <f t="shared" si="585"/>
        <v>0</v>
      </c>
      <c r="AC243" s="6">
        <f t="shared" si="586"/>
        <v>0</v>
      </c>
      <c r="AD243" s="50">
        <f>IF(AC243="","",RANK(AC243,AC239:AC243,0))</f>
        <v>1</v>
      </c>
      <c r="AE243" s="50">
        <f t="shared" si="708"/>
        <v>0</v>
      </c>
      <c r="AF243" s="8">
        <f t="shared" si="588"/>
        <v>0</v>
      </c>
      <c r="AG243" s="9">
        <f t="shared" si="702"/>
        <v>0</v>
      </c>
      <c r="AH243" s="67">
        <f t="shared" si="589"/>
        <v>196</v>
      </c>
      <c r="AI243" s="83"/>
      <c r="AJ243" s="56"/>
      <c r="AK243" s="82"/>
    </row>
    <row r="244" spans="1:37" ht="26.25" customHeight="1" x14ac:dyDescent="0.25">
      <c r="A244" s="42"/>
      <c r="B244" s="43"/>
      <c r="C244" s="61">
        <v>55</v>
      </c>
      <c r="D244" s="34"/>
      <c r="E244" s="5"/>
      <c r="F244" s="5"/>
      <c r="G244" s="5"/>
      <c r="H244" s="51"/>
      <c r="I244" s="58" t="s">
        <v>27</v>
      </c>
      <c r="J244" s="59">
        <f>SUM(J239:J243)</f>
        <v>0</v>
      </c>
      <c r="K244" s="36"/>
      <c r="L244" s="5"/>
      <c r="M244" s="5"/>
      <c r="N244" s="5"/>
      <c r="O244" s="51"/>
      <c r="P244" s="58" t="s">
        <v>27</v>
      </c>
      <c r="Q244" s="60">
        <f>SUM(Q239:Q243)</f>
        <v>0</v>
      </c>
      <c r="R244" s="40"/>
      <c r="S244" s="7"/>
      <c r="T244" s="7"/>
      <c r="U244" s="7"/>
      <c r="V244" s="51"/>
      <c r="W244" s="58" t="s">
        <v>27</v>
      </c>
      <c r="X244" s="59">
        <f>SUM(X239:X243)</f>
        <v>0</v>
      </c>
      <c r="Y244" s="77">
        <v>-100</v>
      </c>
      <c r="Z244" s="7"/>
      <c r="AA244" s="7"/>
      <c r="AB244" s="7"/>
      <c r="AC244" s="51"/>
      <c r="AD244" s="58" t="s">
        <v>27</v>
      </c>
      <c r="AE244" s="59">
        <f>SUM(AE239:AE243)</f>
        <v>0</v>
      </c>
      <c r="AF244" s="8"/>
      <c r="AG244" s="52"/>
      <c r="AH244" s="74" t="str">
        <f t="shared" si="589"/>
        <v/>
      </c>
      <c r="AI244" s="57"/>
      <c r="AJ244" s="57"/>
      <c r="AK244" s="82"/>
    </row>
    <row r="245" spans="1:37" ht="15" customHeight="1" x14ac:dyDescent="0.25">
      <c r="A245" s="42">
        <v>1</v>
      </c>
      <c r="B245" s="43"/>
      <c r="C245" s="33">
        <v>56</v>
      </c>
      <c r="D245" s="34">
        <v>7.8</v>
      </c>
      <c r="E245" s="5">
        <f t="shared" ref="E245:E249" si="709">IF(D245&gt;8.4,0,IF(D245&gt;8.35,28,IF(D245&gt;8.34,29,IF(D245&gt;8.3,30,IF(D245&gt;8.25,31,IF(D245&gt;8.24,32,IF(D245&gt;8.2,33,IF(D245&gt;8.16,34,IF(D245&gt;8.15,35,IF(D245&gt;8.14,36,IF(D245&gt;8.1,37,IF(D245&gt;8.05,38,IF(D245&gt;8.04,39,IF(D245&gt;8.02,40,IF(D245&gt;8,41,IF(D245&gt;7.95,42,IF(D245&gt;7.94,43,IF(D245&gt;7.92,44,IF(D245&gt;7.9,45,IF(D245&gt;7.85,46,IF(D245&gt;7.84,47,IF(D245&gt;7.83,48,IF(D245&gt;7.8,49,IF(D245&gt;7.75,50,IF(D245&gt;7.73,51,IF(D245&gt;7.7,52,IF(D245&gt;7.65,53,IF(D245&gt;7.6,54,IF(D245&gt;7.55,55,IF(D245&gt;7.5,56,IF(D245&gt;7.44,57,IF(D245&gt;7.4,58,IF(D245&gt;7.35,59,IF(D245&gt;7.3,60,IF(D245&gt;7.25,61,IF(D245&gt;7.2,62,IF(D245&gt;7.15,63,IF(D245&gt;7.1,64,IF(D245&gt;7.05,65,IF(D245&gt;7,66,IF(D245&gt;6.95,67,IF(D245&gt;6.9,68,IF(D245&gt;6.8,69,IF(D245&gt;6.5,70,))))))))))))))))))))))))))))))))))))))))))))</f>
        <v>50</v>
      </c>
      <c r="F245" s="5">
        <f t="shared" ref="F245:F249" si="710">IF(D245&gt;10,0,IF(D245&gt;9.9,1,IF(D245&gt;9.8,2,IF(D245&gt;9.7,3,IF(D245&gt;9.6,4,IF(D245&gt;9.5,5,IF(D245&gt;9.4,6,IF(D245&gt;9.3,7,IF(D245&gt;9.26,8,IF(D245&gt;9.2,9,IF(D245&gt;9.15,10,IF(D245&gt;9.1,11,IF(D245&gt;9.05,12,IF(D245&gt;9,13,IF(D245&gt;8.95,14,IF(D245&gt;8.9,15,IF(D245&gt;8.85,16,IF(D245&gt;8.8,17,IF(D245&gt;8.75,18,IF(D245&gt;8.7,19,IF(D245&gt;8.65,20,IF(D245&gt;8.6,21,IF(D245&gt;8.55,22,IF(D245&gt;8.54,23,IF(D245&gt;8.5,24,IF(D245&gt;8.45,25,IF(D245&gt;8.44,26,IF(D245&gt;8.4,27,))))))))))))))))))))))))))))</f>
        <v>0</v>
      </c>
      <c r="G245" s="5">
        <f t="shared" ref="G245:G249" si="711">E245+F245</f>
        <v>50</v>
      </c>
      <c r="H245" s="6">
        <f t="shared" ref="H245:H249" si="712">G245</f>
        <v>50</v>
      </c>
      <c r="I245" s="50">
        <f>IF(H245="","",RANK(H245,H245:H249,0))</f>
        <v>2</v>
      </c>
      <c r="J245" s="50">
        <f>IF(I245&lt;5,H245,"")</f>
        <v>50</v>
      </c>
      <c r="K245" s="36">
        <v>0</v>
      </c>
      <c r="L245" s="5"/>
      <c r="M245" s="5">
        <f t="shared" si="579"/>
        <v>0</v>
      </c>
      <c r="N245" s="5">
        <f t="shared" ref="N245:N249" si="713">L245+M245</f>
        <v>0</v>
      </c>
      <c r="O245" s="6">
        <f t="shared" ref="O245:O249" si="714">N245</f>
        <v>0</v>
      </c>
      <c r="P245" s="54">
        <f>IF(O245="","",RANK(O245,O245:O249,0))</f>
        <v>4</v>
      </c>
      <c r="Q245" s="54">
        <f>IF(P245&lt;5,O245,"")</f>
        <v>0</v>
      </c>
      <c r="R245" s="40">
        <v>170</v>
      </c>
      <c r="S245" s="7">
        <f t="shared" ref="S245:S249" si="715">IF(R245&lt;235,0,IF(R245&lt;237,60,IF(R245&lt;239,61,IF(R245&lt;241,62,IF(R245&lt;243,63,IF(R245&lt;245,64,IF(R245&lt;247,65,IF(R245&lt;249,66,IF(R245&lt;251,67,IF(R245&lt;253,68,IF(R245&lt;255,69,IF(R245&lt;257,70,IF(R245&lt;259,71,IF(R245&lt;261,72,IF(R245&lt;263,73,IF(R245&lt;2265,74,IF(R245&lt;267,75,IF(R245&lt;269,76,))))))))))))))))))</f>
        <v>0</v>
      </c>
      <c r="T245" s="7">
        <f t="shared" ref="T245:T249" si="716">IF(R245&lt;118,0,IF(R245&lt;121,1,IF(R245&lt;124,2,IF(R245&lt;127,3,IF(R245&lt;130,4,IF(R245&lt;133,5,IF(R245&lt;136,6,IF(R245&lt;139,7,IF(R245&lt;142,8,IF(R245&lt;145,9,IF(R245&lt;148,10,IF(R245&lt;151,11,IF(R245&lt;154,12,IF(R245&lt;157,13,IF(R245&lt;160,14,IF(R245&lt;162,15,IF(R245&lt;164,16,IF(R245&lt;166,17,IF(R245&lt;168,18,IF(R245&lt;170,19,IF(R245&lt;172,20,IF(R245&lt;174,21,IF(R245&lt;176,22,IF(R245&lt;178,23,IF(R245&lt;180,24,IF(R245&lt;182,25,IF(R245&lt;184,26,IF(R245&lt;186,27,IF(R245&lt;188,28,IF(R245&lt;190,29,IF(R245&lt;192,30,IF(R245&lt;194,31,IF(R245&lt;196,32,IF(R245&lt;198,33,IF(R245&lt;200,34,IF(R245&lt;201,35,IF(R245&lt;202,36,IF(R245&lt;203,37,IF(R245&lt;204,38,IF(R245&lt;205,39,IF(R245&lt;206,40,IF(R245&lt;207,41,IF(R245&lt;208,42,IF(R245&lt;209,43,IF(R245&lt;210,44,IF(R245&lt;211,45,IF(R245&lt;212,46,IF(R245&lt;213,47,IF(R245&lt;214,48,IF(R245&lt;215,49,IF(R245&lt;217,50,IF(R245&lt;219,51,IF(R245&lt;221,52,IF(R245&lt;223,53,IF(R245&lt;225,54,IF(R245&lt;227,55,IF(R245&lt;229,56,IF(R245&lt;231,57,IF(R245&lt;233,58,IF(R245&lt;235,59,))))))))))))))))))))))))))))))))))))))))))))))))))))))))))))</f>
        <v>20</v>
      </c>
      <c r="U245" s="7">
        <f t="shared" ref="U245:U249" si="717">S245+T245</f>
        <v>20</v>
      </c>
      <c r="V245" s="6">
        <f t="shared" ref="V245:V249" si="718">U245</f>
        <v>20</v>
      </c>
      <c r="W245" s="50">
        <f>IF(V245="","",RANK(V245,V245:V249,0))</f>
        <v>3</v>
      </c>
      <c r="X245" s="50">
        <f>IF(W245&lt;5,V245,"")</f>
        <v>20</v>
      </c>
      <c r="Y245" s="36">
        <v>7</v>
      </c>
      <c r="Z245" s="7">
        <f t="shared" si="583"/>
        <v>0</v>
      </c>
      <c r="AA245" s="7">
        <f t="shared" si="584"/>
        <v>24</v>
      </c>
      <c r="AB245" s="7">
        <f t="shared" si="585"/>
        <v>24</v>
      </c>
      <c r="AC245" s="6">
        <f t="shared" si="586"/>
        <v>24</v>
      </c>
      <c r="AD245" s="50">
        <f>IF(AC245="","",RANK(AC245,AC245:AC249,0))</f>
        <v>4</v>
      </c>
      <c r="AE245" s="50">
        <f>IF(AD245&lt;5,AC245,"")</f>
        <v>24</v>
      </c>
      <c r="AF245" s="8">
        <f t="shared" si="588"/>
        <v>94</v>
      </c>
      <c r="AG245" s="9">
        <f t="shared" ref="AG245:AG249" si="719">AF245</f>
        <v>94</v>
      </c>
      <c r="AH245" s="67">
        <f t="shared" si="589"/>
        <v>117</v>
      </c>
      <c r="AI245" s="83">
        <f>SUM(J245:J249,Q245:Q249,X245:X249,AE245:AE249)</f>
        <v>491</v>
      </c>
      <c r="AJ245" s="56">
        <f t="shared" ref="AJ245" si="720">AI245</f>
        <v>491</v>
      </c>
      <c r="AK245" s="82">
        <f t="shared" ref="AK245" si="721">IF(ISNUMBER(AI245),RANK(AI245,$AI$5:$AI$292,0),"")</f>
        <v>17</v>
      </c>
    </row>
    <row r="246" spans="1:37" ht="15" customHeight="1" x14ac:dyDescent="0.25">
      <c r="A246" s="42">
        <v>2</v>
      </c>
      <c r="B246" s="43"/>
      <c r="C246" s="33">
        <v>56</v>
      </c>
      <c r="D246" s="34">
        <v>7.8</v>
      </c>
      <c r="E246" s="5">
        <f t="shared" si="709"/>
        <v>50</v>
      </c>
      <c r="F246" s="5">
        <f t="shared" si="710"/>
        <v>0</v>
      </c>
      <c r="G246" s="5">
        <f t="shared" si="711"/>
        <v>50</v>
      </c>
      <c r="H246" s="6">
        <f t="shared" si="712"/>
        <v>50</v>
      </c>
      <c r="I246" s="50">
        <f>IF(H246="","",RANK(H246,H245:H249,0))</f>
        <v>2</v>
      </c>
      <c r="J246" s="50">
        <f t="shared" ref="J246:J249" si="722">IF(I246&lt;5,H246,"")</f>
        <v>50</v>
      </c>
      <c r="K246" s="36">
        <v>1</v>
      </c>
      <c r="L246" s="5"/>
      <c r="M246" s="5">
        <f t="shared" si="579"/>
        <v>10</v>
      </c>
      <c r="N246" s="5">
        <f t="shared" si="713"/>
        <v>10</v>
      </c>
      <c r="O246" s="6">
        <f t="shared" si="714"/>
        <v>10</v>
      </c>
      <c r="P246" s="54">
        <f>IF(O246="","",RANK(O246,O245:O249,0))</f>
        <v>3</v>
      </c>
      <c r="Q246" s="54">
        <f t="shared" ref="Q246:Q249" si="723">IF(P246&lt;5,O246,"")</f>
        <v>10</v>
      </c>
      <c r="R246" s="40">
        <v>171</v>
      </c>
      <c r="S246" s="7">
        <f t="shared" si="715"/>
        <v>0</v>
      </c>
      <c r="T246" s="7">
        <f t="shared" si="716"/>
        <v>20</v>
      </c>
      <c r="U246" s="7">
        <f t="shared" si="717"/>
        <v>20</v>
      </c>
      <c r="V246" s="6">
        <f t="shared" si="718"/>
        <v>20</v>
      </c>
      <c r="W246" s="50">
        <f>IF(V246="","",RANK(V246,V245:V249,0))</f>
        <v>3</v>
      </c>
      <c r="X246" s="50">
        <f t="shared" ref="X246:X249" si="724">IF(W246&lt;5,V246,"")</f>
        <v>20</v>
      </c>
      <c r="Y246" s="36">
        <v>8.5</v>
      </c>
      <c r="Z246" s="7">
        <f t="shared" si="583"/>
        <v>0</v>
      </c>
      <c r="AA246" s="7">
        <f t="shared" si="584"/>
        <v>27</v>
      </c>
      <c r="AB246" s="7">
        <f t="shared" si="585"/>
        <v>27</v>
      </c>
      <c r="AC246" s="6">
        <f t="shared" si="586"/>
        <v>27</v>
      </c>
      <c r="AD246" s="50">
        <f>IF(AC246="","",RANK(AC246,AC245:AC249,0))</f>
        <v>3</v>
      </c>
      <c r="AE246" s="50">
        <f t="shared" ref="AE246:AE249" si="725">IF(AD246&lt;5,AC246,"")</f>
        <v>27</v>
      </c>
      <c r="AF246" s="8">
        <f t="shared" si="588"/>
        <v>107</v>
      </c>
      <c r="AG246" s="9">
        <f t="shared" si="719"/>
        <v>107</v>
      </c>
      <c r="AH246" s="67">
        <f t="shared" si="589"/>
        <v>94</v>
      </c>
      <c r="AI246" s="83"/>
      <c r="AJ246" s="56"/>
      <c r="AK246" s="82"/>
    </row>
    <row r="247" spans="1:37" ht="15" customHeight="1" x14ac:dyDescent="0.25">
      <c r="A247" s="42">
        <v>3</v>
      </c>
      <c r="B247" s="43"/>
      <c r="C247" s="33">
        <v>56</v>
      </c>
      <c r="D247" s="34">
        <v>8.3000000000000007</v>
      </c>
      <c r="E247" s="5">
        <f t="shared" si="709"/>
        <v>31</v>
      </c>
      <c r="F247" s="5">
        <f t="shared" si="710"/>
        <v>0</v>
      </c>
      <c r="G247" s="5">
        <f t="shared" si="711"/>
        <v>31</v>
      </c>
      <c r="H247" s="6">
        <f t="shared" si="712"/>
        <v>31</v>
      </c>
      <c r="I247" s="50">
        <f>IF(H247="","",RANK(H247,H245:H249,0))</f>
        <v>5</v>
      </c>
      <c r="J247" s="50" t="str">
        <f t="shared" si="722"/>
        <v/>
      </c>
      <c r="K247" s="36">
        <v>0</v>
      </c>
      <c r="L247" s="5"/>
      <c r="M247" s="5">
        <f t="shared" si="579"/>
        <v>0</v>
      </c>
      <c r="N247" s="5">
        <f t="shared" si="713"/>
        <v>0</v>
      </c>
      <c r="O247" s="6">
        <f t="shared" si="714"/>
        <v>0</v>
      </c>
      <c r="P247" s="54">
        <f>IF(O247="","",RANK(O247,O245:O249,0))</f>
        <v>4</v>
      </c>
      <c r="Q247" s="54"/>
      <c r="R247" s="40">
        <v>165</v>
      </c>
      <c r="S247" s="7">
        <f t="shared" si="715"/>
        <v>0</v>
      </c>
      <c r="T247" s="7">
        <f t="shared" si="716"/>
        <v>17</v>
      </c>
      <c r="U247" s="7">
        <f t="shared" si="717"/>
        <v>17</v>
      </c>
      <c r="V247" s="6">
        <f t="shared" si="718"/>
        <v>17</v>
      </c>
      <c r="W247" s="50">
        <f>IF(V247="","",RANK(V247,V245:V249,0))</f>
        <v>5</v>
      </c>
      <c r="X247" s="50" t="str">
        <f t="shared" si="724"/>
        <v/>
      </c>
      <c r="Y247" s="36">
        <v>12.5</v>
      </c>
      <c r="Z247" s="7">
        <f t="shared" si="583"/>
        <v>0</v>
      </c>
      <c r="AA247" s="7">
        <f t="shared" si="584"/>
        <v>39</v>
      </c>
      <c r="AB247" s="7">
        <f t="shared" si="585"/>
        <v>39</v>
      </c>
      <c r="AC247" s="6">
        <f t="shared" si="586"/>
        <v>39</v>
      </c>
      <c r="AD247" s="50">
        <f>IF(AC247="","",RANK(AC247,AC245:AC249,0))</f>
        <v>1</v>
      </c>
      <c r="AE247" s="50">
        <f t="shared" si="725"/>
        <v>39</v>
      </c>
      <c r="AF247" s="8">
        <f t="shared" si="588"/>
        <v>87</v>
      </c>
      <c r="AG247" s="9">
        <f t="shared" si="719"/>
        <v>87</v>
      </c>
      <c r="AH247" s="67">
        <f t="shared" si="589"/>
        <v>131</v>
      </c>
      <c r="AI247" s="83"/>
      <c r="AJ247" s="56"/>
      <c r="AK247" s="82"/>
    </row>
    <row r="248" spans="1:37" ht="15" customHeight="1" x14ac:dyDescent="0.25">
      <c r="A248" s="42">
        <v>4</v>
      </c>
      <c r="B248" s="43"/>
      <c r="C248" s="33">
        <v>56</v>
      </c>
      <c r="D248" s="34">
        <v>7.6</v>
      </c>
      <c r="E248" s="5">
        <f t="shared" si="709"/>
        <v>55</v>
      </c>
      <c r="F248" s="5">
        <f t="shared" si="710"/>
        <v>0</v>
      </c>
      <c r="G248" s="5">
        <f t="shared" si="711"/>
        <v>55</v>
      </c>
      <c r="H248" s="6">
        <f t="shared" si="712"/>
        <v>55</v>
      </c>
      <c r="I248" s="50">
        <f>IF(H248="","",RANK(H248,H245:H249,0))</f>
        <v>1</v>
      </c>
      <c r="J248" s="50">
        <f t="shared" si="722"/>
        <v>55</v>
      </c>
      <c r="K248" s="36">
        <v>5</v>
      </c>
      <c r="L248" s="5"/>
      <c r="M248" s="5">
        <f t="shared" si="579"/>
        <v>25</v>
      </c>
      <c r="N248" s="5">
        <f t="shared" si="713"/>
        <v>25</v>
      </c>
      <c r="O248" s="6">
        <f t="shared" si="714"/>
        <v>25</v>
      </c>
      <c r="P248" s="54">
        <f>IF(O248="","",RANK(O248,O245:O249,0))</f>
        <v>2</v>
      </c>
      <c r="Q248" s="54">
        <f t="shared" si="723"/>
        <v>25</v>
      </c>
      <c r="R248" s="40">
        <v>190</v>
      </c>
      <c r="S248" s="7">
        <f t="shared" si="715"/>
        <v>0</v>
      </c>
      <c r="T248" s="7">
        <f t="shared" si="716"/>
        <v>30</v>
      </c>
      <c r="U248" s="7">
        <f t="shared" si="717"/>
        <v>30</v>
      </c>
      <c r="V248" s="6">
        <f t="shared" si="718"/>
        <v>30</v>
      </c>
      <c r="W248" s="50">
        <f>IF(V248="","",RANK(V248,V245:V249,0))</f>
        <v>1</v>
      </c>
      <c r="X248" s="50">
        <f t="shared" si="724"/>
        <v>30</v>
      </c>
      <c r="Y248" s="36">
        <v>10</v>
      </c>
      <c r="Z248" s="7">
        <f t="shared" si="583"/>
        <v>0</v>
      </c>
      <c r="AA248" s="7">
        <f t="shared" si="584"/>
        <v>32</v>
      </c>
      <c r="AB248" s="7">
        <f t="shared" si="585"/>
        <v>32</v>
      </c>
      <c r="AC248" s="6">
        <f t="shared" si="586"/>
        <v>32</v>
      </c>
      <c r="AD248" s="50">
        <f>IF(AC248="","",RANK(AC248,AC245:AC249,0))</f>
        <v>2</v>
      </c>
      <c r="AE248" s="50">
        <f t="shared" si="725"/>
        <v>32</v>
      </c>
      <c r="AF248" s="8">
        <f t="shared" si="588"/>
        <v>142</v>
      </c>
      <c r="AG248" s="9">
        <f t="shared" si="719"/>
        <v>142</v>
      </c>
      <c r="AH248" s="67">
        <f t="shared" si="589"/>
        <v>25</v>
      </c>
      <c r="AI248" s="83"/>
      <c r="AJ248" s="56"/>
      <c r="AK248" s="82"/>
    </row>
    <row r="249" spans="1:37" ht="15" customHeight="1" x14ac:dyDescent="0.25">
      <c r="A249" s="42">
        <v>5</v>
      </c>
      <c r="B249" s="43"/>
      <c r="C249" s="33">
        <v>56</v>
      </c>
      <c r="D249" s="34">
        <v>7.8</v>
      </c>
      <c r="E249" s="5">
        <f t="shared" si="709"/>
        <v>50</v>
      </c>
      <c r="F249" s="5">
        <f t="shared" si="710"/>
        <v>0</v>
      </c>
      <c r="G249" s="5">
        <f t="shared" si="711"/>
        <v>50</v>
      </c>
      <c r="H249" s="6">
        <f t="shared" si="712"/>
        <v>50</v>
      </c>
      <c r="I249" s="50">
        <f>IF(H249="","",RANK(H249,H245:H249,0))</f>
        <v>2</v>
      </c>
      <c r="J249" s="50">
        <f t="shared" si="722"/>
        <v>50</v>
      </c>
      <c r="K249" s="36">
        <v>7</v>
      </c>
      <c r="L249" s="5"/>
      <c r="M249" s="5">
        <f t="shared" si="579"/>
        <v>33</v>
      </c>
      <c r="N249" s="5">
        <f t="shared" si="713"/>
        <v>33</v>
      </c>
      <c r="O249" s="6">
        <f t="shared" si="714"/>
        <v>33</v>
      </c>
      <c r="P249" s="54">
        <f>IF(O249="","",RANK(O249,O245:O249,0))</f>
        <v>1</v>
      </c>
      <c r="Q249" s="54">
        <f t="shared" si="723"/>
        <v>33</v>
      </c>
      <c r="R249" s="40">
        <v>182</v>
      </c>
      <c r="S249" s="7">
        <f t="shared" si="715"/>
        <v>0</v>
      </c>
      <c r="T249" s="7">
        <f t="shared" si="716"/>
        <v>26</v>
      </c>
      <c r="U249" s="7">
        <f t="shared" si="717"/>
        <v>26</v>
      </c>
      <c r="V249" s="6">
        <f t="shared" si="718"/>
        <v>26</v>
      </c>
      <c r="W249" s="50">
        <f>IF(V249="","",RANK(V249,V245:V249,0))</f>
        <v>2</v>
      </c>
      <c r="X249" s="50">
        <f t="shared" si="724"/>
        <v>26</v>
      </c>
      <c r="Y249" s="36">
        <v>3</v>
      </c>
      <c r="Z249" s="7">
        <f t="shared" si="583"/>
        <v>0</v>
      </c>
      <c r="AA249" s="7">
        <f t="shared" si="584"/>
        <v>16</v>
      </c>
      <c r="AB249" s="7">
        <f t="shared" si="585"/>
        <v>16</v>
      </c>
      <c r="AC249" s="6">
        <f t="shared" si="586"/>
        <v>16</v>
      </c>
      <c r="AD249" s="50">
        <f>IF(AC249="","",RANK(AC249,AC245:AC249,0))</f>
        <v>5</v>
      </c>
      <c r="AE249" s="50" t="str">
        <f t="shared" si="725"/>
        <v/>
      </c>
      <c r="AF249" s="8">
        <f t="shared" si="588"/>
        <v>125</v>
      </c>
      <c r="AG249" s="9">
        <f t="shared" si="719"/>
        <v>125</v>
      </c>
      <c r="AH249" s="67">
        <f t="shared" si="589"/>
        <v>57</v>
      </c>
      <c r="AI249" s="83"/>
      <c r="AJ249" s="56"/>
      <c r="AK249" s="82"/>
    </row>
    <row r="250" spans="1:37" ht="26.25" customHeight="1" x14ac:dyDescent="0.25">
      <c r="A250" s="42"/>
      <c r="B250" s="43"/>
      <c r="C250" s="61">
        <v>56</v>
      </c>
      <c r="D250" s="34"/>
      <c r="E250" s="5"/>
      <c r="F250" s="5"/>
      <c r="G250" s="5"/>
      <c r="H250" s="51"/>
      <c r="I250" s="58" t="s">
        <v>27</v>
      </c>
      <c r="J250" s="59">
        <f>SUM(J245:J249)</f>
        <v>205</v>
      </c>
      <c r="K250" s="36"/>
      <c r="L250" s="5"/>
      <c r="M250" s="5"/>
      <c r="N250" s="5"/>
      <c r="O250" s="51"/>
      <c r="P250" s="58" t="s">
        <v>27</v>
      </c>
      <c r="Q250" s="60">
        <f>SUM(Q245:Q249)</f>
        <v>68</v>
      </c>
      <c r="R250" s="40"/>
      <c r="S250" s="7"/>
      <c r="T250" s="7"/>
      <c r="U250" s="7"/>
      <c r="V250" s="51"/>
      <c r="W250" s="58" t="s">
        <v>27</v>
      </c>
      <c r="X250" s="59">
        <f>SUM(X245:X249)</f>
        <v>96</v>
      </c>
      <c r="Y250" s="77">
        <v>-100</v>
      </c>
      <c r="Z250" s="7"/>
      <c r="AA250" s="7"/>
      <c r="AB250" s="7"/>
      <c r="AC250" s="51"/>
      <c r="AD250" s="58" t="s">
        <v>27</v>
      </c>
      <c r="AE250" s="59">
        <f>SUM(AE245:AE249)</f>
        <v>122</v>
      </c>
      <c r="AF250" s="8"/>
      <c r="AG250" s="52"/>
      <c r="AH250" s="74" t="str">
        <f t="shared" si="589"/>
        <v/>
      </c>
      <c r="AI250" s="57"/>
      <c r="AJ250" s="57"/>
      <c r="AK250" s="82"/>
    </row>
    <row r="251" spans="1:37" ht="15" customHeight="1" x14ac:dyDescent="0.25">
      <c r="A251" s="42">
        <v>1</v>
      </c>
      <c r="B251" s="43"/>
      <c r="C251" s="33">
        <v>58</v>
      </c>
      <c r="D251" s="34"/>
      <c r="E251" s="5">
        <f t="shared" ref="E251:E255" si="726">IF(D251&gt;8.4,0,IF(D251&gt;8.35,28,IF(D251&gt;8.34,29,IF(D251&gt;8.3,30,IF(D251&gt;8.25,31,IF(D251&gt;8.24,32,IF(D251&gt;8.2,33,IF(D251&gt;8.16,34,IF(D251&gt;8.15,35,IF(D251&gt;8.14,36,IF(D251&gt;8.1,37,IF(D251&gt;8.05,38,IF(D251&gt;8.04,39,IF(D251&gt;8.02,40,IF(D251&gt;8,41,IF(D251&gt;7.95,42,IF(D251&gt;7.94,43,IF(D251&gt;7.92,44,IF(D251&gt;7.9,45,IF(D251&gt;7.85,46,IF(D251&gt;7.84,47,IF(D251&gt;7.83,48,IF(D251&gt;7.8,49,IF(D251&gt;7.75,50,IF(D251&gt;7.73,51,IF(D251&gt;7.7,52,IF(D251&gt;7.65,53,IF(D251&gt;7.6,54,IF(D251&gt;7.55,55,IF(D251&gt;7.5,56,IF(D251&gt;7.44,57,IF(D251&gt;7.4,58,IF(D251&gt;7.35,59,IF(D251&gt;7.3,60,IF(D251&gt;7.25,61,IF(D251&gt;7.2,62,IF(D251&gt;7.15,63,IF(D251&gt;7.1,64,IF(D251&gt;7.05,65,IF(D251&gt;7,66,IF(D251&gt;6.95,67,IF(D251&gt;6.9,68,IF(D251&gt;6.8,69,IF(D251&gt;6.5,70,))))))))))))))))))))))))))))))))))))))))))))</f>
        <v>0</v>
      </c>
      <c r="F251" s="5">
        <f t="shared" ref="F251:F255" si="727">IF(D251&gt;10,0,IF(D251&gt;9.9,1,IF(D251&gt;9.8,2,IF(D251&gt;9.7,3,IF(D251&gt;9.6,4,IF(D251&gt;9.5,5,IF(D251&gt;9.4,6,IF(D251&gt;9.3,7,IF(D251&gt;9.26,8,IF(D251&gt;9.2,9,IF(D251&gt;9.15,10,IF(D251&gt;9.1,11,IF(D251&gt;9.05,12,IF(D251&gt;9,13,IF(D251&gt;8.95,14,IF(D251&gt;8.9,15,IF(D251&gt;8.85,16,IF(D251&gt;8.8,17,IF(D251&gt;8.75,18,IF(D251&gt;8.7,19,IF(D251&gt;8.65,20,IF(D251&gt;8.6,21,IF(D251&gt;8.55,22,IF(D251&gt;8.54,23,IF(D251&gt;8.5,24,IF(D251&gt;8.45,25,IF(D251&gt;8.44,26,IF(D251&gt;8.4,27,))))))))))))))))))))))))))))</f>
        <v>0</v>
      </c>
      <c r="G251" s="5">
        <f t="shared" ref="G251:G255" si="728">E251+F251</f>
        <v>0</v>
      </c>
      <c r="H251" s="6">
        <f t="shared" ref="H251:H255" si="729">G251</f>
        <v>0</v>
      </c>
      <c r="I251" s="50">
        <f>IF(H251="","",RANK(H251,H251:H255,0))</f>
        <v>1</v>
      </c>
      <c r="J251" s="50">
        <f>IF(I251&lt;5,H251,"")</f>
        <v>0</v>
      </c>
      <c r="K251" s="36"/>
      <c r="L251" s="5"/>
      <c r="M251" s="5">
        <f t="shared" si="579"/>
        <v>0</v>
      </c>
      <c r="N251" s="5">
        <f t="shared" ref="N251:N255" si="730">L251+M251</f>
        <v>0</v>
      </c>
      <c r="O251" s="6">
        <f t="shared" ref="O251:O255" si="731">N251</f>
        <v>0</v>
      </c>
      <c r="P251" s="54">
        <f>IF(O251="","",RANK(O251,O251:O255,0))</f>
        <v>1</v>
      </c>
      <c r="Q251" s="54">
        <f>IF(P251&lt;5,O251,"")</f>
        <v>0</v>
      </c>
      <c r="R251" s="40"/>
      <c r="S251" s="7">
        <f t="shared" ref="S251:S255" si="732">IF(R251&lt;235,0,IF(R251&lt;237,60,IF(R251&lt;239,61,IF(R251&lt;241,62,IF(R251&lt;243,63,IF(R251&lt;245,64,IF(R251&lt;247,65,IF(R251&lt;249,66,IF(R251&lt;251,67,IF(R251&lt;253,68,IF(R251&lt;255,69,IF(R251&lt;257,70,IF(R251&lt;259,71,IF(R251&lt;261,72,IF(R251&lt;263,73,IF(R251&lt;2265,74,IF(R251&lt;267,75,IF(R251&lt;269,76,))))))))))))))))))</f>
        <v>0</v>
      </c>
      <c r="T251" s="7">
        <f t="shared" ref="T251:T255" si="733">IF(R251&lt;118,0,IF(R251&lt;121,1,IF(R251&lt;124,2,IF(R251&lt;127,3,IF(R251&lt;130,4,IF(R251&lt;133,5,IF(R251&lt;136,6,IF(R251&lt;139,7,IF(R251&lt;142,8,IF(R251&lt;145,9,IF(R251&lt;148,10,IF(R251&lt;151,11,IF(R251&lt;154,12,IF(R251&lt;157,13,IF(R251&lt;160,14,IF(R251&lt;162,15,IF(R251&lt;164,16,IF(R251&lt;166,17,IF(R251&lt;168,18,IF(R251&lt;170,19,IF(R251&lt;172,20,IF(R251&lt;174,21,IF(R251&lt;176,22,IF(R251&lt;178,23,IF(R251&lt;180,24,IF(R251&lt;182,25,IF(R251&lt;184,26,IF(R251&lt;186,27,IF(R251&lt;188,28,IF(R251&lt;190,29,IF(R251&lt;192,30,IF(R251&lt;194,31,IF(R251&lt;196,32,IF(R251&lt;198,33,IF(R251&lt;200,34,IF(R251&lt;201,35,IF(R251&lt;202,36,IF(R251&lt;203,37,IF(R251&lt;204,38,IF(R251&lt;205,39,IF(R251&lt;206,40,IF(R251&lt;207,41,IF(R251&lt;208,42,IF(R251&lt;209,43,IF(R251&lt;210,44,IF(R251&lt;211,45,IF(R251&lt;212,46,IF(R251&lt;213,47,IF(R251&lt;214,48,IF(R251&lt;215,49,IF(R251&lt;217,50,IF(R251&lt;219,51,IF(R251&lt;221,52,IF(R251&lt;223,53,IF(R251&lt;225,54,IF(R251&lt;227,55,IF(R251&lt;229,56,IF(R251&lt;231,57,IF(R251&lt;233,58,IF(R251&lt;235,59,))))))))))))))))))))))))))))))))))))))))))))))))))))))))))))</f>
        <v>0</v>
      </c>
      <c r="U251" s="7">
        <f t="shared" ref="U251:U255" si="734">S251+T251</f>
        <v>0</v>
      </c>
      <c r="V251" s="6">
        <f t="shared" ref="V251:V255" si="735">U251</f>
        <v>0</v>
      </c>
      <c r="W251" s="50">
        <f>IF(V251="","",RANK(V251,V251:V255,0))</f>
        <v>1</v>
      </c>
      <c r="X251" s="50">
        <f>IF(W251&lt;5,V251,"")</f>
        <v>0</v>
      </c>
      <c r="Y251" s="77">
        <v>-100</v>
      </c>
      <c r="Z251" s="7">
        <f t="shared" si="583"/>
        <v>0</v>
      </c>
      <c r="AA251" s="7">
        <f t="shared" si="584"/>
        <v>0</v>
      </c>
      <c r="AB251" s="7">
        <f t="shared" si="585"/>
        <v>0</v>
      </c>
      <c r="AC251" s="6">
        <f t="shared" si="586"/>
        <v>0</v>
      </c>
      <c r="AD251" s="50">
        <f>IF(AC251="","",RANK(AC251,AC251:AC255,0))</f>
        <v>1</v>
      </c>
      <c r="AE251" s="50">
        <f>IF(AD251&lt;5,AC251,"")</f>
        <v>0</v>
      </c>
      <c r="AF251" s="8">
        <f t="shared" si="588"/>
        <v>0</v>
      </c>
      <c r="AG251" s="9">
        <f t="shared" ref="AG251:AG255" si="736">AF251</f>
        <v>0</v>
      </c>
      <c r="AH251" s="67">
        <f t="shared" si="589"/>
        <v>196</v>
      </c>
      <c r="AI251" s="83">
        <f>SUM(J251:J255,Q251:Q255,X251:X255,AE251:AE255)</f>
        <v>0</v>
      </c>
      <c r="AJ251" s="56">
        <f t="shared" ref="AJ251" si="737">AI251</f>
        <v>0</v>
      </c>
      <c r="AK251" s="82">
        <f t="shared" ref="AK251" si="738">IF(ISNUMBER(AI251),RANK(AI251,$AI$5:$AI$292,0),"")</f>
        <v>41</v>
      </c>
    </row>
    <row r="252" spans="1:37" ht="15" customHeight="1" x14ac:dyDescent="0.25">
      <c r="A252" s="42">
        <v>2</v>
      </c>
      <c r="B252" s="43"/>
      <c r="C252" s="33">
        <v>58</v>
      </c>
      <c r="D252" s="34"/>
      <c r="E252" s="5">
        <f t="shared" si="726"/>
        <v>0</v>
      </c>
      <c r="F252" s="5">
        <f t="shared" si="727"/>
        <v>0</v>
      </c>
      <c r="G252" s="5">
        <f t="shared" si="728"/>
        <v>0</v>
      </c>
      <c r="H252" s="6">
        <f t="shared" si="729"/>
        <v>0</v>
      </c>
      <c r="I252" s="50">
        <f>IF(H252="","",RANK(H252,H251:H255,0))</f>
        <v>1</v>
      </c>
      <c r="J252" s="50">
        <f t="shared" ref="J252:J255" si="739">IF(I252&lt;5,H252,"")</f>
        <v>0</v>
      </c>
      <c r="K252" s="36"/>
      <c r="L252" s="5"/>
      <c r="M252" s="5">
        <f t="shared" si="579"/>
        <v>0</v>
      </c>
      <c r="N252" s="5">
        <f t="shared" si="730"/>
        <v>0</v>
      </c>
      <c r="O252" s="6">
        <f t="shared" si="731"/>
        <v>0</v>
      </c>
      <c r="P252" s="54">
        <f>IF(O252="","",RANK(O252,O251:O255,0))</f>
        <v>1</v>
      </c>
      <c r="Q252" s="54">
        <f t="shared" ref="Q252:Q255" si="740">IF(P252&lt;5,O252,"")</f>
        <v>0</v>
      </c>
      <c r="R252" s="40"/>
      <c r="S252" s="7">
        <f t="shared" si="732"/>
        <v>0</v>
      </c>
      <c r="T252" s="7">
        <f t="shared" si="733"/>
        <v>0</v>
      </c>
      <c r="U252" s="7">
        <f t="shared" si="734"/>
        <v>0</v>
      </c>
      <c r="V252" s="6">
        <f t="shared" si="735"/>
        <v>0</v>
      </c>
      <c r="W252" s="50">
        <f>IF(V252="","",RANK(V252,V251:V255,0))</f>
        <v>1</v>
      </c>
      <c r="X252" s="50">
        <f t="shared" ref="X252:X255" si="741">IF(W252&lt;5,V252,"")</f>
        <v>0</v>
      </c>
      <c r="Y252" s="77">
        <v>-100</v>
      </c>
      <c r="Z252" s="7">
        <f t="shared" si="583"/>
        <v>0</v>
      </c>
      <c r="AA252" s="7">
        <f t="shared" si="584"/>
        <v>0</v>
      </c>
      <c r="AB252" s="7">
        <f t="shared" si="585"/>
        <v>0</v>
      </c>
      <c r="AC252" s="6">
        <f t="shared" si="586"/>
        <v>0</v>
      </c>
      <c r="AD252" s="50">
        <f>IF(AC252="","",RANK(AC252,AC251:AC255,0))</f>
        <v>1</v>
      </c>
      <c r="AE252" s="50">
        <f t="shared" ref="AE252:AE255" si="742">IF(AD252&lt;5,AC252,"")</f>
        <v>0</v>
      </c>
      <c r="AF252" s="8">
        <f t="shared" si="588"/>
        <v>0</v>
      </c>
      <c r="AG252" s="9">
        <f t="shared" si="736"/>
        <v>0</v>
      </c>
      <c r="AH252" s="67">
        <f t="shared" si="589"/>
        <v>196</v>
      </c>
      <c r="AI252" s="83"/>
      <c r="AJ252" s="56"/>
      <c r="AK252" s="82"/>
    </row>
    <row r="253" spans="1:37" ht="15" customHeight="1" x14ac:dyDescent="0.25">
      <c r="A253" s="42">
        <v>3</v>
      </c>
      <c r="B253" s="43"/>
      <c r="C253" s="33">
        <v>58</v>
      </c>
      <c r="D253" s="34"/>
      <c r="E253" s="5">
        <f t="shared" si="726"/>
        <v>0</v>
      </c>
      <c r="F253" s="5">
        <f t="shared" si="727"/>
        <v>0</v>
      </c>
      <c r="G253" s="5">
        <f t="shared" si="728"/>
        <v>0</v>
      </c>
      <c r="H253" s="6">
        <f t="shared" si="729"/>
        <v>0</v>
      </c>
      <c r="I253" s="50">
        <f>IF(H253="","",RANK(H253,H251:H255,0))</f>
        <v>1</v>
      </c>
      <c r="J253" s="50">
        <f t="shared" si="739"/>
        <v>0</v>
      </c>
      <c r="K253" s="36"/>
      <c r="L253" s="5"/>
      <c r="M253" s="5">
        <f t="shared" si="579"/>
        <v>0</v>
      </c>
      <c r="N253" s="5">
        <f t="shared" si="730"/>
        <v>0</v>
      </c>
      <c r="O253" s="6">
        <f t="shared" si="731"/>
        <v>0</v>
      </c>
      <c r="P253" s="54">
        <f>IF(O253="","",RANK(O253,O251:O255,0))</f>
        <v>1</v>
      </c>
      <c r="Q253" s="54">
        <f t="shared" si="740"/>
        <v>0</v>
      </c>
      <c r="R253" s="40"/>
      <c r="S253" s="7">
        <f t="shared" si="732"/>
        <v>0</v>
      </c>
      <c r="T253" s="7">
        <f t="shared" si="733"/>
        <v>0</v>
      </c>
      <c r="U253" s="7">
        <f t="shared" si="734"/>
        <v>0</v>
      </c>
      <c r="V253" s="6">
        <f t="shared" si="735"/>
        <v>0</v>
      </c>
      <c r="W253" s="50">
        <f>IF(V253="","",RANK(V253,V251:V255,0))</f>
        <v>1</v>
      </c>
      <c r="X253" s="50">
        <f t="shared" si="741"/>
        <v>0</v>
      </c>
      <c r="Y253" s="77">
        <v>-100</v>
      </c>
      <c r="Z253" s="7">
        <f t="shared" si="583"/>
        <v>0</v>
      </c>
      <c r="AA253" s="7">
        <f t="shared" si="584"/>
        <v>0</v>
      </c>
      <c r="AB253" s="7">
        <f t="shared" si="585"/>
        <v>0</v>
      </c>
      <c r="AC253" s="6">
        <f t="shared" si="586"/>
        <v>0</v>
      </c>
      <c r="AD253" s="50">
        <f>IF(AC253="","",RANK(AC253,AC251:AC255,0))</f>
        <v>1</v>
      </c>
      <c r="AE253" s="50">
        <f t="shared" si="742"/>
        <v>0</v>
      </c>
      <c r="AF253" s="8">
        <f t="shared" si="588"/>
        <v>0</v>
      </c>
      <c r="AG253" s="9">
        <f t="shared" si="736"/>
        <v>0</v>
      </c>
      <c r="AH253" s="67">
        <f t="shared" si="589"/>
        <v>196</v>
      </c>
      <c r="AI253" s="83"/>
      <c r="AJ253" s="56"/>
      <c r="AK253" s="82"/>
    </row>
    <row r="254" spans="1:37" ht="15" customHeight="1" x14ac:dyDescent="0.25">
      <c r="A254" s="42">
        <v>4</v>
      </c>
      <c r="B254" s="43"/>
      <c r="C254" s="33">
        <v>58</v>
      </c>
      <c r="D254" s="34"/>
      <c r="E254" s="5">
        <f t="shared" si="726"/>
        <v>0</v>
      </c>
      <c r="F254" s="5">
        <f t="shared" si="727"/>
        <v>0</v>
      </c>
      <c r="G254" s="5">
        <f t="shared" si="728"/>
        <v>0</v>
      </c>
      <c r="H254" s="6">
        <f t="shared" si="729"/>
        <v>0</v>
      </c>
      <c r="I254" s="50">
        <f>IF(H254="","",RANK(H254,H251:H255,0))</f>
        <v>1</v>
      </c>
      <c r="J254" s="50">
        <f t="shared" si="739"/>
        <v>0</v>
      </c>
      <c r="K254" s="36"/>
      <c r="L254" s="5"/>
      <c r="M254" s="5">
        <f t="shared" si="579"/>
        <v>0</v>
      </c>
      <c r="N254" s="5">
        <f t="shared" si="730"/>
        <v>0</v>
      </c>
      <c r="O254" s="6">
        <f t="shared" si="731"/>
        <v>0</v>
      </c>
      <c r="P254" s="54">
        <f>IF(O254="","",RANK(O254,O251:O255,0))</f>
        <v>1</v>
      </c>
      <c r="Q254" s="54">
        <f t="shared" si="740"/>
        <v>0</v>
      </c>
      <c r="R254" s="40"/>
      <c r="S254" s="7">
        <f t="shared" si="732"/>
        <v>0</v>
      </c>
      <c r="T254" s="7">
        <f t="shared" si="733"/>
        <v>0</v>
      </c>
      <c r="U254" s="7">
        <f t="shared" si="734"/>
        <v>0</v>
      </c>
      <c r="V254" s="6">
        <f t="shared" si="735"/>
        <v>0</v>
      </c>
      <c r="W254" s="50">
        <f>IF(V254="","",RANK(V254,V251:V255,0))</f>
        <v>1</v>
      </c>
      <c r="X254" s="50">
        <f t="shared" si="741"/>
        <v>0</v>
      </c>
      <c r="Y254" s="77">
        <v>-100</v>
      </c>
      <c r="Z254" s="7">
        <f t="shared" si="583"/>
        <v>0</v>
      </c>
      <c r="AA254" s="7">
        <f t="shared" si="584"/>
        <v>0</v>
      </c>
      <c r="AB254" s="7">
        <f t="shared" si="585"/>
        <v>0</v>
      </c>
      <c r="AC254" s="6">
        <f t="shared" si="586"/>
        <v>0</v>
      </c>
      <c r="AD254" s="50">
        <f>IF(AC254="","",RANK(AC254,AC251:AC255,0))</f>
        <v>1</v>
      </c>
      <c r="AE254" s="50">
        <f t="shared" si="742"/>
        <v>0</v>
      </c>
      <c r="AF254" s="8">
        <f t="shared" si="588"/>
        <v>0</v>
      </c>
      <c r="AG254" s="9">
        <f t="shared" si="736"/>
        <v>0</v>
      </c>
      <c r="AH254" s="67">
        <f t="shared" si="589"/>
        <v>196</v>
      </c>
      <c r="AI254" s="83"/>
      <c r="AJ254" s="56"/>
      <c r="AK254" s="82"/>
    </row>
    <row r="255" spans="1:37" ht="15" customHeight="1" x14ac:dyDescent="0.25">
      <c r="A255" s="42">
        <v>5</v>
      </c>
      <c r="B255" s="43"/>
      <c r="C255" s="33">
        <v>58</v>
      </c>
      <c r="D255" s="34"/>
      <c r="E255" s="5">
        <f t="shared" si="726"/>
        <v>0</v>
      </c>
      <c r="F255" s="5">
        <f t="shared" si="727"/>
        <v>0</v>
      </c>
      <c r="G255" s="5">
        <f t="shared" si="728"/>
        <v>0</v>
      </c>
      <c r="H255" s="6">
        <f t="shared" si="729"/>
        <v>0</v>
      </c>
      <c r="I255" s="50">
        <f>IF(H255="","",RANK(H255,H251:H255,0))</f>
        <v>1</v>
      </c>
      <c r="J255" s="50">
        <f t="shared" si="739"/>
        <v>0</v>
      </c>
      <c r="K255" s="36"/>
      <c r="L255" s="5"/>
      <c r="M255" s="5">
        <f t="shared" si="579"/>
        <v>0</v>
      </c>
      <c r="N255" s="5">
        <f t="shared" si="730"/>
        <v>0</v>
      </c>
      <c r="O255" s="6">
        <f t="shared" si="731"/>
        <v>0</v>
      </c>
      <c r="P255" s="54">
        <f>IF(O255="","",RANK(O255,O251:O255,0))</f>
        <v>1</v>
      </c>
      <c r="Q255" s="54">
        <f t="shared" si="740"/>
        <v>0</v>
      </c>
      <c r="R255" s="40"/>
      <c r="S255" s="7">
        <f t="shared" si="732"/>
        <v>0</v>
      </c>
      <c r="T255" s="7">
        <f t="shared" si="733"/>
        <v>0</v>
      </c>
      <c r="U255" s="7">
        <f t="shared" si="734"/>
        <v>0</v>
      </c>
      <c r="V255" s="6">
        <f t="shared" si="735"/>
        <v>0</v>
      </c>
      <c r="W255" s="50">
        <f>IF(V255="","",RANK(V255,V251:V255,0))</f>
        <v>1</v>
      </c>
      <c r="X255" s="50">
        <f t="shared" si="741"/>
        <v>0</v>
      </c>
      <c r="Y255" s="77">
        <v>-100</v>
      </c>
      <c r="Z255" s="7">
        <f t="shared" si="583"/>
        <v>0</v>
      </c>
      <c r="AA255" s="7">
        <f t="shared" si="584"/>
        <v>0</v>
      </c>
      <c r="AB255" s="7">
        <f t="shared" si="585"/>
        <v>0</v>
      </c>
      <c r="AC255" s="6">
        <f t="shared" si="586"/>
        <v>0</v>
      </c>
      <c r="AD255" s="50">
        <f>IF(AC255="","",RANK(AC255,AC251:AC255,0))</f>
        <v>1</v>
      </c>
      <c r="AE255" s="50">
        <f t="shared" si="742"/>
        <v>0</v>
      </c>
      <c r="AF255" s="8">
        <f t="shared" si="588"/>
        <v>0</v>
      </c>
      <c r="AG255" s="9">
        <f t="shared" si="736"/>
        <v>0</v>
      </c>
      <c r="AH255" s="67">
        <f t="shared" si="589"/>
        <v>196</v>
      </c>
      <c r="AI255" s="83"/>
      <c r="AJ255" s="56"/>
      <c r="AK255" s="82"/>
    </row>
    <row r="256" spans="1:37" ht="26.25" customHeight="1" x14ac:dyDescent="0.25">
      <c r="A256" s="42"/>
      <c r="B256" s="43"/>
      <c r="C256" s="61">
        <v>58</v>
      </c>
      <c r="D256" s="34"/>
      <c r="E256" s="5"/>
      <c r="F256" s="5"/>
      <c r="G256" s="5"/>
      <c r="H256" s="51"/>
      <c r="I256" s="58" t="s">
        <v>27</v>
      </c>
      <c r="J256" s="59">
        <f>SUM(J251:J255)</f>
        <v>0</v>
      </c>
      <c r="K256" s="36"/>
      <c r="L256" s="5"/>
      <c r="M256" s="5"/>
      <c r="N256" s="5"/>
      <c r="O256" s="51"/>
      <c r="P256" s="58" t="s">
        <v>27</v>
      </c>
      <c r="Q256" s="60">
        <f>SUM(Q251:Q255)</f>
        <v>0</v>
      </c>
      <c r="R256" s="40"/>
      <c r="S256" s="7"/>
      <c r="T256" s="7"/>
      <c r="U256" s="7"/>
      <c r="V256" s="51"/>
      <c r="W256" s="58" t="s">
        <v>27</v>
      </c>
      <c r="X256" s="59">
        <f>SUM(X251:X255)</f>
        <v>0</v>
      </c>
      <c r="Y256" s="77">
        <v>-100</v>
      </c>
      <c r="Z256" s="7"/>
      <c r="AA256" s="7"/>
      <c r="AB256" s="7"/>
      <c r="AC256" s="51"/>
      <c r="AD256" s="58" t="s">
        <v>27</v>
      </c>
      <c r="AE256" s="59">
        <f>SUM(AE251:AE255)</f>
        <v>0</v>
      </c>
      <c r="AF256" s="8"/>
      <c r="AG256" s="52"/>
      <c r="AH256" s="74" t="str">
        <f t="shared" si="589"/>
        <v/>
      </c>
      <c r="AI256" s="57"/>
      <c r="AJ256" s="57"/>
      <c r="AK256" s="82"/>
    </row>
    <row r="257" spans="1:37" ht="15" customHeight="1" x14ac:dyDescent="0.25">
      <c r="A257" s="42">
        <v>1</v>
      </c>
      <c r="B257" s="43"/>
      <c r="C257" s="33">
        <v>59</v>
      </c>
      <c r="D257" s="34">
        <v>8.5</v>
      </c>
      <c r="E257" s="5">
        <f t="shared" ref="E257:E261" si="743">IF(D257&gt;8.4,0,IF(D257&gt;8.35,28,IF(D257&gt;8.34,29,IF(D257&gt;8.3,30,IF(D257&gt;8.25,31,IF(D257&gt;8.24,32,IF(D257&gt;8.2,33,IF(D257&gt;8.16,34,IF(D257&gt;8.15,35,IF(D257&gt;8.14,36,IF(D257&gt;8.1,37,IF(D257&gt;8.05,38,IF(D257&gt;8.04,39,IF(D257&gt;8.02,40,IF(D257&gt;8,41,IF(D257&gt;7.95,42,IF(D257&gt;7.94,43,IF(D257&gt;7.92,44,IF(D257&gt;7.9,45,IF(D257&gt;7.85,46,IF(D257&gt;7.84,47,IF(D257&gt;7.83,48,IF(D257&gt;7.8,49,IF(D257&gt;7.75,50,IF(D257&gt;7.73,51,IF(D257&gt;7.7,52,IF(D257&gt;7.65,53,IF(D257&gt;7.6,54,IF(D257&gt;7.55,55,IF(D257&gt;7.5,56,IF(D257&gt;7.44,57,IF(D257&gt;7.4,58,IF(D257&gt;7.35,59,IF(D257&gt;7.3,60,IF(D257&gt;7.25,61,IF(D257&gt;7.2,62,IF(D257&gt;7.15,63,IF(D257&gt;7.1,64,IF(D257&gt;7.05,65,IF(D257&gt;7,66,IF(D257&gt;6.95,67,IF(D257&gt;6.9,68,IF(D257&gt;6.8,69,IF(D257&gt;6.5,70,))))))))))))))))))))))))))))))))))))))))))))</f>
        <v>0</v>
      </c>
      <c r="F257" s="5">
        <f t="shared" ref="F257:F261" si="744">IF(D257&gt;10,0,IF(D257&gt;9.9,1,IF(D257&gt;9.8,2,IF(D257&gt;9.7,3,IF(D257&gt;9.6,4,IF(D257&gt;9.5,5,IF(D257&gt;9.4,6,IF(D257&gt;9.3,7,IF(D257&gt;9.26,8,IF(D257&gt;9.2,9,IF(D257&gt;9.15,10,IF(D257&gt;9.1,11,IF(D257&gt;9.05,12,IF(D257&gt;9,13,IF(D257&gt;8.95,14,IF(D257&gt;8.9,15,IF(D257&gt;8.85,16,IF(D257&gt;8.8,17,IF(D257&gt;8.75,18,IF(D257&gt;8.7,19,IF(D257&gt;8.65,20,IF(D257&gt;8.6,21,IF(D257&gt;8.55,22,IF(D257&gt;8.54,23,IF(D257&gt;8.5,24,IF(D257&gt;8.45,25,IF(D257&gt;8.44,26,IF(D257&gt;8.4,27,))))))))))))))))))))))))))))</f>
        <v>25</v>
      </c>
      <c r="G257" s="5">
        <f t="shared" ref="G257:G261" si="745">E257+F257</f>
        <v>25</v>
      </c>
      <c r="H257" s="6">
        <f t="shared" ref="H257:H261" si="746">G257</f>
        <v>25</v>
      </c>
      <c r="I257" s="50">
        <f>IF(H257="","",RANK(H257,H257:H261,0))</f>
        <v>3</v>
      </c>
      <c r="J257" s="50">
        <f>IF(I257&lt;5,H257,"")</f>
        <v>25</v>
      </c>
      <c r="K257" s="36">
        <v>5</v>
      </c>
      <c r="L257" s="5"/>
      <c r="M257" s="5">
        <f t="shared" si="579"/>
        <v>25</v>
      </c>
      <c r="N257" s="5">
        <f t="shared" ref="N257:N261" si="747">L257+M257</f>
        <v>25</v>
      </c>
      <c r="O257" s="6">
        <f t="shared" ref="O257:O261" si="748">N257</f>
        <v>25</v>
      </c>
      <c r="P257" s="54">
        <f>IF(O257="","",RANK(O257,O257:O261,0))</f>
        <v>1</v>
      </c>
      <c r="Q257" s="54">
        <f>IF(P257&lt;5,O257,"")</f>
        <v>25</v>
      </c>
      <c r="R257" s="40">
        <v>188</v>
      </c>
      <c r="S257" s="7">
        <f t="shared" ref="S257:S261" si="749">IF(R257&lt;235,0,IF(R257&lt;237,60,IF(R257&lt;239,61,IF(R257&lt;241,62,IF(R257&lt;243,63,IF(R257&lt;245,64,IF(R257&lt;247,65,IF(R257&lt;249,66,IF(R257&lt;251,67,IF(R257&lt;253,68,IF(R257&lt;255,69,IF(R257&lt;257,70,IF(R257&lt;259,71,IF(R257&lt;261,72,IF(R257&lt;263,73,IF(R257&lt;2265,74,IF(R257&lt;267,75,IF(R257&lt;269,76,))))))))))))))))))</f>
        <v>0</v>
      </c>
      <c r="T257" s="7">
        <f t="shared" ref="T257:T261" si="750">IF(R257&lt;118,0,IF(R257&lt;121,1,IF(R257&lt;124,2,IF(R257&lt;127,3,IF(R257&lt;130,4,IF(R257&lt;133,5,IF(R257&lt;136,6,IF(R257&lt;139,7,IF(R257&lt;142,8,IF(R257&lt;145,9,IF(R257&lt;148,10,IF(R257&lt;151,11,IF(R257&lt;154,12,IF(R257&lt;157,13,IF(R257&lt;160,14,IF(R257&lt;162,15,IF(R257&lt;164,16,IF(R257&lt;166,17,IF(R257&lt;168,18,IF(R257&lt;170,19,IF(R257&lt;172,20,IF(R257&lt;174,21,IF(R257&lt;176,22,IF(R257&lt;178,23,IF(R257&lt;180,24,IF(R257&lt;182,25,IF(R257&lt;184,26,IF(R257&lt;186,27,IF(R257&lt;188,28,IF(R257&lt;190,29,IF(R257&lt;192,30,IF(R257&lt;194,31,IF(R257&lt;196,32,IF(R257&lt;198,33,IF(R257&lt;200,34,IF(R257&lt;201,35,IF(R257&lt;202,36,IF(R257&lt;203,37,IF(R257&lt;204,38,IF(R257&lt;205,39,IF(R257&lt;206,40,IF(R257&lt;207,41,IF(R257&lt;208,42,IF(R257&lt;209,43,IF(R257&lt;210,44,IF(R257&lt;211,45,IF(R257&lt;212,46,IF(R257&lt;213,47,IF(R257&lt;214,48,IF(R257&lt;215,49,IF(R257&lt;217,50,IF(R257&lt;219,51,IF(R257&lt;221,52,IF(R257&lt;223,53,IF(R257&lt;225,54,IF(R257&lt;227,55,IF(R257&lt;229,56,IF(R257&lt;231,57,IF(R257&lt;233,58,IF(R257&lt;235,59,))))))))))))))))))))))))))))))))))))))))))))))))))))))))))))</f>
        <v>29</v>
      </c>
      <c r="U257" s="7">
        <f t="shared" ref="U257:U261" si="751">S257+T257</f>
        <v>29</v>
      </c>
      <c r="V257" s="6">
        <f t="shared" ref="V257:V261" si="752">U257</f>
        <v>29</v>
      </c>
      <c r="W257" s="50">
        <f>IF(V257="","",RANK(V257,V257:V261,0))</f>
        <v>1</v>
      </c>
      <c r="X257" s="50">
        <f>IF(W257&lt;5,V257,"")</f>
        <v>29</v>
      </c>
      <c r="Y257" s="36">
        <v>9</v>
      </c>
      <c r="Z257" s="7">
        <f t="shared" si="583"/>
        <v>0</v>
      </c>
      <c r="AA257" s="7">
        <f t="shared" si="584"/>
        <v>29</v>
      </c>
      <c r="AB257" s="7">
        <f t="shared" si="585"/>
        <v>29</v>
      </c>
      <c r="AC257" s="6">
        <f t="shared" si="586"/>
        <v>29</v>
      </c>
      <c r="AD257" s="50">
        <f>IF(AC257="","",RANK(AC257,AC257:AC261,0))</f>
        <v>2</v>
      </c>
      <c r="AE257" s="50">
        <f>IF(AD257&lt;5,AC257,"")</f>
        <v>29</v>
      </c>
      <c r="AF257" s="8">
        <f t="shared" si="588"/>
        <v>108</v>
      </c>
      <c r="AG257" s="9">
        <f t="shared" ref="AG257:AG261" si="753">AF257</f>
        <v>108</v>
      </c>
      <c r="AH257" s="67">
        <f t="shared" si="589"/>
        <v>92</v>
      </c>
      <c r="AI257" s="83">
        <f>SUM(J257:J261,Q257:Q261,X257:X261,AE257:AE261)</f>
        <v>386</v>
      </c>
      <c r="AJ257" s="56">
        <f t="shared" ref="AJ257" si="754">AI257</f>
        <v>386</v>
      </c>
      <c r="AK257" s="82">
        <f t="shared" ref="AK257" si="755">IF(ISNUMBER(AI257),RANK(AI257,$AI$5:$AI$292,0),"")</f>
        <v>29</v>
      </c>
    </row>
    <row r="258" spans="1:37" ht="15" customHeight="1" x14ac:dyDescent="0.25">
      <c r="A258" s="42">
        <v>2</v>
      </c>
      <c r="B258" s="43"/>
      <c r="C258" s="33">
        <v>59</v>
      </c>
      <c r="D258" s="34">
        <v>8.1</v>
      </c>
      <c r="E258" s="5">
        <f t="shared" si="743"/>
        <v>38</v>
      </c>
      <c r="F258" s="5">
        <f t="shared" si="744"/>
        <v>0</v>
      </c>
      <c r="G258" s="5">
        <f t="shared" si="745"/>
        <v>38</v>
      </c>
      <c r="H258" s="6">
        <f t="shared" si="746"/>
        <v>38</v>
      </c>
      <c r="I258" s="50">
        <f>IF(H258="","",RANK(H258,H257:H261,0))</f>
        <v>1</v>
      </c>
      <c r="J258" s="50">
        <f t="shared" ref="J258:J261" si="756">IF(I258&lt;5,H258,"")</f>
        <v>38</v>
      </c>
      <c r="K258" s="36">
        <v>3</v>
      </c>
      <c r="L258" s="5"/>
      <c r="M258" s="5">
        <f t="shared" si="579"/>
        <v>17</v>
      </c>
      <c r="N258" s="5">
        <f t="shared" si="747"/>
        <v>17</v>
      </c>
      <c r="O258" s="6">
        <f t="shared" si="748"/>
        <v>17</v>
      </c>
      <c r="P258" s="54">
        <f>IF(O258="","",RANK(O258,O257:O261,0))</f>
        <v>3</v>
      </c>
      <c r="Q258" s="54">
        <f t="shared" ref="Q258:Q260" si="757">IF(P258&lt;5,O258,"")</f>
        <v>17</v>
      </c>
      <c r="R258" s="40">
        <v>166</v>
      </c>
      <c r="S258" s="7">
        <f t="shared" si="749"/>
        <v>0</v>
      </c>
      <c r="T258" s="7">
        <f t="shared" si="750"/>
        <v>18</v>
      </c>
      <c r="U258" s="7">
        <f t="shared" si="751"/>
        <v>18</v>
      </c>
      <c r="V258" s="6">
        <f t="shared" si="752"/>
        <v>18</v>
      </c>
      <c r="W258" s="50">
        <f>IF(V258="","",RANK(V258,V257:V261,0))</f>
        <v>3</v>
      </c>
      <c r="X258" s="50">
        <f t="shared" ref="X258:X260" si="758">IF(W258&lt;5,V258,"")</f>
        <v>18</v>
      </c>
      <c r="Y258" s="36">
        <v>6</v>
      </c>
      <c r="Z258" s="7">
        <f t="shared" si="583"/>
        <v>0</v>
      </c>
      <c r="AA258" s="7">
        <f t="shared" si="584"/>
        <v>22</v>
      </c>
      <c r="AB258" s="7">
        <f t="shared" si="585"/>
        <v>22</v>
      </c>
      <c r="AC258" s="6">
        <f t="shared" si="586"/>
        <v>22</v>
      </c>
      <c r="AD258" s="50">
        <f>IF(AC258="","",RANK(AC258,AC257:AC261,0))</f>
        <v>5</v>
      </c>
      <c r="AE258" s="50" t="str">
        <f t="shared" ref="AE258:AE261" si="759">IF(AD258&lt;5,AC258,"")</f>
        <v/>
      </c>
      <c r="AF258" s="8">
        <f t="shared" si="588"/>
        <v>95</v>
      </c>
      <c r="AG258" s="9">
        <f t="shared" si="753"/>
        <v>95</v>
      </c>
      <c r="AH258" s="67">
        <f t="shared" si="589"/>
        <v>113</v>
      </c>
      <c r="AI258" s="83"/>
      <c r="AJ258" s="56"/>
      <c r="AK258" s="82"/>
    </row>
    <row r="259" spans="1:37" ht="15" customHeight="1" x14ac:dyDescent="0.25">
      <c r="A259" s="42">
        <v>3</v>
      </c>
      <c r="B259" s="43"/>
      <c r="C259" s="33">
        <v>59</v>
      </c>
      <c r="D259" s="34">
        <v>8.4</v>
      </c>
      <c r="E259" s="5">
        <f t="shared" si="743"/>
        <v>28</v>
      </c>
      <c r="F259" s="5">
        <f t="shared" si="744"/>
        <v>0</v>
      </c>
      <c r="G259" s="5">
        <f t="shared" si="745"/>
        <v>28</v>
      </c>
      <c r="H259" s="6">
        <f t="shared" si="746"/>
        <v>28</v>
      </c>
      <c r="I259" s="50">
        <f>IF(H259="","",RANK(H259,H257:H261,0))</f>
        <v>2</v>
      </c>
      <c r="J259" s="50">
        <f t="shared" si="756"/>
        <v>28</v>
      </c>
      <c r="K259" s="36">
        <v>4</v>
      </c>
      <c r="L259" s="5"/>
      <c r="M259" s="5">
        <f t="shared" si="579"/>
        <v>21</v>
      </c>
      <c r="N259" s="5">
        <f t="shared" si="747"/>
        <v>21</v>
      </c>
      <c r="O259" s="6">
        <f t="shared" si="748"/>
        <v>21</v>
      </c>
      <c r="P259" s="54">
        <f>IF(O259="","",RANK(O259,O257:O261,0))</f>
        <v>2</v>
      </c>
      <c r="Q259" s="54">
        <f t="shared" si="757"/>
        <v>21</v>
      </c>
      <c r="R259" s="40">
        <v>173</v>
      </c>
      <c r="S259" s="7">
        <f t="shared" si="749"/>
        <v>0</v>
      </c>
      <c r="T259" s="7">
        <f t="shared" si="750"/>
        <v>21</v>
      </c>
      <c r="U259" s="7">
        <f t="shared" si="751"/>
        <v>21</v>
      </c>
      <c r="V259" s="6">
        <f t="shared" si="752"/>
        <v>21</v>
      </c>
      <c r="W259" s="50">
        <f>IF(V259="","",RANK(V259,V257:V261,0))</f>
        <v>2</v>
      </c>
      <c r="X259" s="50">
        <f t="shared" si="758"/>
        <v>21</v>
      </c>
      <c r="Y259" s="36">
        <v>6.5</v>
      </c>
      <c r="Z259" s="7">
        <f t="shared" si="583"/>
        <v>0</v>
      </c>
      <c r="AA259" s="7">
        <f t="shared" si="584"/>
        <v>23</v>
      </c>
      <c r="AB259" s="7">
        <f t="shared" si="585"/>
        <v>23</v>
      </c>
      <c r="AC259" s="6">
        <f t="shared" si="586"/>
        <v>23</v>
      </c>
      <c r="AD259" s="50">
        <f>IF(AC259="","",RANK(AC259,AC257:AC261,0))</f>
        <v>4</v>
      </c>
      <c r="AE259" s="50">
        <f t="shared" si="759"/>
        <v>23</v>
      </c>
      <c r="AF259" s="8">
        <f t="shared" si="588"/>
        <v>93</v>
      </c>
      <c r="AG259" s="9">
        <f t="shared" si="753"/>
        <v>93</v>
      </c>
      <c r="AH259" s="67">
        <f t="shared" si="589"/>
        <v>120</v>
      </c>
      <c r="AI259" s="83"/>
      <c r="AJ259" s="56"/>
      <c r="AK259" s="82"/>
    </row>
    <row r="260" spans="1:37" ht="15" customHeight="1" x14ac:dyDescent="0.25">
      <c r="A260" s="42">
        <v>4</v>
      </c>
      <c r="B260" s="43"/>
      <c r="C260" s="33">
        <v>59</v>
      </c>
      <c r="D260" s="34">
        <v>9.1</v>
      </c>
      <c r="E260" s="5">
        <f t="shared" si="743"/>
        <v>0</v>
      </c>
      <c r="F260" s="5">
        <f t="shared" si="744"/>
        <v>12</v>
      </c>
      <c r="G260" s="5">
        <f t="shared" si="745"/>
        <v>12</v>
      </c>
      <c r="H260" s="6">
        <f t="shared" si="746"/>
        <v>12</v>
      </c>
      <c r="I260" s="50">
        <f>IF(H260="","",RANK(H260,H257:H261,0))</f>
        <v>5</v>
      </c>
      <c r="J260" s="50" t="str">
        <f t="shared" si="756"/>
        <v/>
      </c>
      <c r="K260" s="36">
        <v>0</v>
      </c>
      <c r="L260" s="5"/>
      <c r="M260" s="5">
        <f t="shared" si="579"/>
        <v>0</v>
      </c>
      <c r="N260" s="5">
        <f t="shared" si="747"/>
        <v>0</v>
      </c>
      <c r="O260" s="6">
        <f t="shared" si="748"/>
        <v>0</v>
      </c>
      <c r="P260" s="54">
        <f>IF(O260="","",RANK(O260,O257:O261,0))</f>
        <v>4</v>
      </c>
      <c r="Q260" s="54">
        <f t="shared" si="757"/>
        <v>0</v>
      </c>
      <c r="R260" s="40">
        <v>150</v>
      </c>
      <c r="S260" s="7">
        <f t="shared" si="749"/>
        <v>0</v>
      </c>
      <c r="T260" s="7">
        <f t="shared" si="750"/>
        <v>11</v>
      </c>
      <c r="U260" s="7">
        <f t="shared" si="751"/>
        <v>11</v>
      </c>
      <c r="V260" s="6">
        <f t="shared" si="752"/>
        <v>11</v>
      </c>
      <c r="W260" s="50">
        <f>IF(V260="","",RANK(V260,V257:V261,0))</f>
        <v>4</v>
      </c>
      <c r="X260" s="50">
        <f t="shared" si="758"/>
        <v>11</v>
      </c>
      <c r="Y260" s="36">
        <v>17.5</v>
      </c>
      <c r="Z260" s="7">
        <f t="shared" si="583"/>
        <v>0</v>
      </c>
      <c r="AA260" s="7">
        <f t="shared" si="584"/>
        <v>56</v>
      </c>
      <c r="AB260" s="7">
        <f t="shared" si="585"/>
        <v>56</v>
      </c>
      <c r="AC260" s="6">
        <f t="shared" si="586"/>
        <v>56</v>
      </c>
      <c r="AD260" s="50">
        <f>IF(AC260="","",RANK(AC260,AC257:AC261,0))</f>
        <v>1</v>
      </c>
      <c r="AE260" s="50">
        <f t="shared" si="759"/>
        <v>56</v>
      </c>
      <c r="AF260" s="8">
        <f t="shared" si="588"/>
        <v>79</v>
      </c>
      <c r="AG260" s="9">
        <f t="shared" si="753"/>
        <v>79</v>
      </c>
      <c r="AH260" s="67">
        <f t="shared" si="589"/>
        <v>144</v>
      </c>
      <c r="AI260" s="83"/>
      <c r="AJ260" s="56"/>
      <c r="AK260" s="82"/>
    </row>
    <row r="261" spans="1:37" ht="15" customHeight="1" x14ac:dyDescent="0.25">
      <c r="A261" s="42">
        <v>5</v>
      </c>
      <c r="B261" s="43"/>
      <c r="C261" s="33">
        <v>59</v>
      </c>
      <c r="D261" s="34">
        <v>8.9</v>
      </c>
      <c r="E261" s="5">
        <f t="shared" si="743"/>
        <v>0</v>
      </c>
      <c r="F261" s="5">
        <f t="shared" si="744"/>
        <v>16</v>
      </c>
      <c r="G261" s="5">
        <f t="shared" si="745"/>
        <v>16</v>
      </c>
      <c r="H261" s="6">
        <f t="shared" si="746"/>
        <v>16</v>
      </c>
      <c r="I261" s="50">
        <f>IF(H261="","",RANK(H261,H257:H261,0))</f>
        <v>4</v>
      </c>
      <c r="J261" s="50">
        <f t="shared" si="756"/>
        <v>16</v>
      </c>
      <c r="K261" s="36">
        <v>0</v>
      </c>
      <c r="L261" s="5"/>
      <c r="M261" s="5">
        <f t="shared" si="579"/>
        <v>0</v>
      </c>
      <c r="N261" s="5">
        <f t="shared" si="747"/>
        <v>0</v>
      </c>
      <c r="O261" s="6">
        <f t="shared" si="748"/>
        <v>0</v>
      </c>
      <c r="P261" s="54">
        <f>IF(O261="","",RANK(O261,O257:O261,0))</f>
        <v>4</v>
      </c>
      <c r="Q261" s="54"/>
      <c r="R261" s="40">
        <v>149</v>
      </c>
      <c r="S261" s="7">
        <f t="shared" si="749"/>
        <v>0</v>
      </c>
      <c r="T261" s="7">
        <f t="shared" si="750"/>
        <v>11</v>
      </c>
      <c r="U261" s="7">
        <f t="shared" si="751"/>
        <v>11</v>
      </c>
      <c r="V261" s="6">
        <f t="shared" si="752"/>
        <v>11</v>
      </c>
      <c r="W261" s="50">
        <f>IF(V261="","",RANK(V261,V257:V261,0))</f>
        <v>4</v>
      </c>
      <c r="X261" s="50"/>
      <c r="Y261" s="36">
        <v>9</v>
      </c>
      <c r="Z261" s="7">
        <f t="shared" si="583"/>
        <v>0</v>
      </c>
      <c r="AA261" s="7">
        <f t="shared" si="584"/>
        <v>29</v>
      </c>
      <c r="AB261" s="7">
        <f t="shared" si="585"/>
        <v>29</v>
      </c>
      <c r="AC261" s="6">
        <f t="shared" si="586"/>
        <v>29</v>
      </c>
      <c r="AD261" s="50">
        <f>IF(AC261="","",RANK(AC261,AC257:AC261,0))</f>
        <v>2</v>
      </c>
      <c r="AE261" s="50">
        <f t="shared" si="759"/>
        <v>29</v>
      </c>
      <c r="AF261" s="8">
        <f t="shared" si="588"/>
        <v>56</v>
      </c>
      <c r="AG261" s="9">
        <f t="shared" si="753"/>
        <v>56</v>
      </c>
      <c r="AH261" s="67">
        <f t="shared" si="589"/>
        <v>182</v>
      </c>
      <c r="AI261" s="83"/>
      <c r="AJ261" s="56"/>
      <c r="AK261" s="82"/>
    </row>
    <row r="262" spans="1:37" ht="26.25" customHeight="1" x14ac:dyDescent="0.25">
      <c r="A262" s="42"/>
      <c r="B262" s="43"/>
      <c r="C262" s="61">
        <v>59</v>
      </c>
      <c r="D262" s="34"/>
      <c r="E262" s="5"/>
      <c r="F262" s="5"/>
      <c r="G262" s="5"/>
      <c r="H262" s="51"/>
      <c r="I262" s="58" t="s">
        <v>27</v>
      </c>
      <c r="J262" s="59">
        <f>SUM(J257:J261)</f>
        <v>107</v>
      </c>
      <c r="K262" s="36"/>
      <c r="L262" s="5"/>
      <c r="M262" s="5"/>
      <c r="N262" s="5"/>
      <c r="O262" s="51"/>
      <c r="P262" s="58" t="s">
        <v>27</v>
      </c>
      <c r="Q262" s="60">
        <f>SUM(Q257:Q261)</f>
        <v>63</v>
      </c>
      <c r="R262" s="40"/>
      <c r="S262" s="7"/>
      <c r="T262" s="7"/>
      <c r="U262" s="7"/>
      <c r="V262" s="51"/>
      <c r="W262" s="58" t="s">
        <v>27</v>
      </c>
      <c r="X262" s="59">
        <f>SUM(X257:X261)</f>
        <v>79</v>
      </c>
      <c r="Y262" s="77">
        <v>-100</v>
      </c>
      <c r="Z262" s="7"/>
      <c r="AA262" s="7"/>
      <c r="AB262" s="7"/>
      <c r="AC262" s="51"/>
      <c r="AD262" s="58" t="s">
        <v>27</v>
      </c>
      <c r="AE262" s="59">
        <f>SUM(AE257:AE261)</f>
        <v>137</v>
      </c>
      <c r="AF262" s="8"/>
      <c r="AG262" s="52"/>
      <c r="AH262" s="74" t="str">
        <f t="shared" ref="AH262:AH292" si="760">IF(ISNUMBER(AG262),RANK(AG262,$AG$5:$AG$292,0),"")</f>
        <v/>
      </c>
      <c r="AI262" s="57"/>
      <c r="AJ262" s="57"/>
      <c r="AK262" s="82"/>
    </row>
    <row r="263" spans="1:37" ht="15" customHeight="1" x14ac:dyDescent="0.25">
      <c r="A263" s="42">
        <v>1</v>
      </c>
      <c r="B263" s="43"/>
      <c r="C263" s="33">
        <v>63</v>
      </c>
      <c r="D263" s="34"/>
      <c r="E263" s="5">
        <f t="shared" ref="E263:E267" si="761">IF(D263&gt;8.4,0,IF(D263&gt;8.35,28,IF(D263&gt;8.34,29,IF(D263&gt;8.3,30,IF(D263&gt;8.25,31,IF(D263&gt;8.24,32,IF(D263&gt;8.2,33,IF(D263&gt;8.16,34,IF(D263&gt;8.15,35,IF(D263&gt;8.14,36,IF(D263&gt;8.1,37,IF(D263&gt;8.05,38,IF(D263&gt;8.04,39,IF(D263&gt;8.02,40,IF(D263&gt;8,41,IF(D263&gt;7.95,42,IF(D263&gt;7.94,43,IF(D263&gt;7.92,44,IF(D263&gt;7.9,45,IF(D263&gt;7.85,46,IF(D263&gt;7.84,47,IF(D263&gt;7.83,48,IF(D263&gt;7.8,49,IF(D263&gt;7.75,50,IF(D263&gt;7.73,51,IF(D263&gt;7.7,52,IF(D263&gt;7.65,53,IF(D263&gt;7.6,54,IF(D263&gt;7.55,55,IF(D263&gt;7.5,56,IF(D263&gt;7.44,57,IF(D263&gt;7.4,58,IF(D263&gt;7.35,59,IF(D263&gt;7.3,60,IF(D263&gt;7.25,61,IF(D263&gt;7.2,62,IF(D263&gt;7.15,63,IF(D263&gt;7.1,64,IF(D263&gt;7.05,65,IF(D263&gt;7,66,IF(D263&gt;6.95,67,IF(D263&gt;6.9,68,IF(D263&gt;6.8,69,IF(D263&gt;6.5,70,))))))))))))))))))))))))))))))))))))))))))))</f>
        <v>0</v>
      </c>
      <c r="F263" s="5">
        <f t="shared" ref="F263:F267" si="762">IF(D263&gt;10,0,IF(D263&gt;9.9,1,IF(D263&gt;9.8,2,IF(D263&gt;9.7,3,IF(D263&gt;9.6,4,IF(D263&gt;9.5,5,IF(D263&gt;9.4,6,IF(D263&gt;9.3,7,IF(D263&gt;9.26,8,IF(D263&gt;9.2,9,IF(D263&gt;9.15,10,IF(D263&gt;9.1,11,IF(D263&gt;9.05,12,IF(D263&gt;9,13,IF(D263&gt;8.95,14,IF(D263&gt;8.9,15,IF(D263&gt;8.85,16,IF(D263&gt;8.8,17,IF(D263&gt;8.75,18,IF(D263&gt;8.7,19,IF(D263&gt;8.65,20,IF(D263&gt;8.6,21,IF(D263&gt;8.55,22,IF(D263&gt;8.54,23,IF(D263&gt;8.5,24,IF(D263&gt;8.45,25,IF(D263&gt;8.44,26,IF(D263&gt;8.4,27,))))))))))))))))))))))))))))</f>
        <v>0</v>
      </c>
      <c r="G263" s="5">
        <f t="shared" ref="G263:G267" si="763">E263+F263</f>
        <v>0</v>
      </c>
      <c r="H263" s="6">
        <f t="shared" ref="H263:H267" si="764">G263</f>
        <v>0</v>
      </c>
      <c r="I263" s="50">
        <f>IF(H263="","",RANK(H263,H263:H267,0))</f>
        <v>1</v>
      </c>
      <c r="J263" s="50">
        <f>IF(I263&lt;5,H263,"")</f>
        <v>0</v>
      </c>
      <c r="K263" s="36"/>
      <c r="L263" s="5"/>
      <c r="M263" s="5">
        <f t="shared" ref="M263:M291" si="765">IF(K263=1,10,IF(K263=2,13,IF(K263=3,17,IF(K263=4,21,IF(K263=5,25,IF(K263=6,29,IF(K263=7,33,IF(K263=8,37,IF(K263=9,41,IF(K263=10,45,IF(K263=11,50,IF(K263=12,54,IF(K263=13,57,IF(K263=14,60,IF(K263=15,62,IF(K263=16,63,IF(K263=17,64,IF(K263=18,65,IF(K263=19,66,IF(K263=20,67,IF(K263=21,68,IF(K263=22,69,IF(K263=23,70,IF(K263=24,71,))))))))))))))))))))))))</f>
        <v>0</v>
      </c>
      <c r="N263" s="5">
        <f t="shared" ref="N263:N267" si="766">L263+M263</f>
        <v>0</v>
      </c>
      <c r="O263" s="6">
        <f t="shared" ref="O263:O267" si="767">N263</f>
        <v>0</v>
      </c>
      <c r="P263" s="54">
        <f>IF(O263="","",RANK(O263,O263:O267,0))</f>
        <v>1</v>
      </c>
      <c r="Q263" s="54">
        <f>IF(P263&lt;5,O263,"")</f>
        <v>0</v>
      </c>
      <c r="R263" s="40"/>
      <c r="S263" s="7">
        <f t="shared" ref="S263:S267" si="768">IF(R263&lt;235,0,IF(R263&lt;237,60,IF(R263&lt;239,61,IF(R263&lt;241,62,IF(R263&lt;243,63,IF(R263&lt;245,64,IF(R263&lt;247,65,IF(R263&lt;249,66,IF(R263&lt;251,67,IF(R263&lt;253,68,IF(R263&lt;255,69,IF(R263&lt;257,70,IF(R263&lt;259,71,IF(R263&lt;261,72,IF(R263&lt;263,73,IF(R263&lt;2265,74,IF(R263&lt;267,75,IF(R263&lt;269,76,))))))))))))))))))</f>
        <v>0</v>
      </c>
      <c r="T263" s="7">
        <f t="shared" ref="T263:T267" si="769">IF(R263&lt;118,0,IF(R263&lt;121,1,IF(R263&lt;124,2,IF(R263&lt;127,3,IF(R263&lt;130,4,IF(R263&lt;133,5,IF(R263&lt;136,6,IF(R263&lt;139,7,IF(R263&lt;142,8,IF(R263&lt;145,9,IF(R263&lt;148,10,IF(R263&lt;151,11,IF(R263&lt;154,12,IF(R263&lt;157,13,IF(R263&lt;160,14,IF(R263&lt;162,15,IF(R263&lt;164,16,IF(R263&lt;166,17,IF(R263&lt;168,18,IF(R263&lt;170,19,IF(R263&lt;172,20,IF(R263&lt;174,21,IF(R263&lt;176,22,IF(R263&lt;178,23,IF(R263&lt;180,24,IF(R263&lt;182,25,IF(R263&lt;184,26,IF(R263&lt;186,27,IF(R263&lt;188,28,IF(R263&lt;190,29,IF(R263&lt;192,30,IF(R263&lt;194,31,IF(R263&lt;196,32,IF(R263&lt;198,33,IF(R263&lt;200,34,IF(R263&lt;201,35,IF(R263&lt;202,36,IF(R263&lt;203,37,IF(R263&lt;204,38,IF(R263&lt;205,39,IF(R263&lt;206,40,IF(R263&lt;207,41,IF(R263&lt;208,42,IF(R263&lt;209,43,IF(R263&lt;210,44,IF(R263&lt;211,45,IF(R263&lt;212,46,IF(R263&lt;213,47,IF(R263&lt;214,48,IF(R263&lt;215,49,IF(R263&lt;217,50,IF(R263&lt;219,51,IF(R263&lt;221,52,IF(R263&lt;223,53,IF(R263&lt;225,54,IF(R263&lt;227,55,IF(R263&lt;229,56,IF(R263&lt;231,57,IF(R263&lt;233,58,IF(R263&lt;235,59,))))))))))))))))))))))))))))))))))))))))))))))))))))))))))))</f>
        <v>0</v>
      </c>
      <c r="U263" s="7">
        <f t="shared" ref="U263:U267" si="770">S263+T263</f>
        <v>0</v>
      </c>
      <c r="V263" s="6">
        <f t="shared" ref="V263:V267" si="771">U263</f>
        <v>0</v>
      </c>
      <c r="W263" s="50">
        <f>IF(V263="","",RANK(V263,V263:V267,0))</f>
        <v>1</v>
      </c>
      <c r="X263" s="50">
        <f>IF(W263&lt;5,V263,"")</f>
        <v>0</v>
      </c>
      <c r="Y263" s="77">
        <v>-100</v>
      </c>
      <c r="Z263" s="7">
        <f t="shared" ref="Z263:Z291" si="772">IF(Y263&lt;19.5,0,IF(Y263&lt;20,60,IF(Y263&lt;21,61,IF(Y263&lt;22,62,IF(Y263&lt;23,63,IF(Y263&lt;24,64,IF(Y263&lt;25,65,IF(Y263&lt;26,66,IF(Y263&lt;27,67,IF(Y263&lt;28,68,IF(Y263&lt;29,69,IF(Y263&lt;30,70,IF(Y263&lt;31,71,)))))))))))))</f>
        <v>0</v>
      </c>
      <c r="AA263" s="7">
        <f t="shared" ref="AA263:AA291" si="773">IF(Y263&lt;-5,0,IF(Y263&lt;-4,1,IF(Y263&lt;-3.5,2,IF(Y263&lt;-3,3,IF(Y263&lt;-2.5,4,IF(Y263&lt;-2,5,IF(Y263&lt;-1.5,6,IF(Y263&lt;-1,7,IF(Y263&lt;-0.5,8,IF(Y263&lt;0,9,IF(Y263&lt;0.5,10,IF(Y263&lt;1,11,IF(Y263&lt;1.5,12,IF(Y263&lt;2,13,IF(Y263&lt;2.5,14,IF(Y263&lt;3,15,IF(Y263&lt;3.5,16,IF(Y263&lt;4,17,IF(Y263&lt;4.5,18,IF(Y263&lt;5,19,IF(Y263&lt;5.5,20,IF(Y263&lt;6,21,IF(Y263&lt;6.5,22,IF(Y263&lt;7,23,IF(Y263&lt;7.5,24,IF(Y263&lt;8,25,IF(Y263&lt;8.5,26,IF(Y263&lt;8.6,27,IF(Y263&lt;9,28,IF(Y263&lt;9.5,29,IF(Y263&lt;9.6,30,IF(Y263&lt;10,31,IF(Y263&lt;10.5,32,IF(Y263&lt;10.6,33,IF(Y263&lt;11,34,IF(Y263&lt;11.5,35,IF(Y263&lt;11.7,36,IF(Y263&lt;12,37,IF(Y263&lt;12.5,38,IF(Y263&lt;12.7,39,IF(Y263&lt;12.8,40,IF(Y263&lt;13,41,IF(Y263&lt;13.6,42,IF(Y263&lt;13.7,43,IF(Y263&lt;13.8,44,IF(Y263&lt;14,45,IF(Y263&lt;14.5,46,IF(Y263&lt;14.6,47,IF(Y263&lt;14.7,48,IF(Y263&lt;15,49,IF(Y263&lt;15.5,50,IF(Y263&lt;15.6,51,IF(Y263&lt;16,52,IF(Y263&lt;16.5,53,IF(Y263&lt;17,54,IF(Y263&lt;17.5,55,IF(Y263&lt;18,56,IF(Y263&lt;18.5,57,IF(Y263&lt;19,58,IF(Y263&lt;19.5,59,))))))))))))))))))))))))))))))))))))))))))))))))))))))))))))</f>
        <v>0</v>
      </c>
      <c r="AB263" s="7">
        <f t="shared" ref="AB263:AB291" si="774">Z263+AA263</f>
        <v>0</v>
      </c>
      <c r="AC263" s="6">
        <f t="shared" ref="AC263:AC291" si="775">AB263</f>
        <v>0</v>
      </c>
      <c r="AD263" s="50">
        <f>IF(AC263="","",RANK(AC263,AC263:AC267,0))</f>
        <v>1</v>
      </c>
      <c r="AE263" s="50">
        <f>IF(AD263&lt;5,AC263,"")</f>
        <v>0</v>
      </c>
      <c r="AF263" s="8">
        <f t="shared" ref="AF263:AF291" si="776">H263+O263+V263+AC263</f>
        <v>0</v>
      </c>
      <c r="AG263" s="9">
        <f t="shared" ref="AG263:AG267" si="777">AF263</f>
        <v>0</v>
      </c>
      <c r="AH263" s="67">
        <f t="shared" si="760"/>
        <v>196</v>
      </c>
      <c r="AI263" s="83">
        <f>SUM(J263:J267,Q263:Q267,X263:X267,AE263:AE267)</f>
        <v>0</v>
      </c>
      <c r="AJ263" s="56">
        <f t="shared" ref="AJ263" si="778">AI263</f>
        <v>0</v>
      </c>
      <c r="AK263" s="82">
        <f t="shared" ref="AK263" si="779">IF(ISNUMBER(AI263),RANK(AI263,$AI$5:$AI$292,0),"")</f>
        <v>41</v>
      </c>
    </row>
    <row r="264" spans="1:37" ht="15" customHeight="1" x14ac:dyDescent="0.25">
      <c r="A264" s="42">
        <v>2</v>
      </c>
      <c r="B264" s="43"/>
      <c r="C264" s="33">
        <v>63</v>
      </c>
      <c r="D264" s="34"/>
      <c r="E264" s="5">
        <f t="shared" si="761"/>
        <v>0</v>
      </c>
      <c r="F264" s="5">
        <f t="shared" si="762"/>
        <v>0</v>
      </c>
      <c r="G264" s="5">
        <f t="shared" si="763"/>
        <v>0</v>
      </c>
      <c r="H264" s="6">
        <f t="shared" si="764"/>
        <v>0</v>
      </c>
      <c r="I264" s="50">
        <f>IF(H264="","",RANK(H264,H263:H267,0))</f>
        <v>1</v>
      </c>
      <c r="J264" s="50">
        <f t="shared" ref="J264:J267" si="780">IF(I264&lt;5,H264,"")</f>
        <v>0</v>
      </c>
      <c r="K264" s="36"/>
      <c r="L264" s="5"/>
      <c r="M264" s="5">
        <f t="shared" si="765"/>
        <v>0</v>
      </c>
      <c r="N264" s="5">
        <f t="shared" si="766"/>
        <v>0</v>
      </c>
      <c r="O264" s="6">
        <f t="shared" si="767"/>
        <v>0</v>
      </c>
      <c r="P264" s="54">
        <f>IF(O264="","",RANK(O264,O263:O267,0))</f>
        <v>1</v>
      </c>
      <c r="Q264" s="54">
        <f t="shared" ref="Q264:Q267" si="781">IF(P264&lt;5,O264,"")</f>
        <v>0</v>
      </c>
      <c r="R264" s="40"/>
      <c r="S264" s="7">
        <f t="shared" si="768"/>
        <v>0</v>
      </c>
      <c r="T264" s="7">
        <f t="shared" si="769"/>
        <v>0</v>
      </c>
      <c r="U264" s="7">
        <f t="shared" si="770"/>
        <v>0</v>
      </c>
      <c r="V264" s="6">
        <f t="shared" si="771"/>
        <v>0</v>
      </c>
      <c r="W264" s="50">
        <f>IF(V264="","",RANK(V264,V263:V267,0))</f>
        <v>1</v>
      </c>
      <c r="X264" s="50">
        <f t="shared" ref="X264:X267" si="782">IF(W264&lt;5,V264,"")</f>
        <v>0</v>
      </c>
      <c r="Y264" s="77">
        <v>-100</v>
      </c>
      <c r="Z264" s="7">
        <f t="shared" si="772"/>
        <v>0</v>
      </c>
      <c r="AA264" s="7">
        <f t="shared" si="773"/>
        <v>0</v>
      </c>
      <c r="AB264" s="7">
        <f t="shared" si="774"/>
        <v>0</v>
      </c>
      <c r="AC264" s="6">
        <f t="shared" si="775"/>
        <v>0</v>
      </c>
      <c r="AD264" s="50">
        <f>IF(AC264="","",RANK(AC264,AC263:AC267,0))</f>
        <v>1</v>
      </c>
      <c r="AE264" s="50">
        <f t="shared" ref="AE264:AE267" si="783">IF(AD264&lt;5,AC264,"")</f>
        <v>0</v>
      </c>
      <c r="AF264" s="8">
        <f t="shared" si="776"/>
        <v>0</v>
      </c>
      <c r="AG264" s="9">
        <f t="shared" si="777"/>
        <v>0</v>
      </c>
      <c r="AH264" s="67">
        <f t="shared" si="760"/>
        <v>196</v>
      </c>
      <c r="AI264" s="83"/>
      <c r="AJ264" s="56"/>
      <c r="AK264" s="82"/>
    </row>
    <row r="265" spans="1:37" ht="15" customHeight="1" x14ac:dyDescent="0.25">
      <c r="A265" s="42">
        <v>3</v>
      </c>
      <c r="B265" s="43"/>
      <c r="C265" s="33">
        <v>63</v>
      </c>
      <c r="D265" s="34"/>
      <c r="E265" s="5">
        <f t="shared" si="761"/>
        <v>0</v>
      </c>
      <c r="F265" s="5">
        <f t="shared" si="762"/>
        <v>0</v>
      </c>
      <c r="G265" s="5">
        <f t="shared" si="763"/>
        <v>0</v>
      </c>
      <c r="H265" s="6">
        <f t="shared" si="764"/>
        <v>0</v>
      </c>
      <c r="I265" s="50">
        <f>IF(H265="","",RANK(H265,H263:H267,0))</f>
        <v>1</v>
      </c>
      <c r="J265" s="50">
        <f t="shared" si="780"/>
        <v>0</v>
      </c>
      <c r="K265" s="36"/>
      <c r="L265" s="5"/>
      <c r="M265" s="5">
        <f t="shared" si="765"/>
        <v>0</v>
      </c>
      <c r="N265" s="5">
        <f t="shared" si="766"/>
        <v>0</v>
      </c>
      <c r="O265" s="6">
        <f t="shared" si="767"/>
        <v>0</v>
      </c>
      <c r="P265" s="54">
        <f>IF(O265="","",RANK(O265,O263:O267,0))</f>
        <v>1</v>
      </c>
      <c r="Q265" s="54">
        <f t="shared" si="781"/>
        <v>0</v>
      </c>
      <c r="R265" s="40"/>
      <c r="S265" s="7">
        <f t="shared" si="768"/>
        <v>0</v>
      </c>
      <c r="T265" s="7">
        <f t="shared" si="769"/>
        <v>0</v>
      </c>
      <c r="U265" s="7">
        <f t="shared" si="770"/>
        <v>0</v>
      </c>
      <c r="V265" s="6">
        <f t="shared" si="771"/>
        <v>0</v>
      </c>
      <c r="W265" s="50">
        <f>IF(V265="","",RANK(V265,V263:V267,0))</f>
        <v>1</v>
      </c>
      <c r="X265" s="50">
        <f t="shared" si="782"/>
        <v>0</v>
      </c>
      <c r="Y265" s="77">
        <v>-100</v>
      </c>
      <c r="Z265" s="7">
        <f t="shared" si="772"/>
        <v>0</v>
      </c>
      <c r="AA265" s="7">
        <f t="shared" si="773"/>
        <v>0</v>
      </c>
      <c r="AB265" s="7">
        <f t="shared" si="774"/>
        <v>0</v>
      </c>
      <c r="AC265" s="6">
        <f t="shared" si="775"/>
        <v>0</v>
      </c>
      <c r="AD265" s="50">
        <f>IF(AC265="","",RANK(AC265,AC263:AC267,0))</f>
        <v>1</v>
      </c>
      <c r="AE265" s="50">
        <f t="shared" si="783"/>
        <v>0</v>
      </c>
      <c r="AF265" s="8">
        <f t="shared" si="776"/>
        <v>0</v>
      </c>
      <c r="AG265" s="9">
        <f t="shared" si="777"/>
        <v>0</v>
      </c>
      <c r="AH265" s="67">
        <f t="shared" si="760"/>
        <v>196</v>
      </c>
      <c r="AI265" s="83"/>
      <c r="AJ265" s="56"/>
      <c r="AK265" s="82"/>
    </row>
    <row r="266" spans="1:37" ht="15" customHeight="1" x14ac:dyDescent="0.25">
      <c r="A266" s="42">
        <v>4</v>
      </c>
      <c r="B266" s="43"/>
      <c r="C266" s="33">
        <v>63</v>
      </c>
      <c r="D266" s="34"/>
      <c r="E266" s="5">
        <f t="shared" si="761"/>
        <v>0</v>
      </c>
      <c r="F266" s="5">
        <f t="shared" si="762"/>
        <v>0</v>
      </c>
      <c r="G266" s="5">
        <f t="shared" si="763"/>
        <v>0</v>
      </c>
      <c r="H266" s="6">
        <f t="shared" si="764"/>
        <v>0</v>
      </c>
      <c r="I266" s="50">
        <f>IF(H266="","",RANK(H266,H263:H267,0))</f>
        <v>1</v>
      </c>
      <c r="J266" s="50">
        <f t="shared" si="780"/>
        <v>0</v>
      </c>
      <c r="K266" s="36"/>
      <c r="L266" s="5"/>
      <c r="M266" s="5">
        <f t="shared" si="765"/>
        <v>0</v>
      </c>
      <c r="N266" s="5">
        <f t="shared" si="766"/>
        <v>0</v>
      </c>
      <c r="O266" s="6">
        <f t="shared" si="767"/>
        <v>0</v>
      </c>
      <c r="P266" s="54">
        <f>IF(O266="","",RANK(O266,O263:O267,0))</f>
        <v>1</v>
      </c>
      <c r="Q266" s="54">
        <f t="shared" si="781"/>
        <v>0</v>
      </c>
      <c r="R266" s="40"/>
      <c r="S266" s="7">
        <f t="shared" si="768"/>
        <v>0</v>
      </c>
      <c r="T266" s="7">
        <f t="shared" si="769"/>
        <v>0</v>
      </c>
      <c r="U266" s="7">
        <f t="shared" si="770"/>
        <v>0</v>
      </c>
      <c r="V266" s="6">
        <f t="shared" si="771"/>
        <v>0</v>
      </c>
      <c r="W266" s="50">
        <f>IF(V266="","",RANK(V266,V263:V267,0))</f>
        <v>1</v>
      </c>
      <c r="X266" s="50">
        <f t="shared" si="782"/>
        <v>0</v>
      </c>
      <c r="Y266" s="77">
        <v>-100</v>
      </c>
      <c r="Z266" s="7">
        <f t="shared" si="772"/>
        <v>0</v>
      </c>
      <c r="AA266" s="7">
        <f t="shared" si="773"/>
        <v>0</v>
      </c>
      <c r="AB266" s="7">
        <f t="shared" si="774"/>
        <v>0</v>
      </c>
      <c r="AC266" s="6">
        <f t="shared" si="775"/>
        <v>0</v>
      </c>
      <c r="AD266" s="50">
        <f>IF(AC266="","",RANK(AC266,AC263:AC267,0))</f>
        <v>1</v>
      </c>
      <c r="AE266" s="50">
        <f t="shared" si="783"/>
        <v>0</v>
      </c>
      <c r="AF266" s="8">
        <f t="shared" si="776"/>
        <v>0</v>
      </c>
      <c r="AG266" s="9">
        <f t="shared" si="777"/>
        <v>0</v>
      </c>
      <c r="AH266" s="67">
        <f t="shared" si="760"/>
        <v>196</v>
      </c>
      <c r="AI266" s="83"/>
      <c r="AJ266" s="56"/>
      <c r="AK266" s="82"/>
    </row>
    <row r="267" spans="1:37" ht="15" customHeight="1" x14ac:dyDescent="0.25">
      <c r="A267" s="42">
        <v>5</v>
      </c>
      <c r="B267" s="43"/>
      <c r="C267" s="33">
        <v>63</v>
      </c>
      <c r="D267" s="34"/>
      <c r="E267" s="5">
        <f t="shared" si="761"/>
        <v>0</v>
      </c>
      <c r="F267" s="5">
        <f t="shared" si="762"/>
        <v>0</v>
      </c>
      <c r="G267" s="5">
        <f t="shared" si="763"/>
        <v>0</v>
      </c>
      <c r="H267" s="6">
        <f t="shared" si="764"/>
        <v>0</v>
      </c>
      <c r="I267" s="50">
        <f>IF(H267="","",RANK(H267,H263:H267,0))</f>
        <v>1</v>
      </c>
      <c r="J267" s="50">
        <f t="shared" si="780"/>
        <v>0</v>
      </c>
      <c r="K267" s="36"/>
      <c r="L267" s="5"/>
      <c r="M267" s="5">
        <f t="shared" si="765"/>
        <v>0</v>
      </c>
      <c r="N267" s="5">
        <f t="shared" si="766"/>
        <v>0</v>
      </c>
      <c r="O267" s="6">
        <f t="shared" si="767"/>
        <v>0</v>
      </c>
      <c r="P267" s="54">
        <f>IF(O267="","",RANK(O267,O263:O267,0))</f>
        <v>1</v>
      </c>
      <c r="Q267" s="54">
        <f t="shared" si="781"/>
        <v>0</v>
      </c>
      <c r="R267" s="40"/>
      <c r="S267" s="7">
        <f t="shared" si="768"/>
        <v>0</v>
      </c>
      <c r="T267" s="7">
        <f t="shared" si="769"/>
        <v>0</v>
      </c>
      <c r="U267" s="7">
        <f t="shared" si="770"/>
        <v>0</v>
      </c>
      <c r="V267" s="6">
        <f t="shared" si="771"/>
        <v>0</v>
      </c>
      <c r="W267" s="50">
        <f>IF(V267="","",RANK(V267,V263:V267,0))</f>
        <v>1</v>
      </c>
      <c r="X267" s="50">
        <f t="shared" si="782"/>
        <v>0</v>
      </c>
      <c r="Y267" s="77">
        <v>-100</v>
      </c>
      <c r="Z267" s="7">
        <f t="shared" si="772"/>
        <v>0</v>
      </c>
      <c r="AA267" s="7">
        <f t="shared" si="773"/>
        <v>0</v>
      </c>
      <c r="AB267" s="7">
        <f t="shared" si="774"/>
        <v>0</v>
      </c>
      <c r="AC267" s="6">
        <f t="shared" si="775"/>
        <v>0</v>
      </c>
      <c r="AD267" s="50">
        <f>IF(AC267="","",RANK(AC267,AC263:AC267,0))</f>
        <v>1</v>
      </c>
      <c r="AE267" s="50">
        <f t="shared" si="783"/>
        <v>0</v>
      </c>
      <c r="AF267" s="8">
        <f t="shared" si="776"/>
        <v>0</v>
      </c>
      <c r="AG267" s="9">
        <f t="shared" si="777"/>
        <v>0</v>
      </c>
      <c r="AH267" s="67">
        <f t="shared" si="760"/>
        <v>196</v>
      </c>
      <c r="AI267" s="83"/>
      <c r="AJ267" s="56"/>
      <c r="AK267" s="82"/>
    </row>
    <row r="268" spans="1:37" ht="26.25" customHeight="1" x14ac:dyDescent="0.25">
      <c r="A268" s="42"/>
      <c r="B268" s="43"/>
      <c r="C268" s="61">
        <v>63</v>
      </c>
      <c r="D268" s="34"/>
      <c r="E268" s="5"/>
      <c r="F268" s="5"/>
      <c r="G268" s="5"/>
      <c r="H268" s="51"/>
      <c r="I268" s="58" t="s">
        <v>27</v>
      </c>
      <c r="J268" s="59">
        <f>SUM(J263:J267)</f>
        <v>0</v>
      </c>
      <c r="K268" s="36"/>
      <c r="L268" s="5"/>
      <c r="M268" s="5"/>
      <c r="N268" s="5"/>
      <c r="O268" s="51"/>
      <c r="P268" s="58" t="s">
        <v>27</v>
      </c>
      <c r="Q268" s="60">
        <f>SUM(Q263:Q267)</f>
        <v>0</v>
      </c>
      <c r="R268" s="40"/>
      <c r="S268" s="7"/>
      <c r="T268" s="7"/>
      <c r="U268" s="7"/>
      <c r="V268" s="51"/>
      <c r="W268" s="58" t="s">
        <v>27</v>
      </c>
      <c r="X268" s="59">
        <f>SUM(X263:X267)</f>
        <v>0</v>
      </c>
      <c r="Y268" s="77">
        <v>-100</v>
      </c>
      <c r="Z268" s="7"/>
      <c r="AA268" s="7"/>
      <c r="AB268" s="7"/>
      <c r="AC268" s="51"/>
      <c r="AD268" s="58" t="s">
        <v>27</v>
      </c>
      <c r="AE268" s="59">
        <f>SUM(AE263:AE267)</f>
        <v>0</v>
      </c>
      <c r="AF268" s="8"/>
      <c r="AG268" s="52"/>
      <c r="AH268" s="74" t="str">
        <f t="shared" si="760"/>
        <v/>
      </c>
      <c r="AI268" s="57"/>
      <c r="AJ268" s="57"/>
      <c r="AK268" s="82"/>
    </row>
    <row r="269" spans="1:37" ht="15" customHeight="1" x14ac:dyDescent="0.25">
      <c r="A269" s="42">
        <v>1</v>
      </c>
      <c r="B269" s="43"/>
      <c r="C269" s="33">
        <v>67</v>
      </c>
      <c r="D269" s="34"/>
      <c r="E269" s="5">
        <f t="shared" ref="E269:E273" si="784">IF(D269&gt;8.4,0,IF(D269&gt;8.35,28,IF(D269&gt;8.34,29,IF(D269&gt;8.3,30,IF(D269&gt;8.25,31,IF(D269&gt;8.24,32,IF(D269&gt;8.2,33,IF(D269&gt;8.16,34,IF(D269&gt;8.15,35,IF(D269&gt;8.14,36,IF(D269&gt;8.1,37,IF(D269&gt;8.05,38,IF(D269&gt;8.04,39,IF(D269&gt;8.02,40,IF(D269&gt;8,41,IF(D269&gt;7.95,42,IF(D269&gt;7.94,43,IF(D269&gt;7.92,44,IF(D269&gt;7.9,45,IF(D269&gt;7.85,46,IF(D269&gt;7.84,47,IF(D269&gt;7.83,48,IF(D269&gt;7.8,49,IF(D269&gt;7.75,50,IF(D269&gt;7.73,51,IF(D269&gt;7.7,52,IF(D269&gt;7.65,53,IF(D269&gt;7.6,54,IF(D269&gt;7.55,55,IF(D269&gt;7.5,56,IF(D269&gt;7.44,57,IF(D269&gt;7.4,58,IF(D269&gt;7.35,59,IF(D269&gt;7.3,60,IF(D269&gt;7.25,61,IF(D269&gt;7.2,62,IF(D269&gt;7.15,63,IF(D269&gt;7.1,64,IF(D269&gt;7.05,65,IF(D269&gt;7,66,IF(D269&gt;6.95,67,IF(D269&gt;6.9,68,IF(D269&gt;6.8,69,IF(D269&gt;6.5,70,))))))))))))))))))))))))))))))))))))))))))))</f>
        <v>0</v>
      </c>
      <c r="F269" s="5">
        <f t="shared" ref="F269:F273" si="785">IF(D269&gt;10,0,IF(D269&gt;9.9,1,IF(D269&gt;9.8,2,IF(D269&gt;9.7,3,IF(D269&gt;9.6,4,IF(D269&gt;9.5,5,IF(D269&gt;9.4,6,IF(D269&gt;9.3,7,IF(D269&gt;9.26,8,IF(D269&gt;9.2,9,IF(D269&gt;9.15,10,IF(D269&gt;9.1,11,IF(D269&gt;9.05,12,IF(D269&gt;9,13,IF(D269&gt;8.95,14,IF(D269&gt;8.9,15,IF(D269&gt;8.85,16,IF(D269&gt;8.8,17,IF(D269&gt;8.75,18,IF(D269&gt;8.7,19,IF(D269&gt;8.65,20,IF(D269&gt;8.6,21,IF(D269&gt;8.55,22,IF(D269&gt;8.54,23,IF(D269&gt;8.5,24,IF(D269&gt;8.45,25,IF(D269&gt;8.44,26,IF(D269&gt;8.4,27,))))))))))))))))))))))))))))</f>
        <v>0</v>
      </c>
      <c r="G269" s="5">
        <f t="shared" ref="G269:G273" si="786">E269+F269</f>
        <v>0</v>
      </c>
      <c r="H269" s="6">
        <f t="shared" ref="H269:H273" si="787">G269</f>
        <v>0</v>
      </c>
      <c r="I269" s="50">
        <f>IF(H269="","",RANK(H269,H269:H273,0))</f>
        <v>1</v>
      </c>
      <c r="J269" s="50">
        <f>IF(I269&lt;5,H269,"")</f>
        <v>0</v>
      </c>
      <c r="K269" s="36"/>
      <c r="L269" s="5"/>
      <c r="M269" s="5">
        <f t="shared" si="765"/>
        <v>0</v>
      </c>
      <c r="N269" s="5">
        <f t="shared" ref="N269:N273" si="788">L269+M269</f>
        <v>0</v>
      </c>
      <c r="O269" s="6">
        <f t="shared" ref="O269:O273" si="789">N269</f>
        <v>0</v>
      </c>
      <c r="P269" s="54">
        <f>IF(O269="","",RANK(O269,O269:O273,0))</f>
        <v>1</v>
      </c>
      <c r="Q269" s="54">
        <f>IF(P269&lt;5,O269,"")</f>
        <v>0</v>
      </c>
      <c r="R269" s="40"/>
      <c r="S269" s="7">
        <f t="shared" ref="S269:S273" si="790">IF(R269&lt;235,0,IF(R269&lt;237,60,IF(R269&lt;239,61,IF(R269&lt;241,62,IF(R269&lt;243,63,IF(R269&lt;245,64,IF(R269&lt;247,65,IF(R269&lt;249,66,IF(R269&lt;251,67,IF(R269&lt;253,68,IF(R269&lt;255,69,IF(R269&lt;257,70,IF(R269&lt;259,71,IF(R269&lt;261,72,IF(R269&lt;263,73,IF(R269&lt;2265,74,IF(R269&lt;267,75,IF(R269&lt;269,76,))))))))))))))))))</f>
        <v>0</v>
      </c>
      <c r="T269" s="7">
        <f t="shared" ref="T269:T273" si="791">IF(R269&lt;118,0,IF(R269&lt;121,1,IF(R269&lt;124,2,IF(R269&lt;127,3,IF(R269&lt;130,4,IF(R269&lt;133,5,IF(R269&lt;136,6,IF(R269&lt;139,7,IF(R269&lt;142,8,IF(R269&lt;145,9,IF(R269&lt;148,10,IF(R269&lt;151,11,IF(R269&lt;154,12,IF(R269&lt;157,13,IF(R269&lt;160,14,IF(R269&lt;162,15,IF(R269&lt;164,16,IF(R269&lt;166,17,IF(R269&lt;168,18,IF(R269&lt;170,19,IF(R269&lt;172,20,IF(R269&lt;174,21,IF(R269&lt;176,22,IF(R269&lt;178,23,IF(R269&lt;180,24,IF(R269&lt;182,25,IF(R269&lt;184,26,IF(R269&lt;186,27,IF(R269&lt;188,28,IF(R269&lt;190,29,IF(R269&lt;192,30,IF(R269&lt;194,31,IF(R269&lt;196,32,IF(R269&lt;198,33,IF(R269&lt;200,34,IF(R269&lt;201,35,IF(R269&lt;202,36,IF(R269&lt;203,37,IF(R269&lt;204,38,IF(R269&lt;205,39,IF(R269&lt;206,40,IF(R269&lt;207,41,IF(R269&lt;208,42,IF(R269&lt;209,43,IF(R269&lt;210,44,IF(R269&lt;211,45,IF(R269&lt;212,46,IF(R269&lt;213,47,IF(R269&lt;214,48,IF(R269&lt;215,49,IF(R269&lt;217,50,IF(R269&lt;219,51,IF(R269&lt;221,52,IF(R269&lt;223,53,IF(R269&lt;225,54,IF(R269&lt;227,55,IF(R269&lt;229,56,IF(R269&lt;231,57,IF(R269&lt;233,58,IF(R269&lt;235,59,))))))))))))))))))))))))))))))))))))))))))))))))))))))))))))</f>
        <v>0</v>
      </c>
      <c r="U269" s="7">
        <f t="shared" ref="U269:U273" si="792">S269+T269</f>
        <v>0</v>
      </c>
      <c r="V269" s="6">
        <f t="shared" ref="V269:V273" si="793">U269</f>
        <v>0</v>
      </c>
      <c r="W269" s="50">
        <f>IF(V269="","",RANK(V269,V269:V273,0))</f>
        <v>1</v>
      </c>
      <c r="X269" s="50">
        <f>IF(W269&lt;5,V269,"")</f>
        <v>0</v>
      </c>
      <c r="Y269" s="77">
        <v>-100</v>
      </c>
      <c r="Z269" s="7">
        <f t="shared" si="772"/>
        <v>0</v>
      </c>
      <c r="AA269" s="7">
        <f t="shared" si="773"/>
        <v>0</v>
      </c>
      <c r="AB269" s="7">
        <f t="shared" si="774"/>
        <v>0</v>
      </c>
      <c r="AC269" s="6">
        <f t="shared" si="775"/>
        <v>0</v>
      </c>
      <c r="AD269" s="50">
        <f>IF(AC269="","",RANK(AC269,AC269:AC273,0))</f>
        <v>1</v>
      </c>
      <c r="AE269" s="50">
        <f>IF(AD269&lt;5,AC269,"")</f>
        <v>0</v>
      </c>
      <c r="AF269" s="8">
        <f t="shared" si="776"/>
        <v>0</v>
      </c>
      <c r="AG269" s="9">
        <f t="shared" ref="AG269:AG273" si="794">AF269</f>
        <v>0</v>
      </c>
      <c r="AH269" s="67">
        <f t="shared" si="760"/>
        <v>196</v>
      </c>
      <c r="AI269" s="83">
        <f>SUM(J269:J273,Q269:Q273,X269:X273,AE269:AE273)</f>
        <v>0</v>
      </c>
      <c r="AJ269" s="56">
        <f t="shared" ref="AJ269" si="795">AI269</f>
        <v>0</v>
      </c>
      <c r="AK269" s="82">
        <f t="shared" ref="AK269" si="796">IF(ISNUMBER(AI269),RANK(AI269,$AI$5:$AI$292,0),"")</f>
        <v>41</v>
      </c>
    </row>
    <row r="270" spans="1:37" ht="15" customHeight="1" x14ac:dyDescent="0.25">
      <c r="A270" s="42">
        <v>2</v>
      </c>
      <c r="B270" s="43"/>
      <c r="C270" s="33">
        <v>67</v>
      </c>
      <c r="D270" s="34"/>
      <c r="E270" s="5">
        <f t="shared" si="784"/>
        <v>0</v>
      </c>
      <c r="F270" s="5">
        <f t="shared" si="785"/>
        <v>0</v>
      </c>
      <c r="G270" s="5">
        <f t="shared" si="786"/>
        <v>0</v>
      </c>
      <c r="H270" s="6">
        <f t="shared" si="787"/>
        <v>0</v>
      </c>
      <c r="I270" s="50">
        <f>IF(H270="","",RANK(H270,H269:H273,0))</f>
        <v>1</v>
      </c>
      <c r="J270" s="50">
        <f t="shared" ref="J270:J273" si="797">IF(I270&lt;5,H270,"")</f>
        <v>0</v>
      </c>
      <c r="K270" s="36"/>
      <c r="L270" s="5"/>
      <c r="M270" s="5">
        <f t="shared" si="765"/>
        <v>0</v>
      </c>
      <c r="N270" s="5">
        <f t="shared" si="788"/>
        <v>0</v>
      </c>
      <c r="O270" s="6">
        <f t="shared" si="789"/>
        <v>0</v>
      </c>
      <c r="P270" s="54">
        <f>IF(O270="","",RANK(O270,O269:O273,0))</f>
        <v>1</v>
      </c>
      <c r="Q270" s="54">
        <f t="shared" ref="Q270:Q273" si="798">IF(P270&lt;5,O270,"")</f>
        <v>0</v>
      </c>
      <c r="R270" s="40"/>
      <c r="S270" s="7">
        <f t="shared" si="790"/>
        <v>0</v>
      </c>
      <c r="T270" s="7">
        <f t="shared" si="791"/>
        <v>0</v>
      </c>
      <c r="U270" s="7">
        <f t="shared" si="792"/>
        <v>0</v>
      </c>
      <c r="V270" s="6">
        <f t="shared" si="793"/>
        <v>0</v>
      </c>
      <c r="W270" s="50">
        <f>IF(V270="","",RANK(V270,V269:V273,0))</f>
        <v>1</v>
      </c>
      <c r="X270" s="50">
        <f t="shared" ref="X270:X273" si="799">IF(W270&lt;5,V270,"")</f>
        <v>0</v>
      </c>
      <c r="Y270" s="77">
        <v>-100</v>
      </c>
      <c r="Z270" s="7">
        <f t="shared" si="772"/>
        <v>0</v>
      </c>
      <c r="AA270" s="7">
        <f t="shared" si="773"/>
        <v>0</v>
      </c>
      <c r="AB270" s="7">
        <f t="shared" si="774"/>
        <v>0</v>
      </c>
      <c r="AC270" s="6">
        <f t="shared" si="775"/>
        <v>0</v>
      </c>
      <c r="AD270" s="50">
        <f>IF(AC270="","",RANK(AC270,AC269:AC273,0))</f>
        <v>1</v>
      </c>
      <c r="AE270" s="50">
        <f t="shared" ref="AE270:AE273" si="800">IF(AD270&lt;5,AC270,"")</f>
        <v>0</v>
      </c>
      <c r="AF270" s="8">
        <f t="shared" si="776"/>
        <v>0</v>
      </c>
      <c r="AG270" s="9">
        <f t="shared" si="794"/>
        <v>0</v>
      </c>
      <c r="AH270" s="67">
        <f t="shared" si="760"/>
        <v>196</v>
      </c>
      <c r="AI270" s="83"/>
      <c r="AJ270" s="56"/>
      <c r="AK270" s="82"/>
    </row>
    <row r="271" spans="1:37" ht="15" customHeight="1" x14ac:dyDescent="0.25">
      <c r="A271" s="42">
        <v>3</v>
      </c>
      <c r="B271" s="43"/>
      <c r="C271" s="33">
        <v>67</v>
      </c>
      <c r="D271" s="34"/>
      <c r="E271" s="5">
        <f t="shared" si="784"/>
        <v>0</v>
      </c>
      <c r="F271" s="5">
        <f t="shared" si="785"/>
        <v>0</v>
      </c>
      <c r="G271" s="5">
        <f t="shared" si="786"/>
        <v>0</v>
      </c>
      <c r="H271" s="6">
        <f t="shared" si="787"/>
        <v>0</v>
      </c>
      <c r="I271" s="50">
        <f>IF(H271="","",RANK(H271,H269:H273,0))</f>
        <v>1</v>
      </c>
      <c r="J271" s="50">
        <f t="shared" si="797"/>
        <v>0</v>
      </c>
      <c r="K271" s="36"/>
      <c r="L271" s="5"/>
      <c r="M271" s="5">
        <f t="shared" si="765"/>
        <v>0</v>
      </c>
      <c r="N271" s="5">
        <f t="shared" si="788"/>
        <v>0</v>
      </c>
      <c r="O271" s="6">
        <f t="shared" si="789"/>
        <v>0</v>
      </c>
      <c r="P271" s="54">
        <f>IF(O271="","",RANK(O271,O269:O273,0))</f>
        <v>1</v>
      </c>
      <c r="Q271" s="54">
        <f t="shared" si="798"/>
        <v>0</v>
      </c>
      <c r="R271" s="40"/>
      <c r="S271" s="7">
        <f t="shared" si="790"/>
        <v>0</v>
      </c>
      <c r="T271" s="7">
        <f t="shared" si="791"/>
        <v>0</v>
      </c>
      <c r="U271" s="7">
        <f t="shared" si="792"/>
        <v>0</v>
      </c>
      <c r="V271" s="6">
        <f t="shared" si="793"/>
        <v>0</v>
      </c>
      <c r="W271" s="50">
        <f>IF(V271="","",RANK(V271,V269:V273,0))</f>
        <v>1</v>
      </c>
      <c r="X271" s="50">
        <f t="shared" si="799"/>
        <v>0</v>
      </c>
      <c r="Y271" s="77">
        <v>-100</v>
      </c>
      <c r="Z271" s="7">
        <f t="shared" si="772"/>
        <v>0</v>
      </c>
      <c r="AA271" s="7">
        <f t="shared" si="773"/>
        <v>0</v>
      </c>
      <c r="AB271" s="7">
        <f t="shared" si="774"/>
        <v>0</v>
      </c>
      <c r="AC271" s="6">
        <f t="shared" si="775"/>
        <v>0</v>
      </c>
      <c r="AD271" s="50">
        <f>IF(AC271="","",RANK(AC271,AC269:AC273,0))</f>
        <v>1</v>
      </c>
      <c r="AE271" s="50">
        <f t="shared" si="800"/>
        <v>0</v>
      </c>
      <c r="AF271" s="8">
        <f t="shared" si="776"/>
        <v>0</v>
      </c>
      <c r="AG271" s="9">
        <f t="shared" si="794"/>
        <v>0</v>
      </c>
      <c r="AH271" s="67">
        <f t="shared" si="760"/>
        <v>196</v>
      </c>
      <c r="AI271" s="83"/>
      <c r="AJ271" s="56"/>
      <c r="AK271" s="82"/>
    </row>
    <row r="272" spans="1:37" ht="15" customHeight="1" x14ac:dyDescent="0.25">
      <c r="A272" s="42">
        <v>4</v>
      </c>
      <c r="B272" s="43"/>
      <c r="C272" s="33">
        <v>67</v>
      </c>
      <c r="D272" s="34"/>
      <c r="E272" s="5">
        <f t="shared" si="784"/>
        <v>0</v>
      </c>
      <c r="F272" s="5">
        <f t="shared" si="785"/>
        <v>0</v>
      </c>
      <c r="G272" s="5">
        <f t="shared" si="786"/>
        <v>0</v>
      </c>
      <c r="H272" s="6">
        <f t="shared" si="787"/>
        <v>0</v>
      </c>
      <c r="I272" s="50">
        <f>IF(H272="","",RANK(H272,H269:H273,0))</f>
        <v>1</v>
      </c>
      <c r="J272" s="50">
        <f t="shared" si="797"/>
        <v>0</v>
      </c>
      <c r="K272" s="36"/>
      <c r="L272" s="5"/>
      <c r="M272" s="5">
        <f t="shared" si="765"/>
        <v>0</v>
      </c>
      <c r="N272" s="5">
        <f t="shared" si="788"/>
        <v>0</v>
      </c>
      <c r="O272" s="6">
        <f t="shared" si="789"/>
        <v>0</v>
      </c>
      <c r="P272" s="54">
        <f>IF(O272="","",RANK(O272,O269:O273,0))</f>
        <v>1</v>
      </c>
      <c r="Q272" s="54">
        <f t="shared" si="798"/>
        <v>0</v>
      </c>
      <c r="R272" s="40"/>
      <c r="S272" s="7">
        <f t="shared" si="790"/>
        <v>0</v>
      </c>
      <c r="T272" s="7">
        <f t="shared" si="791"/>
        <v>0</v>
      </c>
      <c r="U272" s="7">
        <f t="shared" si="792"/>
        <v>0</v>
      </c>
      <c r="V272" s="6">
        <f t="shared" si="793"/>
        <v>0</v>
      </c>
      <c r="W272" s="50">
        <f>IF(V272="","",RANK(V272,V269:V273,0))</f>
        <v>1</v>
      </c>
      <c r="X272" s="50">
        <f t="shared" si="799"/>
        <v>0</v>
      </c>
      <c r="Y272" s="77">
        <v>-100</v>
      </c>
      <c r="Z272" s="7">
        <f t="shared" si="772"/>
        <v>0</v>
      </c>
      <c r="AA272" s="7">
        <f t="shared" si="773"/>
        <v>0</v>
      </c>
      <c r="AB272" s="7">
        <f t="shared" si="774"/>
        <v>0</v>
      </c>
      <c r="AC272" s="6">
        <f t="shared" si="775"/>
        <v>0</v>
      </c>
      <c r="AD272" s="50">
        <f>IF(AC272="","",RANK(AC272,AC269:AC273,0))</f>
        <v>1</v>
      </c>
      <c r="AE272" s="50">
        <f t="shared" si="800"/>
        <v>0</v>
      </c>
      <c r="AF272" s="8">
        <f t="shared" si="776"/>
        <v>0</v>
      </c>
      <c r="AG272" s="9">
        <f t="shared" si="794"/>
        <v>0</v>
      </c>
      <c r="AH272" s="67">
        <f t="shared" si="760"/>
        <v>196</v>
      </c>
      <c r="AI272" s="83"/>
      <c r="AJ272" s="56"/>
      <c r="AK272" s="82"/>
    </row>
    <row r="273" spans="1:37" ht="15" customHeight="1" x14ac:dyDescent="0.25">
      <c r="A273" s="42">
        <v>5</v>
      </c>
      <c r="B273" s="43"/>
      <c r="C273" s="33">
        <v>67</v>
      </c>
      <c r="D273" s="34"/>
      <c r="E273" s="5">
        <f t="shared" si="784"/>
        <v>0</v>
      </c>
      <c r="F273" s="5">
        <f t="shared" si="785"/>
        <v>0</v>
      </c>
      <c r="G273" s="5">
        <f t="shared" si="786"/>
        <v>0</v>
      </c>
      <c r="H273" s="6">
        <f t="shared" si="787"/>
        <v>0</v>
      </c>
      <c r="I273" s="50">
        <f>IF(H273="","",RANK(H273,H269:H273,0))</f>
        <v>1</v>
      </c>
      <c r="J273" s="50">
        <f t="shared" si="797"/>
        <v>0</v>
      </c>
      <c r="K273" s="36"/>
      <c r="L273" s="5"/>
      <c r="M273" s="5">
        <f t="shared" si="765"/>
        <v>0</v>
      </c>
      <c r="N273" s="5">
        <f t="shared" si="788"/>
        <v>0</v>
      </c>
      <c r="O273" s="6">
        <f t="shared" si="789"/>
        <v>0</v>
      </c>
      <c r="P273" s="54">
        <f>IF(O273="","",RANK(O273,O269:O273,0))</f>
        <v>1</v>
      </c>
      <c r="Q273" s="54">
        <f t="shared" si="798"/>
        <v>0</v>
      </c>
      <c r="R273" s="40"/>
      <c r="S273" s="7">
        <f t="shared" si="790"/>
        <v>0</v>
      </c>
      <c r="T273" s="7">
        <f t="shared" si="791"/>
        <v>0</v>
      </c>
      <c r="U273" s="7">
        <f t="shared" si="792"/>
        <v>0</v>
      </c>
      <c r="V273" s="6">
        <f t="shared" si="793"/>
        <v>0</v>
      </c>
      <c r="W273" s="50">
        <f>IF(V273="","",RANK(V273,V269:V273,0))</f>
        <v>1</v>
      </c>
      <c r="X273" s="50">
        <f t="shared" si="799"/>
        <v>0</v>
      </c>
      <c r="Y273" s="77">
        <v>-100</v>
      </c>
      <c r="Z273" s="7">
        <f t="shared" si="772"/>
        <v>0</v>
      </c>
      <c r="AA273" s="7">
        <f t="shared" si="773"/>
        <v>0</v>
      </c>
      <c r="AB273" s="7">
        <f t="shared" si="774"/>
        <v>0</v>
      </c>
      <c r="AC273" s="6">
        <f t="shared" si="775"/>
        <v>0</v>
      </c>
      <c r="AD273" s="50">
        <f>IF(AC273="","",RANK(AC273,AC269:AC273,0))</f>
        <v>1</v>
      </c>
      <c r="AE273" s="50">
        <f t="shared" si="800"/>
        <v>0</v>
      </c>
      <c r="AF273" s="8">
        <f t="shared" si="776"/>
        <v>0</v>
      </c>
      <c r="AG273" s="9">
        <f t="shared" si="794"/>
        <v>0</v>
      </c>
      <c r="AH273" s="67">
        <f t="shared" si="760"/>
        <v>196</v>
      </c>
      <c r="AI273" s="83"/>
      <c r="AJ273" s="56"/>
      <c r="AK273" s="82"/>
    </row>
    <row r="274" spans="1:37" ht="26.25" customHeight="1" x14ac:dyDescent="0.25">
      <c r="A274" s="42"/>
      <c r="B274" s="43"/>
      <c r="C274" s="61">
        <v>67</v>
      </c>
      <c r="D274" s="34"/>
      <c r="E274" s="5"/>
      <c r="F274" s="5"/>
      <c r="G274" s="5"/>
      <c r="H274" s="51"/>
      <c r="I274" s="58" t="s">
        <v>27</v>
      </c>
      <c r="J274" s="59">
        <f>SUM(J269:J273)</f>
        <v>0</v>
      </c>
      <c r="K274" s="36"/>
      <c r="L274" s="5"/>
      <c r="M274" s="5"/>
      <c r="N274" s="5"/>
      <c r="O274" s="51"/>
      <c r="P274" s="58" t="s">
        <v>27</v>
      </c>
      <c r="Q274" s="60">
        <f>SUM(Q269:Q273)</f>
        <v>0</v>
      </c>
      <c r="R274" s="40"/>
      <c r="S274" s="7"/>
      <c r="T274" s="7"/>
      <c r="U274" s="7"/>
      <c r="V274" s="51"/>
      <c r="W274" s="58" t="s">
        <v>27</v>
      </c>
      <c r="X274" s="59">
        <f>SUM(X269:X273)</f>
        <v>0</v>
      </c>
      <c r="Y274" s="77">
        <v>-100</v>
      </c>
      <c r="Z274" s="7"/>
      <c r="AA274" s="7"/>
      <c r="AB274" s="7"/>
      <c r="AC274" s="51"/>
      <c r="AD274" s="58" t="s">
        <v>27</v>
      </c>
      <c r="AE274" s="59">
        <f>SUM(AE269:AE273)</f>
        <v>0</v>
      </c>
      <c r="AF274" s="8"/>
      <c r="AG274" s="52"/>
      <c r="AH274" s="74" t="str">
        <f t="shared" si="760"/>
        <v/>
      </c>
      <c r="AI274" s="57"/>
      <c r="AJ274" s="57"/>
      <c r="AK274" s="82"/>
    </row>
    <row r="275" spans="1:37" ht="15" customHeight="1" x14ac:dyDescent="0.25">
      <c r="A275" s="42">
        <v>1</v>
      </c>
      <c r="B275" s="43"/>
      <c r="C275" s="33">
        <v>75</v>
      </c>
      <c r="D275" s="34"/>
      <c r="E275" s="5">
        <f t="shared" ref="E275:E279" si="801">IF(D275&gt;8.4,0,IF(D275&gt;8.35,28,IF(D275&gt;8.34,29,IF(D275&gt;8.3,30,IF(D275&gt;8.25,31,IF(D275&gt;8.24,32,IF(D275&gt;8.2,33,IF(D275&gt;8.16,34,IF(D275&gt;8.15,35,IF(D275&gt;8.14,36,IF(D275&gt;8.1,37,IF(D275&gt;8.05,38,IF(D275&gt;8.04,39,IF(D275&gt;8.02,40,IF(D275&gt;8,41,IF(D275&gt;7.95,42,IF(D275&gt;7.94,43,IF(D275&gt;7.92,44,IF(D275&gt;7.9,45,IF(D275&gt;7.85,46,IF(D275&gt;7.84,47,IF(D275&gt;7.83,48,IF(D275&gt;7.8,49,IF(D275&gt;7.75,50,IF(D275&gt;7.73,51,IF(D275&gt;7.7,52,IF(D275&gt;7.65,53,IF(D275&gt;7.6,54,IF(D275&gt;7.55,55,IF(D275&gt;7.5,56,IF(D275&gt;7.44,57,IF(D275&gt;7.4,58,IF(D275&gt;7.35,59,IF(D275&gt;7.3,60,IF(D275&gt;7.25,61,IF(D275&gt;7.2,62,IF(D275&gt;7.15,63,IF(D275&gt;7.1,64,IF(D275&gt;7.05,65,IF(D275&gt;7,66,IF(D275&gt;6.95,67,IF(D275&gt;6.9,68,IF(D275&gt;6.8,69,IF(D275&gt;6.5,70,))))))))))))))))))))))))))))))))))))))))))))</f>
        <v>0</v>
      </c>
      <c r="F275" s="5">
        <f t="shared" ref="F275:F279" si="802">IF(D275&gt;10,0,IF(D275&gt;9.9,1,IF(D275&gt;9.8,2,IF(D275&gt;9.7,3,IF(D275&gt;9.6,4,IF(D275&gt;9.5,5,IF(D275&gt;9.4,6,IF(D275&gt;9.3,7,IF(D275&gt;9.26,8,IF(D275&gt;9.2,9,IF(D275&gt;9.15,10,IF(D275&gt;9.1,11,IF(D275&gt;9.05,12,IF(D275&gt;9,13,IF(D275&gt;8.95,14,IF(D275&gt;8.9,15,IF(D275&gt;8.85,16,IF(D275&gt;8.8,17,IF(D275&gt;8.75,18,IF(D275&gt;8.7,19,IF(D275&gt;8.65,20,IF(D275&gt;8.6,21,IF(D275&gt;8.55,22,IF(D275&gt;8.54,23,IF(D275&gt;8.5,24,IF(D275&gt;8.45,25,IF(D275&gt;8.44,26,IF(D275&gt;8.4,27,))))))))))))))))))))))))))))</f>
        <v>0</v>
      </c>
      <c r="G275" s="5">
        <f t="shared" ref="G275:G279" si="803">E275+F275</f>
        <v>0</v>
      </c>
      <c r="H275" s="6">
        <f t="shared" ref="H275:H279" si="804">G275</f>
        <v>0</v>
      </c>
      <c r="I275" s="50">
        <f>IF(H275="","",RANK(H275,H275:H279,0))</f>
        <v>1</v>
      </c>
      <c r="J275" s="50">
        <f>IF(I275&lt;5,H275,"")</f>
        <v>0</v>
      </c>
      <c r="K275" s="36"/>
      <c r="L275" s="5"/>
      <c r="M275" s="5">
        <f t="shared" si="765"/>
        <v>0</v>
      </c>
      <c r="N275" s="5">
        <f t="shared" ref="N275:N279" si="805">L275+M275</f>
        <v>0</v>
      </c>
      <c r="O275" s="6">
        <f t="shared" ref="O275:O279" si="806">N275</f>
        <v>0</v>
      </c>
      <c r="P275" s="54">
        <f>IF(O275="","",RANK(O275,O275:O279,0))</f>
        <v>1</v>
      </c>
      <c r="Q275" s="54">
        <f>IF(P275&lt;5,O275,"")</f>
        <v>0</v>
      </c>
      <c r="R275" s="40"/>
      <c r="S275" s="7">
        <f t="shared" ref="S275:S279" si="807">IF(R275&lt;235,0,IF(R275&lt;237,60,IF(R275&lt;239,61,IF(R275&lt;241,62,IF(R275&lt;243,63,IF(R275&lt;245,64,IF(R275&lt;247,65,IF(R275&lt;249,66,IF(R275&lt;251,67,IF(R275&lt;253,68,IF(R275&lt;255,69,IF(R275&lt;257,70,IF(R275&lt;259,71,IF(R275&lt;261,72,IF(R275&lt;263,73,IF(R275&lt;2265,74,IF(R275&lt;267,75,IF(R275&lt;269,76,))))))))))))))))))</f>
        <v>0</v>
      </c>
      <c r="T275" s="7">
        <f t="shared" ref="T275:T279" si="808">IF(R275&lt;118,0,IF(R275&lt;121,1,IF(R275&lt;124,2,IF(R275&lt;127,3,IF(R275&lt;130,4,IF(R275&lt;133,5,IF(R275&lt;136,6,IF(R275&lt;139,7,IF(R275&lt;142,8,IF(R275&lt;145,9,IF(R275&lt;148,10,IF(R275&lt;151,11,IF(R275&lt;154,12,IF(R275&lt;157,13,IF(R275&lt;160,14,IF(R275&lt;162,15,IF(R275&lt;164,16,IF(R275&lt;166,17,IF(R275&lt;168,18,IF(R275&lt;170,19,IF(R275&lt;172,20,IF(R275&lt;174,21,IF(R275&lt;176,22,IF(R275&lt;178,23,IF(R275&lt;180,24,IF(R275&lt;182,25,IF(R275&lt;184,26,IF(R275&lt;186,27,IF(R275&lt;188,28,IF(R275&lt;190,29,IF(R275&lt;192,30,IF(R275&lt;194,31,IF(R275&lt;196,32,IF(R275&lt;198,33,IF(R275&lt;200,34,IF(R275&lt;201,35,IF(R275&lt;202,36,IF(R275&lt;203,37,IF(R275&lt;204,38,IF(R275&lt;205,39,IF(R275&lt;206,40,IF(R275&lt;207,41,IF(R275&lt;208,42,IF(R275&lt;209,43,IF(R275&lt;210,44,IF(R275&lt;211,45,IF(R275&lt;212,46,IF(R275&lt;213,47,IF(R275&lt;214,48,IF(R275&lt;215,49,IF(R275&lt;217,50,IF(R275&lt;219,51,IF(R275&lt;221,52,IF(R275&lt;223,53,IF(R275&lt;225,54,IF(R275&lt;227,55,IF(R275&lt;229,56,IF(R275&lt;231,57,IF(R275&lt;233,58,IF(R275&lt;235,59,))))))))))))))))))))))))))))))))))))))))))))))))))))))))))))</f>
        <v>0</v>
      </c>
      <c r="U275" s="7">
        <f t="shared" ref="U275:U279" si="809">S275+T275</f>
        <v>0</v>
      </c>
      <c r="V275" s="6">
        <f t="shared" ref="V275:V279" si="810">U275</f>
        <v>0</v>
      </c>
      <c r="W275" s="50">
        <f>IF(V275="","",RANK(V275,V275:V279,0))</f>
        <v>1</v>
      </c>
      <c r="X275" s="50">
        <f>IF(W275&lt;5,V275,"")</f>
        <v>0</v>
      </c>
      <c r="Y275" s="77">
        <v>-100</v>
      </c>
      <c r="Z275" s="7">
        <f t="shared" si="772"/>
        <v>0</v>
      </c>
      <c r="AA275" s="7">
        <f t="shared" si="773"/>
        <v>0</v>
      </c>
      <c r="AB275" s="7">
        <f t="shared" si="774"/>
        <v>0</v>
      </c>
      <c r="AC275" s="6">
        <f t="shared" si="775"/>
        <v>0</v>
      </c>
      <c r="AD275" s="50">
        <f>IF(AC275="","",RANK(AC275,AC275:AC279,0))</f>
        <v>1</v>
      </c>
      <c r="AE275" s="50">
        <f>IF(AD275&lt;5,AC275,"")</f>
        <v>0</v>
      </c>
      <c r="AF275" s="8">
        <f t="shared" si="776"/>
        <v>0</v>
      </c>
      <c r="AG275" s="9">
        <f t="shared" ref="AG275:AG279" si="811">AF275</f>
        <v>0</v>
      </c>
      <c r="AH275" s="67">
        <f t="shared" si="760"/>
        <v>196</v>
      </c>
      <c r="AI275" s="83">
        <f>SUM(J275:J279,Q275:Q279,X275:X279,AE275:AE279)</f>
        <v>0</v>
      </c>
      <c r="AJ275" s="56">
        <f t="shared" ref="AJ275" si="812">AI275</f>
        <v>0</v>
      </c>
      <c r="AK275" s="82">
        <f t="shared" ref="AK275" si="813">IF(ISNUMBER(AI275),RANK(AI275,$AI$5:$AI$292,0),"")</f>
        <v>41</v>
      </c>
    </row>
    <row r="276" spans="1:37" ht="15" customHeight="1" x14ac:dyDescent="0.25">
      <c r="A276" s="42">
        <v>2</v>
      </c>
      <c r="B276" s="43"/>
      <c r="C276" s="33">
        <v>75</v>
      </c>
      <c r="D276" s="34"/>
      <c r="E276" s="5">
        <f t="shared" si="801"/>
        <v>0</v>
      </c>
      <c r="F276" s="5">
        <f t="shared" si="802"/>
        <v>0</v>
      </c>
      <c r="G276" s="5">
        <f t="shared" si="803"/>
        <v>0</v>
      </c>
      <c r="H276" s="6">
        <f t="shared" si="804"/>
        <v>0</v>
      </c>
      <c r="I276" s="50">
        <f>IF(H276="","",RANK(H276,H275:H279,0))</f>
        <v>1</v>
      </c>
      <c r="J276" s="50">
        <f t="shared" ref="J276:J279" si="814">IF(I276&lt;5,H276,"")</f>
        <v>0</v>
      </c>
      <c r="K276" s="36"/>
      <c r="L276" s="5"/>
      <c r="M276" s="5">
        <f t="shared" si="765"/>
        <v>0</v>
      </c>
      <c r="N276" s="5">
        <f t="shared" si="805"/>
        <v>0</v>
      </c>
      <c r="O276" s="6">
        <f t="shared" si="806"/>
        <v>0</v>
      </c>
      <c r="P276" s="54">
        <f>IF(O276="","",RANK(O276,O275:O279,0))</f>
        <v>1</v>
      </c>
      <c r="Q276" s="54">
        <f t="shared" ref="Q276:Q279" si="815">IF(P276&lt;5,O276,"")</f>
        <v>0</v>
      </c>
      <c r="R276" s="40"/>
      <c r="S276" s="7">
        <f t="shared" si="807"/>
        <v>0</v>
      </c>
      <c r="T276" s="7">
        <f t="shared" si="808"/>
        <v>0</v>
      </c>
      <c r="U276" s="7">
        <f t="shared" si="809"/>
        <v>0</v>
      </c>
      <c r="V276" s="6">
        <f t="shared" si="810"/>
        <v>0</v>
      </c>
      <c r="W276" s="50">
        <f>IF(V276="","",RANK(V276,V275:V279,0))</f>
        <v>1</v>
      </c>
      <c r="X276" s="50">
        <f t="shared" ref="X276:X279" si="816">IF(W276&lt;5,V276,"")</f>
        <v>0</v>
      </c>
      <c r="Y276" s="77">
        <v>-100</v>
      </c>
      <c r="Z276" s="7">
        <f t="shared" si="772"/>
        <v>0</v>
      </c>
      <c r="AA276" s="7">
        <f t="shared" si="773"/>
        <v>0</v>
      </c>
      <c r="AB276" s="7">
        <f t="shared" si="774"/>
        <v>0</v>
      </c>
      <c r="AC276" s="6">
        <f t="shared" si="775"/>
        <v>0</v>
      </c>
      <c r="AD276" s="50">
        <f>IF(AC276="","",RANK(AC276,AC275:AC279,0))</f>
        <v>1</v>
      </c>
      <c r="AE276" s="50">
        <f t="shared" ref="AE276:AE279" si="817">IF(AD276&lt;5,AC276,"")</f>
        <v>0</v>
      </c>
      <c r="AF276" s="8">
        <f t="shared" si="776"/>
        <v>0</v>
      </c>
      <c r="AG276" s="9">
        <f t="shared" si="811"/>
        <v>0</v>
      </c>
      <c r="AH276" s="67">
        <f t="shared" si="760"/>
        <v>196</v>
      </c>
      <c r="AI276" s="83"/>
      <c r="AJ276" s="56"/>
      <c r="AK276" s="82"/>
    </row>
    <row r="277" spans="1:37" ht="15" customHeight="1" x14ac:dyDescent="0.25">
      <c r="A277" s="42">
        <v>3</v>
      </c>
      <c r="B277" s="43"/>
      <c r="C277" s="33">
        <v>75</v>
      </c>
      <c r="D277" s="34"/>
      <c r="E277" s="5">
        <f t="shared" si="801"/>
        <v>0</v>
      </c>
      <c r="F277" s="5">
        <f t="shared" si="802"/>
        <v>0</v>
      </c>
      <c r="G277" s="5">
        <f t="shared" si="803"/>
        <v>0</v>
      </c>
      <c r="H277" s="6">
        <f t="shared" si="804"/>
        <v>0</v>
      </c>
      <c r="I277" s="50">
        <f>IF(H277="","",RANK(H277,H275:H279,0))</f>
        <v>1</v>
      </c>
      <c r="J277" s="50">
        <f t="shared" si="814"/>
        <v>0</v>
      </c>
      <c r="K277" s="36"/>
      <c r="L277" s="5"/>
      <c r="M277" s="5">
        <f t="shared" si="765"/>
        <v>0</v>
      </c>
      <c r="N277" s="5">
        <f t="shared" si="805"/>
        <v>0</v>
      </c>
      <c r="O277" s="6">
        <f t="shared" si="806"/>
        <v>0</v>
      </c>
      <c r="P277" s="54">
        <f>IF(O277="","",RANK(O277,O275:O279,0))</f>
        <v>1</v>
      </c>
      <c r="Q277" s="54">
        <f t="shared" si="815"/>
        <v>0</v>
      </c>
      <c r="R277" s="40"/>
      <c r="S277" s="7">
        <f t="shared" si="807"/>
        <v>0</v>
      </c>
      <c r="T277" s="7">
        <f t="shared" si="808"/>
        <v>0</v>
      </c>
      <c r="U277" s="7">
        <f t="shared" si="809"/>
        <v>0</v>
      </c>
      <c r="V277" s="6">
        <f t="shared" si="810"/>
        <v>0</v>
      </c>
      <c r="W277" s="50">
        <f>IF(V277="","",RANK(V277,V275:V279,0))</f>
        <v>1</v>
      </c>
      <c r="X277" s="50">
        <f t="shared" si="816"/>
        <v>0</v>
      </c>
      <c r="Y277" s="77">
        <v>-100</v>
      </c>
      <c r="Z277" s="7">
        <f t="shared" si="772"/>
        <v>0</v>
      </c>
      <c r="AA277" s="7">
        <f t="shared" si="773"/>
        <v>0</v>
      </c>
      <c r="AB277" s="7">
        <f t="shared" si="774"/>
        <v>0</v>
      </c>
      <c r="AC277" s="6">
        <f t="shared" si="775"/>
        <v>0</v>
      </c>
      <c r="AD277" s="50">
        <f>IF(AC277="","",RANK(AC277,AC275:AC279,0))</f>
        <v>1</v>
      </c>
      <c r="AE277" s="50">
        <f t="shared" si="817"/>
        <v>0</v>
      </c>
      <c r="AF277" s="8">
        <f t="shared" si="776"/>
        <v>0</v>
      </c>
      <c r="AG277" s="9">
        <f t="shared" si="811"/>
        <v>0</v>
      </c>
      <c r="AH277" s="67">
        <f t="shared" si="760"/>
        <v>196</v>
      </c>
      <c r="AI277" s="83"/>
      <c r="AJ277" s="56"/>
      <c r="AK277" s="82"/>
    </row>
    <row r="278" spans="1:37" ht="15" customHeight="1" x14ac:dyDescent="0.25">
      <c r="A278" s="42">
        <v>4</v>
      </c>
      <c r="B278" s="43"/>
      <c r="C278" s="33">
        <v>75</v>
      </c>
      <c r="D278" s="34"/>
      <c r="E278" s="5">
        <f t="shared" si="801"/>
        <v>0</v>
      </c>
      <c r="F278" s="5">
        <f t="shared" si="802"/>
        <v>0</v>
      </c>
      <c r="G278" s="5">
        <f t="shared" si="803"/>
        <v>0</v>
      </c>
      <c r="H278" s="6">
        <f t="shared" si="804"/>
        <v>0</v>
      </c>
      <c r="I278" s="50">
        <f>IF(H278="","",RANK(H278,H275:H279,0))</f>
        <v>1</v>
      </c>
      <c r="J278" s="50">
        <f t="shared" si="814"/>
        <v>0</v>
      </c>
      <c r="K278" s="36"/>
      <c r="L278" s="5"/>
      <c r="M278" s="5">
        <f t="shared" si="765"/>
        <v>0</v>
      </c>
      <c r="N278" s="5">
        <f t="shared" si="805"/>
        <v>0</v>
      </c>
      <c r="O278" s="6">
        <f t="shared" si="806"/>
        <v>0</v>
      </c>
      <c r="P278" s="54">
        <f>IF(O278="","",RANK(O278,O275:O279,0))</f>
        <v>1</v>
      </c>
      <c r="Q278" s="54">
        <f t="shared" si="815"/>
        <v>0</v>
      </c>
      <c r="R278" s="40"/>
      <c r="S278" s="7">
        <f t="shared" si="807"/>
        <v>0</v>
      </c>
      <c r="T278" s="7">
        <f t="shared" si="808"/>
        <v>0</v>
      </c>
      <c r="U278" s="7">
        <f t="shared" si="809"/>
        <v>0</v>
      </c>
      <c r="V278" s="6">
        <f t="shared" si="810"/>
        <v>0</v>
      </c>
      <c r="W278" s="50">
        <f>IF(V278="","",RANK(V278,V275:V279,0))</f>
        <v>1</v>
      </c>
      <c r="X278" s="50">
        <f t="shared" si="816"/>
        <v>0</v>
      </c>
      <c r="Y278" s="77">
        <v>-100</v>
      </c>
      <c r="Z278" s="7">
        <f t="shared" si="772"/>
        <v>0</v>
      </c>
      <c r="AA278" s="7">
        <f t="shared" si="773"/>
        <v>0</v>
      </c>
      <c r="AB278" s="7">
        <f t="shared" si="774"/>
        <v>0</v>
      </c>
      <c r="AC278" s="6">
        <f t="shared" si="775"/>
        <v>0</v>
      </c>
      <c r="AD278" s="50">
        <f>IF(AC278="","",RANK(AC278,AC275:AC279,0))</f>
        <v>1</v>
      </c>
      <c r="AE278" s="50">
        <f t="shared" si="817"/>
        <v>0</v>
      </c>
      <c r="AF278" s="8">
        <f t="shared" si="776"/>
        <v>0</v>
      </c>
      <c r="AG278" s="9">
        <f t="shared" si="811"/>
        <v>0</v>
      </c>
      <c r="AH278" s="67">
        <f t="shared" si="760"/>
        <v>196</v>
      </c>
      <c r="AI278" s="83"/>
      <c r="AJ278" s="56"/>
      <c r="AK278" s="82"/>
    </row>
    <row r="279" spans="1:37" ht="15" customHeight="1" x14ac:dyDescent="0.25">
      <c r="A279" s="42">
        <v>5</v>
      </c>
      <c r="B279" s="43"/>
      <c r="C279" s="33">
        <v>75</v>
      </c>
      <c r="D279" s="34"/>
      <c r="E279" s="5">
        <f t="shared" si="801"/>
        <v>0</v>
      </c>
      <c r="F279" s="5">
        <f t="shared" si="802"/>
        <v>0</v>
      </c>
      <c r="G279" s="5">
        <f t="shared" si="803"/>
        <v>0</v>
      </c>
      <c r="H279" s="6">
        <f t="shared" si="804"/>
        <v>0</v>
      </c>
      <c r="I279" s="50">
        <f>IF(H279="","",RANK(H279,H275:H279,0))</f>
        <v>1</v>
      </c>
      <c r="J279" s="50">
        <f t="shared" si="814"/>
        <v>0</v>
      </c>
      <c r="K279" s="36"/>
      <c r="L279" s="5"/>
      <c r="M279" s="5">
        <f t="shared" si="765"/>
        <v>0</v>
      </c>
      <c r="N279" s="5">
        <f t="shared" si="805"/>
        <v>0</v>
      </c>
      <c r="O279" s="6">
        <f t="shared" si="806"/>
        <v>0</v>
      </c>
      <c r="P279" s="54">
        <f>IF(O279="","",RANK(O279,O275:O279,0))</f>
        <v>1</v>
      </c>
      <c r="Q279" s="54">
        <f t="shared" si="815"/>
        <v>0</v>
      </c>
      <c r="R279" s="40"/>
      <c r="S279" s="7">
        <f t="shared" si="807"/>
        <v>0</v>
      </c>
      <c r="T279" s="7">
        <f t="shared" si="808"/>
        <v>0</v>
      </c>
      <c r="U279" s="7">
        <f t="shared" si="809"/>
        <v>0</v>
      </c>
      <c r="V279" s="6">
        <f t="shared" si="810"/>
        <v>0</v>
      </c>
      <c r="W279" s="50">
        <f>IF(V279="","",RANK(V279,V275:V279,0))</f>
        <v>1</v>
      </c>
      <c r="X279" s="50">
        <f t="shared" si="816"/>
        <v>0</v>
      </c>
      <c r="Y279" s="77">
        <v>-100</v>
      </c>
      <c r="Z279" s="7">
        <f t="shared" si="772"/>
        <v>0</v>
      </c>
      <c r="AA279" s="7">
        <f t="shared" si="773"/>
        <v>0</v>
      </c>
      <c r="AB279" s="7">
        <f t="shared" si="774"/>
        <v>0</v>
      </c>
      <c r="AC279" s="6">
        <f t="shared" si="775"/>
        <v>0</v>
      </c>
      <c r="AD279" s="50">
        <f>IF(AC279="","",RANK(AC279,AC275:AC279,0))</f>
        <v>1</v>
      </c>
      <c r="AE279" s="50">
        <f t="shared" si="817"/>
        <v>0</v>
      </c>
      <c r="AF279" s="8">
        <f t="shared" si="776"/>
        <v>0</v>
      </c>
      <c r="AG279" s="9">
        <f t="shared" si="811"/>
        <v>0</v>
      </c>
      <c r="AH279" s="67">
        <f t="shared" si="760"/>
        <v>196</v>
      </c>
      <c r="AI279" s="83"/>
      <c r="AJ279" s="56"/>
      <c r="AK279" s="82"/>
    </row>
    <row r="280" spans="1:37" ht="26.25" customHeight="1" x14ac:dyDescent="0.25">
      <c r="A280" s="42"/>
      <c r="B280" s="43"/>
      <c r="C280" s="61">
        <v>75</v>
      </c>
      <c r="D280" s="34"/>
      <c r="E280" s="5"/>
      <c r="F280" s="5"/>
      <c r="G280" s="5"/>
      <c r="H280" s="51"/>
      <c r="I280" s="58" t="s">
        <v>27</v>
      </c>
      <c r="J280" s="59">
        <f>SUM(J275:J279)</f>
        <v>0</v>
      </c>
      <c r="K280" s="36"/>
      <c r="L280" s="5"/>
      <c r="M280" s="5"/>
      <c r="N280" s="5"/>
      <c r="O280" s="51"/>
      <c r="P280" s="58" t="s">
        <v>27</v>
      </c>
      <c r="Q280" s="60">
        <f>SUM(Q275:Q279)</f>
        <v>0</v>
      </c>
      <c r="R280" s="40"/>
      <c r="S280" s="7"/>
      <c r="T280" s="7"/>
      <c r="U280" s="7"/>
      <c r="V280" s="51"/>
      <c r="W280" s="58" t="s">
        <v>27</v>
      </c>
      <c r="X280" s="59">
        <f>SUM(X275:X279)</f>
        <v>0</v>
      </c>
      <c r="Y280" s="77">
        <v>-100</v>
      </c>
      <c r="Z280" s="7"/>
      <c r="AA280" s="7"/>
      <c r="AB280" s="7"/>
      <c r="AC280" s="51"/>
      <c r="AD280" s="58" t="s">
        <v>27</v>
      </c>
      <c r="AE280" s="59">
        <f>SUM(AE275:AE279)</f>
        <v>0</v>
      </c>
      <c r="AF280" s="8"/>
      <c r="AG280" s="52"/>
      <c r="AH280" s="74" t="str">
        <f t="shared" si="760"/>
        <v/>
      </c>
      <c r="AI280" s="57"/>
      <c r="AJ280" s="57"/>
      <c r="AK280" s="82"/>
    </row>
    <row r="281" spans="1:37" ht="15" customHeight="1" x14ac:dyDescent="0.25">
      <c r="A281" s="42">
        <v>1</v>
      </c>
      <c r="B281" s="43"/>
      <c r="C281" s="33" t="s">
        <v>30</v>
      </c>
      <c r="D281" s="34"/>
      <c r="E281" s="5">
        <f t="shared" ref="E281:E285" si="818">IF(D281&gt;8.4,0,IF(D281&gt;8.35,28,IF(D281&gt;8.34,29,IF(D281&gt;8.3,30,IF(D281&gt;8.25,31,IF(D281&gt;8.24,32,IF(D281&gt;8.2,33,IF(D281&gt;8.16,34,IF(D281&gt;8.15,35,IF(D281&gt;8.14,36,IF(D281&gt;8.1,37,IF(D281&gt;8.05,38,IF(D281&gt;8.04,39,IF(D281&gt;8.02,40,IF(D281&gt;8,41,IF(D281&gt;7.95,42,IF(D281&gt;7.94,43,IF(D281&gt;7.92,44,IF(D281&gt;7.9,45,IF(D281&gt;7.85,46,IF(D281&gt;7.84,47,IF(D281&gt;7.83,48,IF(D281&gt;7.8,49,IF(D281&gt;7.75,50,IF(D281&gt;7.73,51,IF(D281&gt;7.7,52,IF(D281&gt;7.65,53,IF(D281&gt;7.6,54,IF(D281&gt;7.55,55,IF(D281&gt;7.5,56,IF(D281&gt;7.44,57,IF(D281&gt;7.4,58,IF(D281&gt;7.35,59,IF(D281&gt;7.3,60,IF(D281&gt;7.25,61,IF(D281&gt;7.2,62,IF(D281&gt;7.15,63,IF(D281&gt;7.1,64,IF(D281&gt;7.05,65,IF(D281&gt;7,66,IF(D281&gt;6.95,67,IF(D281&gt;6.9,68,IF(D281&gt;6.8,69,IF(D281&gt;6.5,70,))))))))))))))))))))))))))))))))))))))))))))</f>
        <v>0</v>
      </c>
      <c r="F281" s="5">
        <f t="shared" ref="F281:F285" si="819">IF(D281&gt;10,0,IF(D281&gt;9.9,1,IF(D281&gt;9.8,2,IF(D281&gt;9.7,3,IF(D281&gt;9.6,4,IF(D281&gt;9.5,5,IF(D281&gt;9.4,6,IF(D281&gt;9.3,7,IF(D281&gt;9.26,8,IF(D281&gt;9.2,9,IF(D281&gt;9.15,10,IF(D281&gt;9.1,11,IF(D281&gt;9.05,12,IF(D281&gt;9,13,IF(D281&gt;8.95,14,IF(D281&gt;8.9,15,IF(D281&gt;8.85,16,IF(D281&gt;8.8,17,IF(D281&gt;8.75,18,IF(D281&gt;8.7,19,IF(D281&gt;8.65,20,IF(D281&gt;8.6,21,IF(D281&gt;8.55,22,IF(D281&gt;8.54,23,IF(D281&gt;8.5,24,IF(D281&gt;8.45,25,IF(D281&gt;8.44,26,IF(D281&gt;8.4,27,))))))))))))))))))))))))))))</f>
        <v>0</v>
      </c>
      <c r="G281" s="5">
        <f t="shared" ref="G281:G285" si="820">E281+F281</f>
        <v>0</v>
      </c>
      <c r="H281" s="6">
        <f t="shared" ref="H281:H285" si="821">G281</f>
        <v>0</v>
      </c>
      <c r="I281" s="50">
        <f>IF(H281="","",RANK(H281,H281:H285,0))</f>
        <v>1</v>
      </c>
      <c r="J281" s="50">
        <f>IF(I281&lt;5,H281,"")</f>
        <v>0</v>
      </c>
      <c r="K281" s="36"/>
      <c r="L281" s="5"/>
      <c r="M281" s="5">
        <f t="shared" si="765"/>
        <v>0</v>
      </c>
      <c r="N281" s="5">
        <f t="shared" ref="N281:N285" si="822">L281+M281</f>
        <v>0</v>
      </c>
      <c r="O281" s="6">
        <f t="shared" ref="O281:O285" si="823">N281</f>
        <v>0</v>
      </c>
      <c r="P281" s="54">
        <f>IF(O281="","",RANK(O281,O281:O285,0))</f>
        <v>1</v>
      </c>
      <c r="Q281" s="54">
        <f>IF(P281&lt;5,O281,"")</f>
        <v>0</v>
      </c>
      <c r="R281" s="40"/>
      <c r="S281" s="7">
        <f t="shared" ref="S281:S285" si="824">IF(R281&lt;235,0,IF(R281&lt;237,60,IF(R281&lt;239,61,IF(R281&lt;241,62,IF(R281&lt;243,63,IF(R281&lt;245,64,IF(R281&lt;247,65,IF(R281&lt;249,66,IF(R281&lt;251,67,IF(R281&lt;253,68,IF(R281&lt;255,69,IF(R281&lt;257,70,IF(R281&lt;259,71,IF(R281&lt;261,72,IF(R281&lt;263,73,IF(R281&lt;2265,74,IF(R281&lt;267,75,IF(R281&lt;269,76,))))))))))))))))))</f>
        <v>0</v>
      </c>
      <c r="T281" s="7">
        <f t="shared" ref="T281:T285" si="825">IF(R281&lt;118,0,IF(R281&lt;121,1,IF(R281&lt;124,2,IF(R281&lt;127,3,IF(R281&lt;130,4,IF(R281&lt;133,5,IF(R281&lt;136,6,IF(R281&lt;139,7,IF(R281&lt;142,8,IF(R281&lt;145,9,IF(R281&lt;148,10,IF(R281&lt;151,11,IF(R281&lt;154,12,IF(R281&lt;157,13,IF(R281&lt;160,14,IF(R281&lt;162,15,IF(R281&lt;164,16,IF(R281&lt;166,17,IF(R281&lt;168,18,IF(R281&lt;170,19,IF(R281&lt;172,20,IF(R281&lt;174,21,IF(R281&lt;176,22,IF(R281&lt;178,23,IF(R281&lt;180,24,IF(R281&lt;182,25,IF(R281&lt;184,26,IF(R281&lt;186,27,IF(R281&lt;188,28,IF(R281&lt;190,29,IF(R281&lt;192,30,IF(R281&lt;194,31,IF(R281&lt;196,32,IF(R281&lt;198,33,IF(R281&lt;200,34,IF(R281&lt;201,35,IF(R281&lt;202,36,IF(R281&lt;203,37,IF(R281&lt;204,38,IF(R281&lt;205,39,IF(R281&lt;206,40,IF(R281&lt;207,41,IF(R281&lt;208,42,IF(R281&lt;209,43,IF(R281&lt;210,44,IF(R281&lt;211,45,IF(R281&lt;212,46,IF(R281&lt;213,47,IF(R281&lt;214,48,IF(R281&lt;215,49,IF(R281&lt;217,50,IF(R281&lt;219,51,IF(R281&lt;221,52,IF(R281&lt;223,53,IF(R281&lt;225,54,IF(R281&lt;227,55,IF(R281&lt;229,56,IF(R281&lt;231,57,IF(R281&lt;233,58,IF(R281&lt;235,59,))))))))))))))))))))))))))))))))))))))))))))))))))))))))))))</f>
        <v>0</v>
      </c>
      <c r="U281" s="7">
        <f t="shared" ref="U281:U285" si="826">S281+T281</f>
        <v>0</v>
      </c>
      <c r="V281" s="6">
        <f t="shared" ref="V281:V285" si="827">U281</f>
        <v>0</v>
      </c>
      <c r="W281" s="50">
        <f>IF(V281="","",RANK(V281,V281:V285,0))</f>
        <v>1</v>
      </c>
      <c r="X281" s="50">
        <f>IF(W281&lt;5,V281,"")</f>
        <v>0</v>
      </c>
      <c r="Y281" s="77">
        <v>-100</v>
      </c>
      <c r="Z281" s="7">
        <f t="shared" si="772"/>
        <v>0</v>
      </c>
      <c r="AA281" s="7">
        <f t="shared" si="773"/>
        <v>0</v>
      </c>
      <c r="AB281" s="7">
        <f t="shared" si="774"/>
        <v>0</v>
      </c>
      <c r="AC281" s="6">
        <f t="shared" si="775"/>
        <v>0</v>
      </c>
      <c r="AD281" s="50">
        <f>IF(AC281="","",RANK(AC281,AC281:AC285,0))</f>
        <v>1</v>
      </c>
      <c r="AE281" s="50">
        <f>IF(AD281&lt;5,AC281,"")</f>
        <v>0</v>
      </c>
      <c r="AF281" s="8">
        <f t="shared" si="776"/>
        <v>0</v>
      </c>
      <c r="AG281" s="9">
        <f t="shared" ref="AG281:AG285" si="828">AF281</f>
        <v>0</v>
      </c>
      <c r="AH281" s="67">
        <f t="shared" si="760"/>
        <v>196</v>
      </c>
      <c r="AI281" s="83">
        <f>SUM(J281:J285,Q281:Q285,X281:X285,AE281:AE285)</f>
        <v>0</v>
      </c>
      <c r="AJ281" s="56">
        <f t="shared" ref="AJ281" si="829">AI281</f>
        <v>0</v>
      </c>
      <c r="AK281" s="82">
        <f t="shared" ref="AK281" si="830">IF(ISNUMBER(AI281),RANK(AI281,$AI$5:$AI$292,0),"")</f>
        <v>41</v>
      </c>
    </row>
    <row r="282" spans="1:37" ht="15" customHeight="1" x14ac:dyDescent="0.25">
      <c r="A282" s="42">
        <v>2</v>
      </c>
      <c r="B282" s="43"/>
      <c r="C282" s="33" t="s">
        <v>30</v>
      </c>
      <c r="D282" s="34"/>
      <c r="E282" s="5">
        <f t="shared" si="818"/>
        <v>0</v>
      </c>
      <c r="F282" s="5">
        <f t="shared" si="819"/>
        <v>0</v>
      </c>
      <c r="G282" s="5">
        <f t="shared" si="820"/>
        <v>0</v>
      </c>
      <c r="H282" s="6">
        <f t="shared" si="821"/>
        <v>0</v>
      </c>
      <c r="I282" s="50">
        <f>IF(H282="","",RANK(H282,H281:H285,0))</f>
        <v>1</v>
      </c>
      <c r="J282" s="50">
        <f t="shared" ref="J282:J285" si="831">IF(I282&lt;5,H282,"")</f>
        <v>0</v>
      </c>
      <c r="K282" s="36"/>
      <c r="L282" s="5"/>
      <c r="M282" s="5">
        <f t="shared" si="765"/>
        <v>0</v>
      </c>
      <c r="N282" s="5">
        <f t="shared" si="822"/>
        <v>0</v>
      </c>
      <c r="O282" s="6">
        <f t="shared" si="823"/>
        <v>0</v>
      </c>
      <c r="P282" s="54">
        <f>IF(O282="","",RANK(O282,O281:O285,0))</f>
        <v>1</v>
      </c>
      <c r="Q282" s="54">
        <f t="shared" ref="Q282:Q285" si="832">IF(P282&lt;5,O282,"")</f>
        <v>0</v>
      </c>
      <c r="R282" s="40"/>
      <c r="S282" s="7">
        <f t="shared" si="824"/>
        <v>0</v>
      </c>
      <c r="T282" s="7">
        <f t="shared" si="825"/>
        <v>0</v>
      </c>
      <c r="U282" s="7">
        <f t="shared" si="826"/>
        <v>0</v>
      </c>
      <c r="V282" s="6">
        <f t="shared" si="827"/>
        <v>0</v>
      </c>
      <c r="W282" s="50">
        <f>IF(V282="","",RANK(V282,V281:V285,0))</f>
        <v>1</v>
      </c>
      <c r="X282" s="50">
        <f t="shared" ref="X282:X285" si="833">IF(W282&lt;5,V282,"")</f>
        <v>0</v>
      </c>
      <c r="Y282" s="77">
        <v>-100</v>
      </c>
      <c r="Z282" s="7">
        <f t="shared" si="772"/>
        <v>0</v>
      </c>
      <c r="AA282" s="7">
        <f t="shared" si="773"/>
        <v>0</v>
      </c>
      <c r="AB282" s="7">
        <f t="shared" si="774"/>
        <v>0</v>
      </c>
      <c r="AC282" s="6">
        <f t="shared" si="775"/>
        <v>0</v>
      </c>
      <c r="AD282" s="50">
        <f>IF(AC282="","",RANK(AC282,AC281:AC285,0))</f>
        <v>1</v>
      </c>
      <c r="AE282" s="50">
        <f t="shared" ref="AE282:AE285" si="834">IF(AD282&lt;5,AC282,"")</f>
        <v>0</v>
      </c>
      <c r="AF282" s="8">
        <f t="shared" si="776"/>
        <v>0</v>
      </c>
      <c r="AG282" s="9">
        <f t="shared" si="828"/>
        <v>0</v>
      </c>
      <c r="AH282" s="67">
        <f t="shared" si="760"/>
        <v>196</v>
      </c>
      <c r="AI282" s="83"/>
      <c r="AJ282" s="56"/>
      <c r="AK282" s="82"/>
    </row>
    <row r="283" spans="1:37" ht="15" customHeight="1" x14ac:dyDescent="0.25">
      <c r="A283" s="42">
        <v>3</v>
      </c>
      <c r="B283" s="43"/>
      <c r="C283" s="33" t="s">
        <v>30</v>
      </c>
      <c r="D283" s="34"/>
      <c r="E283" s="5">
        <f t="shared" si="818"/>
        <v>0</v>
      </c>
      <c r="F283" s="5">
        <f t="shared" si="819"/>
        <v>0</v>
      </c>
      <c r="G283" s="5">
        <f t="shared" si="820"/>
        <v>0</v>
      </c>
      <c r="H283" s="6">
        <f t="shared" si="821"/>
        <v>0</v>
      </c>
      <c r="I283" s="50">
        <f>IF(H283="","",RANK(H283,H281:H285,0))</f>
        <v>1</v>
      </c>
      <c r="J283" s="50">
        <f t="shared" si="831"/>
        <v>0</v>
      </c>
      <c r="K283" s="36"/>
      <c r="L283" s="5"/>
      <c r="M283" s="5">
        <f t="shared" si="765"/>
        <v>0</v>
      </c>
      <c r="N283" s="5">
        <f t="shared" si="822"/>
        <v>0</v>
      </c>
      <c r="O283" s="6">
        <f t="shared" si="823"/>
        <v>0</v>
      </c>
      <c r="P283" s="54">
        <f>IF(O283="","",RANK(O283,O281:O285,0))</f>
        <v>1</v>
      </c>
      <c r="Q283" s="54">
        <f t="shared" si="832"/>
        <v>0</v>
      </c>
      <c r="R283" s="40"/>
      <c r="S283" s="7">
        <f t="shared" si="824"/>
        <v>0</v>
      </c>
      <c r="T283" s="7">
        <f t="shared" si="825"/>
        <v>0</v>
      </c>
      <c r="U283" s="7">
        <f t="shared" si="826"/>
        <v>0</v>
      </c>
      <c r="V283" s="6">
        <f t="shared" si="827"/>
        <v>0</v>
      </c>
      <c r="W283" s="50">
        <f>IF(V283="","",RANK(V283,V281:V285,0))</f>
        <v>1</v>
      </c>
      <c r="X283" s="50">
        <f t="shared" si="833"/>
        <v>0</v>
      </c>
      <c r="Y283" s="77">
        <v>-100</v>
      </c>
      <c r="Z283" s="7">
        <f t="shared" si="772"/>
        <v>0</v>
      </c>
      <c r="AA283" s="7">
        <f t="shared" si="773"/>
        <v>0</v>
      </c>
      <c r="AB283" s="7">
        <f t="shared" si="774"/>
        <v>0</v>
      </c>
      <c r="AC283" s="6">
        <f t="shared" si="775"/>
        <v>0</v>
      </c>
      <c r="AD283" s="50">
        <f>IF(AC283="","",RANK(AC283,AC281:AC285,0))</f>
        <v>1</v>
      </c>
      <c r="AE283" s="50">
        <f t="shared" si="834"/>
        <v>0</v>
      </c>
      <c r="AF283" s="8">
        <f t="shared" si="776"/>
        <v>0</v>
      </c>
      <c r="AG283" s="9">
        <f t="shared" si="828"/>
        <v>0</v>
      </c>
      <c r="AH283" s="67">
        <f t="shared" si="760"/>
        <v>196</v>
      </c>
      <c r="AI283" s="83"/>
      <c r="AJ283" s="56"/>
      <c r="AK283" s="82"/>
    </row>
    <row r="284" spans="1:37" ht="15" customHeight="1" x14ac:dyDescent="0.25">
      <c r="A284" s="42">
        <v>4</v>
      </c>
      <c r="B284" s="43"/>
      <c r="C284" s="33" t="s">
        <v>30</v>
      </c>
      <c r="D284" s="34"/>
      <c r="E284" s="5">
        <f t="shared" si="818"/>
        <v>0</v>
      </c>
      <c r="F284" s="5">
        <f t="shared" si="819"/>
        <v>0</v>
      </c>
      <c r="G284" s="5">
        <f t="shared" si="820"/>
        <v>0</v>
      </c>
      <c r="H284" s="6">
        <f t="shared" si="821"/>
        <v>0</v>
      </c>
      <c r="I284" s="50">
        <f>IF(H284="","",RANK(H284,H281:H285,0))</f>
        <v>1</v>
      </c>
      <c r="J284" s="50">
        <f t="shared" si="831"/>
        <v>0</v>
      </c>
      <c r="K284" s="36"/>
      <c r="L284" s="5"/>
      <c r="M284" s="5">
        <f t="shared" si="765"/>
        <v>0</v>
      </c>
      <c r="N284" s="5">
        <f t="shared" si="822"/>
        <v>0</v>
      </c>
      <c r="O284" s="6">
        <f t="shared" si="823"/>
        <v>0</v>
      </c>
      <c r="P284" s="54">
        <f>IF(O284="","",RANK(O284,O281:O285,0))</f>
        <v>1</v>
      </c>
      <c r="Q284" s="54">
        <f t="shared" si="832"/>
        <v>0</v>
      </c>
      <c r="R284" s="40"/>
      <c r="S284" s="7">
        <f t="shared" si="824"/>
        <v>0</v>
      </c>
      <c r="T284" s="7">
        <f t="shared" si="825"/>
        <v>0</v>
      </c>
      <c r="U284" s="7">
        <f t="shared" si="826"/>
        <v>0</v>
      </c>
      <c r="V284" s="6">
        <f t="shared" si="827"/>
        <v>0</v>
      </c>
      <c r="W284" s="50">
        <f>IF(V284="","",RANK(V284,V281:V285,0))</f>
        <v>1</v>
      </c>
      <c r="X284" s="50">
        <f t="shared" si="833"/>
        <v>0</v>
      </c>
      <c r="Y284" s="77">
        <v>-100</v>
      </c>
      <c r="Z284" s="7">
        <f t="shared" si="772"/>
        <v>0</v>
      </c>
      <c r="AA284" s="7">
        <f t="shared" si="773"/>
        <v>0</v>
      </c>
      <c r="AB284" s="7">
        <f t="shared" si="774"/>
        <v>0</v>
      </c>
      <c r="AC284" s="6">
        <f t="shared" si="775"/>
        <v>0</v>
      </c>
      <c r="AD284" s="50">
        <f>IF(AC284="","",RANK(AC284,AC281:AC285,0))</f>
        <v>1</v>
      </c>
      <c r="AE284" s="50">
        <f t="shared" si="834"/>
        <v>0</v>
      </c>
      <c r="AF284" s="8">
        <f t="shared" si="776"/>
        <v>0</v>
      </c>
      <c r="AG284" s="9">
        <f t="shared" si="828"/>
        <v>0</v>
      </c>
      <c r="AH284" s="67">
        <f t="shared" si="760"/>
        <v>196</v>
      </c>
      <c r="AI284" s="83"/>
      <c r="AJ284" s="56"/>
      <c r="AK284" s="82"/>
    </row>
    <row r="285" spans="1:37" ht="15" customHeight="1" x14ac:dyDescent="0.25">
      <c r="A285" s="42">
        <v>5</v>
      </c>
      <c r="B285" s="43"/>
      <c r="C285" s="33" t="s">
        <v>30</v>
      </c>
      <c r="D285" s="34"/>
      <c r="E285" s="5">
        <f t="shared" si="818"/>
        <v>0</v>
      </c>
      <c r="F285" s="5">
        <f t="shared" si="819"/>
        <v>0</v>
      </c>
      <c r="G285" s="5">
        <f t="shared" si="820"/>
        <v>0</v>
      </c>
      <c r="H285" s="6">
        <f t="shared" si="821"/>
        <v>0</v>
      </c>
      <c r="I285" s="50">
        <f>IF(H285="","",RANK(H285,H281:H285,0))</f>
        <v>1</v>
      </c>
      <c r="J285" s="50">
        <f t="shared" si="831"/>
        <v>0</v>
      </c>
      <c r="K285" s="36"/>
      <c r="L285" s="5"/>
      <c r="M285" s="5">
        <f t="shared" si="765"/>
        <v>0</v>
      </c>
      <c r="N285" s="5">
        <f t="shared" si="822"/>
        <v>0</v>
      </c>
      <c r="O285" s="6">
        <f t="shared" si="823"/>
        <v>0</v>
      </c>
      <c r="P285" s="54">
        <f>IF(O285="","",RANK(O285,O281:O285,0))</f>
        <v>1</v>
      </c>
      <c r="Q285" s="54">
        <f t="shared" si="832"/>
        <v>0</v>
      </c>
      <c r="R285" s="40"/>
      <c r="S285" s="7">
        <f t="shared" si="824"/>
        <v>0</v>
      </c>
      <c r="T285" s="7">
        <f t="shared" si="825"/>
        <v>0</v>
      </c>
      <c r="U285" s="7">
        <f t="shared" si="826"/>
        <v>0</v>
      </c>
      <c r="V285" s="6">
        <f t="shared" si="827"/>
        <v>0</v>
      </c>
      <c r="W285" s="50">
        <f>IF(V285="","",RANK(V285,V281:V285,0))</f>
        <v>1</v>
      </c>
      <c r="X285" s="50">
        <f t="shared" si="833"/>
        <v>0</v>
      </c>
      <c r="Y285" s="77">
        <v>-100</v>
      </c>
      <c r="Z285" s="7">
        <f t="shared" si="772"/>
        <v>0</v>
      </c>
      <c r="AA285" s="7">
        <f t="shared" si="773"/>
        <v>0</v>
      </c>
      <c r="AB285" s="7">
        <f t="shared" si="774"/>
        <v>0</v>
      </c>
      <c r="AC285" s="6">
        <f t="shared" si="775"/>
        <v>0</v>
      </c>
      <c r="AD285" s="50">
        <f>IF(AC285="","",RANK(AC285,AC281:AC285,0))</f>
        <v>1</v>
      </c>
      <c r="AE285" s="50">
        <f t="shared" si="834"/>
        <v>0</v>
      </c>
      <c r="AF285" s="8">
        <f t="shared" si="776"/>
        <v>0</v>
      </c>
      <c r="AG285" s="9">
        <f t="shared" si="828"/>
        <v>0</v>
      </c>
      <c r="AH285" s="67">
        <f t="shared" si="760"/>
        <v>196</v>
      </c>
      <c r="AI285" s="83"/>
      <c r="AJ285" s="56"/>
      <c r="AK285" s="82"/>
    </row>
    <row r="286" spans="1:37" ht="26.25" customHeight="1" x14ac:dyDescent="0.25">
      <c r="A286" s="42"/>
      <c r="B286" s="43"/>
      <c r="C286" s="61" t="s">
        <v>30</v>
      </c>
      <c r="D286" s="34"/>
      <c r="E286" s="5"/>
      <c r="F286" s="5"/>
      <c r="G286" s="5"/>
      <c r="H286" s="51"/>
      <c r="I286" s="58" t="s">
        <v>27</v>
      </c>
      <c r="J286" s="59">
        <f>SUM(J281:J285)</f>
        <v>0</v>
      </c>
      <c r="K286" s="36"/>
      <c r="L286" s="5"/>
      <c r="M286" s="5"/>
      <c r="N286" s="5"/>
      <c r="O286" s="51"/>
      <c r="P286" s="58" t="s">
        <v>27</v>
      </c>
      <c r="Q286" s="60">
        <f>SUM(Q281:Q285)</f>
        <v>0</v>
      </c>
      <c r="R286" s="40"/>
      <c r="S286" s="7"/>
      <c r="T286" s="7"/>
      <c r="U286" s="7"/>
      <c r="V286" s="51"/>
      <c r="W286" s="58" t="s">
        <v>27</v>
      </c>
      <c r="X286" s="59">
        <f>SUM(X281:X285)</f>
        <v>0</v>
      </c>
      <c r="Y286" s="77">
        <v>-100</v>
      </c>
      <c r="Z286" s="7"/>
      <c r="AA286" s="7"/>
      <c r="AB286" s="7"/>
      <c r="AC286" s="51"/>
      <c r="AD286" s="58" t="s">
        <v>27</v>
      </c>
      <c r="AE286" s="59">
        <f>SUM(AE281:AE285)</f>
        <v>0</v>
      </c>
      <c r="AF286" s="8"/>
      <c r="AG286" s="52"/>
      <c r="AH286" s="74" t="str">
        <f t="shared" si="760"/>
        <v/>
      </c>
      <c r="AI286" s="57"/>
      <c r="AJ286" s="57"/>
      <c r="AK286" s="82"/>
    </row>
    <row r="287" spans="1:37" ht="15" customHeight="1" x14ac:dyDescent="0.25">
      <c r="A287" s="42">
        <v>1</v>
      </c>
      <c r="B287" s="43"/>
      <c r="C287" s="33" t="s">
        <v>23</v>
      </c>
      <c r="D287" s="34">
        <v>8.6999999999999993</v>
      </c>
      <c r="E287" s="5">
        <f t="shared" ref="E287:E291" si="835">IF(D287&gt;8.4,0,IF(D287&gt;8.35,28,IF(D287&gt;8.34,29,IF(D287&gt;8.3,30,IF(D287&gt;8.25,31,IF(D287&gt;8.24,32,IF(D287&gt;8.2,33,IF(D287&gt;8.16,34,IF(D287&gt;8.15,35,IF(D287&gt;8.14,36,IF(D287&gt;8.1,37,IF(D287&gt;8.05,38,IF(D287&gt;8.04,39,IF(D287&gt;8.02,40,IF(D287&gt;8,41,IF(D287&gt;7.95,42,IF(D287&gt;7.94,43,IF(D287&gt;7.92,44,IF(D287&gt;7.9,45,IF(D287&gt;7.85,46,IF(D287&gt;7.84,47,IF(D287&gt;7.83,48,IF(D287&gt;7.8,49,IF(D287&gt;7.75,50,IF(D287&gt;7.73,51,IF(D287&gt;7.7,52,IF(D287&gt;7.65,53,IF(D287&gt;7.6,54,IF(D287&gt;7.55,55,IF(D287&gt;7.5,56,IF(D287&gt;7.44,57,IF(D287&gt;7.4,58,IF(D287&gt;7.35,59,IF(D287&gt;7.3,60,IF(D287&gt;7.25,61,IF(D287&gt;7.2,62,IF(D287&gt;7.15,63,IF(D287&gt;7.1,64,IF(D287&gt;7.05,65,IF(D287&gt;7,66,IF(D287&gt;6.95,67,IF(D287&gt;6.9,68,IF(D287&gt;6.8,69,IF(D287&gt;6.5,70,))))))))))))))))))))))))))))))))))))))))))))</f>
        <v>0</v>
      </c>
      <c r="F287" s="5">
        <f t="shared" ref="F287:F291" si="836">IF(D287&gt;10,0,IF(D287&gt;9.9,1,IF(D287&gt;9.8,2,IF(D287&gt;9.7,3,IF(D287&gt;9.6,4,IF(D287&gt;9.5,5,IF(D287&gt;9.4,6,IF(D287&gt;9.3,7,IF(D287&gt;9.26,8,IF(D287&gt;9.2,9,IF(D287&gt;9.15,10,IF(D287&gt;9.1,11,IF(D287&gt;9.05,12,IF(D287&gt;9,13,IF(D287&gt;8.95,14,IF(D287&gt;8.9,15,IF(D287&gt;8.85,16,IF(D287&gt;8.8,17,IF(D287&gt;8.75,18,IF(D287&gt;8.7,19,IF(D287&gt;8.65,20,IF(D287&gt;8.6,21,IF(D287&gt;8.55,22,IF(D287&gt;8.54,23,IF(D287&gt;8.5,24,IF(D287&gt;8.45,25,IF(D287&gt;8.44,26,IF(D287&gt;8.4,27,))))))))))))))))))))))))))))</f>
        <v>20</v>
      </c>
      <c r="G287" s="5">
        <f t="shared" ref="G287:G291" si="837">E287+F287</f>
        <v>20</v>
      </c>
      <c r="H287" s="6">
        <f t="shared" ref="H287:H291" si="838">G287</f>
        <v>20</v>
      </c>
      <c r="I287" s="50">
        <f>IF(H287="","",RANK(H287,H287:H291,0))</f>
        <v>4</v>
      </c>
      <c r="J287" s="50">
        <f>IF(I287&lt;5,H287,"")</f>
        <v>20</v>
      </c>
      <c r="K287" s="36">
        <v>0</v>
      </c>
      <c r="L287" s="5"/>
      <c r="M287" s="5">
        <f t="shared" si="765"/>
        <v>0</v>
      </c>
      <c r="N287" s="5">
        <f t="shared" ref="N287:N291" si="839">L287+M287</f>
        <v>0</v>
      </c>
      <c r="O287" s="6">
        <f t="shared" ref="O287:O291" si="840">N287</f>
        <v>0</v>
      </c>
      <c r="P287" s="54">
        <f>IF(O287="","",RANK(O287,O287:O291,0))</f>
        <v>2</v>
      </c>
      <c r="Q287" s="54">
        <f>IF(P287&lt;5,O287,"")</f>
        <v>0</v>
      </c>
      <c r="R287" s="40">
        <v>157</v>
      </c>
      <c r="S287" s="7">
        <f t="shared" ref="S287:S291" si="841">IF(R287&lt;235,0,IF(R287&lt;237,60,IF(R287&lt;239,61,IF(R287&lt;241,62,IF(R287&lt;243,63,IF(R287&lt;245,64,IF(R287&lt;247,65,IF(R287&lt;249,66,IF(R287&lt;251,67,IF(R287&lt;253,68,IF(R287&lt;255,69,IF(R287&lt;257,70,IF(R287&lt;259,71,IF(R287&lt;261,72,IF(R287&lt;263,73,IF(R287&lt;2265,74,IF(R287&lt;267,75,IF(R287&lt;269,76,))))))))))))))))))</f>
        <v>0</v>
      </c>
      <c r="T287" s="7">
        <f t="shared" ref="T287:T291" si="842">IF(R287&lt;118,0,IF(R287&lt;121,1,IF(R287&lt;124,2,IF(R287&lt;127,3,IF(R287&lt;130,4,IF(R287&lt;133,5,IF(R287&lt;136,6,IF(R287&lt;139,7,IF(R287&lt;142,8,IF(R287&lt;145,9,IF(R287&lt;148,10,IF(R287&lt;151,11,IF(R287&lt;154,12,IF(R287&lt;157,13,IF(R287&lt;160,14,IF(R287&lt;162,15,IF(R287&lt;164,16,IF(R287&lt;166,17,IF(R287&lt;168,18,IF(R287&lt;170,19,IF(R287&lt;172,20,IF(R287&lt;174,21,IF(R287&lt;176,22,IF(R287&lt;178,23,IF(R287&lt;180,24,IF(R287&lt;182,25,IF(R287&lt;184,26,IF(R287&lt;186,27,IF(R287&lt;188,28,IF(R287&lt;190,29,IF(R287&lt;192,30,IF(R287&lt;194,31,IF(R287&lt;196,32,IF(R287&lt;198,33,IF(R287&lt;200,34,IF(R287&lt;201,35,IF(R287&lt;202,36,IF(R287&lt;203,37,IF(R287&lt;204,38,IF(R287&lt;205,39,IF(R287&lt;206,40,IF(R287&lt;207,41,IF(R287&lt;208,42,IF(R287&lt;209,43,IF(R287&lt;210,44,IF(R287&lt;211,45,IF(R287&lt;212,46,IF(R287&lt;213,47,IF(R287&lt;214,48,IF(R287&lt;215,49,IF(R287&lt;217,50,IF(R287&lt;219,51,IF(R287&lt;221,52,IF(R287&lt;223,53,IF(R287&lt;225,54,IF(R287&lt;227,55,IF(R287&lt;229,56,IF(R287&lt;231,57,IF(R287&lt;233,58,IF(R287&lt;235,59,))))))))))))))))))))))))))))))))))))))))))))))))))))))))))))</f>
        <v>14</v>
      </c>
      <c r="U287" s="7">
        <f t="shared" ref="U287:U291" si="843">S287+T287</f>
        <v>14</v>
      </c>
      <c r="V287" s="6">
        <f t="shared" ref="V287:V291" si="844">U287</f>
        <v>14</v>
      </c>
      <c r="W287" s="50">
        <f>IF(V287="","",RANK(V287,V287:V291,0))</f>
        <v>4</v>
      </c>
      <c r="X287" s="50">
        <f>IF(W287&lt;5,V287,"")</f>
        <v>14</v>
      </c>
      <c r="Y287" s="36">
        <v>7.5</v>
      </c>
      <c r="Z287" s="7">
        <f t="shared" si="772"/>
        <v>0</v>
      </c>
      <c r="AA287" s="7">
        <f t="shared" si="773"/>
        <v>25</v>
      </c>
      <c r="AB287" s="7">
        <f t="shared" si="774"/>
        <v>25</v>
      </c>
      <c r="AC287" s="6">
        <f t="shared" si="775"/>
        <v>25</v>
      </c>
      <c r="AD287" s="50">
        <f>IF(AC287="","",RANK(AC287,AC287:AC291,0))</f>
        <v>2</v>
      </c>
      <c r="AE287" s="50">
        <f>IF(AD287&lt;5,AC287,"")</f>
        <v>25</v>
      </c>
      <c r="AF287" s="8">
        <f t="shared" si="776"/>
        <v>59</v>
      </c>
      <c r="AG287" s="9">
        <f t="shared" ref="AG287:AG291" si="845">AF287</f>
        <v>59</v>
      </c>
      <c r="AH287" s="67">
        <f t="shared" si="760"/>
        <v>176</v>
      </c>
      <c r="AI287" s="83">
        <f>SUM(J287:J291,Q287:Q291,X287:X291,AE287:AE291)</f>
        <v>308</v>
      </c>
      <c r="AJ287" s="56">
        <f t="shared" ref="AJ287" si="846">AI287</f>
        <v>308</v>
      </c>
      <c r="AK287" s="82">
        <f t="shared" ref="AK287" si="847">IF(ISNUMBER(AI287),RANK(AI287,$AI$5:$AI$292,0),"")</f>
        <v>37</v>
      </c>
    </row>
    <row r="288" spans="1:37" ht="15" customHeight="1" x14ac:dyDescent="0.25">
      <c r="A288" s="42">
        <v>2</v>
      </c>
      <c r="B288" s="43"/>
      <c r="C288" s="33" t="s">
        <v>23</v>
      </c>
      <c r="D288" s="34">
        <v>8.5</v>
      </c>
      <c r="E288" s="5">
        <f t="shared" si="835"/>
        <v>0</v>
      </c>
      <c r="F288" s="5">
        <f t="shared" si="836"/>
        <v>25</v>
      </c>
      <c r="G288" s="5">
        <f t="shared" si="837"/>
        <v>25</v>
      </c>
      <c r="H288" s="6">
        <f t="shared" si="838"/>
        <v>25</v>
      </c>
      <c r="I288" s="50">
        <f>IF(H288="","",RANK(H288,H287:H291,0))</f>
        <v>3</v>
      </c>
      <c r="J288" s="50">
        <f t="shared" ref="J288:J291" si="848">IF(I288&lt;5,H288,"")</f>
        <v>25</v>
      </c>
      <c r="K288" s="36">
        <v>0</v>
      </c>
      <c r="L288" s="5"/>
      <c r="M288" s="5">
        <f t="shared" si="765"/>
        <v>0</v>
      </c>
      <c r="N288" s="5">
        <f t="shared" si="839"/>
        <v>0</v>
      </c>
      <c r="O288" s="6">
        <f t="shared" si="840"/>
        <v>0</v>
      </c>
      <c r="P288" s="54">
        <f>IF(O288="","",RANK(O288,O287:O291,0))</f>
        <v>2</v>
      </c>
      <c r="Q288" s="54">
        <f t="shared" ref="Q288:Q290" si="849">IF(P288&lt;5,O288,"")</f>
        <v>0</v>
      </c>
      <c r="R288" s="40">
        <v>160</v>
      </c>
      <c r="S288" s="7">
        <f t="shared" si="841"/>
        <v>0</v>
      </c>
      <c r="T288" s="7">
        <f t="shared" si="842"/>
        <v>15</v>
      </c>
      <c r="U288" s="7">
        <f t="shared" si="843"/>
        <v>15</v>
      </c>
      <c r="V288" s="6">
        <f t="shared" si="844"/>
        <v>15</v>
      </c>
      <c r="W288" s="50">
        <f>IF(V288="","",RANK(V288,V287:V291,0))</f>
        <v>3</v>
      </c>
      <c r="X288" s="50">
        <f t="shared" ref="X288:X291" si="850">IF(W288&lt;5,V288,"")</f>
        <v>15</v>
      </c>
      <c r="Y288" s="36">
        <v>4</v>
      </c>
      <c r="Z288" s="7">
        <f t="shared" si="772"/>
        <v>0</v>
      </c>
      <c r="AA288" s="7">
        <f t="shared" si="773"/>
        <v>18</v>
      </c>
      <c r="AB288" s="7">
        <f t="shared" si="774"/>
        <v>18</v>
      </c>
      <c r="AC288" s="6">
        <f t="shared" si="775"/>
        <v>18</v>
      </c>
      <c r="AD288" s="50">
        <f>IF(AC288="","",RANK(AC288,AC287:AC291,0))</f>
        <v>3</v>
      </c>
      <c r="AE288" s="50">
        <f t="shared" ref="AE288:AE291" si="851">IF(AD288&lt;5,AC288,"")</f>
        <v>18</v>
      </c>
      <c r="AF288" s="8">
        <f t="shared" si="776"/>
        <v>58</v>
      </c>
      <c r="AG288" s="9">
        <f t="shared" si="845"/>
        <v>58</v>
      </c>
      <c r="AH288" s="67">
        <f t="shared" si="760"/>
        <v>178</v>
      </c>
      <c r="AI288" s="83"/>
      <c r="AJ288" s="56"/>
      <c r="AK288" s="82"/>
    </row>
    <row r="289" spans="1:37" ht="15" customHeight="1" x14ac:dyDescent="0.25">
      <c r="A289" s="42">
        <v>3</v>
      </c>
      <c r="B289" s="43"/>
      <c r="C289" s="33" t="s">
        <v>23</v>
      </c>
      <c r="D289" s="34">
        <v>8.1</v>
      </c>
      <c r="E289" s="5">
        <f t="shared" si="835"/>
        <v>38</v>
      </c>
      <c r="F289" s="5">
        <f t="shared" si="836"/>
        <v>0</v>
      </c>
      <c r="G289" s="5">
        <f t="shared" si="837"/>
        <v>38</v>
      </c>
      <c r="H289" s="6">
        <f t="shared" si="838"/>
        <v>38</v>
      </c>
      <c r="I289" s="50">
        <f>IF(H289="","",RANK(H289,H287:H291,0))</f>
        <v>1</v>
      </c>
      <c r="J289" s="50">
        <f t="shared" si="848"/>
        <v>38</v>
      </c>
      <c r="K289" s="36">
        <v>0</v>
      </c>
      <c r="L289" s="5"/>
      <c r="M289" s="5">
        <f t="shared" si="765"/>
        <v>0</v>
      </c>
      <c r="N289" s="5">
        <f t="shared" si="839"/>
        <v>0</v>
      </c>
      <c r="O289" s="6">
        <f t="shared" si="840"/>
        <v>0</v>
      </c>
      <c r="P289" s="54">
        <f>IF(O289="","",RANK(O289,O287:O291,0))</f>
        <v>2</v>
      </c>
      <c r="Q289" s="54">
        <f t="shared" si="849"/>
        <v>0</v>
      </c>
      <c r="R289" s="40">
        <v>165</v>
      </c>
      <c r="S289" s="7">
        <f t="shared" si="841"/>
        <v>0</v>
      </c>
      <c r="T289" s="7">
        <f t="shared" si="842"/>
        <v>17</v>
      </c>
      <c r="U289" s="7">
        <f t="shared" si="843"/>
        <v>17</v>
      </c>
      <c r="V289" s="6">
        <f t="shared" si="844"/>
        <v>17</v>
      </c>
      <c r="W289" s="50">
        <f>IF(V289="","",RANK(V289,V287:V291,0))</f>
        <v>2</v>
      </c>
      <c r="X289" s="50">
        <f t="shared" si="850"/>
        <v>17</v>
      </c>
      <c r="Y289" s="36">
        <v>3.5</v>
      </c>
      <c r="Z289" s="7">
        <f t="shared" si="772"/>
        <v>0</v>
      </c>
      <c r="AA289" s="7">
        <f t="shared" si="773"/>
        <v>17</v>
      </c>
      <c r="AB289" s="7">
        <f t="shared" si="774"/>
        <v>17</v>
      </c>
      <c r="AC289" s="6">
        <f t="shared" si="775"/>
        <v>17</v>
      </c>
      <c r="AD289" s="50">
        <f>IF(AC289="","",RANK(AC289,AC287:AC291,0))</f>
        <v>4</v>
      </c>
      <c r="AE289" s="50">
        <f t="shared" si="851"/>
        <v>17</v>
      </c>
      <c r="AF289" s="8">
        <f t="shared" si="776"/>
        <v>72</v>
      </c>
      <c r="AG289" s="9">
        <f t="shared" si="845"/>
        <v>72</v>
      </c>
      <c r="AH289" s="67">
        <f t="shared" si="760"/>
        <v>161</v>
      </c>
      <c r="AI289" s="83"/>
      <c r="AJ289" s="56"/>
      <c r="AK289" s="82"/>
    </row>
    <row r="290" spans="1:37" ht="15" customHeight="1" x14ac:dyDescent="0.25">
      <c r="A290" s="42">
        <v>4</v>
      </c>
      <c r="B290" s="43"/>
      <c r="C290" s="33" t="s">
        <v>23</v>
      </c>
      <c r="D290" s="34">
        <v>8.3000000000000007</v>
      </c>
      <c r="E290" s="5">
        <f t="shared" si="835"/>
        <v>31</v>
      </c>
      <c r="F290" s="5">
        <f t="shared" si="836"/>
        <v>0</v>
      </c>
      <c r="G290" s="5">
        <f t="shared" si="837"/>
        <v>31</v>
      </c>
      <c r="H290" s="6">
        <f t="shared" si="838"/>
        <v>31</v>
      </c>
      <c r="I290" s="50">
        <f>IF(H290="","",RANK(H290,H287:H291,0))</f>
        <v>2</v>
      </c>
      <c r="J290" s="50">
        <f t="shared" si="848"/>
        <v>31</v>
      </c>
      <c r="K290" s="36">
        <v>4</v>
      </c>
      <c r="L290" s="5"/>
      <c r="M290" s="5">
        <f t="shared" si="765"/>
        <v>21</v>
      </c>
      <c r="N290" s="5">
        <f t="shared" si="839"/>
        <v>21</v>
      </c>
      <c r="O290" s="6">
        <f t="shared" si="840"/>
        <v>21</v>
      </c>
      <c r="P290" s="54">
        <f>IF(O290="","",RANK(O290,O287:O291,0))</f>
        <v>1</v>
      </c>
      <c r="Q290" s="54">
        <f t="shared" si="849"/>
        <v>21</v>
      </c>
      <c r="R290" s="40">
        <v>187</v>
      </c>
      <c r="S290" s="7">
        <f t="shared" si="841"/>
        <v>0</v>
      </c>
      <c r="T290" s="7">
        <f t="shared" si="842"/>
        <v>28</v>
      </c>
      <c r="U290" s="7">
        <f t="shared" si="843"/>
        <v>28</v>
      </c>
      <c r="V290" s="6">
        <f t="shared" si="844"/>
        <v>28</v>
      </c>
      <c r="W290" s="50">
        <f>IF(V290="","",RANK(V290,V287:V291,0))</f>
        <v>1</v>
      </c>
      <c r="X290" s="50">
        <f t="shared" si="850"/>
        <v>28</v>
      </c>
      <c r="Y290" s="36">
        <v>12.5</v>
      </c>
      <c r="Z290" s="7">
        <f t="shared" si="772"/>
        <v>0</v>
      </c>
      <c r="AA290" s="7">
        <f t="shared" si="773"/>
        <v>39</v>
      </c>
      <c r="AB290" s="7">
        <f t="shared" si="774"/>
        <v>39</v>
      </c>
      <c r="AC290" s="6">
        <f t="shared" si="775"/>
        <v>39</v>
      </c>
      <c r="AD290" s="50">
        <f>IF(AC290="","",RANK(AC290,AC287:AC291,0))</f>
        <v>1</v>
      </c>
      <c r="AE290" s="50">
        <f t="shared" si="851"/>
        <v>39</v>
      </c>
      <c r="AF290" s="8">
        <f t="shared" si="776"/>
        <v>119</v>
      </c>
      <c r="AG290" s="9">
        <f t="shared" si="845"/>
        <v>119</v>
      </c>
      <c r="AH290" s="67">
        <f t="shared" si="760"/>
        <v>70</v>
      </c>
      <c r="AI290" s="83"/>
      <c r="AJ290" s="56"/>
      <c r="AK290" s="82"/>
    </row>
    <row r="291" spans="1:37" ht="15" customHeight="1" x14ac:dyDescent="0.25">
      <c r="A291" s="42">
        <v>5</v>
      </c>
      <c r="B291" s="43"/>
      <c r="C291" s="33" t="s">
        <v>23</v>
      </c>
      <c r="D291" s="34"/>
      <c r="E291" s="5">
        <f t="shared" si="835"/>
        <v>0</v>
      </c>
      <c r="F291" s="5">
        <f t="shared" si="836"/>
        <v>0</v>
      </c>
      <c r="G291" s="5">
        <f t="shared" si="837"/>
        <v>0</v>
      </c>
      <c r="H291" s="6">
        <f t="shared" si="838"/>
        <v>0</v>
      </c>
      <c r="I291" s="50">
        <f>IF(H291="","",RANK(H291,H287:H291,0))</f>
        <v>5</v>
      </c>
      <c r="J291" s="50" t="str">
        <f t="shared" si="848"/>
        <v/>
      </c>
      <c r="K291" s="36"/>
      <c r="L291" s="5"/>
      <c r="M291" s="5">
        <f t="shared" si="765"/>
        <v>0</v>
      </c>
      <c r="N291" s="5">
        <f t="shared" si="839"/>
        <v>0</v>
      </c>
      <c r="O291" s="6">
        <f t="shared" si="840"/>
        <v>0</v>
      </c>
      <c r="P291" s="54">
        <f>IF(O291="","",RANK(O291,O287:O291,0))</f>
        <v>2</v>
      </c>
      <c r="Q291" s="54"/>
      <c r="R291" s="40"/>
      <c r="S291" s="7">
        <f t="shared" si="841"/>
        <v>0</v>
      </c>
      <c r="T291" s="7">
        <f t="shared" si="842"/>
        <v>0</v>
      </c>
      <c r="U291" s="7">
        <f t="shared" si="843"/>
        <v>0</v>
      </c>
      <c r="V291" s="6">
        <f t="shared" si="844"/>
        <v>0</v>
      </c>
      <c r="W291" s="50">
        <f>IF(V291="","",RANK(V291,V287:V291,0))</f>
        <v>5</v>
      </c>
      <c r="X291" s="50" t="str">
        <f t="shared" si="850"/>
        <v/>
      </c>
      <c r="Y291" s="77">
        <v>-100</v>
      </c>
      <c r="Z291" s="7">
        <f t="shared" si="772"/>
        <v>0</v>
      </c>
      <c r="AA291" s="7">
        <f t="shared" si="773"/>
        <v>0</v>
      </c>
      <c r="AB291" s="7">
        <f t="shared" si="774"/>
        <v>0</v>
      </c>
      <c r="AC291" s="6">
        <f t="shared" si="775"/>
        <v>0</v>
      </c>
      <c r="AD291" s="50">
        <f>IF(AC291="","",RANK(AC291,AC287:AC291,0))</f>
        <v>5</v>
      </c>
      <c r="AE291" s="50" t="str">
        <f t="shared" si="851"/>
        <v/>
      </c>
      <c r="AF291" s="8">
        <f t="shared" si="776"/>
        <v>0</v>
      </c>
      <c r="AG291" s="9">
        <f t="shared" si="845"/>
        <v>0</v>
      </c>
      <c r="AH291" s="67">
        <f t="shared" si="760"/>
        <v>196</v>
      </c>
      <c r="AI291" s="83"/>
      <c r="AJ291" s="56"/>
      <c r="AK291" s="82"/>
    </row>
    <row r="292" spans="1:37" ht="26.25" customHeight="1" x14ac:dyDescent="0.25">
      <c r="A292" s="42"/>
      <c r="B292" s="43"/>
      <c r="C292" s="61" t="s">
        <v>23</v>
      </c>
      <c r="D292" s="34"/>
      <c r="E292" s="5"/>
      <c r="F292" s="5"/>
      <c r="G292" s="5"/>
      <c r="H292" s="51"/>
      <c r="I292" s="58" t="s">
        <v>27</v>
      </c>
      <c r="J292" s="59">
        <f>SUM(J287:J291)</f>
        <v>114</v>
      </c>
      <c r="K292" s="36"/>
      <c r="L292" s="5"/>
      <c r="M292" s="5"/>
      <c r="N292" s="5"/>
      <c r="O292" s="51"/>
      <c r="P292" s="58" t="s">
        <v>27</v>
      </c>
      <c r="Q292" s="60">
        <f>SUM(Q287:Q291)</f>
        <v>21</v>
      </c>
      <c r="R292" s="40"/>
      <c r="S292" s="7"/>
      <c r="T292" s="7"/>
      <c r="U292" s="7"/>
      <c r="V292" s="51"/>
      <c r="W292" s="58" t="s">
        <v>27</v>
      </c>
      <c r="X292" s="59">
        <f>SUM(X287:X291)</f>
        <v>74</v>
      </c>
      <c r="Y292" s="77">
        <v>-100</v>
      </c>
      <c r="Z292" s="7"/>
      <c r="AA292" s="7"/>
      <c r="AB292" s="7"/>
      <c r="AC292" s="51"/>
      <c r="AD292" s="58" t="s">
        <v>27</v>
      </c>
      <c r="AE292" s="59">
        <f>SUM(AE287:AE291)</f>
        <v>99</v>
      </c>
      <c r="AF292" s="8"/>
      <c r="AG292" s="52"/>
      <c r="AH292" s="74" t="str">
        <f t="shared" si="760"/>
        <v/>
      </c>
      <c r="AI292" s="57"/>
      <c r="AJ292" s="57"/>
      <c r="AK292" s="82"/>
    </row>
  </sheetData>
  <sheetProtection autoFilter="0"/>
  <mergeCells count="106">
    <mergeCell ref="AH1:AK1"/>
    <mergeCell ref="AH2:AK2"/>
    <mergeCell ref="A1:AG1"/>
    <mergeCell ref="A3:A4"/>
    <mergeCell ref="B3:B4"/>
    <mergeCell ref="C3:C4"/>
    <mergeCell ref="AG3:AG4"/>
    <mergeCell ref="AH3:AH4"/>
    <mergeCell ref="AI3:AI4"/>
    <mergeCell ref="AK3:AK4"/>
    <mergeCell ref="AI47:AI51"/>
    <mergeCell ref="AI53:AI57"/>
    <mergeCell ref="AI59:AI63"/>
    <mergeCell ref="AI65:AI69"/>
    <mergeCell ref="AI71:AI75"/>
    <mergeCell ref="AI77:AI81"/>
    <mergeCell ref="AI5:AI9"/>
    <mergeCell ref="AI83:AI87"/>
    <mergeCell ref="AI11:AI15"/>
    <mergeCell ref="AI17:AI21"/>
    <mergeCell ref="AI23:AI27"/>
    <mergeCell ref="AI29:AI33"/>
    <mergeCell ref="AI35:AI39"/>
    <mergeCell ref="AI41:AI45"/>
    <mergeCell ref="AI221:AI225"/>
    <mergeCell ref="AI227:AI231"/>
    <mergeCell ref="AI161:AI165"/>
    <mergeCell ref="AI167:AI171"/>
    <mergeCell ref="AI173:AI177"/>
    <mergeCell ref="AI179:AI183"/>
    <mergeCell ref="AI185:AI189"/>
    <mergeCell ref="AI191:AI195"/>
    <mergeCell ref="AI119:AI123"/>
    <mergeCell ref="AI125:AI129"/>
    <mergeCell ref="AI131:AI135"/>
    <mergeCell ref="AI137:AI141"/>
    <mergeCell ref="AI143:AI147"/>
    <mergeCell ref="AI149:AI153"/>
    <mergeCell ref="AI155:AI159"/>
    <mergeCell ref="AI89:AI93"/>
    <mergeCell ref="AI95:AI99"/>
    <mergeCell ref="AI101:AI105"/>
    <mergeCell ref="AI107:AI111"/>
    <mergeCell ref="AI113:AI117"/>
    <mergeCell ref="AK125:AK130"/>
    <mergeCell ref="AK131:AK136"/>
    <mergeCell ref="AK137:AK142"/>
    <mergeCell ref="AK143:AK148"/>
    <mergeCell ref="AK119:AK124"/>
    <mergeCell ref="AK113:AK118"/>
    <mergeCell ref="AK59:AK64"/>
    <mergeCell ref="AK65:AK70"/>
    <mergeCell ref="AK71:AK76"/>
    <mergeCell ref="AK77:AK82"/>
    <mergeCell ref="AK83:AK88"/>
    <mergeCell ref="AK89:AK94"/>
    <mergeCell ref="AK95:AK100"/>
    <mergeCell ref="AK101:AK106"/>
    <mergeCell ref="AK107:AK112"/>
    <mergeCell ref="AK5:AK10"/>
    <mergeCell ref="AK11:AK16"/>
    <mergeCell ref="AK17:AK22"/>
    <mergeCell ref="AK23:AK28"/>
    <mergeCell ref="AK29:AK34"/>
    <mergeCell ref="AK35:AK40"/>
    <mergeCell ref="AK41:AK46"/>
    <mergeCell ref="AK47:AK52"/>
    <mergeCell ref="AK53:AK58"/>
    <mergeCell ref="AK221:AK226"/>
    <mergeCell ref="AK227:AK232"/>
    <mergeCell ref="AK233:AK238"/>
    <mergeCell ref="AI239:AI243"/>
    <mergeCell ref="AK239:AK244"/>
    <mergeCell ref="AI245:AI249"/>
    <mergeCell ref="AK245:AK250"/>
    <mergeCell ref="AK149:AK154"/>
    <mergeCell ref="AK155:AK160"/>
    <mergeCell ref="AK161:AK166"/>
    <mergeCell ref="AK167:AK172"/>
    <mergeCell ref="AK173:AK178"/>
    <mergeCell ref="AK179:AK184"/>
    <mergeCell ref="AK197:AK202"/>
    <mergeCell ref="AK203:AK208"/>
    <mergeCell ref="AK209:AK214"/>
    <mergeCell ref="AK215:AK220"/>
    <mergeCell ref="AK185:AK190"/>
    <mergeCell ref="AK191:AK196"/>
    <mergeCell ref="AI233:AI237"/>
    <mergeCell ref="AI197:AI201"/>
    <mergeCell ref="AI203:AI207"/>
    <mergeCell ref="AI209:AI213"/>
    <mergeCell ref="AI215:AI219"/>
    <mergeCell ref="AI287:AI291"/>
    <mergeCell ref="AK287:AK292"/>
    <mergeCell ref="AI269:AI273"/>
    <mergeCell ref="AK269:AK274"/>
    <mergeCell ref="AI275:AI279"/>
    <mergeCell ref="AK275:AK280"/>
    <mergeCell ref="AI281:AI285"/>
    <mergeCell ref="AK281:AK286"/>
    <mergeCell ref="AI251:AI255"/>
    <mergeCell ref="AK251:AK256"/>
    <mergeCell ref="AI257:AI261"/>
    <mergeCell ref="AK257:AK262"/>
    <mergeCell ref="AI263:AI267"/>
    <mergeCell ref="AK263:AK268"/>
  </mergeCells>
  <conditionalFormatting sqref="AH5:AH292">
    <cfRule type="cellIs" dxfId="27" priority="8" operator="equal">
      <formula>3</formula>
    </cfRule>
    <cfRule type="cellIs" dxfId="26" priority="9" operator="equal">
      <formula>2</formula>
    </cfRule>
    <cfRule type="cellIs" dxfId="25" priority="10" operator="equal">
      <formula>1</formula>
    </cfRule>
  </conditionalFormatting>
  <conditionalFormatting sqref="AK5:AK292">
    <cfRule type="cellIs" dxfId="24" priority="5" operator="equal">
      <formula>3</formula>
    </cfRule>
    <cfRule type="cellIs" dxfId="23" priority="6" operator="equal">
      <formula>2</formula>
    </cfRule>
    <cfRule type="cellIs" dxfId="22" priority="7" operator="equal">
      <formula>1</formula>
    </cfRule>
  </conditionalFormatting>
  <conditionalFormatting sqref="D5:D292">
    <cfRule type="top10" dxfId="21" priority="4" bottom="1" rank="1"/>
  </conditionalFormatting>
  <conditionalFormatting sqref="K5:K292">
    <cfRule type="top10" dxfId="20" priority="3" rank="1"/>
  </conditionalFormatting>
  <conditionalFormatting sqref="R5:R292">
    <cfRule type="top10" dxfId="19" priority="2" rank="1"/>
  </conditionalFormatting>
  <conditionalFormatting sqref="Y5:Y292">
    <cfRule type="top10" dxfId="18" priority="1" rank="1"/>
  </conditionalFormatting>
  <pageMargins left="0.7" right="0.7" top="0.75" bottom="0.75" header="0.3" footer="0.3"/>
  <pageSetup paperSize="9" scale="35" fitToHeight="0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E13"/>
  <sheetViews>
    <sheetView workbookViewId="0">
      <selection activeCell="H16" sqref="H16"/>
    </sheetView>
  </sheetViews>
  <sheetFormatPr defaultRowHeight="15" x14ac:dyDescent="0.25"/>
  <cols>
    <col min="2" max="2" width="28.140625" customWidth="1"/>
    <col min="3" max="3" width="13.7109375" customWidth="1"/>
    <col min="4" max="4" width="16.7109375" customWidth="1"/>
    <col min="5" max="5" width="18.28515625" customWidth="1"/>
  </cols>
  <sheetData>
    <row r="1" spans="1:5" x14ac:dyDescent="0.25">
      <c r="A1" s="97" t="s">
        <v>42</v>
      </c>
      <c r="B1" s="97"/>
      <c r="C1" s="97"/>
      <c r="D1" s="97"/>
      <c r="E1" s="97"/>
    </row>
    <row r="2" spans="1:5" x14ac:dyDescent="0.25">
      <c r="A2" s="97" t="str">
        <f>'ИТОГОВЫЙ (по школам)'!G2</f>
        <v>ДАТА: 22.02.2019г.</v>
      </c>
      <c r="B2" s="97"/>
      <c r="C2" s="97"/>
      <c r="D2" s="97"/>
      <c r="E2" s="97"/>
    </row>
    <row r="3" spans="1:5" x14ac:dyDescent="0.25">
      <c r="A3" s="98" t="s">
        <v>38</v>
      </c>
      <c r="B3" s="98"/>
      <c r="C3" s="98"/>
      <c r="D3" s="98"/>
      <c r="E3" s="98"/>
    </row>
    <row r="5" spans="1:5" ht="36" x14ac:dyDescent="0.25">
      <c r="A5" s="68" t="s">
        <v>20</v>
      </c>
      <c r="B5" s="45" t="s">
        <v>39</v>
      </c>
      <c r="C5" s="45" t="s">
        <v>8</v>
      </c>
      <c r="D5" s="45" t="s">
        <v>21</v>
      </c>
      <c r="E5" s="45" t="s">
        <v>22</v>
      </c>
    </row>
    <row r="6" spans="1:5" x14ac:dyDescent="0.25">
      <c r="A6" s="99" t="s">
        <v>40</v>
      </c>
      <c r="B6" s="100"/>
      <c r="C6" s="100"/>
      <c r="D6" s="100"/>
      <c r="E6" s="101"/>
    </row>
    <row r="7" spans="1:5" x14ac:dyDescent="0.25">
      <c r="A7" s="69">
        <v>1</v>
      </c>
      <c r="B7" s="70" t="s">
        <v>46</v>
      </c>
      <c r="C7" s="69">
        <v>22</v>
      </c>
      <c r="D7" s="69">
        <v>242</v>
      </c>
      <c r="E7" s="69">
        <v>1</v>
      </c>
    </row>
    <row r="8" spans="1:5" x14ac:dyDescent="0.25">
      <c r="A8" s="69">
        <v>2</v>
      </c>
      <c r="B8" s="70" t="s">
        <v>47</v>
      </c>
      <c r="C8" s="69">
        <v>47</v>
      </c>
      <c r="D8" s="69">
        <v>233</v>
      </c>
      <c r="E8" s="69">
        <v>2</v>
      </c>
    </row>
    <row r="9" spans="1:5" x14ac:dyDescent="0.25">
      <c r="A9" s="69">
        <v>3</v>
      </c>
      <c r="B9" s="70" t="s">
        <v>48</v>
      </c>
      <c r="C9" s="69">
        <v>31</v>
      </c>
      <c r="D9" s="69">
        <v>221</v>
      </c>
      <c r="E9" s="69">
        <v>3</v>
      </c>
    </row>
    <row r="10" spans="1:5" x14ac:dyDescent="0.25">
      <c r="A10" s="102" t="s">
        <v>41</v>
      </c>
      <c r="B10" s="103"/>
      <c r="C10" s="103"/>
      <c r="D10" s="103"/>
      <c r="E10" s="104"/>
    </row>
    <row r="11" spans="1:5" x14ac:dyDescent="0.25">
      <c r="A11" s="71">
        <v>1</v>
      </c>
      <c r="B11" s="72" t="s">
        <v>49</v>
      </c>
      <c r="C11" s="73">
        <v>30</v>
      </c>
      <c r="D11" s="73">
        <v>213</v>
      </c>
      <c r="E11" s="73">
        <v>1</v>
      </c>
    </row>
    <row r="12" spans="1:5" x14ac:dyDescent="0.25">
      <c r="A12" s="71">
        <v>2</v>
      </c>
      <c r="B12" s="72" t="s">
        <v>50</v>
      </c>
      <c r="C12" s="73">
        <v>41</v>
      </c>
      <c r="D12" s="73">
        <v>180</v>
      </c>
      <c r="E12" s="73">
        <v>2</v>
      </c>
    </row>
    <row r="13" spans="1:5" x14ac:dyDescent="0.25">
      <c r="A13" s="71">
        <v>3</v>
      </c>
      <c r="B13" s="72" t="s">
        <v>51</v>
      </c>
      <c r="C13" s="73">
        <v>50</v>
      </c>
      <c r="D13" s="73">
        <v>173</v>
      </c>
      <c r="E13" s="73">
        <v>3</v>
      </c>
    </row>
  </sheetData>
  <mergeCells count="5">
    <mergeCell ref="A1:E1"/>
    <mergeCell ref="A2:E2"/>
    <mergeCell ref="A3:E3"/>
    <mergeCell ref="A6:E6"/>
    <mergeCell ref="A10:E1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1"/>
  </sheetPr>
  <dimension ref="B1:J54"/>
  <sheetViews>
    <sheetView tabSelected="1" zoomScale="80" zoomScaleNormal="80" workbookViewId="0">
      <selection activeCell="N30" sqref="N30"/>
    </sheetView>
  </sheetViews>
  <sheetFormatPr defaultRowHeight="15" x14ac:dyDescent="0.25"/>
  <cols>
    <col min="6" max="12" width="9.140625" customWidth="1"/>
  </cols>
  <sheetData>
    <row r="1" spans="2:10" x14ac:dyDescent="0.25">
      <c r="G1" t="s">
        <v>42</v>
      </c>
    </row>
    <row r="2" spans="2:10" x14ac:dyDescent="0.25">
      <c r="G2" t="s">
        <v>45</v>
      </c>
    </row>
    <row r="3" spans="2:10" ht="6.75" customHeight="1" x14ac:dyDescent="0.25"/>
    <row r="4" spans="2:10" x14ac:dyDescent="0.25">
      <c r="B4" s="105" t="s">
        <v>31</v>
      </c>
      <c r="C4" s="105"/>
      <c r="D4" s="105"/>
      <c r="E4" s="105"/>
      <c r="F4" s="26"/>
      <c r="G4" s="106" t="s">
        <v>32</v>
      </c>
      <c r="H4" s="106"/>
      <c r="I4" s="106"/>
      <c r="J4" s="106"/>
    </row>
    <row r="5" spans="2:10" x14ac:dyDescent="0.25">
      <c r="B5" s="48"/>
      <c r="C5" s="48"/>
      <c r="D5" s="48"/>
      <c r="E5" s="48"/>
      <c r="F5" s="26"/>
      <c r="G5" s="48"/>
      <c r="H5" s="48"/>
      <c r="I5" s="48"/>
      <c r="J5" s="48"/>
    </row>
    <row r="6" spans="2:10" ht="35.25" x14ac:dyDescent="0.25">
      <c r="B6" s="27" t="s">
        <v>20</v>
      </c>
      <c r="C6" s="66" t="s">
        <v>8</v>
      </c>
      <c r="D6" s="64" t="s">
        <v>21</v>
      </c>
      <c r="E6" s="62" t="s">
        <v>22</v>
      </c>
      <c r="G6" s="27" t="s">
        <v>20</v>
      </c>
      <c r="H6" s="66" t="s">
        <v>8</v>
      </c>
      <c r="I6" s="64" t="s">
        <v>21</v>
      </c>
      <c r="J6" s="62" t="s">
        <v>22</v>
      </c>
    </row>
    <row r="7" spans="2:10" x14ac:dyDescent="0.25">
      <c r="B7" s="25">
        <v>1</v>
      </c>
      <c r="C7" s="65">
        <v>5</v>
      </c>
      <c r="D7" s="64">
        <f>ДЕВОЧКИ!AJ5</f>
        <v>686</v>
      </c>
      <c r="E7" s="63">
        <f>IF(ISNUMBER(D7),RANK(D7,$D$7:$D$54,0),"")</f>
        <v>6</v>
      </c>
      <c r="F7" s="26"/>
      <c r="G7" s="25">
        <v>1</v>
      </c>
      <c r="H7" s="65">
        <v>5</v>
      </c>
      <c r="I7" s="64">
        <f>МАЛЬЧИКИ!AJ5</f>
        <v>523</v>
      </c>
      <c r="J7" s="63">
        <f>IF(ISNUMBER(I7),RANK(I7,$I$7:$I$54,0),"")</f>
        <v>10</v>
      </c>
    </row>
    <row r="8" spans="2:10" x14ac:dyDescent="0.25">
      <c r="B8" s="25">
        <v>2</v>
      </c>
      <c r="C8" s="65">
        <v>7</v>
      </c>
      <c r="D8" s="64">
        <f>ДЕВОЧКИ!AJ11</f>
        <v>659</v>
      </c>
      <c r="E8" s="63">
        <f t="shared" ref="E8:E54" si="0">IF(ISNUMBER(D8),RANK(D8,$D$7:$D$54,0),"")</f>
        <v>8</v>
      </c>
      <c r="F8" s="26"/>
      <c r="G8" s="25">
        <v>2</v>
      </c>
      <c r="H8" s="65">
        <v>7</v>
      </c>
      <c r="I8" s="64">
        <f>МАЛЬЧИКИ!AJ11</f>
        <v>468</v>
      </c>
      <c r="J8" s="63">
        <f t="shared" ref="J8:J54" si="1">IF(ISNUMBER(I8),RANK(I8,$I$7:$I$54,0),"")</f>
        <v>22</v>
      </c>
    </row>
    <row r="9" spans="2:10" x14ac:dyDescent="0.25">
      <c r="B9" s="25">
        <v>3</v>
      </c>
      <c r="C9" s="65">
        <v>9</v>
      </c>
      <c r="D9" s="64">
        <f>ДЕВОЧКИ!AJ17</f>
        <v>728</v>
      </c>
      <c r="E9" s="63">
        <f t="shared" si="0"/>
        <v>3</v>
      </c>
      <c r="F9" s="26"/>
      <c r="G9" s="25">
        <v>3</v>
      </c>
      <c r="H9" s="65">
        <v>9</v>
      </c>
      <c r="I9" s="64">
        <f>МАЛЬЧИКИ!AJ17</f>
        <v>618</v>
      </c>
      <c r="J9" s="63">
        <f t="shared" si="1"/>
        <v>2</v>
      </c>
    </row>
    <row r="10" spans="2:10" x14ac:dyDescent="0.25">
      <c r="B10" s="25">
        <v>4</v>
      </c>
      <c r="C10" s="65">
        <v>10</v>
      </c>
      <c r="D10" s="64">
        <f>ДЕВОЧКИ!AJ23</f>
        <v>512</v>
      </c>
      <c r="E10" s="63">
        <f t="shared" si="0"/>
        <v>22</v>
      </c>
      <c r="F10" s="26"/>
      <c r="G10" s="25">
        <v>4</v>
      </c>
      <c r="H10" s="65">
        <v>10</v>
      </c>
      <c r="I10" s="64">
        <f>МАЛЬЧИКИ!AJ23</f>
        <v>285</v>
      </c>
      <c r="J10" s="63">
        <f t="shared" si="1"/>
        <v>39</v>
      </c>
    </row>
    <row r="11" spans="2:10" x14ac:dyDescent="0.25">
      <c r="B11" s="25">
        <v>5</v>
      </c>
      <c r="C11" s="65">
        <v>11</v>
      </c>
      <c r="D11" s="64">
        <f>ДЕВОЧКИ!AJ29</f>
        <v>432</v>
      </c>
      <c r="E11" s="63">
        <f t="shared" si="0"/>
        <v>33</v>
      </c>
      <c r="F11" s="26"/>
      <c r="G11" s="25">
        <v>5</v>
      </c>
      <c r="H11" s="65">
        <v>11</v>
      </c>
      <c r="I11" s="64">
        <f>МАЛЬЧИКИ!AJ29</f>
        <v>519</v>
      </c>
      <c r="J11" s="63">
        <f t="shared" si="1"/>
        <v>12</v>
      </c>
    </row>
    <row r="12" spans="2:10" x14ac:dyDescent="0.25">
      <c r="B12" s="25">
        <v>6</v>
      </c>
      <c r="C12" s="65">
        <v>12</v>
      </c>
      <c r="D12" s="64">
        <f>ДЕВОЧКИ!AJ35</f>
        <v>602</v>
      </c>
      <c r="E12" s="63">
        <f t="shared" si="0"/>
        <v>14</v>
      </c>
      <c r="F12" s="26"/>
      <c r="G12" s="25">
        <v>6</v>
      </c>
      <c r="H12" s="65">
        <v>12</v>
      </c>
      <c r="I12" s="64">
        <f>МАЛЬЧИКИ!AJ35</f>
        <v>590</v>
      </c>
      <c r="J12" s="63">
        <f t="shared" si="1"/>
        <v>4</v>
      </c>
    </row>
    <row r="13" spans="2:10" x14ac:dyDescent="0.25">
      <c r="B13" s="25">
        <v>7</v>
      </c>
      <c r="C13" s="65">
        <v>14</v>
      </c>
      <c r="D13" s="64">
        <f>ДЕВОЧКИ!AJ41</f>
        <v>344</v>
      </c>
      <c r="E13" s="63">
        <f t="shared" si="0"/>
        <v>38</v>
      </c>
      <c r="F13" s="26"/>
      <c r="G13" s="25">
        <v>7</v>
      </c>
      <c r="H13" s="65">
        <v>14</v>
      </c>
      <c r="I13" s="64">
        <f>МАЛЬЧИКИ!AJ41</f>
        <v>337</v>
      </c>
      <c r="J13" s="63">
        <f t="shared" si="1"/>
        <v>35</v>
      </c>
    </row>
    <row r="14" spans="2:10" x14ac:dyDescent="0.25">
      <c r="B14" s="25">
        <v>8</v>
      </c>
      <c r="C14" s="65">
        <v>17</v>
      </c>
      <c r="D14" s="64">
        <f>ДЕВОЧКИ!AJ47</f>
        <v>458</v>
      </c>
      <c r="E14" s="63">
        <f t="shared" si="0"/>
        <v>28</v>
      </c>
      <c r="F14" s="26"/>
      <c r="G14" s="25">
        <v>8</v>
      </c>
      <c r="H14" s="65">
        <v>17</v>
      </c>
      <c r="I14" s="64">
        <f>МАЛЬЧИКИ!AJ47</f>
        <v>437</v>
      </c>
      <c r="J14" s="63">
        <f t="shared" si="1"/>
        <v>25</v>
      </c>
    </row>
    <row r="15" spans="2:10" x14ac:dyDescent="0.25">
      <c r="B15" s="25">
        <v>9</v>
      </c>
      <c r="C15" s="65">
        <v>18</v>
      </c>
      <c r="D15" s="64">
        <f>ДЕВОЧКИ!AJ53</f>
        <v>419</v>
      </c>
      <c r="E15" s="63">
        <f t="shared" si="0"/>
        <v>35</v>
      </c>
      <c r="F15" s="26"/>
      <c r="G15" s="25">
        <v>9</v>
      </c>
      <c r="H15" s="65">
        <v>18</v>
      </c>
      <c r="I15" s="64">
        <f>МАЛЬЧИКИ!AJ53</f>
        <v>350</v>
      </c>
      <c r="J15" s="63">
        <f t="shared" si="1"/>
        <v>33</v>
      </c>
    </row>
    <row r="16" spans="2:10" x14ac:dyDescent="0.25">
      <c r="B16" s="25">
        <v>10</v>
      </c>
      <c r="C16" s="65">
        <v>19</v>
      </c>
      <c r="D16" s="64">
        <f>ДЕВОЧКИ!AJ59</f>
        <v>650</v>
      </c>
      <c r="E16" s="63">
        <f t="shared" si="0"/>
        <v>9</v>
      </c>
      <c r="F16" s="26"/>
      <c r="G16" s="25">
        <v>10</v>
      </c>
      <c r="H16" s="65">
        <v>19</v>
      </c>
      <c r="I16" s="64">
        <f>МАЛЬЧИКИ!AJ59</f>
        <v>496</v>
      </c>
      <c r="J16" s="63">
        <f t="shared" si="1"/>
        <v>16</v>
      </c>
    </row>
    <row r="17" spans="2:10" x14ac:dyDescent="0.25">
      <c r="B17" s="25">
        <v>11</v>
      </c>
      <c r="C17" s="65">
        <v>20</v>
      </c>
      <c r="D17" s="64">
        <f>ДЕВОЧКИ!AJ65</f>
        <v>343</v>
      </c>
      <c r="E17" s="63">
        <f t="shared" si="0"/>
        <v>39</v>
      </c>
      <c r="F17" s="26"/>
      <c r="G17" s="25">
        <v>11</v>
      </c>
      <c r="H17" s="65">
        <v>20</v>
      </c>
      <c r="I17" s="64">
        <f>МАЛЬЧИКИ!AJ65</f>
        <v>490</v>
      </c>
      <c r="J17" s="63">
        <f t="shared" si="1"/>
        <v>18</v>
      </c>
    </row>
    <row r="18" spans="2:10" x14ac:dyDescent="0.25">
      <c r="B18" s="25">
        <v>12</v>
      </c>
      <c r="C18" s="65">
        <v>22</v>
      </c>
      <c r="D18" s="64">
        <f>ДЕВОЧКИ!AJ71</f>
        <v>749</v>
      </c>
      <c r="E18" s="63">
        <f t="shared" si="0"/>
        <v>2</v>
      </c>
      <c r="F18" s="26"/>
      <c r="G18" s="25">
        <v>12</v>
      </c>
      <c r="H18" s="65">
        <v>22</v>
      </c>
      <c r="I18" s="64">
        <f>МАЛЬЧИКИ!AJ71</f>
        <v>575</v>
      </c>
      <c r="J18" s="63">
        <f t="shared" si="1"/>
        <v>6</v>
      </c>
    </row>
    <row r="19" spans="2:10" x14ac:dyDescent="0.25">
      <c r="B19" s="25">
        <v>13</v>
      </c>
      <c r="C19" s="65">
        <v>23</v>
      </c>
      <c r="D19" s="64">
        <f>ДЕВОЧКИ!AJ77</f>
        <v>0</v>
      </c>
      <c r="E19" s="63">
        <f t="shared" si="0"/>
        <v>42</v>
      </c>
      <c r="F19" s="26"/>
      <c r="G19" s="25">
        <v>13</v>
      </c>
      <c r="H19" s="65">
        <v>23</v>
      </c>
      <c r="I19" s="64">
        <f>МАЛЬЧИКИ!AJ77</f>
        <v>506</v>
      </c>
      <c r="J19" s="63">
        <f t="shared" si="1"/>
        <v>15</v>
      </c>
    </row>
    <row r="20" spans="2:10" x14ac:dyDescent="0.25">
      <c r="B20" s="25">
        <v>14</v>
      </c>
      <c r="C20" s="65">
        <v>24</v>
      </c>
      <c r="D20" s="64">
        <f>ДЕВОЧКИ!AJ83</f>
        <v>490</v>
      </c>
      <c r="E20" s="63">
        <f t="shared" si="0"/>
        <v>26</v>
      </c>
      <c r="F20" s="26"/>
      <c r="G20" s="25">
        <v>14</v>
      </c>
      <c r="H20" s="65">
        <v>24</v>
      </c>
      <c r="I20" s="64">
        <f>МАЛЬЧИКИ!AJ83</f>
        <v>420</v>
      </c>
      <c r="J20" s="63">
        <f t="shared" si="1"/>
        <v>28</v>
      </c>
    </row>
    <row r="21" spans="2:10" x14ac:dyDescent="0.25">
      <c r="B21" s="25">
        <v>15</v>
      </c>
      <c r="C21" s="65">
        <v>26</v>
      </c>
      <c r="D21" s="64">
        <f>ДЕВОЧКИ!AJ89</f>
        <v>458</v>
      </c>
      <c r="E21" s="63">
        <f t="shared" si="0"/>
        <v>28</v>
      </c>
      <c r="F21" s="26"/>
      <c r="G21" s="25">
        <v>15</v>
      </c>
      <c r="H21" s="65">
        <v>26</v>
      </c>
      <c r="I21" s="64">
        <f>МАЛЬЧИКИ!AJ89</f>
        <v>426</v>
      </c>
      <c r="J21" s="63">
        <f t="shared" si="1"/>
        <v>27</v>
      </c>
    </row>
    <row r="22" spans="2:10" x14ac:dyDescent="0.25">
      <c r="B22" s="25">
        <v>16</v>
      </c>
      <c r="C22" s="65">
        <v>27</v>
      </c>
      <c r="D22" s="64">
        <f>ДЕВОЧКИ!AJ95</f>
        <v>625</v>
      </c>
      <c r="E22" s="63">
        <f t="shared" si="0"/>
        <v>12</v>
      </c>
      <c r="F22" s="26"/>
      <c r="G22" s="25">
        <v>16</v>
      </c>
      <c r="H22" s="65">
        <v>27</v>
      </c>
      <c r="I22" s="64">
        <f>МАЛЬЧИКИ!AJ95</f>
        <v>579</v>
      </c>
      <c r="J22" s="63">
        <f t="shared" si="1"/>
        <v>5</v>
      </c>
    </row>
    <row r="23" spans="2:10" x14ac:dyDescent="0.25">
      <c r="B23" s="25">
        <v>17</v>
      </c>
      <c r="C23" s="65">
        <v>28</v>
      </c>
      <c r="D23" s="64">
        <f>ДЕВОЧКИ!AJ101</f>
        <v>381</v>
      </c>
      <c r="E23" s="63">
        <f t="shared" si="0"/>
        <v>37</v>
      </c>
      <c r="F23" s="26"/>
      <c r="G23" s="25">
        <v>17</v>
      </c>
      <c r="H23" s="65">
        <v>28</v>
      </c>
      <c r="I23" s="64">
        <f>МАЛЬЧИКИ!AJ101</f>
        <v>479</v>
      </c>
      <c r="J23" s="63">
        <f t="shared" si="1"/>
        <v>21</v>
      </c>
    </row>
    <row r="24" spans="2:10" x14ac:dyDescent="0.25">
      <c r="B24" s="25">
        <v>18</v>
      </c>
      <c r="C24" s="65">
        <v>29</v>
      </c>
      <c r="D24" s="64">
        <f>ДЕВОЧКИ!AJ107</f>
        <v>501</v>
      </c>
      <c r="E24" s="63">
        <f t="shared" si="0"/>
        <v>24</v>
      </c>
      <c r="F24" s="26"/>
      <c r="G24" s="25">
        <v>18</v>
      </c>
      <c r="H24" s="65">
        <v>29</v>
      </c>
      <c r="I24" s="64">
        <f>МАЛЬЧИКИ!AJ107</f>
        <v>372</v>
      </c>
      <c r="J24" s="63">
        <f t="shared" si="1"/>
        <v>31</v>
      </c>
    </row>
    <row r="25" spans="2:10" x14ac:dyDescent="0.25">
      <c r="B25" s="25">
        <v>19</v>
      </c>
      <c r="C25" s="65">
        <v>30</v>
      </c>
      <c r="D25" s="64">
        <f>ДЕВОЧКИ!AJ113</f>
        <v>603</v>
      </c>
      <c r="E25" s="63">
        <f t="shared" si="0"/>
        <v>13</v>
      </c>
      <c r="F25" s="26"/>
      <c r="G25" s="25">
        <v>19</v>
      </c>
      <c r="H25" s="65">
        <v>30</v>
      </c>
      <c r="I25" s="64">
        <f>МАЛЬЧИКИ!AJ113</f>
        <v>639</v>
      </c>
      <c r="J25" s="63">
        <f t="shared" si="1"/>
        <v>1</v>
      </c>
    </row>
    <row r="26" spans="2:10" x14ac:dyDescent="0.25">
      <c r="B26" s="25">
        <v>20</v>
      </c>
      <c r="C26" s="65">
        <v>31</v>
      </c>
      <c r="D26" s="64">
        <f>ДЕВОЧКИ!AJ119</f>
        <v>715</v>
      </c>
      <c r="E26" s="63">
        <f t="shared" si="0"/>
        <v>4</v>
      </c>
      <c r="F26" s="26"/>
      <c r="G26" s="25">
        <v>20</v>
      </c>
      <c r="H26" s="65">
        <v>31</v>
      </c>
      <c r="I26" s="64">
        <f>МАЛЬЧИКИ!AJ119</f>
        <v>558</v>
      </c>
      <c r="J26" s="63">
        <f t="shared" si="1"/>
        <v>7</v>
      </c>
    </row>
    <row r="27" spans="2:10" x14ac:dyDescent="0.25">
      <c r="B27" s="25">
        <v>21</v>
      </c>
      <c r="C27" s="65">
        <v>32</v>
      </c>
      <c r="D27" s="64">
        <f>ДЕВОЧКИ!AJ125</f>
        <v>690</v>
      </c>
      <c r="E27" s="63">
        <f t="shared" si="0"/>
        <v>5</v>
      </c>
      <c r="F27" s="26"/>
      <c r="G27" s="25">
        <v>21</v>
      </c>
      <c r="H27" s="65">
        <v>32</v>
      </c>
      <c r="I27" s="64">
        <f>МАЛЬЧИКИ!AJ125</f>
        <v>509</v>
      </c>
      <c r="J27" s="63">
        <f t="shared" si="1"/>
        <v>14</v>
      </c>
    </row>
    <row r="28" spans="2:10" x14ac:dyDescent="0.25">
      <c r="B28" s="25">
        <v>22</v>
      </c>
      <c r="C28" s="65">
        <v>34</v>
      </c>
      <c r="D28" s="64">
        <f>ДЕВОЧКИ!AJ131</f>
        <v>428</v>
      </c>
      <c r="E28" s="63">
        <f t="shared" si="0"/>
        <v>34</v>
      </c>
      <c r="F28" s="26"/>
      <c r="G28" s="25">
        <v>22</v>
      </c>
      <c r="H28" s="65">
        <v>34</v>
      </c>
      <c r="I28" s="64">
        <f>МАЛЬЧИКИ!AJ131</f>
        <v>272</v>
      </c>
      <c r="J28" s="63">
        <f t="shared" si="1"/>
        <v>40</v>
      </c>
    </row>
    <row r="29" spans="2:10" x14ac:dyDescent="0.25">
      <c r="B29" s="25">
        <v>23</v>
      </c>
      <c r="C29" s="65">
        <v>36</v>
      </c>
      <c r="D29" s="64">
        <f>ДЕВОЧКИ!AJ137</f>
        <v>533</v>
      </c>
      <c r="E29" s="63">
        <f t="shared" si="0"/>
        <v>20</v>
      </c>
      <c r="F29" s="26"/>
      <c r="G29" s="25">
        <v>23</v>
      </c>
      <c r="H29" s="65">
        <v>36</v>
      </c>
      <c r="I29" s="64">
        <f>МАЛЬЧИКИ!AJ137</f>
        <v>340</v>
      </c>
      <c r="J29" s="63">
        <f t="shared" si="1"/>
        <v>34</v>
      </c>
    </row>
    <row r="30" spans="2:10" x14ac:dyDescent="0.25">
      <c r="B30" s="25">
        <v>24</v>
      </c>
      <c r="C30" s="65">
        <v>38</v>
      </c>
      <c r="D30" s="64">
        <f>ДЕВОЧКИ!AJ143</f>
        <v>587</v>
      </c>
      <c r="E30" s="63">
        <f t="shared" si="0"/>
        <v>16</v>
      </c>
      <c r="F30" s="26"/>
      <c r="G30" s="25">
        <v>24</v>
      </c>
      <c r="H30" s="65">
        <v>38</v>
      </c>
      <c r="I30" s="64">
        <f>МАЛЬЧИКИ!AJ143</f>
        <v>486</v>
      </c>
      <c r="J30" s="63">
        <f t="shared" si="1"/>
        <v>20</v>
      </c>
    </row>
    <row r="31" spans="2:10" x14ac:dyDescent="0.25">
      <c r="B31" s="25">
        <v>25</v>
      </c>
      <c r="C31" s="65">
        <v>39</v>
      </c>
      <c r="D31" s="64">
        <f>ДЕВОЧКИ!AJ149</f>
        <v>411</v>
      </c>
      <c r="E31" s="63">
        <f t="shared" si="0"/>
        <v>36</v>
      </c>
      <c r="F31" s="26"/>
      <c r="G31" s="25">
        <v>25</v>
      </c>
      <c r="H31" s="65">
        <v>39</v>
      </c>
      <c r="I31" s="64">
        <f>МАЛЬЧИКИ!AJ149</f>
        <v>0</v>
      </c>
      <c r="J31" s="63">
        <f t="shared" si="1"/>
        <v>41</v>
      </c>
    </row>
    <row r="32" spans="2:10" x14ac:dyDescent="0.25">
      <c r="B32" s="25">
        <v>26</v>
      </c>
      <c r="C32" s="65">
        <v>40</v>
      </c>
      <c r="D32" s="64">
        <f>ДЕВОЧКИ!AJ155</f>
        <v>496</v>
      </c>
      <c r="E32" s="63">
        <f t="shared" si="0"/>
        <v>25</v>
      </c>
      <c r="F32" s="26"/>
      <c r="G32" s="25">
        <v>26</v>
      </c>
      <c r="H32" s="65">
        <v>40</v>
      </c>
      <c r="I32" s="64">
        <f>МАЛЬЧИКИ!AJ155</f>
        <v>489</v>
      </c>
      <c r="J32" s="63">
        <f t="shared" si="1"/>
        <v>19</v>
      </c>
    </row>
    <row r="33" spans="2:10" x14ac:dyDescent="0.25">
      <c r="B33" s="25">
        <v>27</v>
      </c>
      <c r="C33" s="65">
        <v>41</v>
      </c>
      <c r="D33" s="64">
        <f>ДЕВОЧКИ!AJ161</f>
        <v>530</v>
      </c>
      <c r="E33" s="63">
        <f t="shared" si="0"/>
        <v>21</v>
      </c>
      <c r="F33" s="26"/>
      <c r="G33" s="25">
        <v>27</v>
      </c>
      <c r="H33" s="65">
        <v>41</v>
      </c>
      <c r="I33" s="64">
        <f>МАЛЬЧИКИ!AJ161</f>
        <v>526</v>
      </c>
      <c r="J33" s="63">
        <f t="shared" si="1"/>
        <v>9</v>
      </c>
    </row>
    <row r="34" spans="2:10" x14ac:dyDescent="0.25">
      <c r="B34" s="25">
        <v>28</v>
      </c>
      <c r="C34" s="65">
        <v>42</v>
      </c>
      <c r="D34" s="64">
        <f>ДЕВОЧКИ!AJ167</f>
        <v>334</v>
      </c>
      <c r="E34" s="63">
        <f t="shared" si="0"/>
        <v>40</v>
      </c>
      <c r="F34" s="26"/>
      <c r="G34" s="25">
        <v>28</v>
      </c>
      <c r="H34" s="65">
        <v>42</v>
      </c>
      <c r="I34" s="64">
        <f>МАЛЬЧИКИ!AJ167</f>
        <v>431</v>
      </c>
      <c r="J34" s="63">
        <f t="shared" si="1"/>
        <v>26</v>
      </c>
    </row>
    <row r="35" spans="2:10" x14ac:dyDescent="0.25">
      <c r="B35" s="25">
        <v>29</v>
      </c>
      <c r="C35" s="65">
        <v>43</v>
      </c>
      <c r="D35" s="64">
        <f>ДЕВОЧКИ!AJ173</f>
        <v>638</v>
      </c>
      <c r="E35" s="63">
        <f t="shared" si="0"/>
        <v>10</v>
      </c>
      <c r="F35" s="26"/>
      <c r="G35" s="25">
        <v>29</v>
      </c>
      <c r="H35" s="65">
        <v>43</v>
      </c>
      <c r="I35" s="64">
        <f>МАЛЬЧИКИ!AJ173</f>
        <v>515</v>
      </c>
      <c r="J35" s="63">
        <f t="shared" si="1"/>
        <v>13</v>
      </c>
    </row>
    <row r="36" spans="2:10" x14ac:dyDescent="0.25">
      <c r="B36" s="25">
        <v>30</v>
      </c>
      <c r="C36" s="65">
        <v>44</v>
      </c>
      <c r="D36" s="64">
        <f>ДЕВОЧКИ!AJ179</f>
        <v>544</v>
      </c>
      <c r="E36" s="63">
        <f t="shared" si="0"/>
        <v>18</v>
      </c>
      <c r="F36" s="26"/>
      <c r="G36" s="25">
        <v>30</v>
      </c>
      <c r="H36" s="65">
        <v>44</v>
      </c>
      <c r="I36" s="64">
        <f>МАЛЬЧИКИ!AJ179</f>
        <v>386</v>
      </c>
      <c r="J36" s="63">
        <f t="shared" si="1"/>
        <v>29</v>
      </c>
    </row>
    <row r="37" spans="2:10" x14ac:dyDescent="0.25">
      <c r="B37" s="25">
        <v>31</v>
      </c>
      <c r="C37" s="65">
        <v>45</v>
      </c>
      <c r="D37" s="64">
        <f>ДЕВОЧКИ!AJ185</f>
        <v>595</v>
      </c>
      <c r="E37" s="63">
        <f t="shared" si="0"/>
        <v>15</v>
      </c>
      <c r="F37" s="26"/>
      <c r="G37" s="25">
        <v>31</v>
      </c>
      <c r="H37" s="65">
        <v>45</v>
      </c>
      <c r="I37" s="64">
        <f>МАЛЬЧИКИ!AJ185</f>
        <v>520</v>
      </c>
      <c r="J37" s="63">
        <f t="shared" si="1"/>
        <v>11</v>
      </c>
    </row>
    <row r="38" spans="2:10" x14ac:dyDescent="0.25">
      <c r="B38" s="25">
        <v>32</v>
      </c>
      <c r="C38" s="65">
        <v>46</v>
      </c>
      <c r="D38" s="64">
        <f>ДЕВОЧКИ!AJ191</f>
        <v>176</v>
      </c>
      <c r="E38" s="63">
        <f t="shared" si="0"/>
        <v>41</v>
      </c>
      <c r="F38" s="26"/>
      <c r="G38" s="25">
        <v>32</v>
      </c>
      <c r="H38" s="65">
        <v>46</v>
      </c>
      <c r="I38" s="64">
        <f>МАЛЬЧИКИ!AJ191</f>
        <v>335</v>
      </c>
      <c r="J38" s="63">
        <f t="shared" si="1"/>
        <v>36</v>
      </c>
    </row>
    <row r="39" spans="2:10" x14ac:dyDescent="0.25">
      <c r="B39" s="25">
        <v>33</v>
      </c>
      <c r="C39" s="65">
        <v>47</v>
      </c>
      <c r="D39" s="64">
        <f>ДЕВОЧКИ!AJ197</f>
        <v>813</v>
      </c>
      <c r="E39" s="63">
        <f t="shared" si="0"/>
        <v>1</v>
      </c>
      <c r="F39" s="26"/>
      <c r="G39" s="25">
        <v>33</v>
      </c>
      <c r="H39" s="65">
        <v>47</v>
      </c>
      <c r="I39" s="64">
        <f>МАЛЬЧИКИ!AJ197</f>
        <v>528</v>
      </c>
      <c r="J39" s="63">
        <f t="shared" si="1"/>
        <v>8</v>
      </c>
    </row>
    <row r="40" spans="2:10" x14ac:dyDescent="0.25">
      <c r="B40" s="25">
        <v>34</v>
      </c>
      <c r="C40" s="65">
        <v>48</v>
      </c>
      <c r="D40" s="64">
        <f>ДЕВОЧКИ!AJ203</f>
        <v>489</v>
      </c>
      <c r="E40" s="63">
        <f t="shared" si="0"/>
        <v>27</v>
      </c>
      <c r="F40" s="26"/>
      <c r="G40" s="25">
        <v>34</v>
      </c>
      <c r="H40" s="65">
        <v>48</v>
      </c>
      <c r="I40" s="64">
        <f>МАЛЬЧИКИ!AJ203</f>
        <v>602</v>
      </c>
      <c r="J40" s="63">
        <f t="shared" si="1"/>
        <v>3</v>
      </c>
    </row>
    <row r="41" spans="2:10" x14ac:dyDescent="0.25">
      <c r="B41" s="25">
        <v>35</v>
      </c>
      <c r="C41" s="65">
        <v>49</v>
      </c>
      <c r="D41" s="64">
        <f>ДЕВОЧКИ!AJ209</f>
        <v>507</v>
      </c>
      <c r="E41" s="63">
        <f t="shared" si="0"/>
        <v>23</v>
      </c>
      <c r="F41" s="26"/>
      <c r="G41" s="25">
        <v>35</v>
      </c>
      <c r="H41" s="65">
        <v>49</v>
      </c>
      <c r="I41" s="64">
        <f>МАЛЬЧИКИ!AJ209</f>
        <v>372</v>
      </c>
      <c r="J41" s="63">
        <f t="shared" si="1"/>
        <v>31</v>
      </c>
    </row>
    <row r="42" spans="2:10" x14ac:dyDescent="0.25">
      <c r="B42" s="25">
        <v>36</v>
      </c>
      <c r="C42" s="65">
        <v>50</v>
      </c>
      <c r="D42" s="64">
        <f>ДЕВОЧКИ!AJ215</f>
        <v>441</v>
      </c>
      <c r="E42" s="63">
        <f t="shared" si="0"/>
        <v>31</v>
      </c>
      <c r="F42" s="26"/>
      <c r="G42" s="25">
        <v>36</v>
      </c>
      <c r="H42" s="65">
        <v>50</v>
      </c>
      <c r="I42" s="64">
        <f>МАЛЬЧИКИ!AJ215</f>
        <v>462</v>
      </c>
      <c r="J42" s="63">
        <f t="shared" si="1"/>
        <v>23</v>
      </c>
    </row>
    <row r="43" spans="2:10" x14ac:dyDescent="0.25">
      <c r="B43" s="25">
        <v>37</v>
      </c>
      <c r="C43" s="65">
        <v>51</v>
      </c>
      <c r="D43" s="64">
        <f>ДЕВОЧКИ!AJ221</f>
        <v>0</v>
      </c>
      <c r="E43" s="63">
        <f t="shared" si="0"/>
        <v>42</v>
      </c>
      <c r="F43" s="26"/>
      <c r="G43" s="25">
        <v>37</v>
      </c>
      <c r="H43" s="65">
        <v>51</v>
      </c>
      <c r="I43" s="64">
        <f>МАЛЬЧИКИ!AJ221</f>
        <v>0</v>
      </c>
      <c r="J43" s="63">
        <f t="shared" si="1"/>
        <v>41</v>
      </c>
    </row>
    <row r="44" spans="2:10" x14ac:dyDescent="0.25">
      <c r="B44" s="25">
        <v>38</v>
      </c>
      <c r="C44" s="65">
        <v>52</v>
      </c>
      <c r="D44" s="64">
        <f>ДЕВОЧКИ!AJ227</f>
        <v>449</v>
      </c>
      <c r="E44" s="63">
        <f t="shared" si="0"/>
        <v>30</v>
      </c>
      <c r="F44" s="26"/>
      <c r="G44" s="25">
        <v>38</v>
      </c>
      <c r="H44" s="65">
        <v>52</v>
      </c>
      <c r="I44" s="64">
        <f>МАЛЬЧИКИ!AJ227</f>
        <v>308</v>
      </c>
      <c r="J44" s="63">
        <f t="shared" si="1"/>
        <v>37</v>
      </c>
    </row>
    <row r="45" spans="2:10" x14ac:dyDescent="0.25">
      <c r="B45" s="25">
        <v>39</v>
      </c>
      <c r="C45" s="65">
        <v>53</v>
      </c>
      <c r="D45" s="64">
        <f>ДЕВОЧКИ!AJ233</f>
        <v>435</v>
      </c>
      <c r="E45" s="63">
        <f t="shared" si="0"/>
        <v>32</v>
      </c>
      <c r="F45" s="26"/>
      <c r="G45" s="25">
        <v>39</v>
      </c>
      <c r="H45" s="65">
        <v>53</v>
      </c>
      <c r="I45" s="64">
        <f>МАЛЬЧИКИ!AJ233</f>
        <v>440</v>
      </c>
      <c r="J45" s="63">
        <f t="shared" si="1"/>
        <v>24</v>
      </c>
    </row>
    <row r="46" spans="2:10" x14ac:dyDescent="0.25">
      <c r="B46" s="25">
        <v>40</v>
      </c>
      <c r="C46" s="65">
        <v>55</v>
      </c>
      <c r="D46" s="64">
        <f>ДЕВОЧКИ!AJ239</f>
        <v>0</v>
      </c>
      <c r="E46" s="63">
        <f t="shared" si="0"/>
        <v>42</v>
      </c>
      <c r="F46" s="26"/>
      <c r="G46" s="25">
        <v>40</v>
      </c>
      <c r="H46" s="65">
        <v>55</v>
      </c>
      <c r="I46" s="64">
        <f>МАЛЬЧИКИ!AJ239</f>
        <v>0</v>
      </c>
      <c r="J46" s="63">
        <f t="shared" si="1"/>
        <v>41</v>
      </c>
    </row>
    <row r="47" spans="2:10" x14ac:dyDescent="0.25">
      <c r="B47" s="25">
        <v>41</v>
      </c>
      <c r="C47" s="65">
        <v>56</v>
      </c>
      <c r="D47" s="64">
        <f>ДЕВОЧКИ!AJ245</f>
        <v>671</v>
      </c>
      <c r="E47" s="63">
        <f t="shared" si="0"/>
        <v>7</v>
      </c>
      <c r="F47" s="26"/>
      <c r="G47" s="25">
        <v>41</v>
      </c>
      <c r="H47" s="65">
        <v>56</v>
      </c>
      <c r="I47" s="64">
        <f>МАЛЬЧИКИ!AJ245</f>
        <v>491</v>
      </c>
      <c r="J47" s="63">
        <f t="shared" si="1"/>
        <v>17</v>
      </c>
    </row>
    <row r="48" spans="2:10" x14ac:dyDescent="0.25">
      <c r="B48" s="25">
        <v>42</v>
      </c>
      <c r="C48" s="65">
        <v>58</v>
      </c>
      <c r="D48" s="64">
        <f>ДЕВОЧКИ!AJ251</f>
        <v>0</v>
      </c>
      <c r="E48" s="63">
        <f t="shared" si="0"/>
        <v>42</v>
      </c>
      <c r="F48" s="26"/>
      <c r="G48" s="25">
        <v>42</v>
      </c>
      <c r="H48" s="65">
        <v>58</v>
      </c>
      <c r="I48" s="64">
        <f>МАЛЬЧИКИ!AJ251</f>
        <v>0</v>
      </c>
      <c r="J48" s="63">
        <f t="shared" si="1"/>
        <v>41</v>
      </c>
    </row>
    <row r="49" spans="2:10" x14ac:dyDescent="0.25">
      <c r="B49" s="25">
        <v>43</v>
      </c>
      <c r="C49" s="65">
        <v>59</v>
      </c>
      <c r="D49" s="64">
        <f>ДЕВОЧКИ!AJ257</f>
        <v>635</v>
      </c>
      <c r="E49" s="63">
        <f t="shared" si="0"/>
        <v>11</v>
      </c>
      <c r="F49" s="26"/>
      <c r="G49" s="25">
        <v>43</v>
      </c>
      <c r="H49" s="65">
        <v>59</v>
      </c>
      <c r="I49" s="64">
        <f>МАЛЬЧИКИ!AJ257</f>
        <v>386</v>
      </c>
      <c r="J49" s="63">
        <f t="shared" si="1"/>
        <v>29</v>
      </c>
    </row>
    <row r="50" spans="2:10" x14ac:dyDescent="0.25">
      <c r="B50" s="25">
        <v>44</v>
      </c>
      <c r="C50" s="65">
        <v>63</v>
      </c>
      <c r="D50" s="64">
        <f>ДЕВОЧКИ!AJ263</f>
        <v>0</v>
      </c>
      <c r="E50" s="63">
        <f t="shared" si="0"/>
        <v>42</v>
      </c>
      <c r="F50" s="26"/>
      <c r="G50" s="25">
        <v>44</v>
      </c>
      <c r="H50" s="65">
        <v>63</v>
      </c>
      <c r="I50" s="64">
        <f>МАЛЬЧИКИ!AJ263</f>
        <v>0</v>
      </c>
      <c r="J50" s="63">
        <f t="shared" si="1"/>
        <v>41</v>
      </c>
    </row>
    <row r="51" spans="2:10" x14ac:dyDescent="0.25">
      <c r="B51" s="25">
        <v>45</v>
      </c>
      <c r="C51" s="65">
        <v>67</v>
      </c>
      <c r="D51" s="64">
        <f>ДЕВОЧКИ!AJ269</f>
        <v>547</v>
      </c>
      <c r="E51" s="63">
        <f t="shared" si="0"/>
        <v>17</v>
      </c>
      <c r="F51" s="26"/>
      <c r="G51" s="25">
        <v>45</v>
      </c>
      <c r="H51" s="65">
        <v>67</v>
      </c>
      <c r="I51" s="64">
        <f>МАЛЬЧИКИ!AJ269</f>
        <v>0</v>
      </c>
      <c r="J51" s="63">
        <f t="shared" si="1"/>
        <v>41</v>
      </c>
    </row>
    <row r="52" spans="2:10" x14ac:dyDescent="0.25">
      <c r="B52" s="25">
        <v>46</v>
      </c>
      <c r="C52" s="65">
        <v>75</v>
      </c>
      <c r="D52" s="64">
        <f>ДЕВОЧКИ!AJ275</f>
        <v>0</v>
      </c>
      <c r="E52" s="63">
        <f t="shared" si="0"/>
        <v>42</v>
      </c>
      <c r="F52" s="26"/>
      <c r="G52" s="25">
        <v>46</v>
      </c>
      <c r="H52" s="65">
        <v>75</v>
      </c>
      <c r="I52" s="64">
        <f>МАЛЬЧИКИ!AJ275</f>
        <v>0</v>
      </c>
      <c r="J52" s="63">
        <f t="shared" si="1"/>
        <v>41</v>
      </c>
    </row>
    <row r="53" spans="2:10" x14ac:dyDescent="0.25">
      <c r="B53" s="25">
        <v>47</v>
      </c>
      <c r="C53" s="65" t="s">
        <v>29</v>
      </c>
      <c r="D53" s="64">
        <f>ДЕВОЧКИ!AJ281</f>
        <v>0</v>
      </c>
      <c r="E53" s="63">
        <f t="shared" si="0"/>
        <v>42</v>
      </c>
      <c r="F53" s="26"/>
      <c r="G53" s="25">
        <v>47</v>
      </c>
      <c r="H53" s="65" t="s">
        <v>29</v>
      </c>
      <c r="I53" s="64">
        <f>МАЛЬЧИКИ!AJ281</f>
        <v>0</v>
      </c>
      <c r="J53" s="63">
        <f t="shared" si="1"/>
        <v>41</v>
      </c>
    </row>
    <row r="54" spans="2:10" x14ac:dyDescent="0.25">
      <c r="B54" s="25">
        <v>48</v>
      </c>
      <c r="C54" s="65" t="s">
        <v>34</v>
      </c>
      <c r="D54" s="64">
        <f>ДЕВОЧКИ!AJ287</f>
        <v>543</v>
      </c>
      <c r="E54" s="63">
        <f t="shared" si="0"/>
        <v>19</v>
      </c>
      <c r="G54" s="25">
        <v>48</v>
      </c>
      <c r="H54" s="65" t="s">
        <v>34</v>
      </c>
      <c r="I54" s="64">
        <f>МАЛЬЧИКИ!AJ287</f>
        <v>308</v>
      </c>
      <c r="J54" s="63">
        <f t="shared" si="1"/>
        <v>37</v>
      </c>
    </row>
  </sheetData>
  <mergeCells count="2">
    <mergeCell ref="B4:E4"/>
    <mergeCell ref="G4:J4"/>
  </mergeCells>
  <conditionalFormatting sqref="E7:E54">
    <cfRule type="cellIs" dxfId="17" priority="4" operator="equal">
      <formula>1</formula>
    </cfRule>
    <cfRule type="cellIs" dxfId="16" priority="5" operator="equal">
      <formula>3</formula>
    </cfRule>
    <cfRule type="cellIs" dxfId="15" priority="6" operator="equal">
      <formula>2</formula>
    </cfRule>
  </conditionalFormatting>
  <conditionalFormatting sqref="J7:J54">
    <cfRule type="cellIs" dxfId="14" priority="1" operator="equal">
      <formula>3</formula>
    </cfRule>
    <cfRule type="cellIs" dxfId="13" priority="2" operator="equal">
      <formula>2</formula>
    </cfRule>
    <cfRule type="cellIs" dxfId="12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50"/>
  </sheetPr>
  <dimension ref="B1:J33"/>
  <sheetViews>
    <sheetView zoomScale="75" zoomScaleNormal="75" workbookViewId="0">
      <selection activeCell="M26" sqref="M26"/>
    </sheetView>
  </sheetViews>
  <sheetFormatPr defaultRowHeight="15" x14ac:dyDescent="0.25"/>
  <cols>
    <col min="6" max="12" width="9.140625" customWidth="1"/>
  </cols>
  <sheetData>
    <row r="1" spans="2:10" x14ac:dyDescent="0.25">
      <c r="G1" t="s">
        <v>42</v>
      </c>
    </row>
    <row r="2" spans="2:10" x14ac:dyDescent="0.25">
      <c r="G2" t="str">
        <f>'ИТОГОВЫЙ (по школам)'!G2</f>
        <v>ДАТА: 22.02.2019г.</v>
      </c>
    </row>
    <row r="3" spans="2:10" ht="6.75" customHeight="1" x14ac:dyDescent="0.25"/>
    <row r="4" spans="2:10" x14ac:dyDescent="0.25">
      <c r="B4" s="105" t="s">
        <v>31</v>
      </c>
      <c r="C4" s="105"/>
      <c r="D4" s="105"/>
      <c r="E4" s="105"/>
      <c r="F4" s="26"/>
      <c r="G4" s="106" t="s">
        <v>32</v>
      </c>
      <c r="H4" s="106"/>
      <c r="I4" s="106"/>
      <c r="J4" s="106"/>
    </row>
    <row r="5" spans="2:10" x14ac:dyDescent="0.25">
      <c r="B5" s="75"/>
      <c r="C5" s="75"/>
      <c r="D5" s="75"/>
      <c r="E5" s="75"/>
      <c r="F5" s="26"/>
      <c r="G5" s="75"/>
      <c r="H5" s="75"/>
      <c r="I5" s="75"/>
      <c r="J5" s="75"/>
    </row>
    <row r="6" spans="2:10" ht="35.25" x14ac:dyDescent="0.25">
      <c r="B6" s="27" t="s">
        <v>20</v>
      </c>
      <c r="C6" s="66" t="s">
        <v>8</v>
      </c>
      <c r="D6" s="64" t="s">
        <v>21</v>
      </c>
      <c r="E6" s="62" t="s">
        <v>22</v>
      </c>
      <c r="G6" s="27" t="s">
        <v>20</v>
      </c>
      <c r="H6" s="66" t="s">
        <v>8</v>
      </c>
      <c r="I6" s="64" t="s">
        <v>21</v>
      </c>
      <c r="J6" s="62" t="s">
        <v>22</v>
      </c>
    </row>
    <row r="7" spans="2:10" x14ac:dyDescent="0.25">
      <c r="B7" s="25">
        <v>1</v>
      </c>
      <c r="C7" s="65">
        <v>10</v>
      </c>
      <c r="D7" s="64">
        <f>ДЕВОЧКИ!AJ23</f>
        <v>512</v>
      </c>
      <c r="E7" s="63">
        <f t="shared" ref="E7:E33" si="0">IF(ISNUMBER(D7),RANK(D7,$D$7:$D$33,0),"")</f>
        <v>8</v>
      </c>
      <c r="F7" s="26"/>
      <c r="G7" s="25">
        <v>1</v>
      </c>
      <c r="H7" s="65">
        <v>10</v>
      </c>
      <c r="I7" s="64">
        <f>МАЛЬЧИКИ!AJ23</f>
        <v>285</v>
      </c>
      <c r="J7" s="63">
        <f t="shared" ref="J7:J33" si="1">IF(ISNUMBER(I7),RANK(I7,$I$7:$I$33,0),"")</f>
        <v>18</v>
      </c>
    </row>
    <row r="8" spans="2:10" x14ac:dyDescent="0.25">
      <c r="B8" s="25">
        <v>2</v>
      </c>
      <c r="C8" s="65">
        <v>14</v>
      </c>
      <c r="D8" s="64">
        <f>ДЕВОЧКИ!AJ41</f>
        <v>344</v>
      </c>
      <c r="E8" s="63">
        <f t="shared" si="0"/>
        <v>17</v>
      </c>
      <c r="F8" s="26"/>
      <c r="G8" s="25">
        <v>2</v>
      </c>
      <c r="H8" s="65">
        <v>14</v>
      </c>
      <c r="I8" s="64">
        <f>МАЛЬЧИКИ!AJ41</f>
        <v>337</v>
      </c>
      <c r="J8" s="63">
        <f t="shared" si="1"/>
        <v>14</v>
      </c>
    </row>
    <row r="9" spans="2:10" x14ac:dyDescent="0.25">
      <c r="B9" s="25">
        <v>3</v>
      </c>
      <c r="C9" s="65">
        <v>18</v>
      </c>
      <c r="D9" s="64">
        <f>ДЕВОЧКИ!AJ53</f>
        <v>419</v>
      </c>
      <c r="E9" s="63">
        <f t="shared" si="0"/>
        <v>14</v>
      </c>
      <c r="F9" s="26"/>
      <c r="G9" s="25">
        <v>3</v>
      </c>
      <c r="H9" s="65">
        <v>18</v>
      </c>
      <c r="I9" s="64">
        <f>МАЛЬЧИКИ!AJ53</f>
        <v>350</v>
      </c>
      <c r="J9" s="63">
        <f t="shared" si="1"/>
        <v>12</v>
      </c>
    </row>
    <row r="10" spans="2:10" x14ac:dyDescent="0.25">
      <c r="B10" s="25">
        <v>4</v>
      </c>
      <c r="C10" s="65">
        <v>20</v>
      </c>
      <c r="D10" s="64">
        <f>ДЕВОЧКИ!AJ65</f>
        <v>343</v>
      </c>
      <c r="E10" s="63">
        <f t="shared" si="0"/>
        <v>18</v>
      </c>
      <c r="F10" s="26"/>
      <c r="G10" s="25">
        <v>4</v>
      </c>
      <c r="H10" s="65">
        <v>20</v>
      </c>
      <c r="I10" s="64">
        <f>МАЛЬЧИКИ!AJ65</f>
        <v>490</v>
      </c>
      <c r="J10" s="63">
        <f t="shared" si="1"/>
        <v>5</v>
      </c>
    </row>
    <row r="11" spans="2:10" x14ac:dyDescent="0.25">
      <c r="B11" s="25">
        <v>5</v>
      </c>
      <c r="C11" s="65">
        <v>23</v>
      </c>
      <c r="D11" s="64">
        <f>ДЕВОЧКИ!AJ77</f>
        <v>0</v>
      </c>
      <c r="E11" s="63">
        <f t="shared" si="0"/>
        <v>21</v>
      </c>
      <c r="F11" s="26"/>
      <c r="G11" s="25">
        <v>5</v>
      </c>
      <c r="H11" s="65">
        <v>23</v>
      </c>
      <c r="I11" s="64">
        <f>МАЛЬЧИКИ!AJ77</f>
        <v>506</v>
      </c>
      <c r="J11" s="63">
        <f t="shared" si="1"/>
        <v>4</v>
      </c>
    </row>
    <row r="12" spans="2:10" x14ac:dyDescent="0.25">
      <c r="B12" s="25">
        <v>6</v>
      </c>
      <c r="C12" s="65">
        <v>28</v>
      </c>
      <c r="D12" s="64">
        <f>ДЕВОЧКИ!AJ101</f>
        <v>381</v>
      </c>
      <c r="E12" s="63">
        <f t="shared" si="0"/>
        <v>16</v>
      </c>
      <c r="F12" s="26"/>
      <c r="G12" s="25">
        <v>6</v>
      </c>
      <c r="H12" s="65">
        <v>28</v>
      </c>
      <c r="I12" s="64">
        <f>МАЛЬЧИКИ!AJ101</f>
        <v>479</v>
      </c>
      <c r="J12" s="63">
        <f t="shared" si="1"/>
        <v>6</v>
      </c>
    </row>
    <row r="13" spans="2:10" x14ac:dyDescent="0.25">
      <c r="B13" s="25">
        <v>7</v>
      </c>
      <c r="C13" s="65">
        <v>29</v>
      </c>
      <c r="D13" s="64">
        <f>ДЕВОЧКИ!AJ107</f>
        <v>501</v>
      </c>
      <c r="E13" s="63">
        <f t="shared" si="0"/>
        <v>10</v>
      </c>
      <c r="F13" s="26"/>
      <c r="G13" s="25">
        <v>7</v>
      </c>
      <c r="H13" s="65">
        <v>29</v>
      </c>
      <c r="I13" s="64">
        <f>МАЛЬЧИКИ!AJ107</f>
        <v>372</v>
      </c>
      <c r="J13" s="63">
        <f t="shared" si="1"/>
        <v>10</v>
      </c>
    </row>
    <row r="14" spans="2:10" x14ac:dyDescent="0.25">
      <c r="B14" s="25">
        <v>8</v>
      </c>
      <c r="C14" s="65">
        <v>34</v>
      </c>
      <c r="D14" s="64">
        <f>ДЕВОЧКИ!AJ131</f>
        <v>428</v>
      </c>
      <c r="E14" s="63">
        <f t="shared" si="0"/>
        <v>13</v>
      </c>
      <c r="F14" s="26"/>
      <c r="G14" s="25">
        <v>8</v>
      </c>
      <c r="H14" s="65">
        <v>34</v>
      </c>
      <c r="I14" s="64">
        <f>МАЛЬЧИКИ!AJ131</f>
        <v>272</v>
      </c>
      <c r="J14" s="63">
        <f t="shared" si="1"/>
        <v>19</v>
      </c>
    </row>
    <row r="15" spans="2:10" x14ac:dyDescent="0.25">
      <c r="B15" s="25">
        <v>9</v>
      </c>
      <c r="C15" s="65">
        <v>36</v>
      </c>
      <c r="D15" s="64">
        <f>ДЕВОЧКИ!AJ137</f>
        <v>533</v>
      </c>
      <c r="E15" s="63">
        <f t="shared" si="0"/>
        <v>6</v>
      </c>
      <c r="F15" s="26"/>
      <c r="G15" s="25">
        <v>9</v>
      </c>
      <c r="H15" s="65">
        <v>36</v>
      </c>
      <c r="I15" s="64">
        <f>МАЛЬЧИКИ!AJ137</f>
        <v>340</v>
      </c>
      <c r="J15" s="63">
        <f t="shared" si="1"/>
        <v>13</v>
      </c>
    </row>
    <row r="16" spans="2:10" x14ac:dyDescent="0.25">
      <c r="B16" s="25">
        <v>10</v>
      </c>
      <c r="C16" s="65">
        <v>39</v>
      </c>
      <c r="D16" s="64">
        <f>ДЕВОЧКИ!AJ149</f>
        <v>411</v>
      </c>
      <c r="E16" s="63">
        <f t="shared" si="0"/>
        <v>15</v>
      </c>
      <c r="F16" s="26"/>
      <c r="G16" s="25">
        <v>10</v>
      </c>
      <c r="H16" s="65">
        <v>39</v>
      </c>
      <c r="I16" s="64">
        <f>МАЛЬЧИКИ!AJ149</f>
        <v>0</v>
      </c>
      <c r="J16" s="63">
        <f t="shared" si="1"/>
        <v>20</v>
      </c>
    </row>
    <row r="17" spans="2:10" x14ac:dyDescent="0.25">
      <c r="B17" s="25">
        <v>11</v>
      </c>
      <c r="C17" s="65">
        <v>41</v>
      </c>
      <c r="D17" s="64">
        <f>ДЕВОЧКИ!AJ161</f>
        <v>530</v>
      </c>
      <c r="E17" s="63">
        <f t="shared" si="0"/>
        <v>7</v>
      </c>
      <c r="F17" s="26"/>
      <c r="G17" s="25">
        <v>11</v>
      </c>
      <c r="H17" s="65">
        <v>41</v>
      </c>
      <c r="I17" s="64">
        <f>МАЛЬЧИКИ!AJ161</f>
        <v>526</v>
      </c>
      <c r="J17" s="63">
        <f t="shared" si="1"/>
        <v>1</v>
      </c>
    </row>
    <row r="18" spans="2:10" x14ac:dyDescent="0.25">
      <c r="B18" s="25">
        <v>12</v>
      </c>
      <c r="C18" s="65">
        <v>42</v>
      </c>
      <c r="D18" s="64">
        <f>ДЕВОЧКИ!AJ167</f>
        <v>334</v>
      </c>
      <c r="E18" s="63">
        <f t="shared" si="0"/>
        <v>19</v>
      </c>
      <c r="F18" s="26"/>
      <c r="G18" s="25">
        <v>12</v>
      </c>
      <c r="H18" s="65">
        <v>42</v>
      </c>
      <c r="I18" s="64">
        <f>МАЛЬЧИКИ!AJ167</f>
        <v>431</v>
      </c>
      <c r="J18" s="63">
        <f t="shared" si="1"/>
        <v>8</v>
      </c>
    </row>
    <row r="19" spans="2:10" x14ac:dyDescent="0.25">
      <c r="B19" s="25">
        <v>13</v>
      </c>
      <c r="C19" s="65">
        <v>43</v>
      </c>
      <c r="D19" s="64">
        <f>ДЕВОЧКИ!AJ173</f>
        <v>638</v>
      </c>
      <c r="E19" s="63">
        <f t="shared" si="0"/>
        <v>1</v>
      </c>
      <c r="F19" s="26"/>
      <c r="G19" s="25">
        <v>13</v>
      </c>
      <c r="H19" s="65">
        <v>43</v>
      </c>
      <c r="I19" s="64">
        <f>МАЛЬЧИКИ!AJ173</f>
        <v>515</v>
      </c>
      <c r="J19" s="63">
        <f t="shared" si="1"/>
        <v>3</v>
      </c>
    </row>
    <row r="20" spans="2:10" x14ac:dyDescent="0.25">
      <c r="B20" s="25">
        <v>14</v>
      </c>
      <c r="C20" s="65">
        <v>45</v>
      </c>
      <c r="D20" s="64">
        <f>ДЕВОЧКИ!AJ185</f>
        <v>595</v>
      </c>
      <c r="E20" s="63">
        <f t="shared" si="0"/>
        <v>3</v>
      </c>
      <c r="F20" s="26"/>
      <c r="G20" s="25">
        <v>14</v>
      </c>
      <c r="H20" s="65">
        <v>45</v>
      </c>
      <c r="I20" s="64">
        <f>МАЛЬЧИКИ!AJ185</f>
        <v>520</v>
      </c>
      <c r="J20" s="63">
        <f t="shared" si="1"/>
        <v>2</v>
      </c>
    </row>
    <row r="21" spans="2:10" x14ac:dyDescent="0.25">
      <c r="B21" s="25">
        <v>15</v>
      </c>
      <c r="C21" s="65">
        <v>46</v>
      </c>
      <c r="D21" s="64">
        <f>ДЕВОЧКИ!AJ191</f>
        <v>176</v>
      </c>
      <c r="E21" s="63">
        <f t="shared" si="0"/>
        <v>20</v>
      </c>
      <c r="F21" s="26"/>
      <c r="G21" s="25">
        <v>15</v>
      </c>
      <c r="H21" s="65">
        <v>46</v>
      </c>
      <c r="I21" s="64">
        <f>МАЛЬЧИКИ!AJ191</f>
        <v>335</v>
      </c>
      <c r="J21" s="63">
        <f t="shared" si="1"/>
        <v>15</v>
      </c>
    </row>
    <row r="22" spans="2:10" x14ac:dyDescent="0.25">
      <c r="B22" s="25">
        <v>16</v>
      </c>
      <c r="C22" s="65">
        <v>49</v>
      </c>
      <c r="D22" s="64">
        <f>ДЕВОЧКИ!AJ209</f>
        <v>507</v>
      </c>
      <c r="E22" s="63">
        <f t="shared" si="0"/>
        <v>9</v>
      </c>
      <c r="F22" s="26"/>
      <c r="G22" s="25">
        <v>16</v>
      </c>
      <c r="H22" s="65">
        <v>49</v>
      </c>
      <c r="I22" s="64">
        <f>МАЛЬЧИКИ!AJ209</f>
        <v>372</v>
      </c>
      <c r="J22" s="63">
        <f t="shared" si="1"/>
        <v>10</v>
      </c>
    </row>
    <row r="23" spans="2:10" x14ac:dyDescent="0.25">
      <c r="B23" s="25">
        <v>17</v>
      </c>
      <c r="C23" s="65">
        <v>51</v>
      </c>
      <c r="D23" s="64">
        <f>ДЕВОЧКИ!AJ221</f>
        <v>0</v>
      </c>
      <c r="E23" s="63">
        <f t="shared" si="0"/>
        <v>21</v>
      </c>
      <c r="F23" s="26"/>
      <c r="G23" s="25">
        <v>17</v>
      </c>
      <c r="H23" s="65">
        <v>51</v>
      </c>
      <c r="I23" s="64">
        <f>МАЛЬЧИКИ!AJ221</f>
        <v>0</v>
      </c>
      <c r="J23" s="63">
        <f t="shared" si="1"/>
        <v>20</v>
      </c>
    </row>
    <row r="24" spans="2:10" x14ac:dyDescent="0.25">
      <c r="B24" s="25">
        <v>18</v>
      </c>
      <c r="C24" s="65">
        <v>52</v>
      </c>
      <c r="D24" s="64">
        <f>ДЕВОЧКИ!AJ227</f>
        <v>449</v>
      </c>
      <c r="E24" s="63">
        <f t="shared" si="0"/>
        <v>11</v>
      </c>
      <c r="F24" s="26"/>
      <c r="G24" s="25">
        <v>18</v>
      </c>
      <c r="H24" s="65">
        <v>52</v>
      </c>
      <c r="I24" s="64">
        <f>МАЛЬЧИКИ!AJ227</f>
        <v>308</v>
      </c>
      <c r="J24" s="63">
        <f t="shared" si="1"/>
        <v>16</v>
      </c>
    </row>
    <row r="25" spans="2:10" x14ac:dyDescent="0.25">
      <c r="B25" s="25">
        <v>19</v>
      </c>
      <c r="C25" s="65">
        <v>53</v>
      </c>
      <c r="D25" s="64">
        <f>ДЕВОЧКИ!AJ233</f>
        <v>435</v>
      </c>
      <c r="E25" s="63">
        <f t="shared" si="0"/>
        <v>12</v>
      </c>
      <c r="F25" s="26"/>
      <c r="G25" s="25">
        <v>19</v>
      </c>
      <c r="H25" s="65">
        <v>53</v>
      </c>
      <c r="I25" s="64">
        <f>МАЛЬЧИКИ!AJ233</f>
        <v>440</v>
      </c>
      <c r="J25" s="63">
        <f t="shared" si="1"/>
        <v>7</v>
      </c>
    </row>
    <row r="26" spans="2:10" x14ac:dyDescent="0.25">
      <c r="B26" s="25">
        <v>20</v>
      </c>
      <c r="C26" s="65">
        <v>55</v>
      </c>
      <c r="D26" s="64">
        <f>ДЕВОЧКИ!AJ239</f>
        <v>0</v>
      </c>
      <c r="E26" s="63">
        <f t="shared" si="0"/>
        <v>21</v>
      </c>
      <c r="F26" s="26"/>
      <c r="G26" s="25">
        <v>20</v>
      </c>
      <c r="H26" s="65">
        <v>55</v>
      </c>
      <c r="I26" s="64">
        <f>МАЛЬЧИКИ!AJ239</f>
        <v>0</v>
      </c>
      <c r="J26" s="63">
        <f t="shared" si="1"/>
        <v>20</v>
      </c>
    </row>
    <row r="27" spans="2:10" x14ac:dyDescent="0.25">
      <c r="B27" s="25">
        <v>21</v>
      </c>
      <c r="C27" s="65">
        <v>58</v>
      </c>
      <c r="D27" s="64">
        <f>ДЕВОЧКИ!AJ251</f>
        <v>0</v>
      </c>
      <c r="E27" s="63">
        <f t="shared" si="0"/>
        <v>21</v>
      </c>
      <c r="F27" s="26"/>
      <c r="G27" s="25">
        <v>21</v>
      </c>
      <c r="H27" s="65">
        <v>58</v>
      </c>
      <c r="I27" s="64">
        <f>МАЛЬЧИКИ!AJ251</f>
        <v>0</v>
      </c>
      <c r="J27" s="63">
        <f t="shared" si="1"/>
        <v>20</v>
      </c>
    </row>
    <row r="28" spans="2:10" x14ac:dyDescent="0.25">
      <c r="B28" s="25">
        <v>22</v>
      </c>
      <c r="C28" s="65">
        <v>59</v>
      </c>
      <c r="D28" s="64">
        <f>ДЕВОЧКИ!AJ257</f>
        <v>635</v>
      </c>
      <c r="E28" s="63">
        <f t="shared" si="0"/>
        <v>2</v>
      </c>
      <c r="F28" s="26"/>
      <c r="G28" s="25">
        <v>22</v>
      </c>
      <c r="H28" s="65">
        <v>59</v>
      </c>
      <c r="I28" s="64">
        <f>МАЛЬЧИКИ!AJ257</f>
        <v>386</v>
      </c>
      <c r="J28" s="63">
        <f t="shared" si="1"/>
        <v>9</v>
      </c>
    </row>
    <row r="29" spans="2:10" x14ac:dyDescent="0.25">
      <c r="B29" s="25">
        <v>23</v>
      </c>
      <c r="C29" s="65">
        <v>63</v>
      </c>
      <c r="D29" s="64">
        <f>ДЕВОЧКИ!AJ263</f>
        <v>0</v>
      </c>
      <c r="E29" s="63">
        <f t="shared" si="0"/>
        <v>21</v>
      </c>
      <c r="F29" s="26"/>
      <c r="G29" s="25">
        <v>23</v>
      </c>
      <c r="H29" s="65">
        <v>63</v>
      </c>
      <c r="I29" s="64">
        <f>МАЛЬЧИКИ!AJ263</f>
        <v>0</v>
      </c>
      <c r="J29" s="63">
        <f t="shared" si="1"/>
        <v>20</v>
      </c>
    </row>
    <row r="30" spans="2:10" x14ac:dyDescent="0.25">
      <c r="B30" s="25">
        <v>24</v>
      </c>
      <c r="C30" s="65">
        <v>67</v>
      </c>
      <c r="D30" s="64">
        <f>ДЕВОЧКИ!AJ269</f>
        <v>547</v>
      </c>
      <c r="E30" s="63">
        <f t="shared" si="0"/>
        <v>4</v>
      </c>
      <c r="F30" s="26"/>
      <c r="G30" s="25">
        <v>24</v>
      </c>
      <c r="H30" s="65">
        <v>67</v>
      </c>
      <c r="I30" s="64">
        <f>МАЛЬЧИКИ!AJ269</f>
        <v>0</v>
      </c>
      <c r="J30" s="63">
        <f t="shared" si="1"/>
        <v>20</v>
      </c>
    </row>
    <row r="31" spans="2:10" x14ac:dyDescent="0.25">
      <c r="B31" s="25">
        <v>25</v>
      </c>
      <c r="C31" s="65">
        <v>75</v>
      </c>
      <c r="D31" s="64">
        <f>ДЕВОЧКИ!AJ275</f>
        <v>0</v>
      </c>
      <c r="E31" s="63">
        <f t="shared" si="0"/>
        <v>21</v>
      </c>
      <c r="F31" s="26"/>
      <c r="G31" s="25">
        <v>25</v>
      </c>
      <c r="H31" s="65">
        <v>75</v>
      </c>
      <c r="I31" s="64">
        <f>МАЛЬЧИКИ!AJ275</f>
        <v>0</v>
      </c>
      <c r="J31" s="63">
        <f t="shared" si="1"/>
        <v>20</v>
      </c>
    </row>
    <row r="32" spans="2:10" x14ac:dyDescent="0.25">
      <c r="B32" s="25">
        <v>26</v>
      </c>
      <c r="C32" s="65" t="s">
        <v>29</v>
      </c>
      <c r="D32" s="64">
        <f>ДЕВОЧКИ!AJ281</f>
        <v>0</v>
      </c>
      <c r="E32" s="63">
        <f t="shared" si="0"/>
        <v>21</v>
      </c>
      <c r="F32" s="26"/>
      <c r="G32" s="25">
        <v>26</v>
      </c>
      <c r="H32" s="65" t="s">
        <v>29</v>
      </c>
      <c r="I32" s="64">
        <f>МАЛЬЧИКИ!AJ281</f>
        <v>0</v>
      </c>
      <c r="J32" s="63">
        <f t="shared" si="1"/>
        <v>20</v>
      </c>
    </row>
    <row r="33" spans="2:10" x14ac:dyDescent="0.25">
      <c r="B33" s="25">
        <v>27</v>
      </c>
      <c r="C33" s="65" t="s">
        <v>34</v>
      </c>
      <c r="D33" s="64">
        <f>ДЕВОЧКИ!AJ287</f>
        <v>543</v>
      </c>
      <c r="E33" s="63">
        <f t="shared" si="0"/>
        <v>5</v>
      </c>
      <c r="G33" s="25">
        <v>27</v>
      </c>
      <c r="H33" s="65" t="s">
        <v>34</v>
      </c>
      <c r="I33" s="64">
        <f>МАЛЬЧИКИ!AJ287</f>
        <v>308</v>
      </c>
      <c r="J33" s="63">
        <f t="shared" si="1"/>
        <v>16</v>
      </c>
    </row>
  </sheetData>
  <mergeCells count="2">
    <mergeCell ref="B4:E4"/>
    <mergeCell ref="G4:J4"/>
  </mergeCells>
  <conditionalFormatting sqref="E7:E33">
    <cfRule type="cellIs" dxfId="11" priority="4" operator="equal">
      <formula>1</formula>
    </cfRule>
    <cfRule type="cellIs" dxfId="10" priority="5" operator="equal">
      <formula>3</formula>
    </cfRule>
    <cfRule type="cellIs" dxfId="9" priority="6" operator="equal">
      <formula>2</formula>
    </cfRule>
  </conditionalFormatting>
  <conditionalFormatting sqref="J7:J33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B1:J27"/>
  <sheetViews>
    <sheetView zoomScale="90" zoomScaleNormal="90" workbookViewId="0">
      <selection activeCell="O14" sqref="O14"/>
    </sheetView>
  </sheetViews>
  <sheetFormatPr defaultRowHeight="15" x14ac:dyDescent="0.25"/>
  <cols>
    <col min="6" max="12" width="9.140625" customWidth="1"/>
  </cols>
  <sheetData>
    <row r="1" spans="2:10" x14ac:dyDescent="0.25">
      <c r="G1" t="s">
        <v>42</v>
      </c>
    </row>
    <row r="2" spans="2:10" x14ac:dyDescent="0.25">
      <c r="G2" t="str">
        <f>'ИТОГОВЫЙ (по школам)'!G2</f>
        <v>ДАТА: 22.02.2019г.</v>
      </c>
    </row>
    <row r="3" spans="2:10" ht="6.75" customHeight="1" x14ac:dyDescent="0.25"/>
    <row r="4" spans="2:10" x14ac:dyDescent="0.25">
      <c r="B4" s="105" t="s">
        <v>31</v>
      </c>
      <c r="C4" s="105"/>
      <c r="D4" s="105"/>
      <c r="E4" s="105"/>
      <c r="F4" s="26"/>
      <c r="G4" s="106" t="s">
        <v>32</v>
      </c>
      <c r="H4" s="106"/>
      <c r="I4" s="106"/>
      <c r="J4" s="106"/>
    </row>
    <row r="5" spans="2:10" x14ac:dyDescent="0.25">
      <c r="B5" s="75"/>
      <c r="C5" s="75"/>
      <c r="D5" s="75"/>
      <c r="E5" s="75"/>
      <c r="F5" s="26"/>
      <c r="G5" s="75"/>
      <c r="H5" s="75"/>
      <c r="I5" s="75"/>
      <c r="J5" s="75"/>
    </row>
    <row r="6" spans="2:10" ht="35.25" x14ac:dyDescent="0.25">
      <c r="B6" s="27" t="s">
        <v>20</v>
      </c>
      <c r="C6" s="66" t="s">
        <v>8</v>
      </c>
      <c r="D6" s="64" t="s">
        <v>21</v>
      </c>
      <c r="E6" s="62" t="s">
        <v>22</v>
      </c>
      <c r="G6" s="27" t="s">
        <v>20</v>
      </c>
      <c r="H6" s="66" t="s">
        <v>8</v>
      </c>
      <c r="I6" s="64" t="s">
        <v>21</v>
      </c>
      <c r="J6" s="62" t="s">
        <v>22</v>
      </c>
    </row>
    <row r="7" spans="2:10" x14ac:dyDescent="0.25">
      <c r="B7" s="25">
        <v>1</v>
      </c>
      <c r="C7" s="65">
        <v>5</v>
      </c>
      <c r="D7" s="64">
        <f>ДЕВОЧКИ!AJ5</f>
        <v>686</v>
      </c>
      <c r="E7" s="63">
        <f t="shared" ref="E7:E27" si="0">IF(ISNUMBER(D7),RANK(D7,$D$7:$D$27,0),"")</f>
        <v>6</v>
      </c>
      <c r="F7" s="26"/>
      <c r="G7" s="25">
        <v>1</v>
      </c>
      <c r="H7" s="65">
        <v>5</v>
      </c>
      <c r="I7" s="64">
        <f>МАЛЬЧИКИ!AJ5</f>
        <v>523</v>
      </c>
      <c r="J7" s="63">
        <f t="shared" ref="J7:J27" si="1">IF(ISNUMBER(I7),RANK(I7,$I$7:$I$27,0),"")</f>
        <v>9</v>
      </c>
    </row>
    <row r="8" spans="2:10" x14ac:dyDescent="0.25">
      <c r="B8" s="25">
        <v>2</v>
      </c>
      <c r="C8" s="65">
        <v>7</v>
      </c>
      <c r="D8" s="64">
        <f>ДЕВОЧКИ!AJ11</f>
        <v>659</v>
      </c>
      <c r="E8" s="63">
        <f t="shared" si="0"/>
        <v>8</v>
      </c>
      <c r="F8" s="26"/>
      <c r="G8" s="25">
        <v>2</v>
      </c>
      <c r="H8" s="65">
        <v>7</v>
      </c>
      <c r="I8" s="64">
        <f>МАЛЬЧИКИ!AJ11</f>
        <v>468</v>
      </c>
      <c r="J8" s="63">
        <f t="shared" si="1"/>
        <v>16</v>
      </c>
    </row>
    <row r="9" spans="2:10" x14ac:dyDescent="0.25">
      <c r="B9" s="25">
        <v>3</v>
      </c>
      <c r="C9" s="65">
        <v>9</v>
      </c>
      <c r="D9" s="64">
        <f>ДЕВОЧКИ!AJ17</f>
        <v>728</v>
      </c>
      <c r="E9" s="63">
        <f t="shared" si="0"/>
        <v>3</v>
      </c>
      <c r="F9" s="26"/>
      <c r="G9" s="25">
        <v>3</v>
      </c>
      <c r="H9" s="65">
        <v>9</v>
      </c>
      <c r="I9" s="64">
        <f>МАЛЬЧИКИ!AJ17</f>
        <v>618</v>
      </c>
      <c r="J9" s="63">
        <f t="shared" si="1"/>
        <v>2</v>
      </c>
    </row>
    <row r="10" spans="2:10" x14ac:dyDescent="0.25">
      <c r="B10" s="25">
        <v>4</v>
      </c>
      <c r="C10" s="65">
        <v>11</v>
      </c>
      <c r="D10" s="64">
        <f>ДЕВОЧКИ!AJ29</f>
        <v>432</v>
      </c>
      <c r="E10" s="63">
        <f t="shared" si="0"/>
        <v>21</v>
      </c>
      <c r="F10" s="26"/>
      <c r="G10" s="25">
        <v>4</v>
      </c>
      <c r="H10" s="65">
        <v>11</v>
      </c>
      <c r="I10" s="64">
        <f>МАЛЬЧИКИ!AJ29</f>
        <v>519</v>
      </c>
      <c r="J10" s="63">
        <f t="shared" si="1"/>
        <v>10</v>
      </c>
    </row>
    <row r="11" spans="2:10" x14ac:dyDescent="0.25">
      <c r="B11" s="25">
        <v>5</v>
      </c>
      <c r="C11" s="65">
        <v>12</v>
      </c>
      <c r="D11" s="64">
        <f>ДЕВОЧКИ!AJ35</f>
        <v>602</v>
      </c>
      <c r="E11" s="63">
        <f t="shared" si="0"/>
        <v>12</v>
      </c>
      <c r="F11" s="26"/>
      <c r="G11" s="25">
        <v>5</v>
      </c>
      <c r="H11" s="65">
        <v>12</v>
      </c>
      <c r="I11" s="64">
        <f>МАЛЬЧИКИ!AJ35</f>
        <v>590</v>
      </c>
      <c r="J11" s="63">
        <f t="shared" si="1"/>
        <v>4</v>
      </c>
    </row>
    <row r="12" spans="2:10" x14ac:dyDescent="0.25">
      <c r="B12" s="25">
        <v>6</v>
      </c>
      <c r="C12" s="65">
        <v>17</v>
      </c>
      <c r="D12" s="64">
        <f>ДЕВОЧКИ!AJ47</f>
        <v>458</v>
      </c>
      <c r="E12" s="63">
        <f t="shared" si="0"/>
        <v>18</v>
      </c>
      <c r="F12" s="26"/>
      <c r="G12" s="25">
        <v>6</v>
      </c>
      <c r="H12" s="65">
        <v>17</v>
      </c>
      <c r="I12" s="64">
        <f>МАЛЬЧИКИ!AJ47</f>
        <v>437</v>
      </c>
      <c r="J12" s="63">
        <f t="shared" si="1"/>
        <v>18</v>
      </c>
    </row>
    <row r="13" spans="2:10" x14ac:dyDescent="0.25">
      <c r="B13" s="25">
        <v>7</v>
      </c>
      <c r="C13" s="65">
        <v>19</v>
      </c>
      <c r="D13" s="64">
        <f>ДЕВОЧКИ!AJ59</f>
        <v>650</v>
      </c>
      <c r="E13" s="63">
        <f t="shared" si="0"/>
        <v>9</v>
      </c>
      <c r="F13" s="26"/>
      <c r="G13" s="25">
        <v>7</v>
      </c>
      <c r="H13" s="65">
        <v>19</v>
      </c>
      <c r="I13" s="64">
        <f>МАЛЬЧИКИ!AJ59</f>
        <v>496</v>
      </c>
      <c r="J13" s="63">
        <f t="shared" si="1"/>
        <v>12</v>
      </c>
    </row>
    <row r="14" spans="2:10" x14ac:dyDescent="0.25">
      <c r="B14" s="25">
        <v>8</v>
      </c>
      <c r="C14" s="65">
        <v>22</v>
      </c>
      <c r="D14" s="64">
        <f>ДЕВОЧКИ!AJ71</f>
        <v>749</v>
      </c>
      <c r="E14" s="63">
        <f t="shared" si="0"/>
        <v>2</v>
      </c>
      <c r="F14" s="26"/>
      <c r="G14" s="25">
        <v>8</v>
      </c>
      <c r="H14" s="65">
        <v>22</v>
      </c>
      <c r="I14" s="64">
        <f>МАЛЬЧИКИ!AJ71</f>
        <v>575</v>
      </c>
      <c r="J14" s="63">
        <f t="shared" si="1"/>
        <v>6</v>
      </c>
    </row>
    <row r="15" spans="2:10" x14ac:dyDescent="0.25">
      <c r="B15" s="25">
        <v>9</v>
      </c>
      <c r="C15" s="65">
        <v>24</v>
      </c>
      <c r="D15" s="64">
        <f>ДЕВОЧКИ!AJ83</f>
        <v>490</v>
      </c>
      <c r="E15" s="63">
        <f t="shared" si="0"/>
        <v>16</v>
      </c>
      <c r="F15" s="26"/>
      <c r="G15" s="25">
        <v>9</v>
      </c>
      <c r="H15" s="65">
        <v>24</v>
      </c>
      <c r="I15" s="64">
        <f>МАЛЬЧИКИ!AJ83</f>
        <v>420</v>
      </c>
      <c r="J15" s="63">
        <f t="shared" si="1"/>
        <v>20</v>
      </c>
    </row>
    <row r="16" spans="2:10" x14ac:dyDescent="0.25">
      <c r="B16" s="25">
        <v>10</v>
      </c>
      <c r="C16" s="65">
        <v>26</v>
      </c>
      <c r="D16" s="64">
        <f>ДЕВОЧКИ!AJ89</f>
        <v>458</v>
      </c>
      <c r="E16" s="63">
        <f t="shared" si="0"/>
        <v>18</v>
      </c>
      <c r="F16" s="26"/>
      <c r="G16" s="25">
        <v>10</v>
      </c>
      <c r="H16" s="65">
        <v>26</v>
      </c>
      <c r="I16" s="64">
        <f>МАЛЬЧИКИ!AJ89</f>
        <v>426</v>
      </c>
      <c r="J16" s="63">
        <f t="shared" si="1"/>
        <v>19</v>
      </c>
    </row>
    <row r="17" spans="2:10" x14ac:dyDescent="0.25">
      <c r="B17" s="25">
        <v>11</v>
      </c>
      <c r="C17" s="65">
        <v>27</v>
      </c>
      <c r="D17" s="64">
        <f>ДЕВОЧКИ!AJ95</f>
        <v>625</v>
      </c>
      <c r="E17" s="63">
        <f t="shared" si="0"/>
        <v>10</v>
      </c>
      <c r="F17" s="26"/>
      <c r="G17" s="25">
        <v>11</v>
      </c>
      <c r="H17" s="65">
        <v>27</v>
      </c>
      <c r="I17" s="64">
        <f>МАЛЬЧИКИ!AJ95</f>
        <v>579</v>
      </c>
      <c r="J17" s="63">
        <f t="shared" si="1"/>
        <v>5</v>
      </c>
    </row>
    <row r="18" spans="2:10" x14ac:dyDescent="0.25">
      <c r="B18" s="25">
        <v>12</v>
      </c>
      <c r="C18" s="65">
        <v>30</v>
      </c>
      <c r="D18" s="64">
        <f>ДЕВОЧКИ!AJ113</f>
        <v>603</v>
      </c>
      <c r="E18" s="63">
        <f t="shared" si="0"/>
        <v>11</v>
      </c>
      <c r="F18" s="26"/>
      <c r="G18" s="25">
        <v>12</v>
      </c>
      <c r="H18" s="65">
        <v>30</v>
      </c>
      <c r="I18" s="64">
        <f>МАЛЬЧИКИ!AJ113</f>
        <v>639</v>
      </c>
      <c r="J18" s="63">
        <f t="shared" si="1"/>
        <v>1</v>
      </c>
    </row>
    <row r="19" spans="2:10" x14ac:dyDescent="0.25">
      <c r="B19" s="25">
        <v>13</v>
      </c>
      <c r="C19" s="65">
        <v>31</v>
      </c>
      <c r="D19" s="64">
        <f>ДЕВОЧКИ!AJ119</f>
        <v>715</v>
      </c>
      <c r="E19" s="63">
        <f t="shared" si="0"/>
        <v>4</v>
      </c>
      <c r="F19" s="26"/>
      <c r="G19" s="25">
        <v>13</v>
      </c>
      <c r="H19" s="65">
        <v>31</v>
      </c>
      <c r="I19" s="64">
        <f>МАЛЬЧИКИ!AJ119</f>
        <v>558</v>
      </c>
      <c r="J19" s="63">
        <f t="shared" si="1"/>
        <v>7</v>
      </c>
    </row>
    <row r="20" spans="2:10" x14ac:dyDescent="0.25">
      <c r="B20" s="25">
        <v>14</v>
      </c>
      <c r="C20" s="65">
        <v>32</v>
      </c>
      <c r="D20" s="64">
        <f>ДЕВОЧКИ!AJ125</f>
        <v>690</v>
      </c>
      <c r="E20" s="63">
        <f t="shared" si="0"/>
        <v>5</v>
      </c>
      <c r="F20" s="26"/>
      <c r="G20" s="25">
        <v>14</v>
      </c>
      <c r="H20" s="65">
        <v>32</v>
      </c>
      <c r="I20" s="64">
        <f>МАЛЬЧИКИ!AJ125</f>
        <v>509</v>
      </c>
      <c r="J20" s="63">
        <f t="shared" si="1"/>
        <v>11</v>
      </c>
    </row>
    <row r="21" spans="2:10" x14ac:dyDescent="0.25">
      <c r="B21" s="25">
        <v>15</v>
      </c>
      <c r="C21" s="65">
        <v>38</v>
      </c>
      <c r="D21" s="64">
        <f>ДЕВОЧКИ!AJ143</f>
        <v>587</v>
      </c>
      <c r="E21" s="63">
        <f t="shared" si="0"/>
        <v>13</v>
      </c>
      <c r="F21" s="26"/>
      <c r="G21" s="25">
        <v>15</v>
      </c>
      <c r="H21" s="65">
        <v>38</v>
      </c>
      <c r="I21" s="64">
        <f>МАЛЬЧИКИ!AJ143</f>
        <v>486</v>
      </c>
      <c r="J21" s="63">
        <f t="shared" si="1"/>
        <v>15</v>
      </c>
    </row>
    <row r="22" spans="2:10" x14ac:dyDescent="0.25">
      <c r="B22" s="25">
        <v>16</v>
      </c>
      <c r="C22" s="65">
        <v>40</v>
      </c>
      <c r="D22" s="64">
        <f>ДЕВОЧКИ!AJ155</f>
        <v>496</v>
      </c>
      <c r="E22" s="63">
        <f t="shared" si="0"/>
        <v>15</v>
      </c>
      <c r="F22" s="26"/>
      <c r="G22" s="25">
        <v>16</v>
      </c>
      <c r="H22" s="65">
        <v>40</v>
      </c>
      <c r="I22" s="64">
        <f>МАЛЬЧИКИ!AJ155</f>
        <v>489</v>
      </c>
      <c r="J22" s="63">
        <f t="shared" si="1"/>
        <v>14</v>
      </c>
    </row>
    <row r="23" spans="2:10" x14ac:dyDescent="0.25">
      <c r="B23" s="25">
        <v>17</v>
      </c>
      <c r="C23" s="65">
        <v>44</v>
      </c>
      <c r="D23" s="64">
        <f>ДЕВОЧКИ!AJ179</f>
        <v>544</v>
      </c>
      <c r="E23" s="63">
        <f t="shared" si="0"/>
        <v>14</v>
      </c>
      <c r="F23" s="26"/>
      <c r="G23" s="25">
        <v>17</v>
      </c>
      <c r="H23" s="65">
        <v>44</v>
      </c>
      <c r="I23" s="64">
        <f>МАЛЬЧИКИ!AJ179</f>
        <v>386</v>
      </c>
      <c r="J23" s="63">
        <f t="shared" si="1"/>
        <v>21</v>
      </c>
    </row>
    <row r="24" spans="2:10" x14ac:dyDescent="0.25">
      <c r="B24" s="25">
        <v>18</v>
      </c>
      <c r="C24" s="65">
        <v>47</v>
      </c>
      <c r="D24" s="64">
        <f>ДЕВОЧКИ!AJ197</f>
        <v>813</v>
      </c>
      <c r="E24" s="63">
        <f t="shared" si="0"/>
        <v>1</v>
      </c>
      <c r="F24" s="26"/>
      <c r="G24" s="25">
        <v>18</v>
      </c>
      <c r="H24" s="65">
        <v>47</v>
      </c>
      <c r="I24" s="64">
        <f>МАЛЬЧИКИ!AJ197</f>
        <v>528</v>
      </c>
      <c r="J24" s="63">
        <f t="shared" si="1"/>
        <v>8</v>
      </c>
    </row>
    <row r="25" spans="2:10" x14ac:dyDescent="0.25">
      <c r="B25" s="25">
        <v>19</v>
      </c>
      <c r="C25" s="65">
        <v>48</v>
      </c>
      <c r="D25" s="64">
        <f>ДЕВОЧКИ!AJ203</f>
        <v>489</v>
      </c>
      <c r="E25" s="63">
        <f t="shared" si="0"/>
        <v>17</v>
      </c>
      <c r="F25" s="26"/>
      <c r="G25" s="25">
        <v>19</v>
      </c>
      <c r="H25" s="65">
        <v>48</v>
      </c>
      <c r="I25" s="64">
        <f>МАЛЬЧИКИ!AJ203</f>
        <v>602</v>
      </c>
      <c r="J25" s="63">
        <f t="shared" si="1"/>
        <v>3</v>
      </c>
    </row>
    <row r="26" spans="2:10" x14ac:dyDescent="0.25">
      <c r="B26" s="25">
        <v>20</v>
      </c>
      <c r="C26" s="65">
        <v>50</v>
      </c>
      <c r="D26" s="64">
        <f>ДЕВОЧКИ!AJ215</f>
        <v>441</v>
      </c>
      <c r="E26" s="63">
        <f t="shared" si="0"/>
        <v>20</v>
      </c>
      <c r="F26" s="26"/>
      <c r="G26" s="25">
        <v>20</v>
      </c>
      <c r="H26" s="65">
        <v>50</v>
      </c>
      <c r="I26" s="64">
        <f>МАЛЬЧИКИ!AJ215</f>
        <v>462</v>
      </c>
      <c r="J26" s="63">
        <f t="shared" si="1"/>
        <v>17</v>
      </c>
    </row>
    <row r="27" spans="2:10" x14ac:dyDescent="0.25">
      <c r="B27" s="25">
        <v>21</v>
      </c>
      <c r="C27" s="65">
        <v>56</v>
      </c>
      <c r="D27" s="64">
        <f>ДЕВОЧКИ!AJ245</f>
        <v>671</v>
      </c>
      <c r="E27" s="63">
        <f t="shared" si="0"/>
        <v>7</v>
      </c>
      <c r="F27" s="26"/>
      <c r="G27" s="25">
        <v>21</v>
      </c>
      <c r="H27" s="65">
        <v>56</v>
      </c>
      <c r="I27" s="64">
        <f>МАЛЬЧИКИ!AJ245</f>
        <v>491</v>
      </c>
      <c r="J27" s="63">
        <f t="shared" si="1"/>
        <v>13</v>
      </c>
    </row>
  </sheetData>
  <mergeCells count="2">
    <mergeCell ref="B4:E4"/>
    <mergeCell ref="G4:J4"/>
  </mergeCells>
  <conditionalFormatting sqref="E7:E27">
    <cfRule type="cellIs" dxfId="5" priority="4" operator="equal">
      <formula>1</formula>
    </cfRule>
    <cfRule type="cellIs" dxfId="4" priority="5" operator="equal">
      <formula>3</formula>
    </cfRule>
    <cfRule type="cellIs" dxfId="3" priority="6" operator="equal">
      <formula>2</formula>
    </cfRule>
  </conditionalFormatting>
  <conditionalFormatting sqref="J7:J27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>
      <selection activeCell="E14" sqref="E14"/>
    </sheetView>
  </sheetViews>
  <sheetFormatPr defaultRowHeight="15" x14ac:dyDescent="0.25"/>
  <sheetData>
    <row r="1" spans="1:2" x14ac:dyDescent="0.25">
      <c r="A1">
        <v>55</v>
      </c>
      <c r="B1">
        <v>69</v>
      </c>
    </row>
    <row r="2" spans="1:2" x14ac:dyDescent="0.25">
      <c r="A2">
        <v>58</v>
      </c>
      <c r="B2">
        <v>70</v>
      </c>
    </row>
    <row r="3" spans="1:2" x14ac:dyDescent="0.25">
      <c r="A3">
        <v>61</v>
      </c>
      <c r="B3">
        <v>71</v>
      </c>
    </row>
    <row r="4" spans="1:2" x14ac:dyDescent="0.25">
      <c r="A4">
        <v>64</v>
      </c>
      <c r="B4">
        <v>72</v>
      </c>
    </row>
    <row r="5" spans="1:2" x14ac:dyDescent="0.25">
      <c r="A5">
        <v>67</v>
      </c>
      <c r="B5">
        <v>73</v>
      </c>
    </row>
    <row r="6" spans="1:2" x14ac:dyDescent="0.25">
      <c r="A6">
        <v>70</v>
      </c>
      <c r="B6">
        <v>74</v>
      </c>
    </row>
    <row r="7" spans="1:2" x14ac:dyDescent="0.25">
      <c r="A7">
        <v>73</v>
      </c>
      <c r="B7">
        <v>75</v>
      </c>
    </row>
    <row r="8" spans="1:2" x14ac:dyDescent="0.25">
      <c r="A8">
        <v>76</v>
      </c>
      <c r="B8">
        <v>76</v>
      </c>
    </row>
    <row r="9" spans="1:2" x14ac:dyDescent="0.25">
      <c r="A9">
        <v>79</v>
      </c>
      <c r="B9">
        <v>77</v>
      </c>
    </row>
    <row r="10" spans="1:2" x14ac:dyDescent="0.25">
      <c r="A10">
        <v>82</v>
      </c>
      <c r="B10">
        <v>78</v>
      </c>
    </row>
    <row r="11" spans="1:2" x14ac:dyDescent="0.25">
      <c r="A11">
        <v>85</v>
      </c>
      <c r="B11">
        <v>79</v>
      </c>
    </row>
    <row r="12" spans="1:2" x14ac:dyDescent="0.25">
      <c r="A12">
        <v>88</v>
      </c>
      <c r="B12">
        <v>80</v>
      </c>
    </row>
    <row r="13" spans="1:2" x14ac:dyDescent="0.25">
      <c r="A13">
        <v>91</v>
      </c>
      <c r="B13">
        <v>81</v>
      </c>
    </row>
    <row r="14" spans="1:2" x14ac:dyDescent="0.25">
      <c r="A14">
        <v>94</v>
      </c>
      <c r="B14">
        <v>82</v>
      </c>
    </row>
    <row r="15" spans="1:2" x14ac:dyDescent="0.25">
      <c r="A15">
        <v>97</v>
      </c>
      <c r="B15">
        <v>83</v>
      </c>
    </row>
    <row r="16" spans="1:2" x14ac:dyDescent="0.25">
      <c r="A16">
        <v>100</v>
      </c>
      <c r="B16">
        <v>84</v>
      </c>
    </row>
    <row r="17" spans="1:2" x14ac:dyDescent="0.25">
      <c r="A17">
        <v>103</v>
      </c>
      <c r="B17">
        <v>85</v>
      </c>
    </row>
    <row r="18" spans="1:2" x14ac:dyDescent="0.25">
      <c r="A18">
        <v>106</v>
      </c>
      <c r="B18">
        <v>86</v>
      </c>
    </row>
    <row r="19" spans="1:2" x14ac:dyDescent="0.25">
      <c r="A19">
        <v>109</v>
      </c>
      <c r="B19">
        <v>87</v>
      </c>
    </row>
    <row r="20" spans="1:2" x14ac:dyDescent="0.25">
      <c r="A20">
        <v>112</v>
      </c>
      <c r="B20">
        <v>88</v>
      </c>
    </row>
    <row r="21" spans="1:2" x14ac:dyDescent="0.25">
      <c r="A21">
        <v>115</v>
      </c>
      <c r="B21">
        <v>89</v>
      </c>
    </row>
    <row r="22" spans="1:2" x14ac:dyDescent="0.25">
      <c r="A22">
        <v>118</v>
      </c>
      <c r="B22">
        <v>90</v>
      </c>
    </row>
    <row r="23" spans="1:2" x14ac:dyDescent="0.25">
      <c r="A23">
        <v>121</v>
      </c>
      <c r="B23">
        <v>91</v>
      </c>
    </row>
    <row r="24" spans="1:2" x14ac:dyDescent="0.25">
      <c r="A24">
        <v>124</v>
      </c>
      <c r="B24">
        <v>92</v>
      </c>
    </row>
    <row r="25" spans="1:2" x14ac:dyDescent="0.25">
      <c r="A25">
        <v>127</v>
      </c>
      <c r="B25">
        <v>93</v>
      </c>
    </row>
    <row r="26" spans="1:2" x14ac:dyDescent="0.25">
      <c r="A26">
        <v>130</v>
      </c>
      <c r="B26">
        <v>94</v>
      </c>
    </row>
    <row r="27" spans="1:2" x14ac:dyDescent="0.25">
      <c r="A27">
        <v>133</v>
      </c>
      <c r="B27">
        <v>95</v>
      </c>
    </row>
    <row r="28" spans="1:2" x14ac:dyDescent="0.25">
      <c r="A28">
        <v>136</v>
      </c>
      <c r="B28">
        <v>96</v>
      </c>
    </row>
    <row r="29" spans="1:2" x14ac:dyDescent="0.25">
      <c r="A29">
        <v>139</v>
      </c>
      <c r="B29">
        <v>97</v>
      </c>
    </row>
    <row r="30" spans="1:2" x14ac:dyDescent="0.25">
      <c r="A30">
        <v>142</v>
      </c>
      <c r="B30">
        <v>98</v>
      </c>
    </row>
    <row r="31" spans="1:2" x14ac:dyDescent="0.25">
      <c r="A31">
        <v>145</v>
      </c>
      <c r="B31">
        <v>99</v>
      </c>
    </row>
    <row r="32" spans="1:2" x14ac:dyDescent="0.25">
      <c r="A32">
        <v>148</v>
      </c>
      <c r="B32">
        <v>100</v>
      </c>
    </row>
    <row r="33" spans="1:2" x14ac:dyDescent="0.25">
      <c r="A33">
        <v>151</v>
      </c>
      <c r="B33">
        <v>101</v>
      </c>
    </row>
    <row r="34" spans="1:2" x14ac:dyDescent="0.25">
      <c r="A34">
        <v>154</v>
      </c>
      <c r="B34">
        <v>102</v>
      </c>
    </row>
    <row r="35" spans="1:2" x14ac:dyDescent="0.25">
      <c r="A35">
        <v>157</v>
      </c>
      <c r="B35">
        <v>103</v>
      </c>
    </row>
    <row r="36" spans="1:2" x14ac:dyDescent="0.25">
      <c r="A36">
        <v>160</v>
      </c>
      <c r="B36">
        <v>104</v>
      </c>
    </row>
    <row r="37" spans="1:2" x14ac:dyDescent="0.25">
      <c r="A37">
        <v>163</v>
      </c>
      <c r="B37">
        <v>105</v>
      </c>
    </row>
    <row r="38" spans="1:2" x14ac:dyDescent="0.25">
      <c r="A38">
        <v>166</v>
      </c>
      <c r="B38">
        <v>106</v>
      </c>
    </row>
    <row r="39" spans="1:2" x14ac:dyDescent="0.25">
      <c r="B39">
        <v>107</v>
      </c>
    </row>
    <row r="40" spans="1:2" x14ac:dyDescent="0.25">
      <c r="B40">
        <v>108</v>
      </c>
    </row>
    <row r="41" spans="1:2" x14ac:dyDescent="0.25">
      <c r="B41">
        <v>109</v>
      </c>
    </row>
    <row r="42" spans="1:2" x14ac:dyDescent="0.25">
      <c r="B42">
        <v>110</v>
      </c>
    </row>
    <row r="43" spans="1:2" x14ac:dyDescent="0.25">
      <c r="B43">
        <v>111</v>
      </c>
    </row>
    <row r="44" spans="1:2" x14ac:dyDescent="0.25">
      <c r="B44">
        <v>112</v>
      </c>
    </row>
    <row r="45" spans="1:2" x14ac:dyDescent="0.25">
      <c r="B45">
        <v>113</v>
      </c>
    </row>
    <row r="46" spans="1:2" x14ac:dyDescent="0.25">
      <c r="B46">
        <v>114</v>
      </c>
    </row>
    <row r="47" spans="1:2" x14ac:dyDescent="0.25">
      <c r="B47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ДЕВОЧКИ</vt:lpstr>
      <vt:lpstr>МАЛЬЧИКИ</vt:lpstr>
      <vt:lpstr>ЛИЧНИКИ</vt:lpstr>
      <vt:lpstr>ИТОГОВЫЙ (по школам)</vt:lpstr>
      <vt:lpstr>ГРУППА " А "</vt:lpstr>
      <vt:lpstr>ГРУППА  "Б"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2019-02-25T16:18:43Z</dcterms:modified>
</cp:coreProperties>
</file>