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firstSheet="1" activeTab="6"/>
  </bookViews>
  <sheets>
    <sheet name="группа Б (2)" sheetId="39" state="hidden" r:id="rId1"/>
    <sheet name="ДЕВУШКИ" sheetId="23" r:id="rId2"/>
    <sheet name="ЮНОШИ " sheetId="32" r:id="rId3"/>
    <sheet name="ЛИЧНИКИ" sheetId="30" r:id="rId4"/>
    <sheet name="итоговый" sheetId="26" r:id="rId5"/>
    <sheet name="группа А" sheetId="37" r:id="rId6"/>
    <sheet name="группа Б" sheetId="38" r:id="rId7"/>
    <sheet name="итоговый (по местам)" sheetId="33" state="hidden" r:id="rId8"/>
    <sheet name="итог команды (тест)" sheetId="21" state="hidden" r:id="rId9"/>
    <sheet name="юноши" sheetId="7" state="hidden" r:id="rId10"/>
    <sheet name="девочки" sheetId="1" state="hidden" r:id="rId11"/>
    <sheet name="юноши (личники)" sheetId="19" state="hidden" r:id="rId12"/>
    <sheet name="девочки (личники)" sheetId="18" state="hidden" r:id="rId13"/>
    <sheet name="мальчики" sheetId="2" state="hidden" r:id="rId14"/>
    <sheet name="итог девушки" sheetId="3" state="hidden" r:id="rId15"/>
    <sheet name="итог мальчики" sheetId="4" state="hidden" r:id="rId16"/>
    <sheet name="сводный" sheetId="5" state="hidden" r:id="rId17"/>
    <sheet name="итог команды" sheetId="10" state="hidden" r:id="rId18"/>
    <sheet name="итог команды (2)" sheetId="17" state="hidden" r:id="rId19"/>
    <sheet name="Лист3" sheetId="22" state="hidden" r:id="rId20"/>
    <sheet name="инвентарь" sheetId="27" state="hidden" r:id="rId21"/>
  </sheets>
  <definedNames>
    <definedName name="_xlnm._FilterDatabase" localSheetId="5" hidden="1">'группа А'!$I$6:$L$6</definedName>
    <definedName name="_xlnm._FilterDatabase" localSheetId="6" hidden="1">'группа Б'!$I$6:$L$6</definedName>
    <definedName name="_xlnm._FilterDatabase" localSheetId="0" hidden="1">'группа Б (2)'!$B$6:$L$54</definedName>
    <definedName name="_xlnm._FilterDatabase" localSheetId="10" hidden="1">девочки!$A$5:$Z$308</definedName>
    <definedName name="_xlnm._FilterDatabase" localSheetId="12" hidden="1">'девочки (личники)'!$A$5:$AF$308</definedName>
    <definedName name="_xlnm._FilterDatabase" localSheetId="17" hidden="1">'итог команды'!$F$4:$I$4</definedName>
    <definedName name="_xlnm._FilterDatabase" localSheetId="18" hidden="1">'итог команды (2)'!#REF!</definedName>
    <definedName name="_xlnm._FilterDatabase" localSheetId="4" hidden="1">итоговый!$G$6:$J$6</definedName>
    <definedName name="_xlnm._FilterDatabase" localSheetId="7" hidden="1">'итоговый (по местам)'!$G$5:$J$5</definedName>
    <definedName name="_xlnm._FilterDatabase" localSheetId="19" hidden="1">Лист3!$A$4:$F$4</definedName>
    <definedName name="_xlnm._FilterDatabase" localSheetId="9" hidden="1">юноши!$A$5:$AF$310</definedName>
    <definedName name="_xlnm._FilterDatabase" localSheetId="11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J148" i="23" l="1"/>
  <c r="J149" i="23"/>
  <c r="X33" i="23"/>
  <c r="X166" i="23"/>
  <c r="J167" i="23"/>
  <c r="X77" i="23"/>
  <c r="X247" i="23"/>
  <c r="J249" i="23"/>
  <c r="J250" i="23"/>
  <c r="J251" i="23"/>
  <c r="X111" i="23"/>
  <c r="X230" i="23"/>
  <c r="X40" i="23"/>
  <c r="X41" i="23"/>
  <c r="I69" i="23"/>
  <c r="D54" i="39" l="1"/>
  <c r="D51" i="39"/>
  <c r="D50" i="39"/>
  <c r="D48" i="39"/>
  <c r="D44" i="39"/>
  <c r="D42" i="39"/>
  <c r="D37" i="39"/>
  <c r="D35" i="39"/>
  <c r="D33" i="39"/>
  <c r="D30" i="39"/>
  <c r="D29" i="39"/>
  <c r="D23" i="39"/>
  <c r="D15" i="39"/>
  <c r="D12" i="39"/>
  <c r="D27" i="38"/>
  <c r="D26" i="38"/>
  <c r="D25" i="38"/>
  <c r="D31" i="37"/>
  <c r="D30" i="37"/>
  <c r="D29" i="37"/>
  <c r="D27" i="37"/>
  <c r="D26" i="37"/>
  <c r="D25" i="37"/>
  <c r="D24" i="37"/>
  <c r="D23" i="37"/>
  <c r="D22" i="37"/>
  <c r="D21" i="37"/>
  <c r="S8" i="23" l="1"/>
  <c r="T8" i="23"/>
  <c r="S9" i="23"/>
  <c r="T9" i="23"/>
  <c r="S10" i="23"/>
  <c r="T10" i="23"/>
  <c r="S11" i="23"/>
  <c r="T11" i="23"/>
  <c r="S13" i="23"/>
  <c r="T13" i="23"/>
  <c r="S14" i="23"/>
  <c r="T14" i="23"/>
  <c r="S15" i="23"/>
  <c r="T15" i="23"/>
  <c r="S16" i="23"/>
  <c r="T16" i="23"/>
  <c r="S17" i="23"/>
  <c r="T17" i="23"/>
  <c r="S19" i="23"/>
  <c r="T19" i="23"/>
  <c r="S20" i="23"/>
  <c r="T20" i="23"/>
  <c r="S21" i="23"/>
  <c r="T21" i="23"/>
  <c r="S22" i="23"/>
  <c r="T22" i="23"/>
  <c r="S23" i="23"/>
  <c r="T23" i="23"/>
  <c r="S25" i="23"/>
  <c r="T25" i="23"/>
  <c r="S26" i="23"/>
  <c r="T26" i="23"/>
  <c r="S27" i="23"/>
  <c r="T27" i="23"/>
  <c r="S28" i="23"/>
  <c r="T28" i="23"/>
  <c r="S29" i="23"/>
  <c r="T29" i="23"/>
  <c r="S31" i="23"/>
  <c r="T31" i="23"/>
  <c r="S32" i="23"/>
  <c r="T32" i="23"/>
  <c r="S33" i="23"/>
  <c r="T33" i="23"/>
  <c r="S34" i="23"/>
  <c r="T34" i="23"/>
  <c r="S35" i="23"/>
  <c r="T35" i="23"/>
  <c r="S37" i="23"/>
  <c r="T37" i="23"/>
  <c r="S38" i="23"/>
  <c r="T38" i="23"/>
  <c r="S39" i="23"/>
  <c r="T39" i="23"/>
  <c r="S40" i="23"/>
  <c r="T40" i="23"/>
  <c r="S41" i="23"/>
  <c r="T41" i="23"/>
  <c r="S43" i="23"/>
  <c r="T43" i="23"/>
  <c r="S44" i="23"/>
  <c r="T44" i="23"/>
  <c r="S45" i="23"/>
  <c r="T45" i="23"/>
  <c r="S46" i="23"/>
  <c r="T46" i="23"/>
  <c r="S47" i="23"/>
  <c r="T47" i="23"/>
  <c r="S49" i="23"/>
  <c r="T49" i="23"/>
  <c r="S50" i="23"/>
  <c r="T50" i="23"/>
  <c r="S51" i="23"/>
  <c r="T51" i="23"/>
  <c r="S52" i="23"/>
  <c r="T52" i="23"/>
  <c r="S53" i="23"/>
  <c r="T53" i="23"/>
  <c r="S55" i="23"/>
  <c r="T55" i="23"/>
  <c r="S56" i="23"/>
  <c r="T56" i="23"/>
  <c r="S57" i="23"/>
  <c r="T57" i="23"/>
  <c r="S58" i="23"/>
  <c r="T58" i="23"/>
  <c r="S59" i="23"/>
  <c r="T59" i="23"/>
  <c r="S61" i="23"/>
  <c r="T61" i="23"/>
  <c r="S62" i="23"/>
  <c r="T62" i="23"/>
  <c r="S63" i="23"/>
  <c r="T63" i="23"/>
  <c r="S64" i="23"/>
  <c r="T64" i="23"/>
  <c r="S65" i="23"/>
  <c r="T65" i="23"/>
  <c r="S67" i="23"/>
  <c r="T67" i="23"/>
  <c r="S68" i="23"/>
  <c r="T68" i="23"/>
  <c r="S69" i="23"/>
  <c r="T69" i="23"/>
  <c r="S70" i="23"/>
  <c r="T70" i="23"/>
  <c r="S71" i="23"/>
  <c r="T71" i="23"/>
  <c r="S73" i="23"/>
  <c r="T73" i="23"/>
  <c r="S74" i="23"/>
  <c r="T74" i="23"/>
  <c r="S75" i="23"/>
  <c r="T75" i="23"/>
  <c r="S76" i="23"/>
  <c r="T76" i="23"/>
  <c r="S77" i="23"/>
  <c r="T77" i="23"/>
  <c r="S79" i="23"/>
  <c r="T79" i="23"/>
  <c r="S80" i="23"/>
  <c r="T80" i="23"/>
  <c r="S81" i="23"/>
  <c r="T81" i="23"/>
  <c r="S82" i="23"/>
  <c r="T82" i="23"/>
  <c r="S83" i="23"/>
  <c r="T83" i="23"/>
  <c r="S85" i="23"/>
  <c r="T85" i="23"/>
  <c r="S86" i="23"/>
  <c r="T86" i="23"/>
  <c r="S87" i="23"/>
  <c r="T87" i="23"/>
  <c r="S88" i="23"/>
  <c r="T88" i="23"/>
  <c r="S89" i="23"/>
  <c r="T89" i="23"/>
  <c r="S91" i="23"/>
  <c r="T91" i="23"/>
  <c r="S92" i="23"/>
  <c r="T92" i="23"/>
  <c r="S93" i="23"/>
  <c r="T93" i="23"/>
  <c r="S94" i="23"/>
  <c r="T94" i="23"/>
  <c r="S95" i="23"/>
  <c r="T95" i="23"/>
  <c r="S97" i="23"/>
  <c r="T97" i="23"/>
  <c r="S98" i="23"/>
  <c r="T98" i="23"/>
  <c r="S99" i="23"/>
  <c r="T99" i="23"/>
  <c r="S100" i="23"/>
  <c r="T100" i="23"/>
  <c r="S101" i="23"/>
  <c r="T101" i="23"/>
  <c r="S103" i="23"/>
  <c r="T103" i="23"/>
  <c r="S104" i="23"/>
  <c r="T104" i="23"/>
  <c r="S105" i="23"/>
  <c r="T105" i="23"/>
  <c r="S106" i="23"/>
  <c r="T106" i="23"/>
  <c r="S107" i="23"/>
  <c r="T107" i="23"/>
  <c r="S109" i="23"/>
  <c r="T109" i="23"/>
  <c r="S110" i="23"/>
  <c r="T110" i="23"/>
  <c r="S111" i="23"/>
  <c r="T111" i="23"/>
  <c r="S112" i="23"/>
  <c r="T112" i="23"/>
  <c r="S113" i="23"/>
  <c r="T113" i="23"/>
  <c r="S115" i="23"/>
  <c r="T115" i="23"/>
  <c r="S116" i="23"/>
  <c r="T116" i="23"/>
  <c r="S117" i="23"/>
  <c r="T117" i="23"/>
  <c r="S118" i="23"/>
  <c r="T118" i="23"/>
  <c r="S119" i="23"/>
  <c r="T119" i="23"/>
  <c r="S121" i="23"/>
  <c r="T121" i="23"/>
  <c r="S122" i="23"/>
  <c r="T122" i="23"/>
  <c r="S123" i="23"/>
  <c r="T123" i="23"/>
  <c r="S124" i="23"/>
  <c r="T124" i="23"/>
  <c r="S125" i="23"/>
  <c r="T125" i="23"/>
  <c r="S127" i="23"/>
  <c r="T127" i="23"/>
  <c r="S128" i="23"/>
  <c r="T128" i="23"/>
  <c r="S129" i="23"/>
  <c r="T129" i="23"/>
  <c r="S130" i="23"/>
  <c r="T130" i="23"/>
  <c r="S131" i="23"/>
  <c r="T131" i="23"/>
  <c r="S133" i="23"/>
  <c r="T133" i="23"/>
  <c r="S134" i="23"/>
  <c r="T134" i="23"/>
  <c r="S135" i="23"/>
  <c r="T135" i="23"/>
  <c r="S136" i="23"/>
  <c r="T136" i="23"/>
  <c r="S137" i="23"/>
  <c r="T137" i="23"/>
  <c r="S139" i="23"/>
  <c r="T139" i="23"/>
  <c r="S140" i="23"/>
  <c r="T140" i="23"/>
  <c r="S141" i="23"/>
  <c r="T141" i="23"/>
  <c r="S142" i="23"/>
  <c r="T142" i="23"/>
  <c r="S143" i="23"/>
  <c r="T143" i="23"/>
  <c r="S145" i="23"/>
  <c r="T145" i="23"/>
  <c r="S146" i="23"/>
  <c r="T146" i="23"/>
  <c r="S147" i="23"/>
  <c r="T147" i="23"/>
  <c r="S148" i="23"/>
  <c r="T148" i="23"/>
  <c r="S149" i="23"/>
  <c r="T149" i="23"/>
  <c r="S151" i="23"/>
  <c r="T151" i="23"/>
  <c r="S152" i="23"/>
  <c r="T152" i="23"/>
  <c r="S153" i="23"/>
  <c r="T153" i="23"/>
  <c r="S154" i="23"/>
  <c r="T154" i="23"/>
  <c r="S155" i="23"/>
  <c r="T155" i="23"/>
  <c r="S157" i="23"/>
  <c r="T157" i="23"/>
  <c r="S158" i="23"/>
  <c r="T158" i="23"/>
  <c r="S159" i="23"/>
  <c r="T159" i="23"/>
  <c r="S160" i="23"/>
  <c r="T160" i="23"/>
  <c r="S161" i="23"/>
  <c r="T161" i="23"/>
  <c r="S163" i="23"/>
  <c r="T163" i="23"/>
  <c r="S164" i="23"/>
  <c r="T164" i="23"/>
  <c r="S165" i="23"/>
  <c r="T165" i="23"/>
  <c r="S166" i="23"/>
  <c r="T166" i="23"/>
  <c r="S167" i="23"/>
  <c r="T167" i="23"/>
  <c r="S169" i="23"/>
  <c r="T169" i="23"/>
  <c r="S170" i="23"/>
  <c r="T170" i="23"/>
  <c r="S171" i="23"/>
  <c r="T171" i="23"/>
  <c r="S172" i="23"/>
  <c r="T172" i="23"/>
  <c r="S173" i="23"/>
  <c r="T173" i="23"/>
  <c r="S175" i="23"/>
  <c r="T175" i="23"/>
  <c r="S176" i="23"/>
  <c r="T176" i="23"/>
  <c r="S177" i="23"/>
  <c r="T177" i="23"/>
  <c r="S178" i="23"/>
  <c r="T178" i="23"/>
  <c r="S179" i="23"/>
  <c r="T179" i="23"/>
  <c r="S181" i="23"/>
  <c r="T181" i="23"/>
  <c r="S182" i="23"/>
  <c r="T182" i="23"/>
  <c r="S183" i="23"/>
  <c r="T183" i="23"/>
  <c r="S184" i="23"/>
  <c r="T184" i="23"/>
  <c r="S185" i="23"/>
  <c r="T185" i="23"/>
  <c r="S187" i="23"/>
  <c r="T187" i="23"/>
  <c r="S188" i="23"/>
  <c r="T188" i="23"/>
  <c r="S189" i="23"/>
  <c r="T189" i="23"/>
  <c r="S190" i="23"/>
  <c r="T190" i="23"/>
  <c r="S191" i="23"/>
  <c r="T191" i="23"/>
  <c r="S193" i="23"/>
  <c r="T193" i="23"/>
  <c r="S194" i="23"/>
  <c r="T194" i="23"/>
  <c r="S195" i="23"/>
  <c r="T195" i="23"/>
  <c r="S196" i="23"/>
  <c r="T196" i="23"/>
  <c r="S197" i="23"/>
  <c r="T197" i="23"/>
  <c r="S199" i="23"/>
  <c r="T199" i="23"/>
  <c r="S200" i="23"/>
  <c r="T200" i="23"/>
  <c r="S201" i="23"/>
  <c r="T201" i="23"/>
  <c r="S202" i="23"/>
  <c r="T202" i="23"/>
  <c r="S203" i="23"/>
  <c r="T203" i="23"/>
  <c r="S205" i="23"/>
  <c r="T205" i="23"/>
  <c r="S206" i="23"/>
  <c r="T206" i="23"/>
  <c r="S207" i="23"/>
  <c r="T207" i="23"/>
  <c r="S208" i="23"/>
  <c r="T208" i="23"/>
  <c r="S209" i="23"/>
  <c r="T209" i="23"/>
  <c r="S211" i="23"/>
  <c r="T211" i="23"/>
  <c r="S212" i="23"/>
  <c r="T212" i="23"/>
  <c r="S213" i="23"/>
  <c r="T213" i="23"/>
  <c r="S214" i="23"/>
  <c r="T214" i="23"/>
  <c r="S215" i="23"/>
  <c r="T215" i="23"/>
  <c r="S217" i="23"/>
  <c r="T217" i="23"/>
  <c r="S218" i="23"/>
  <c r="T218" i="23"/>
  <c r="S219" i="23"/>
  <c r="T219" i="23"/>
  <c r="S220" i="23"/>
  <c r="T220" i="23"/>
  <c r="S221" i="23"/>
  <c r="T221" i="23"/>
  <c r="S223" i="23"/>
  <c r="T223" i="23"/>
  <c r="S224" i="23"/>
  <c r="T224" i="23"/>
  <c r="S225" i="23"/>
  <c r="T225" i="23"/>
  <c r="S226" i="23"/>
  <c r="T226" i="23"/>
  <c r="S227" i="23"/>
  <c r="T227" i="23"/>
  <c r="S229" i="23"/>
  <c r="T229" i="23"/>
  <c r="S230" i="23"/>
  <c r="T230" i="23"/>
  <c r="S231" i="23"/>
  <c r="T231" i="23"/>
  <c r="S232" i="23"/>
  <c r="T232" i="23"/>
  <c r="S233" i="23"/>
  <c r="T233" i="23"/>
  <c r="S235" i="23"/>
  <c r="T235" i="23"/>
  <c r="S236" i="23"/>
  <c r="T236" i="23"/>
  <c r="S237" i="23"/>
  <c r="T237" i="23"/>
  <c r="S238" i="23"/>
  <c r="T238" i="23"/>
  <c r="S239" i="23"/>
  <c r="T239" i="23"/>
  <c r="S241" i="23"/>
  <c r="T241" i="23"/>
  <c r="S242" i="23"/>
  <c r="T242" i="23"/>
  <c r="S243" i="23"/>
  <c r="T243" i="23"/>
  <c r="S244" i="23"/>
  <c r="T244" i="23"/>
  <c r="S245" i="23"/>
  <c r="T245" i="23"/>
  <c r="S247" i="23"/>
  <c r="T247" i="23"/>
  <c r="S248" i="23"/>
  <c r="T248" i="23"/>
  <c r="S249" i="23"/>
  <c r="T249" i="23"/>
  <c r="S250" i="23"/>
  <c r="T250" i="23"/>
  <c r="S251" i="23"/>
  <c r="T251" i="23"/>
  <c r="S253" i="23"/>
  <c r="T253" i="23"/>
  <c r="S254" i="23"/>
  <c r="T254" i="23"/>
  <c r="S255" i="23"/>
  <c r="T255" i="23"/>
  <c r="S256" i="23"/>
  <c r="T256" i="23"/>
  <c r="S257" i="23"/>
  <c r="T257" i="23"/>
  <c r="S259" i="23"/>
  <c r="T259" i="23"/>
  <c r="S260" i="23"/>
  <c r="T260" i="23"/>
  <c r="S261" i="23"/>
  <c r="T261" i="23"/>
  <c r="S262" i="23"/>
  <c r="T262" i="23"/>
  <c r="S263" i="23"/>
  <c r="T263" i="23"/>
  <c r="S265" i="23"/>
  <c r="T265" i="23"/>
  <c r="S266" i="23"/>
  <c r="T266" i="23"/>
  <c r="S267" i="23"/>
  <c r="T267" i="23"/>
  <c r="S268" i="23"/>
  <c r="T268" i="23"/>
  <c r="S269" i="23"/>
  <c r="T269" i="23"/>
  <c r="S271" i="23"/>
  <c r="T271" i="23"/>
  <c r="S272" i="23"/>
  <c r="T272" i="23"/>
  <c r="S273" i="23"/>
  <c r="T273" i="23"/>
  <c r="S274" i="23"/>
  <c r="T274" i="23"/>
  <c r="S275" i="23"/>
  <c r="T275" i="23"/>
  <c r="S277" i="23"/>
  <c r="T277" i="23"/>
  <c r="S278" i="23"/>
  <c r="T278" i="23"/>
  <c r="S279" i="23"/>
  <c r="T279" i="23"/>
  <c r="S280" i="23"/>
  <c r="T280" i="23"/>
  <c r="S281" i="23"/>
  <c r="T281" i="23"/>
  <c r="S283" i="23"/>
  <c r="T283" i="23"/>
  <c r="S284" i="23"/>
  <c r="T284" i="23"/>
  <c r="S285" i="23"/>
  <c r="T285" i="23"/>
  <c r="S286" i="23"/>
  <c r="T286" i="23"/>
  <c r="S287" i="23"/>
  <c r="T287" i="23"/>
  <c r="S289" i="23"/>
  <c r="T289" i="23"/>
  <c r="S290" i="23"/>
  <c r="T290" i="23"/>
  <c r="S291" i="23"/>
  <c r="T291" i="23"/>
  <c r="S292" i="23"/>
  <c r="T292" i="23"/>
  <c r="S293" i="23"/>
  <c r="T293" i="23"/>
  <c r="S7" i="23"/>
  <c r="T7" i="23"/>
  <c r="AA7" i="32" l="1"/>
  <c r="AB7" i="32"/>
  <c r="AA8" i="32"/>
  <c r="AB8" i="32"/>
  <c r="AA9" i="32"/>
  <c r="AB9" i="32"/>
  <c r="AA10" i="32"/>
  <c r="AB10" i="32"/>
  <c r="AA11" i="32"/>
  <c r="AB11" i="32"/>
  <c r="AA12" i="32"/>
  <c r="AB12" i="32"/>
  <c r="AA13" i="32"/>
  <c r="AB13" i="32"/>
  <c r="AA14" i="32"/>
  <c r="AB14" i="32"/>
  <c r="AA15" i="32"/>
  <c r="AB15" i="32"/>
  <c r="AA16" i="32"/>
  <c r="AB16" i="32"/>
  <c r="AA17" i="32"/>
  <c r="AB17" i="32"/>
  <c r="AA18" i="32"/>
  <c r="AB18" i="32"/>
  <c r="AA19" i="32"/>
  <c r="AB19" i="32"/>
  <c r="AA20" i="32"/>
  <c r="AB20" i="32"/>
  <c r="AA21" i="32"/>
  <c r="AB21" i="32"/>
  <c r="AA22" i="32"/>
  <c r="AB22" i="32"/>
  <c r="AA23" i="32"/>
  <c r="AB23" i="32"/>
  <c r="AA24" i="32"/>
  <c r="AB24" i="32"/>
  <c r="AA25" i="32"/>
  <c r="AB25" i="32"/>
  <c r="AA26" i="32"/>
  <c r="AB26" i="32"/>
  <c r="AA27" i="32"/>
  <c r="AB27" i="32"/>
  <c r="AA28" i="32"/>
  <c r="AB28" i="32"/>
  <c r="AA29" i="32"/>
  <c r="AB29" i="32"/>
  <c r="AA30" i="32"/>
  <c r="AB30" i="32"/>
  <c r="AA31" i="32"/>
  <c r="AB31" i="32"/>
  <c r="AA32" i="32"/>
  <c r="AB32" i="32"/>
  <c r="AA33" i="32"/>
  <c r="AB33" i="32"/>
  <c r="AA34" i="32"/>
  <c r="AB34" i="32"/>
  <c r="AA35" i="32"/>
  <c r="AB35" i="32"/>
  <c r="AA36" i="32"/>
  <c r="AB36" i="32"/>
  <c r="AA37" i="32"/>
  <c r="AB37" i="32"/>
  <c r="AA38" i="32"/>
  <c r="AB38" i="32"/>
  <c r="AA39" i="32"/>
  <c r="AB39" i="32"/>
  <c r="AA40" i="32"/>
  <c r="AB40" i="32"/>
  <c r="AA41" i="32"/>
  <c r="AB41" i="32"/>
  <c r="AA42" i="32"/>
  <c r="AB42" i="32"/>
  <c r="AA43" i="32"/>
  <c r="AB43" i="32"/>
  <c r="AA44" i="32"/>
  <c r="AB44" i="32"/>
  <c r="AA45" i="32"/>
  <c r="AB45" i="32"/>
  <c r="AA46" i="32"/>
  <c r="AB46" i="32"/>
  <c r="AA47" i="32"/>
  <c r="AB47" i="32"/>
  <c r="AA48" i="32"/>
  <c r="AB48" i="32"/>
  <c r="AA49" i="32"/>
  <c r="AB49" i="32"/>
  <c r="AA50" i="32"/>
  <c r="AB50" i="32"/>
  <c r="AA51" i="32"/>
  <c r="AB51" i="32"/>
  <c r="AA52" i="32"/>
  <c r="AB52" i="32"/>
  <c r="AA53" i="32"/>
  <c r="AB53" i="32"/>
  <c r="AA54" i="32"/>
  <c r="AB54" i="32"/>
  <c r="AA55" i="32"/>
  <c r="AB55" i="32"/>
  <c r="AA56" i="32"/>
  <c r="AB56" i="32"/>
  <c r="AA57" i="32"/>
  <c r="AB57" i="32"/>
  <c r="AA58" i="32"/>
  <c r="AB58" i="32"/>
  <c r="AA59" i="32"/>
  <c r="AB59" i="32"/>
  <c r="AA60" i="32"/>
  <c r="AB60" i="32"/>
  <c r="AA61" i="32"/>
  <c r="AB61" i="32"/>
  <c r="AA62" i="32"/>
  <c r="AB62" i="32"/>
  <c r="AA63" i="32"/>
  <c r="AB63" i="32"/>
  <c r="AA64" i="32"/>
  <c r="AB64" i="32"/>
  <c r="AA65" i="32"/>
  <c r="AB65" i="32"/>
  <c r="AA66" i="32"/>
  <c r="AB66" i="32"/>
  <c r="AA67" i="32"/>
  <c r="AB67" i="32"/>
  <c r="AA68" i="32"/>
  <c r="AB68" i="32"/>
  <c r="AA69" i="32"/>
  <c r="AB69" i="32"/>
  <c r="AA70" i="32"/>
  <c r="AB70" i="32"/>
  <c r="AA71" i="32"/>
  <c r="AB71" i="32"/>
  <c r="AA72" i="32"/>
  <c r="AB72" i="32"/>
  <c r="AA73" i="32"/>
  <c r="AB73" i="32"/>
  <c r="AA74" i="32"/>
  <c r="AB74" i="32"/>
  <c r="AA75" i="32"/>
  <c r="AB75" i="32"/>
  <c r="AA76" i="32"/>
  <c r="AB76" i="32"/>
  <c r="AA77" i="32"/>
  <c r="AB77" i="32"/>
  <c r="AA78" i="32"/>
  <c r="AB78" i="32"/>
  <c r="AA79" i="32"/>
  <c r="AB79" i="32"/>
  <c r="AA80" i="32"/>
  <c r="AB80" i="32"/>
  <c r="AA81" i="32"/>
  <c r="AB81" i="32"/>
  <c r="AA82" i="32"/>
  <c r="AB82" i="32"/>
  <c r="AA83" i="32"/>
  <c r="AB83" i="32"/>
  <c r="AA84" i="32"/>
  <c r="AB84" i="32"/>
  <c r="AA85" i="32"/>
  <c r="AB85" i="32"/>
  <c r="AA86" i="32"/>
  <c r="AB86" i="32"/>
  <c r="AA87" i="32"/>
  <c r="AB87" i="32"/>
  <c r="AA88" i="32"/>
  <c r="AB88" i="32"/>
  <c r="AA89" i="32"/>
  <c r="AB89" i="32"/>
  <c r="AA90" i="32"/>
  <c r="AB90" i="32"/>
  <c r="AA91" i="32"/>
  <c r="AB91" i="32"/>
  <c r="AA92" i="32"/>
  <c r="AB92" i="32"/>
  <c r="AA93" i="32"/>
  <c r="AB93" i="32"/>
  <c r="AA94" i="32"/>
  <c r="AB94" i="32"/>
  <c r="AA95" i="32"/>
  <c r="AB95" i="32"/>
  <c r="AA96" i="32"/>
  <c r="AB96" i="32"/>
  <c r="AA97" i="32"/>
  <c r="AB97" i="32"/>
  <c r="AA98" i="32"/>
  <c r="AB98" i="32"/>
  <c r="AA99" i="32"/>
  <c r="AB99" i="32"/>
  <c r="AA100" i="32"/>
  <c r="AB100" i="32"/>
  <c r="AA101" i="32"/>
  <c r="AB101" i="32"/>
  <c r="AA102" i="32"/>
  <c r="AB102" i="32"/>
  <c r="AA103" i="32"/>
  <c r="AB103" i="32"/>
  <c r="AA104" i="32"/>
  <c r="AB104" i="32"/>
  <c r="AA105" i="32"/>
  <c r="AB105" i="32"/>
  <c r="AA106" i="32"/>
  <c r="AB106" i="32"/>
  <c r="AA107" i="32"/>
  <c r="AB107" i="32"/>
  <c r="AA108" i="32"/>
  <c r="AB108" i="32"/>
  <c r="AA109" i="32"/>
  <c r="AB109" i="32"/>
  <c r="AA110" i="32"/>
  <c r="AB110" i="32"/>
  <c r="AA111" i="32"/>
  <c r="AB111" i="32"/>
  <c r="AA112" i="32"/>
  <c r="AB112" i="32"/>
  <c r="AA113" i="32"/>
  <c r="AB113" i="32"/>
  <c r="AA114" i="32"/>
  <c r="AB114" i="32"/>
  <c r="AA115" i="32"/>
  <c r="AB115" i="32"/>
  <c r="AA116" i="32"/>
  <c r="AB116" i="32"/>
  <c r="AA117" i="32"/>
  <c r="AB117" i="32"/>
  <c r="AA118" i="32"/>
  <c r="AB118" i="32"/>
  <c r="AA119" i="32"/>
  <c r="AB119" i="32"/>
  <c r="AA120" i="32"/>
  <c r="AB120" i="32"/>
  <c r="AA121" i="32"/>
  <c r="AB121" i="32"/>
  <c r="AA122" i="32"/>
  <c r="AB122" i="32"/>
  <c r="AA123" i="32"/>
  <c r="AB123" i="32"/>
  <c r="AA124" i="32"/>
  <c r="AB124" i="32"/>
  <c r="AA125" i="32"/>
  <c r="AB125" i="32"/>
  <c r="AA126" i="32"/>
  <c r="AB126" i="32"/>
  <c r="AA127" i="32"/>
  <c r="AB127" i="32"/>
  <c r="AA128" i="32"/>
  <c r="AB128" i="32"/>
  <c r="AA129" i="32"/>
  <c r="AB129" i="32"/>
  <c r="AA130" i="32"/>
  <c r="AB130" i="32"/>
  <c r="AA131" i="32"/>
  <c r="AB131" i="32"/>
  <c r="AA132" i="32"/>
  <c r="AB132" i="32"/>
  <c r="AA133" i="32"/>
  <c r="AB133" i="32"/>
  <c r="AA134" i="32"/>
  <c r="AB134" i="32"/>
  <c r="AA135" i="32"/>
  <c r="AB135" i="32"/>
  <c r="AA136" i="32"/>
  <c r="AB136" i="32"/>
  <c r="AA137" i="32"/>
  <c r="AB137" i="32"/>
  <c r="AA138" i="32"/>
  <c r="AB138" i="32"/>
  <c r="AA139" i="32"/>
  <c r="AB139" i="32"/>
  <c r="AA140" i="32"/>
  <c r="AB140" i="32"/>
  <c r="AA141" i="32"/>
  <c r="AB141" i="32"/>
  <c r="AA142" i="32"/>
  <c r="AB142" i="32"/>
  <c r="AA143" i="32"/>
  <c r="AB143" i="32"/>
  <c r="AA144" i="32"/>
  <c r="AB144" i="32"/>
  <c r="AA145" i="32"/>
  <c r="AB145" i="32"/>
  <c r="AA146" i="32"/>
  <c r="AB146" i="32"/>
  <c r="AA147" i="32"/>
  <c r="AB147" i="32"/>
  <c r="AA148" i="32"/>
  <c r="AB148" i="32"/>
  <c r="AA149" i="32"/>
  <c r="AB149" i="32"/>
  <c r="AA150" i="32"/>
  <c r="AB150" i="32"/>
  <c r="AA151" i="32"/>
  <c r="AB151" i="32"/>
  <c r="AA152" i="32"/>
  <c r="AB152" i="32"/>
  <c r="AA153" i="32"/>
  <c r="AB153" i="32"/>
  <c r="AA154" i="32"/>
  <c r="AB154" i="32"/>
  <c r="AA155" i="32"/>
  <c r="AB155" i="32"/>
  <c r="AA156" i="32"/>
  <c r="AB156" i="32"/>
  <c r="AA157" i="32"/>
  <c r="AB157" i="32"/>
  <c r="AA158" i="32"/>
  <c r="AB158" i="32"/>
  <c r="AA159" i="32"/>
  <c r="AB159" i="32"/>
  <c r="AA160" i="32"/>
  <c r="AB160" i="32"/>
  <c r="AA161" i="32"/>
  <c r="AB161" i="32"/>
  <c r="AA162" i="32"/>
  <c r="AB162" i="32"/>
  <c r="AA163" i="32"/>
  <c r="AB163" i="32"/>
  <c r="AA164" i="32"/>
  <c r="AB164" i="32"/>
  <c r="AA165" i="32"/>
  <c r="AB165" i="32"/>
  <c r="AA166" i="32"/>
  <c r="AB166" i="32"/>
  <c r="AA167" i="32"/>
  <c r="AB167" i="32"/>
  <c r="AA168" i="32"/>
  <c r="AB168" i="32"/>
  <c r="AA169" i="32"/>
  <c r="AB169" i="32"/>
  <c r="AA170" i="32"/>
  <c r="AB170" i="32"/>
  <c r="AA171" i="32"/>
  <c r="AB171" i="32"/>
  <c r="AA172" i="32"/>
  <c r="AB172" i="32"/>
  <c r="AA173" i="32"/>
  <c r="AB173" i="32"/>
  <c r="AA174" i="32"/>
  <c r="AB174" i="32"/>
  <c r="AA175" i="32"/>
  <c r="AB175" i="32"/>
  <c r="AA176" i="32"/>
  <c r="AB176" i="32"/>
  <c r="AA177" i="32"/>
  <c r="AB177" i="32"/>
  <c r="AA178" i="32"/>
  <c r="AB178" i="32"/>
  <c r="AA179" i="32"/>
  <c r="AB179" i="32"/>
  <c r="AA180" i="32"/>
  <c r="AB180" i="32"/>
  <c r="AA181" i="32"/>
  <c r="AB181" i="32"/>
  <c r="AA182" i="32"/>
  <c r="AB182" i="32"/>
  <c r="AA183" i="32"/>
  <c r="AB183" i="32"/>
  <c r="AA184" i="32"/>
  <c r="AB184" i="32"/>
  <c r="AA185" i="32"/>
  <c r="AB185" i="32"/>
  <c r="AA186" i="32"/>
  <c r="AB186" i="32"/>
  <c r="AA187" i="32"/>
  <c r="AB187" i="32"/>
  <c r="AA188" i="32"/>
  <c r="AB188" i="32"/>
  <c r="AA189" i="32"/>
  <c r="AB189" i="32"/>
  <c r="AA190" i="32"/>
  <c r="AB190" i="32"/>
  <c r="AA191" i="32"/>
  <c r="AB191" i="32"/>
  <c r="AA192" i="32"/>
  <c r="AB192" i="32"/>
  <c r="AA193" i="32"/>
  <c r="AB193" i="32"/>
  <c r="AA194" i="32"/>
  <c r="AB194" i="32"/>
  <c r="AA195" i="32"/>
  <c r="AB195" i="32"/>
  <c r="AA196" i="32"/>
  <c r="AB196" i="32"/>
  <c r="AA197" i="32"/>
  <c r="AB197" i="32"/>
  <c r="AA198" i="32"/>
  <c r="AB198" i="32"/>
  <c r="AA199" i="32"/>
  <c r="AB199" i="32"/>
  <c r="AA200" i="32"/>
  <c r="AB200" i="32"/>
  <c r="AA201" i="32"/>
  <c r="AB201" i="32"/>
  <c r="AA202" i="32"/>
  <c r="AB202" i="32"/>
  <c r="AA203" i="32"/>
  <c r="AB203" i="32"/>
  <c r="AA204" i="32"/>
  <c r="AB204" i="32"/>
  <c r="AA205" i="32"/>
  <c r="AB205" i="32"/>
  <c r="AA206" i="32"/>
  <c r="AB206" i="32"/>
  <c r="AA207" i="32"/>
  <c r="AB207" i="32"/>
  <c r="AA208" i="32"/>
  <c r="AB208" i="32"/>
  <c r="AA209" i="32"/>
  <c r="AB209" i="32"/>
  <c r="AA210" i="32"/>
  <c r="AB210" i="32"/>
  <c r="AA211" i="32"/>
  <c r="AB211" i="32"/>
  <c r="AA212" i="32"/>
  <c r="AB212" i="32"/>
  <c r="AA213" i="32"/>
  <c r="AB213" i="32"/>
  <c r="AA214" i="32"/>
  <c r="AB214" i="32"/>
  <c r="AA215" i="32"/>
  <c r="AB215" i="32"/>
  <c r="AA216" i="32"/>
  <c r="AB216" i="32"/>
  <c r="AA217" i="32"/>
  <c r="AB217" i="32"/>
  <c r="AA218" i="32"/>
  <c r="AB218" i="32"/>
  <c r="AA219" i="32"/>
  <c r="AB219" i="32"/>
  <c r="AA220" i="32"/>
  <c r="AB220" i="32"/>
  <c r="AA221" i="32"/>
  <c r="AB221" i="32"/>
  <c r="AA222" i="32"/>
  <c r="AB222" i="32"/>
  <c r="AA223" i="32"/>
  <c r="AB223" i="32"/>
  <c r="AA224" i="32"/>
  <c r="AB224" i="32"/>
  <c r="AA225" i="32"/>
  <c r="AB225" i="32"/>
  <c r="AA226" i="32"/>
  <c r="AB226" i="32"/>
  <c r="AA227" i="32"/>
  <c r="AB227" i="32"/>
  <c r="AA228" i="32"/>
  <c r="AB228" i="32"/>
  <c r="AA229" i="32"/>
  <c r="AB229" i="32"/>
  <c r="AA230" i="32"/>
  <c r="AB230" i="32"/>
  <c r="AA231" i="32"/>
  <c r="AB231" i="32"/>
  <c r="AA232" i="32"/>
  <c r="AB232" i="32"/>
  <c r="AA233" i="32"/>
  <c r="AB233" i="32"/>
  <c r="AA234" i="32"/>
  <c r="AB234" i="32"/>
  <c r="AA235" i="32"/>
  <c r="AB235" i="32"/>
  <c r="AA236" i="32"/>
  <c r="AB236" i="32"/>
  <c r="AA237" i="32"/>
  <c r="AB237" i="32"/>
  <c r="AA238" i="32"/>
  <c r="AB238" i="32"/>
  <c r="AA239" i="32"/>
  <c r="AB239" i="32"/>
  <c r="AA240" i="32"/>
  <c r="AB240" i="32"/>
  <c r="AA241" i="32"/>
  <c r="AB241" i="32"/>
  <c r="AA242" i="32"/>
  <c r="AB242" i="32"/>
  <c r="AA243" i="32"/>
  <c r="AB243" i="32"/>
  <c r="AA244" i="32"/>
  <c r="AB244" i="32"/>
  <c r="AA245" i="32"/>
  <c r="AB245" i="32"/>
  <c r="AA246" i="32"/>
  <c r="AB246" i="32"/>
  <c r="AA247" i="32"/>
  <c r="AB247" i="32"/>
  <c r="AA248" i="32"/>
  <c r="AB248" i="32"/>
  <c r="AA249" i="32"/>
  <c r="AB249" i="32"/>
  <c r="AA250" i="32"/>
  <c r="AB250" i="32"/>
  <c r="AA251" i="32"/>
  <c r="AB251" i="32"/>
  <c r="AA252" i="32"/>
  <c r="AB252" i="32"/>
  <c r="AA253" i="32"/>
  <c r="AB253" i="32"/>
  <c r="AA254" i="32"/>
  <c r="AB254" i="32"/>
  <c r="AA255" i="32"/>
  <c r="AB255" i="32"/>
  <c r="AA256" i="32"/>
  <c r="AB256" i="32"/>
  <c r="AA257" i="32"/>
  <c r="AB257" i="32"/>
  <c r="AA258" i="32"/>
  <c r="AB258" i="32"/>
  <c r="AA259" i="32"/>
  <c r="AB259" i="32"/>
  <c r="AA260" i="32"/>
  <c r="AB260" i="32"/>
  <c r="AA261" i="32"/>
  <c r="AB261" i="32"/>
  <c r="AA262" i="32"/>
  <c r="AB262" i="32"/>
  <c r="AA263" i="32"/>
  <c r="AB263" i="32"/>
  <c r="AA264" i="32"/>
  <c r="AB264" i="32"/>
  <c r="AA265" i="32"/>
  <c r="AB265" i="32"/>
  <c r="AA266" i="32"/>
  <c r="AB266" i="32"/>
  <c r="AA267" i="32"/>
  <c r="AB267" i="32"/>
  <c r="AA268" i="32"/>
  <c r="AB268" i="32"/>
  <c r="AA269" i="32"/>
  <c r="AB269" i="32"/>
  <c r="AA270" i="32"/>
  <c r="AB270" i="32"/>
  <c r="AA271" i="32"/>
  <c r="AB271" i="32"/>
  <c r="AA272" i="32"/>
  <c r="AB272" i="32"/>
  <c r="AA273" i="32"/>
  <c r="AB273" i="32"/>
  <c r="AA274" i="32"/>
  <c r="AB274" i="32"/>
  <c r="AA275" i="32"/>
  <c r="AB275" i="32"/>
  <c r="AA276" i="32"/>
  <c r="AB276" i="32"/>
  <c r="AA277" i="32"/>
  <c r="AB277" i="32"/>
  <c r="AA278" i="32"/>
  <c r="AB278" i="32"/>
  <c r="AA279" i="32"/>
  <c r="AB279" i="32"/>
  <c r="AA280" i="32"/>
  <c r="AB280" i="32"/>
  <c r="AA281" i="32"/>
  <c r="AB281" i="32"/>
  <c r="AA282" i="32"/>
  <c r="AB282" i="32"/>
  <c r="AA283" i="32"/>
  <c r="AB283" i="32"/>
  <c r="AA284" i="32"/>
  <c r="AB284" i="32"/>
  <c r="AA285" i="32"/>
  <c r="AB285" i="32"/>
  <c r="AA286" i="32"/>
  <c r="AB286" i="32"/>
  <c r="AA287" i="32"/>
  <c r="AB287" i="32"/>
  <c r="AA288" i="32"/>
  <c r="AB288" i="32"/>
  <c r="AA289" i="32"/>
  <c r="AB289" i="32"/>
  <c r="AA290" i="32"/>
  <c r="AB290" i="32"/>
  <c r="AA291" i="32"/>
  <c r="AB291" i="32"/>
  <c r="AA292" i="32"/>
  <c r="AB292" i="32"/>
  <c r="AA293" i="32"/>
  <c r="AB293" i="32"/>
  <c r="AB6" i="32"/>
  <c r="AA6" i="32"/>
  <c r="T7" i="32"/>
  <c r="U7" i="32"/>
  <c r="T8" i="32"/>
  <c r="U8" i="32"/>
  <c r="T9" i="32"/>
  <c r="U9" i="32"/>
  <c r="T10" i="32"/>
  <c r="U10" i="32"/>
  <c r="T11" i="32"/>
  <c r="U11" i="32"/>
  <c r="T12" i="32"/>
  <c r="U12" i="32"/>
  <c r="T13" i="32"/>
  <c r="U13" i="32"/>
  <c r="T14" i="32"/>
  <c r="U14" i="32"/>
  <c r="T15" i="32"/>
  <c r="U15" i="32"/>
  <c r="T16" i="32"/>
  <c r="U16" i="32"/>
  <c r="T17" i="32"/>
  <c r="U17" i="32"/>
  <c r="T18" i="32"/>
  <c r="U18" i="32"/>
  <c r="T19" i="32"/>
  <c r="U19" i="32"/>
  <c r="T20" i="32"/>
  <c r="U20" i="32"/>
  <c r="T21" i="32"/>
  <c r="U21" i="32"/>
  <c r="T22" i="32"/>
  <c r="U22" i="32"/>
  <c r="T23" i="32"/>
  <c r="U23" i="32"/>
  <c r="T24" i="32"/>
  <c r="U24" i="32"/>
  <c r="T25" i="32"/>
  <c r="U25" i="32"/>
  <c r="T26" i="32"/>
  <c r="U26" i="32"/>
  <c r="T27" i="32"/>
  <c r="U27" i="32"/>
  <c r="T28" i="32"/>
  <c r="U28" i="32"/>
  <c r="T29" i="32"/>
  <c r="U29" i="32"/>
  <c r="T30" i="32"/>
  <c r="U30" i="32"/>
  <c r="T31" i="32"/>
  <c r="U31" i="32"/>
  <c r="T32" i="32"/>
  <c r="U32" i="32"/>
  <c r="T33" i="32"/>
  <c r="U33" i="32"/>
  <c r="T34" i="32"/>
  <c r="U34" i="32"/>
  <c r="T35" i="32"/>
  <c r="U35" i="32"/>
  <c r="T36" i="32"/>
  <c r="U36" i="32"/>
  <c r="T37" i="32"/>
  <c r="U37" i="32"/>
  <c r="T38" i="32"/>
  <c r="U38" i="32"/>
  <c r="T39" i="32"/>
  <c r="U39" i="32"/>
  <c r="T40" i="32"/>
  <c r="U40" i="32"/>
  <c r="T41" i="32"/>
  <c r="U41" i="32"/>
  <c r="T42" i="32"/>
  <c r="U42" i="32"/>
  <c r="T43" i="32"/>
  <c r="U43" i="32"/>
  <c r="T44" i="32"/>
  <c r="U44" i="32"/>
  <c r="T45" i="32"/>
  <c r="U45" i="32"/>
  <c r="T46" i="32"/>
  <c r="U46" i="32"/>
  <c r="T47" i="32"/>
  <c r="U47" i="32"/>
  <c r="T48" i="32"/>
  <c r="U48" i="32"/>
  <c r="T49" i="32"/>
  <c r="U49" i="32"/>
  <c r="T50" i="32"/>
  <c r="U50" i="32"/>
  <c r="T51" i="32"/>
  <c r="U51" i="32"/>
  <c r="T52" i="32"/>
  <c r="U52" i="32"/>
  <c r="T53" i="32"/>
  <c r="U53" i="32"/>
  <c r="T54" i="32"/>
  <c r="U54" i="32"/>
  <c r="T55" i="32"/>
  <c r="U55" i="32"/>
  <c r="T56" i="32"/>
  <c r="U56" i="32"/>
  <c r="T57" i="32"/>
  <c r="U57" i="32"/>
  <c r="T58" i="32"/>
  <c r="U58" i="32"/>
  <c r="T59" i="32"/>
  <c r="U59" i="32"/>
  <c r="T60" i="32"/>
  <c r="U60" i="32"/>
  <c r="T61" i="32"/>
  <c r="U61" i="32"/>
  <c r="T62" i="32"/>
  <c r="U62" i="32"/>
  <c r="T63" i="32"/>
  <c r="U63" i="32"/>
  <c r="T64" i="32"/>
  <c r="U64" i="32"/>
  <c r="T65" i="32"/>
  <c r="U65" i="32"/>
  <c r="T66" i="32"/>
  <c r="U66" i="32"/>
  <c r="T67" i="32"/>
  <c r="U67" i="32"/>
  <c r="T68" i="32"/>
  <c r="U68" i="32"/>
  <c r="T69" i="32"/>
  <c r="U69" i="32"/>
  <c r="T70" i="32"/>
  <c r="U70" i="32"/>
  <c r="T71" i="32"/>
  <c r="U71" i="32"/>
  <c r="T72" i="32"/>
  <c r="U72" i="32"/>
  <c r="T73" i="32"/>
  <c r="U73" i="32"/>
  <c r="T74" i="32"/>
  <c r="U74" i="32"/>
  <c r="T75" i="32"/>
  <c r="U75" i="32"/>
  <c r="T76" i="32"/>
  <c r="U76" i="32"/>
  <c r="T77" i="32"/>
  <c r="U77" i="32"/>
  <c r="T78" i="32"/>
  <c r="U78" i="32"/>
  <c r="T79" i="32"/>
  <c r="U79" i="32"/>
  <c r="T80" i="32"/>
  <c r="U80" i="32"/>
  <c r="T81" i="32"/>
  <c r="U81" i="32"/>
  <c r="T82" i="32"/>
  <c r="U82" i="32"/>
  <c r="T83" i="32"/>
  <c r="U83" i="32"/>
  <c r="T84" i="32"/>
  <c r="U84" i="32"/>
  <c r="T85" i="32"/>
  <c r="U85" i="32"/>
  <c r="T86" i="32"/>
  <c r="U86" i="32"/>
  <c r="T87" i="32"/>
  <c r="U87" i="32"/>
  <c r="T88" i="32"/>
  <c r="U88" i="32"/>
  <c r="T89" i="32"/>
  <c r="U89" i="32"/>
  <c r="T90" i="32"/>
  <c r="U90" i="32"/>
  <c r="T91" i="32"/>
  <c r="U91" i="32"/>
  <c r="T92" i="32"/>
  <c r="U92" i="32"/>
  <c r="T93" i="32"/>
  <c r="U93" i="32"/>
  <c r="T94" i="32"/>
  <c r="U94" i="32"/>
  <c r="T95" i="32"/>
  <c r="U95" i="32"/>
  <c r="T96" i="32"/>
  <c r="U96" i="32"/>
  <c r="T97" i="32"/>
  <c r="U97" i="32"/>
  <c r="T98" i="32"/>
  <c r="U98" i="32"/>
  <c r="T99" i="32"/>
  <c r="U99" i="32"/>
  <c r="T100" i="32"/>
  <c r="U100" i="32"/>
  <c r="T101" i="32"/>
  <c r="U101" i="32"/>
  <c r="T102" i="32"/>
  <c r="U102" i="32"/>
  <c r="T103" i="32"/>
  <c r="U103" i="32"/>
  <c r="T104" i="32"/>
  <c r="U104" i="32"/>
  <c r="T105" i="32"/>
  <c r="U105" i="32"/>
  <c r="T106" i="32"/>
  <c r="U106" i="32"/>
  <c r="T107" i="32"/>
  <c r="U107" i="32"/>
  <c r="T108" i="32"/>
  <c r="U108" i="32"/>
  <c r="T109" i="32"/>
  <c r="U109" i="32"/>
  <c r="T110" i="32"/>
  <c r="U110" i="32"/>
  <c r="T111" i="32"/>
  <c r="U111" i="32"/>
  <c r="T112" i="32"/>
  <c r="U112" i="32"/>
  <c r="T113" i="32"/>
  <c r="U113" i="32"/>
  <c r="T114" i="32"/>
  <c r="U114" i="32"/>
  <c r="T115" i="32"/>
  <c r="U115" i="32"/>
  <c r="T116" i="32"/>
  <c r="U116" i="32"/>
  <c r="T117" i="32"/>
  <c r="U117" i="32"/>
  <c r="T118" i="32"/>
  <c r="U118" i="32"/>
  <c r="T119" i="32"/>
  <c r="U119" i="32"/>
  <c r="T120" i="32"/>
  <c r="U120" i="32"/>
  <c r="T121" i="32"/>
  <c r="U121" i="32"/>
  <c r="T122" i="32"/>
  <c r="U122" i="32"/>
  <c r="T123" i="32"/>
  <c r="U123" i="32"/>
  <c r="T124" i="32"/>
  <c r="U124" i="32"/>
  <c r="T125" i="32"/>
  <c r="U125" i="32"/>
  <c r="T126" i="32"/>
  <c r="U126" i="32"/>
  <c r="T127" i="32"/>
  <c r="U127" i="32"/>
  <c r="T128" i="32"/>
  <c r="U128" i="32"/>
  <c r="T129" i="32"/>
  <c r="U129" i="32"/>
  <c r="T130" i="32"/>
  <c r="U130" i="32"/>
  <c r="T131" i="32"/>
  <c r="U131" i="32"/>
  <c r="T132" i="32"/>
  <c r="U132" i="32"/>
  <c r="T133" i="32"/>
  <c r="U133" i="32"/>
  <c r="T134" i="32"/>
  <c r="U134" i="32"/>
  <c r="T135" i="32"/>
  <c r="U135" i="32"/>
  <c r="T136" i="32"/>
  <c r="U136" i="32"/>
  <c r="T137" i="32"/>
  <c r="U137" i="32"/>
  <c r="T138" i="32"/>
  <c r="U138" i="32"/>
  <c r="T139" i="32"/>
  <c r="U139" i="32"/>
  <c r="T140" i="32"/>
  <c r="U140" i="32"/>
  <c r="T141" i="32"/>
  <c r="U141" i="32"/>
  <c r="T142" i="32"/>
  <c r="U142" i="32"/>
  <c r="T143" i="32"/>
  <c r="U143" i="32"/>
  <c r="T144" i="32"/>
  <c r="U144" i="32"/>
  <c r="T145" i="32"/>
  <c r="U145" i="32"/>
  <c r="T146" i="32"/>
  <c r="U146" i="32"/>
  <c r="T147" i="32"/>
  <c r="U147" i="32"/>
  <c r="T148" i="32"/>
  <c r="U148" i="32"/>
  <c r="T149" i="32"/>
  <c r="U149" i="32"/>
  <c r="T150" i="32"/>
  <c r="U150" i="32"/>
  <c r="T151" i="32"/>
  <c r="U151" i="32"/>
  <c r="T152" i="32"/>
  <c r="U152" i="32"/>
  <c r="T153" i="32"/>
  <c r="U153" i="32"/>
  <c r="T154" i="32"/>
  <c r="U154" i="32"/>
  <c r="T155" i="32"/>
  <c r="U155" i="32"/>
  <c r="T156" i="32"/>
  <c r="U156" i="32"/>
  <c r="T157" i="32"/>
  <c r="U157" i="32"/>
  <c r="T158" i="32"/>
  <c r="U158" i="32"/>
  <c r="T159" i="32"/>
  <c r="U159" i="32"/>
  <c r="T160" i="32"/>
  <c r="U160" i="32"/>
  <c r="T161" i="32"/>
  <c r="U161" i="32"/>
  <c r="T162" i="32"/>
  <c r="U162" i="32"/>
  <c r="T163" i="32"/>
  <c r="U163" i="32"/>
  <c r="T164" i="32"/>
  <c r="U164" i="32"/>
  <c r="T165" i="32"/>
  <c r="U165" i="32"/>
  <c r="T166" i="32"/>
  <c r="U166" i="32"/>
  <c r="T167" i="32"/>
  <c r="U167" i="32"/>
  <c r="T168" i="32"/>
  <c r="U168" i="32"/>
  <c r="T169" i="32"/>
  <c r="U169" i="32"/>
  <c r="T170" i="32"/>
  <c r="U170" i="32"/>
  <c r="T171" i="32"/>
  <c r="U171" i="32"/>
  <c r="T172" i="32"/>
  <c r="U172" i="32"/>
  <c r="T173" i="32"/>
  <c r="U173" i="32"/>
  <c r="T174" i="32"/>
  <c r="U174" i="32"/>
  <c r="T175" i="32"/>
  <c r="U175" i="32"/>
  <c r="T176" i="32"/>
  <c r="U176" i="32"/>
  <c r="T177" i="32"/>
  <c r="U177" i="32"/>
  <c r="T178" i="32"/>
  <c r="U178" i="32"/>
  <c r="T179" i="32"/>
  <c r="U179" i="32"/>
  <c r="T180" i="32"/>
  <c r="U180" i="32"/>
  <c r="T181" i="32"/>
  <c r="U181" i="32"/>
  <c r="T182" i="32"/>
  <c r="U182" i="32"/>
  <c r="T183" i="32"/>
  <c r="U183" i="32"/>
  <c r="T184" i="32"/>
  <c r="U184" i="32"/>
  <c r="T185" i="32"/>
  <c r="U185" i="32"/>
  <c r="T186" i="32"/>
  <c r="U186" i="32"/>
  <c r="T187" i="32"/>
  <c r="U187" i="32"/>
  <c r="T188" i="32"/>
  <c r="U188" i="32"/>
  <c r="T189" i="32"/>
  <c r="U189" i="32"/>
  <c r="T190" i="32"/>
  <c r="U190" i="32"/>
  <c r="T191" i="32"/>
  <c r="U191" i="32"/>
  <c r="T192" i="32"/>
  <c r="U192" i="32"/>
  <c r="T193" i="32"/>
  <c r="U193" i="32"/>
  <c r="T194" i="32"/>
  <c r="U194" i="32"/>
  <c r="T195" i="32"/>
  <c r="U195" i="32"/>
  <c r="T196" i="32"/>
  <c r="U196" i="32"/>
  <c r="T197" i="32"/>
  <c r="U197" i="32"/>
  <c r="T198" i="32"/>
  <c r="U198" i="32"/>
  <c r="T199" i="32"/>
  <c r="U199" i="32"/>
  <c r="T200" i="32"/>
  <c r="U200" i="32"/>
  <c r="T201" i="32"/>
  <c r="U201" i="32"/>
  <c r="T202" i="32"/>
  <c r="U202" i="32"/>
  <c r="T203" i="32"/>
  <c r="U203" i="32"/>
  <c r="T204" i="32"/>
  <c r="U204" i="32"/>
  <c r="T205" i="32"/>
  <c r="U205" i="32"/>
  <c r="T206" i="32"/>
  <c r="U206" i="32"/>
  <c r="T207" i="32"/>
  <c r="U207" i="32"/>
  <c r="T208" i="32"/>
  <c r="U208" i="32"/>
  <c r="T209" i="32"/>
  <c r="U209" i="32"/>
  <c r="T210" i="32"/>
  <c r="U210" i="32"/>
  <c r="T211" i="32"/>
  <c r="U211" i="32"/>
  <c r="T212" i="32"/>
  <c r="U212" i="32"/>
  <c r="T213" i="32"/>
  <c r="U213" i="32"/>
  <c r="T214" i="32"/>
  <c r="U214" i="32"/>
  <c r="T215" i="32"/>
  <c r="U215" i="32"/>
  <c r="T216" i="32"/>
  <c r="U216" i="32"/>
  <c r="T217" i="32"/>
  <c r="U217" i="32"/>
  <c r="T218" i="32"/>
  <c r="U218" i="32"/>
  <c r="T219" i="32"/>
  <c r="U219" i="32"/>
  <c r="T220" i="32"/>
  <c r="U220" i="32"/>
  <c r="T221" i="32"/>
  <c r="U221" i="32"/>
  <c r="T222" i="32"/>
  <c r="U222" i="32"/>
  <c r="T223" i="32"/>
  <c r="U223" i="32"/>
  <c r="T224" i="32"/>
  <c r="U224" i="32"/>
  <c r="T225" i="32"/>
  <c r="U225" i="32"/>
  <c r="T226" i="32"/>
  <c r="U226" i="32"/>
  <c r="T227" i="32"/>
  <c r="U227" i="32"/>
  <c r="T228" i="32"/>
  <c r="U228" i="32"/>
  <c r="T229" i="32"/>
  <c r="U229" i="32"/>
  <c r="T230" i="32"/>
  <c r="U230" i="32"/>
  <c r="T231" i="32"/>
  <c r="U231" i="32"/>
  <c r="T232" i="32"/>
  <c r="U232" i="32"/>
  <c r="T233" i="32"/>
  <c r="U233" i="32"/>
  <c r="T234" i="32"/>
  <c r="U234" i="32"/>
  <c r="T235" i="32"/>
  <c r="U235" i="32"/>
  <c r="T236" i="32"/>
  <c r="U236" i="32"/>
  <c r="T237" i="32"/>
  <c r="U237" i="32"/>
  <c r="T238" i="32"/>
  <c r="U238" i="32"/>
  <c r="T239" i="32"/>
  <c r="U239" i="32"/>
  <c r="T240" i="32"/>
  <c r="U240" i="32"/>
  <c r="T241" i="32"/>
  <c r="U241" i="32"/>
  <c r="T242" i="32"/>
  <c r="U242" i="32"/>
  <c r="T243" i="32"/>
  <c r="U243" i="32"/>
  <c r="T244" i="32"/>
  <c r="U244" i="32"/>
  <c r="T245" i="32"/>
  <c r="U245" i="32"/>
  <c r="T246" i="32"/>
  <c r="U246" i="32"/>
  <c r="T247" i="32"/>
  <c r="U247" i="32"/>
  <c r="T248" i="32"/>
  <c r="U248" i="32"/>
  <c r="T249" i="32"/>
  <c r="U249" i="32"/>
  <c r="T250" i="32"/>
  <c r="U250" i="32"/>
  <c r="T251" i="32"/>
  <c r="U251" i="32"/>
  <c r="T252" i="32"/>
  <c r="U252" i="32"/>
  <c r="T253" i="32"/>
  <c r="U253" i="32"/>
  <c r="T254" i="32"/>
  <c r="U254" i="32"/>
  <c r="T255" i="32"/>
  <c r="U255" i="32"/>
  <c r="T256" i="32"/>
  <c r="U256" i="32"/>
  <c r="T257" i="32"/>
  <c r="U257" i="32"/>
  <c r="T258" i="32"/>
  <c r="U258" i="32"/>
  <c r="T259" i="32"/>
  <c r="U259" i="32"/>
  <c r="T260" i="32"/>
  <c r="U260" i="32"/>
  <c r="T261" i="32"/>
  <c r="U261" i="32"/>
  <c r="T262" i="32"/>
  <c r="U262" i="32"/>
  <c r="T263" i="32"/>
  <c r="U263" i="32"/>
  <c r="T264" i="32"/>
  <c r="U264" i="32"/>
  <c r="T265" i="32"/>
  <c r="U265" i="32"/>
  <c r="T266" i="32"/>
  <c r="U266" i="32"/>
  <c r="T267" i="32"/>
  <c r="U267" i="32"/>
  <c r="T268" i="32"/>
  <c r="U268" i="32"/>
  <c r="T269" i="32"/>
  <c r="U269" i="32"/>
  <c r="T270" i="32"/>
  <c r="U270" i="32"/>
  <c r="T271" i="32"/>
  <c r="U271" i="32"/>
  <c r="T272" i="32"/>
  <c r="U272" i="32"/>
  <c r="T273" i="32"/>
  <c r="U273" i="32"/>
  <c r="T274" i="32"/>
  <c r="U274" i="32"/>
  <c r="T275" i="32"/>
  <c r="U275" i="32"/>
  <c r="T276" i="32"/>
  <c r="U276" i="32"/>
  <c r="T277" i="32"/>
  <c r="U277" i="32"/>
  <c r="T278" i="32"/>
  <c r="U278" i="32"/>
  <c r="T279" i="32"/>
  <c r="U279" i="32"/>
  <c r="T280" i="32"/>
  <c r="U280" i="32"/>
  <c r="T281" i="32"/>
  <c r="U281" i="32"/>
  <c r="T282" i="32"/>
  <c r="U282" i="32"/>
  <c r="T283" i="32"/>
  <c r="U283" i="32"/>
  <c r="T284" i="32"/>
  <c r="U284" i="32"/>
  <c r="T285" i="32"/>
  <c r="U285" i="32"/>
  <c r="T286" i="32"/>
  <c r="U286" i="32"/>
  <c r="T287" i="32"/>
  <c r="U287" i="32"/>
  <c r="T288" i="32"/>
  <c r="U288" i="32"/>
  <c r="T289" i="32"/>
  <c r="U289" i="32"/>
  <c r="T290" i="32"/>
  <c r="U290" i="32"/>
  <c r="T291" i="32"/>
  <c r="U291" i="32"/>
  <c r="T292" i="32"/>
  <c r="U292" i="32"/>
  <c r="T293" i="32"/>
  <c r="U293" i="32"/>
  <c r="U6" i="32"/>
  <c r="T6" i="32"/>
  <c r="M7" i="32" l="1"/>
  <c r="N7" i="32"/>
  <c r="M8" i="32"/>
  <c r="N8" i="32"/>
  <c r="M9" i="32"/>
  <c r="N9" i="32"/>
  <c r="M10" i="32"/>
  <c r="N10" i="32"/>
  <c r="M11" i="32"/>
  <c r="N11" i="32"/>
  <c r="M12" i="32"/>
  <c r="N12" i="32"/>
  <c r="M13" i="32"/>
  <c r="N13" i="32"/>
  <c r="M14" i="32"/>
  <c r="N14" i="32"/>
  <c r="M15" i="32"/>
  <c r="N15" i="32"/>
  <c r="M16" i="32"/>
  <c r="N16" i="32"/>
  <c r="M17" i="32"/>
  <c r="N17" i="32"/>
  <c r="M18" i="32"/>
  <c r="N18" i="32"/>
  <c r="M19" i="32"/>
  <c r="N19" i="32"/>
  <c r="M20" i="32"/>
  <c r="N20" i="32"/>
  <c r="M21" i="32"/>
  <c r="N21" i="32"/>
  <c r="M22" i="32"/>
  <c r="N22" i="32"/>
  <c r="M23" i="32"/>
  <c r="N23" i="32"/>
  <c r="M24" i="32"/>
  <c r="N24" i="32"/>
  <c r="M25" i="32"/>
  <c r="N25" i="32"/>
  <c r="M26" i="32"/>
  <c r="N26" i="32"/>
  <c r="M27" i="32"/>
  <c r="N27" i="32"/>
  <c r="M28" i="32"/>
  <c r="N28" i="32"/>
  <c r="M29" i="32"/>
  <c r="N29" i="32"/>
  <c r="M30" i="32"/>
  <c r="N30" i="32"/>
  <c r="M31" i="32"/>
  <c r="N31" i="32"/>
  <c r="M32" i="32"/>
  <c r="N32" i="32"/>
  <c r="M33" i="32"/>
  <c r="N33" i="32"/>
  <c r="M34" i="32"/>
  <c r="N34" i="32"/>
  <c r="M35" i="32"/>
  <c r="N35" i="32"/>
  <c r="M36" i="32"/>
  <c r="N36" i="32"/>
  <c r="M37" i="32"/>
  <c r="N37" i="32"/>
  <c r="M38" i="32"/>
  <c r="N38" i="32"/>
  <c r="M39" i="32"/>
  <c r="N39" i="32"/>
  <c r="M40" i="32"/>
  <c r="N40" i="32"/>
  <c r="M41" i="32"/>
  <c r="N41" i="32"/>
  <c r="M42" i="32"/>
  <c r="N42" i="32"/>
  <c r="M43" i="32"/>
  <c r="N43" i="32"/>
  <c r="M44" i="32"/>
  <c r="N44" i="32"/>
  <c r="M45" i="32"/>
  <c r="N45" i="32"/>
  <c r="M46" i="32"/>
  <c r="N46" i="32"/>
  <c r="M47" i="32"/>
  <c r="N47" i="32"/>
  <c r="M48" i="32"/>
  <c r="N48" i="32"/>
  <c r="M49" i="32"/>
  <c r="N49" i="32"/>
  <c r="M50" i="32"/>
  <c r="N50" i="32"/>
  <c r="M51" i="32"/>
  <c r="N51" i="32"/>
  <c r="M52" i="32"/>
  <c r="N52" i="32"/>
  <c r="M53" i="32"/>
  <c r="N53" i="32"/>
  <c r="M54" i="32"/>
  <c r="N54" i="32"/>
  <c r="M55" i="32"/>
  <c r="N55" i="32"/>
  <c r="M56" i="32"/>
  <c r="N56" i="32"/>
  <c r="M57" i="32"/>
  <c r="N57" i="32"/>
  <c r="M58" i="32"/>
  <c r="N58" i="32"/>
  <c r="M59" i="32"/>
  <c r="N59" i="32"/>
  <c r="M60" i="32"/>
  <c r="N60" i="32"/>
  <c r="M61" i="32"/>
  <c r="N61" i="32"/>
  <c r="M62" i="32"/>
  <c r="N62" i="32"/>
  <c r="M63" i="32"/>
  <c r="N63" i="32"/>
  <c r="M64" i="32"/>
  <c r="N64" i="32"/>
  <c r="M65" i="32"/>
  <c r="N65" i="32"/>
  <c r="M66" i="32"/>
  <c r="N66" i="32"/>
  <c r="M67" i="32"/>
  <c r="N67" i="32"/>
  <c r="M68" i="32"/>
  <c r="N68" i="32"/>
  <c r="M69" i="32"/>
  <c r="N69" i="32"/>
  <c r="M70" i="32"/>
  <c r="N70" i="32"/>
  <c r="M71" i="32"/>
  <c r="N71" i="32"/>
  <c r="M72" i="32"/>
  <c r="N72" i="32"/>
  <c r="M73" i="32"/>
  <c r="N73" i="32"/>
  <c r="M74" i="32"/>
  <c r="N74" i="32"/>
  <c r="M75" i="32"/>
  <c r="N75" i="32"/>
  <c r="M76" i="32"/>
  <c r="N76" i="32"/>
  <c r="M77" i="32"/>
  <c r="N77" i="32"/>
  <c r="M78" i="32"/>
  <c r="N78" i="32"/>
  <c r="M79" i="32"/>
  <c r="N79" i="32"/>
  <c r="M80" i="32"/>
  <c r="N80" i="32"/>
  <c r="M81" i="32"/>
  <c r="N81" i="32"/>
  <c r="M82" i="32"/>
  <c r="N82" i="32"/>
  <c r="M83" i="32"/>
  <c r="N83" i="32"/>
  <c r="M84" i="32"/>
  <c r="N84" i="32"/>
  <c r="M85" i="32"/>
  <c r="N85" i="32"/>
  <c r="M86" i="32"/>
  <c r="N86" i="32"/>
  <c r="M87" i="32"/>
  <c r="N87" i="32"/>
  <c r="M88" i="32"/>
  <c r="N88" i="32"/>
  <c r="M89" i="32"/>
  <c r="N89" i="32"/>
  <c r="M90" i="32"/>
  <c r="N90" i="32"/>
  <c r="M91" i="32"/>
  <c r="N91" i="32"/>
  <c r="M92" i="32"/>
  <c r="N92" i="32"/>
  <c r="M93" i="32"/>
  <c r="N93" i="32"/>
  <c r="M94" i="32"/>
  <c r="N94" i="32"/>
  <c r="M95" i="32"/>
  <c r="N95" i="32"/>
  <c r="M96" i="32"/>
  <c r="N96" i="32"/>
  <c r="M97" i="32"/>
  <c r="N97" i="32"/>
  <c r="M98" i="32"/>
  <c r="N98" i="32"/>
  <c r="M99" i="32"/>
  <c r="N99" i="32"/>
  <c r="M100" i="32"/>
  <c r="N100" i="32"/>
  <c r="M101" i="32"/>
  <c r="N101" i="32"/>
  <c r="M102" i="32"/>
  <c r="N102" i="32"/>
  <c r="M103" i="32"/>
  <c r="N103" i="32"/>
  <c r="M104" i="32"/>
  <c r="N104" i="32"/>
  <c r="M105" i="32"/>
  <c r="N105" i="32"/>
  <c r="M106" i="32"/>
  <c r="N106" i="32"/>
  <c r="M107" i="32"/>
  <c r="N107" i="32"/>
  <c r="M108" i="32"/>
  <c r="N108" i="32"/>
  <c r="M109" i="32"/>
  <c r="N109" i="32"/>
  <c r="M110" i="32"/>
  <c r="N110" i="32"/>
  <c r="M111" i="32"/>
  <c r="N111" i="32"/>
  <c r="M112" i="32"/>
  <c r="N112" i="32"/>
  <c r="M113" i="32"/>
  <c r="N113" i="32"/>
  <c r="M114" i="32"/>
  <c r="N114" i="32"/>
  <c r="M115" i="32"/>
  <c r="N115" i="32"/>
  <c r="M116" i="32"/>
  <c r="N116" i="32"/>
  <c r="M117" i="32"/>
  <c r="N117" i="32"/>
  <c r="M118" i="32"/>
  <c r="N118" i="32"/>
  <c r="M119" i="32"/>
  <c r="N119" i="32"/>
  <c r="M120" i="32"/>
  <c r="N120" i="32"/>
  <c r="M121" i="32"/>
  <c r="N121" i="32"/>
  <c r="M122" i="32"/>
  <c r="N122" i="32"/>
  <c r="M123" i="32"/>
  <c r="N123" i="32"/>
  <c r="M124" i="32"/>
  <c r="N124" i="32"/>
  <c r="M125" i="32"/>
  <c r="N125" i="32"/>
  <c r="M126" i="32"/>
  <c r="N126" i="32"/>
  <c r="M127" i="32"/>
  <c r="N127" i="32"/>
  <c r="M128" i="32"/>
  <c r="N128" i="32"/>
  <c r="M129" i="32"/>
  <c r="N129" i="32"/>
  <c r="M130" i="32"/>
  <c r="N130" i="32"/>
  <c r="M131" i="32"/>
  <c r="N131" i="32"/>
  <c r="M132" i="32"/>
  <c r="N132" i="32"/>
  <c r="M133" i="32"/>
  <c r="N133" i="32"/>
  <c r="M134" i="32"/>
  <c r="N134" i="32"/>
  <c r="M135" i="32"/>
  <c r="N135" i="32"/>
  <c r="M136" i="32"/>
  <c r="N136" i="32"/>
  <c r="M137" i="32"/>
  <c r="N137" i="32"/>
  <c r="M138" i="32"/>
  <c r="N138" i="32"/>
  <c r="M139" i="32"/>
  <c r="N139" i="32"/>
  <c r="M140" i="32"/>
  <c r="N140" i="32"/>
  <c r="M141" i="32"/>
  <c r="N141" i="32"/>
  <c r="M142" i="32"/>
  <c r="N142" i="32"/>
  <c r="M143" i="32"/>
  <c r="N143" i="32"/>
  <c r="M144" i="32"/>
  <c r="N144" i="32"/>
  <c r="M145" i="32"/>
  <c r="N145" i="32"/>
  <c r="M146" i="32"/>
  <c r="N146" i="32"/>
  <c r="M147" i="32"/>
  <c r="N147" i="32"/>
  <c r="M148" i="32"/>
  <c r="N148" i="32"/>
  <c r="M149" i="32"/>
  <c r="N149" i="32"/>
  <c r="M150" i="32"/>
  <c r="N150" i="32"/>
  <c r="M151" i="32"/>
  <c r="N151" i="32"/>
  <c r="M152" i="32"/>
  <c r="N152" i="32"/>
  <c r="M153" i="32"/>
  <c r="N153" i="32"/>
  <c r="M154" i="32"/>
  <c r="N154" i="32"/>
  <c r="M155" i="32"/>
  <c r="N155" i="32"/>
  <c r="M156" i="32"/>
  <c r="N156" i="32"/>
  <c r="M157" i="32"/>
  <c r="N157" i="32"/>
  <c r="M158" i="32"/>
  <c r="N158" i="32"/>
  <c r="M159" i="32"/>
  <c r="N159" i="32"/>
  <c r="M160" i="32"/>
  <c r="N160" i="32"/>
  <c r="M161" i="32"/>
  <c r="N161" i="32"/>
  <c r="M162" i="32"/>
  <c r="N162" i="32"/>
  <c r="M163" i="32"/>
  <c r="N163" i="32"/>
  <c r="M164" i="32"/>
  <c r="N164" i="32"/>
  <c r="M165" i="32"/>
  <c r="N165" i="32"/>
  <c r="M166" i="32"/>
  <c r="N166" i="32"/>
  <c r="M167" i="32"/>
  <c r="N167" i="32"/>
  <c r="M168" i="32"/>
  <c r="N168" i="32"/>
  <c r="M169" i="32"/>
  <c r="N169" i="32"/>
  <c r="M170" i="32"/>
  <c r="N170" i="32"/>
  <c r="M171" i="32"/>
  <c r="N171" i="32"/>
  <c r="M172" i="32"/>
  <c r="N172" i="32"/>
  <c r="M173" i="32"/>
  <c r="N173" i="32"/>
  <c r="M174" i="32"/>
  <c r="N174" i="32"/>
  <c r="M175" i="32"/>
  <c r="N175" i="32"/>
  <c r="M176" i="32"/>
  <c r="N176" i="32"/>
  <c r="M177" i="32"/>
  <c r="N177" i="32"/>
  <c r="M178" i="32"/>
  <c r="N178" i="32"/>
  <c r="M179" i="32"/>
  <c r="N179" i="32"/>
  <c r="M180" i="32"/>
  <c r="N180" i="32"/>
  <c r="M181" i="32"/>
  <c r="N181" i="32"/>
  <c r="M182" i="32"/>
  <c r="N182" i="32"/>
  <c r="M183" i="32"/>
  <c r="N183" i="32"/>
  <c r="M184" i="32"/>
  <c r="N184" i="32"/>
  <c r="M185" i="32"/>
  <c r="N185" i="32"/>
  <c r="M186" i="32"/>
  <c r="N186" i="32"/>
  <c r="M187" i="32"/>
  <c r="N187" i="32"/>
  <c r="M188" i="32"/>
  <c r="N188" i="32"/>
  <c r="M189" i="32"/>
  <c r="N189" i="32"/>
  <c r="M190" i="32"/>
  <c r="N190" i="32"/>
  <c r="M191" i="32"/>
  <c r="N191" i="32"/>
  <c r="M192" i="32"/>
  <c r="N192" i="32"/>
  <c r="M193" i="32"/>
  <c r="N193" i="32"/>
  <c r="M194" i="32"/>
  <c r="N194" i="32"/>
  <c r="M195" i="32"/>
  <c r="N195" i="32"/>
  <c r="M196" i="32"/>
  <c r="N196" i="32"/>
  <c r="M197" i="32"/>
  <c r="N197" i="32"/>
  <c r="M198" i="32"/>
  <c r="N198" i="32"/>
  <c r="M199" i="32"/>
  <c r="N199" i="32"/>
  <c r="M200" i="32"/>
  <c r="N200" i="32"/>
  <c r="M201" i="32"/>
  <c r="N201" i="32"/>
  <c r="M202" i="32"/>
  <c r="N202" i="32"/>
  <c r="M203" i="32"/>
  <c r="N203" i="32"/>
  <c r="M204" i="32"/>
  <c r="N204" i="32"/>
  <c r="M205" i="32"/>
  <c r="N205" i="32"/>
  <c r="M206" i="32"/>
  <c r="N206" i="32"/>
  <c r="M207" i="32"/>
  <c r="N207" i="32"/>
  <c r="M208" i="32"/>
  <c r="N208" i="32"/>
  <c r="M209" i="32"/>
  <c r="N209" i="32"/>
  <c r="M210" i="32"/>
  <c r="N210" i="32"/>
  <c r="M211" i="32"/>
  <c r="N211" i="32"/>
  <c r="M212" i="32"/>
  <c r="N212" i="32"/>
  <c r="M213" i="32"/>
  <c r="N213" i="32"/>
  <c r="M214" i="32"/>
  <c r="N214" i="32"/>
  <c r="M215" i="32"/>
  <c r="N215" i="32"/>
  <c r="M216" i="32"/>
  <c r="N216" i="32"/>
  <c r="M217" i="32"/>
  <c r="N217" i="32"/>
  <c r="M218" i="32"/>
  <c r="N218" i="32"/>
  <c r="M219" i="32"/>
  <c r="N219" i="32"/>
  <c r="M220" i="32"/>
  <c r="N220" i="32"/>
  <c r="M221" i="32"/>
  <c r="N221" i="32"/>
  <c r="M222" i="32"/>
  <c r="N222" i="32"/>
  <c r="M223" i="32"/>
  <c r="N223" i="32"/>
  <c r="M224" i="32"/>
  <c r="N224" i="32"/>
  <c r="M225" i="32"/>
  <c r="N225" i="32"/>
  <c r="M226" i="32"/>
  <c r="N226" i="32"/>
  <c r="M227" i="32"/>
  <c r="N227" i="32"/>
  <c r="M228" i="32"/>
  <c r="N228" i="32"/>
  <c r="M229" i="32"/>
  <c r="N229" i="32"/>
  <c r="M230" i="32"/>
  <c r="N230" i="32"/>
  <c r="M231" i="32"/>
  <c r="N231" i="32"/>
  <c r="M232" i="32"/>
  <c r="N232" i="32"/>
  <c r="M233" i="32"/>
  <c r="N233" i="32"/>
  <c r="M234" i="32"/>
  <c r="N234" i="32"/>
  <c r="M235" i="32"/>
  <c r="N235" i="32"/>
  <c r="M236" i="32"/>
  <c r="N236" i="32"/>
  <c r="M237" i="32"/>
  <c r="N237" i="32"/>
  <c r="M238" i="32"/>
  <c r="N238" i="32"/>
  <c r="M239" i="32"/>
  <c r="N239" i="32"/>
  <c r="M240" i="32"/>
  <c r="N240" i="32"/>
  <c r="M241" i="32"/>
  <c r="N241" i="32"/>
  <c r="M242" i="32"/>
  <c r="N242" i="32"/>
  <c r="M243" i="32"/>
  <c r="N243" i="32"/>
  <c r="M244" i="32"/>
  <c r="N244" i="32"/>
  <c r="M245" i="32"/>
  <c r="N245" i="32"/>
  <c r="M246" i="32"/>
  <c r="N246" i="32"/>
  <c r="M247" i="32"/>
  <c r="N247" i="32"/>
  <c r="M248" i="32"/>
  <c r="N248" i="32"/>
  <c r="M249" i="32"/>
  <c r="N249" i="32"/>
  <c r="M250" i="32"/>
  <c r="N250" i="32"/>
  <c r="M251" i="32"/>
  <c r="N251" i="32"/>
  <c r="M252" i="32"/>
  <c r="N252" i="32"/>
  <c r="M253" i="32"/>
  <c r="N253" i="32"/>
  <c r="M254" i="32"/>
  <c r="N254" i="32"/>
  <c r="M255" i="32"/>
  <c r="N255" i="32"/>
  <c r="M256" i="32"/>
  <c r="N256" i="32"/>
  <c r="M257" i="32"/>
  <c r="N257" i="32"/>
  <c r="M258" i="32"/>
  <c r="N258" i="32"/>
  <c r="M259" i="32"/>
  <c r="N259" i="32"/>
  <c r="M260" i="32"/>
  <c r="N260" i="32"/>
  <c r="M261" i="32"/>
  <c r="N261" i="32"/>
  <c r="M262" i="32"/>
  <c r="N262" i="32"/>
  <c r="M263" i="32"/>
  <c r="N263" i="32"/>
  <c r="M264" i="32"/>
  <c r="N264" i="32"/>
  <c r="M265" i="32"/>
  <c r="N265" i="32"/>
  <c r="M266" i="32"/>
  <c r="N266" i="32"/>
  <c r="M267" i="32"/>
  <c r="N267" i="32"/>
  <c r="M268" i="32"/>
  <c r="N268" i="32"/>
  <c r="M269" i="32"/>
  <c r="N269" i="32"/>
  <c r="M270" i="32"/>
  <c r="N270" i="32"/>
  <c r="M271" i="32"/>
  <c r="N271" i="32"/>
  <c r="M272" i="32"/>
  <c r="N272" i="32"/>
  <c r="M273" i="32"/>
  <c r="N273" i="32"/>
  <c r="M274" i="32"/>
  <c r="N274" i="32"/>
  <c r="M275" i="32"/>
  <c r="N275" i="32"/>
  <c r="M276" i="32"/>
  <c r="N276" i="32"/>
  <c r="M277" i="32"/>
  <c r="N277" i="32"/>
  <c r="M278" i="32"/>
  <c r="N278" i="32"/>
  <c r="M279" i="32"/>
  <c r="N279" i="32"/>
  <c r="M280" i="32"/>
  <c r="N280" i="32"/>
  <c r="M281" i="32"/>
  <c r="N281" i="32"/>
  <c r="M282" i="32"/>
  <c r="N282" i="32"/>
  <c r="M283" i="32"/>
  <c r="N283" i="32"/>
  <c r="M284" i="32"/>
  <c r="N284" i="32"/>
  <c r="M285" i="32"/>
  <c r="N285" i="32"/>
  <c r="M286" i="32"/>
  <c r="N286" i="32"/>
  <c r="M287" i="32"/>
  <c r="N287" i="32"/>
  <c r="M288" i="32"/>
  <c r="N288" i="32"/>
  <c r="M289" i="32"/>
  <c r="N289" i="32"/>
  <c r="M290" i="32"/>
  <c r="N290" i="32"/>
  <c r="M291" i="32"/>
  <c r="N291" i="32"/>
  <c r="M292" i="32"/>
  <c r="N292" i="32"/>
  <c r="M293" i="32"/>
  <c r="N293" i="32"/>
  <c r="N6" i="32"/>
  <c r="M6" i="32"/>
  <c r="E7" i="32"/>
  <c r="F7" i="32"/>
  <c r="G7" i="32"/>
  <c r="E8" i="32"/>
  <c r="F8" i="32"/>
  <c r="G8" i="32"/>
  <c r="E9" i="32"/>
  <c r="F9" i="32"/>
  <c r="G9" i="32"/>
  <c r="E10" i="32"/>
  <c r="F10" i="32"/>
  <c r="G10" i="32"/>
  <c r="E11" i="32"/>
  <c r="F11" i="32"/>
  <c r="G11" i="32"/>
  <c r="E12" i="32"/>
  <c r="F12" i="32"/>
  <c r="G12" i="32"/>
  <c r="E13" i="32"/>
  <c r="F13" i="32"/>
  <c r="G13" i="32"/>
  <c r="E14" i="32"/>
  <c r="F14" i="32"/>
  <c r="G14" i="32"/>
  <c r="E15" i="32"/>
  <c r="F15" i="32"/>
  <c r="G15" i="32"/>
  <c r="E16" i="32"/>
  <c r="F16" i="32"/>
  <c r="G16" i="32"/>
  <c r="E17" i="32"/>
  <c r="F17" i="32"/>
  <c r="G17" i="32"/>
  <c r="E18" i="32"/>
  <c r="F18" i="32"/>
  <c r="G18" i="32"/>
  <c r="E19" i="32"/>
  <c r="F19" i="32"/>
  <c r="G19" i="32"/>
  <c r="E20" i="32"/>
  <c r="F20" i="32"/>
  <c r="G20" i="32"/>
  <c r="E21" i="32"/>
  <c r="F21" i="32"/>
  <c r="G21" i="32"/>
  <c r="E22" i="32"/>
  <c r="F22" i="32"/>
  <c r="G22" i="32"/>
  <c r="E23" i="32"/>
  <c r="F23" i="32"/>
  <c r="G23" i="32"/>
  <c r="E24" i="32"/>
  <c r="F24" i="32"/>
  <c r="G24" i="32"/>
  <c r="E25" i="32"/>
  <c r="F25" i="32"/>
  <c r="G25" i="32"/>
  <c r="E26" i="32"/>
  <c r="F26" i="32"/>
  <c r="G26" i="32"/>
  <c r="E27" i="32"/>
  <c r="F27" i="32"/>
  <c r="G27" i="32"/>
  <c r="E28" i="32"/>
  <c r="F28" i="32"/>
  <c r="G28" i="32"/>
  <c r="E29" i="32"/>
  <c r="F29" i="32"/>
  <c r="G29" i="32"/>
  <c r="E30" i="32"/>
  <c r="F30" i="32"/>
  <c r="G30" i="32"/>
  <c r="E31" i="32"/>
  <c r="F31" i="32"/>
  <c r="G31" i="32"/>
  <c r="E32" i="32"/>
  <c r="F32" i="32"/>
  <c r="G32" i="32"/>
  <c r="E33" i="32"/>
  <c r="F33" i="32"/>
  <c r="G33" i="32"/>
  <c r="E34" i="32"/>
  <c r="F34" i="32"/>
  <c r="G34" i="32"/>
  <c r="E35" i="32"/>
  <c r="F35" i="32"/>
  <c r="G35" i="32"/>
  <c r="E36" i="32"/>
  <c r="F36" i="32"/>
  <c r="G36" i="32"/>
  <c r="E37" i="32"/>
  <c r="F37" i="32"/>
  <c r="G37" i="32"/>
  <c r="E38" i="32"/>
  <c r="F38" i="32"/>
  <c r="G38" i="32"/>
  <c r="E39" i="32"/>
  <c r="F39" i="32"/>
  <c r="G39" i="32"/>
  <c r="E40" i="32"/>
  <c r="F40" i="32"/>
  <c r="G40" i="32"/>
  <c r="E41" i="32"/>
  <c r="F41" i="32"/>
  <c r="G41" i="32"/>
  <c r="E42" i="32"/>
  <c r="F42" i="32"/>
  <c r="G42" i="32"/>
  <c r="E43" i="32"/>
  <c r="F43" i="32"/>
  <c r="G43" i="32"/>
  <c r="E44" i="32"/>
  <c r="F44" i="32"/>
  <c r="G44" i="32"/>
  <c r="E45" i="32"/>
  <c r="F45" i="32"/>
  <c r="G45" i="32"/>
  <c r="E46" i="32"/>
  <c r="F46" i="32"/>
  <c r="G46" i="32"/>
  <c r="E47" i="32"/>
  <c r="F47" i="32"/>
  <c r="G47" i="32"/>
  <c r="E48" i="32"/>
  <c r="F48" i="32"/>
  <c r="G48" i="32"/>
  <c r="E49" i="32"/>
  <c r="F49" i="32"/>
  <c r="G49" i="32"/>
  <c r="E50" i="32"/>
  <c r="F50" i="32"/>
  <c r="G50" i="32"/>
  <c r="E51" i="32"/>
  <c r="F51" i="32"/>
  <c r="G51" i="32"/>
  <c r="E52" i="32"/>
  <c r="F52" i="32"/>
  <c r="G52" i="32"/>
  <c r="E53" i="32"/>
  <c r="F53" i="32"/>
  <c r="G53" i="32"/>
  <c r="E54" i="32"/>
  <c r="F54" i="32"/>
  <c r="G54" i="32"/>
  <c r="E55" i="32"/>
  <c r="F55" i="32"/>
  <c r="G55" i="32"/>
  <c r="E56" i="32"/>
  <c r="F56" i="32"/>
  <c r="G56" i="32"/>
  <c r="E57" i="32"/>
  <c r="F57" i="32"/>
  <c r="G57" i="32"/>
  <c r="E58" i="32"/>
  <c r="F58" i="32"/>
  <c r="G58" i="32"/>
  <c r="E59" i="32"/>
  <c r="F59" i="32"/>
  <c r="G59" i="32"/>
  <c r="E60" i="32"/>
  <c r="F60" i="32"/>
  <c r="G60" i="32"/>
  <c r="E61" i="32"/>
  <c r="F61" i="32"/>
  <c r="G61" i="32"/>
  <c r="E62" i="32"/>
  <c r="F62" i="32"/>
  <c r="G62" i="32"/>
  <c r="E63" i="32"/>
  <c r="F63" i="32"/>
  <c r="G63" i="32"/>
  <c r="E64" i="32"/>
  <c r="F64" i="32"/>
  <c r="G64" i="32"/>
  <c r="E65" i="32"/>
  <c r="F65" i="32"/>
  <c r="G65" i="32"/>
  <c r="E66" i="32"/>
  <c r="F66" i="32"/>
  <c r="G66" i="32"/>
  <c r="E67" i="32"/>
  <c r="F67" i="32"/>
  <c r="G67" i="32"/>
  <c r="E68" i="32"/>
  <c r="F68" i="32"/>
  <c r="G68" i="32"/>
  <c r="E69" i="32"/>
  <c r="F69" i="32"/>
  <c r="G69" i="32"/>
  <c r="E70" i="32"/>
  <c r="F70" i="32"/>
  <c r="G70" i="32"/>
  <c r="E71" i="32"/>
  <c r="F71" i="32"/>
  <c r="G71" i="32"/>
  <c r="E72" i="32"/>
  <c r="F72" i="32"/>
  <c r="G72" i="32"/>
  <c r="E73" i="32"/>
  <c r="F73" i="32"/>
  <c r="G73" i="32"/>
  <c r="E74" i="32"/>
  <c r="F74" i="32"/>
  <c r="G74" i="32"/>
  <c r="E75" i="32"/>
  <c r="F75" i="32"/>
  <c r="G75" i="32"/>
  <c r="E76" i="32"/>
  <c r="F76" i="32"/>
  <c r="G76" i="32"/>
  <c r="E77" i="32"/>
  <c r="F77" i="32"/>
  <c r="G77" i="32"/>
  <c r="E78" i="32"/>
  <c r="F78" i="32"/>
  <c r="G78" i="32"/>
  <c r="E79" i="32"/>
  <c r="F79" i="32"/>
  <c r="G79" i="32"/>
  <c r="E80" i="32"/>
  <c r="F80" i="32"/>
  <c r="G80" i="32"/>
  <c r="E81" i="32"/>
  <c r="F81" i="32"/>
  <c r="G81" i="32"/>
  <c r="E82" i="32"/>
  <c r="F82" i="32"/>
  <c r="G82" i="32"/>
  <c r="E83" i="32"/>
  <c r="F83" i="32"/>
  <c r="G83" i="32"/>
  <c r="E84" i="32"/>
  <c r="F84" i="32"/>
  <c r="G84" i="32"/>
  <c r="E85" i="32"/>
  <c r="F85" i="32"/>
  <c r="G85" i="32"/>
  <c r="E86" i="32"/>
  <c r="F86" i="32"/>
  <c r="G86" i="32"/>
  <c r="E87" i="32"/>
  <c r="F87" i="32"/>
  <c r="G87" i="32"/>
  <c r="E88" i="32"/>
  <c r="F88" i="32"/>
  <c r="G88" i="32"/>
  <c r="E89" i="32"/>
  <c r="F89" i="32"/>
  <c r="G89" i="32"/>
  <c r="E90" i="32"/>
  <c r="F90" i="32"/>
  <c r="G90" i="32"/>
  <c r="E91" i="32"/>
  <c r="F91" i="32"/>
  <c r="G91" i="32"/>
  <c r="E92" i="32"/>
  <c r="F92" i="32"/>
  <c r="G92" i="32"/>
  <c r="E93" i="32"/>
  <c r="F93" i="32"/>
  <c r="G93" i="32"/>
  <c r="E94" i="32"/>
  <c r="F94" i="32"/>
  <c r="G94" i="32"/>
  <c r="E95" i="32"/>
  <c r="F95" i="32"/>
  <c r="G95" i="32"/>
  <c r="E96" i="32"/>
  <c r="F96" i="32"/>
  <c r="G96" i="32"/>
  <c r="E97" i="32"/>
  <c r="F97" i="32"/>
  <c r="G97" i="32"/>
  <c r="E98" i="32"/>
  <c r="F98" i="32"/>
  <c r="G98" i="32"/>
  <c r="E99" i="32"/>
  <c r="F99" i="32"/>
  <c r="G99" i="32"/>
  <c r="E100" i="32"/>
  <c r="F100" i="32"/>
  <c r="G100" i="32"/>
  <c r="E101" i="32"/>
  <c r="F101" i="32"/>
  <c r="G101" i="32"/>
  <c r="E102" i="32"/>
  <c r="F102" i="32"/>
  <c r="G102" i="32"/>
  <c r="E103" i="32"/>
  <c r="F103" i="32"/>
  <c r="G103" i="32"/>
  <c r="E104" i="32"/>
  <c r="F104" i="32"/>
  <c r="G104" i="32"/>
  <c r="E105" i="32"/>
  <c r="F105" i="32"/>
  <c r="G105" i="32"/>
  <c r="E106" i="32"/>
  <c r="F106" i="32"/>
  <c r="G106" i="32"/>
  <c r="E107" i="32"/>
  <c r="F107" i="32"/>
  <c r="G107" i="32"/>
  <c r="E108" i="32"/>
  <c r="F108" i="32"/>
  <c r="G108" i="32"/>
  <c r="E109" i="32"/>
  <c r="F109" i="32"/>
  <c r="G109" i="32"/>
  <c r="E110" i="32"/>
  <c r="F110" i="32"/>
  <c r="G110" i="32"/>
  <c r="E111" i="32"/>
  <c r="F111" i="32"/>
  <c r="G111" i="32"/>
  <c r="E112" i="32"/>
  <c r="F112" i="32"/>
  <c r="G112" i="32"/>
  <c r="E113" i="32"/>
  <c r="F113" i="32"/>
  <c r="G113" i="32"/>
  <c r="E114" i="32"/>
  <c r="F114" i="32"/>
  <c r="G114" i="32"/>
  <c r="E115" i="32"/>
  <c r="F115" i="32"/>
  <c r="G115" i="32"/>
  <c r="E116" i="32"/>
  <c r="F116" i="32"/>
  <c r="G116" i="32"/>
  <c r="E117" i="32"/>
  <c r="F117" i="32"/>
  <c r="G117" i="32"/>
  <c r="E118" i="32"/>
  <c r="F118" i="32"/>
  <c r="G118" i="32"/>
  <c r="E119" i="32"/>
  <c r="F119" i="32"/>
  <c r="G119" i="32"/>
  <c r="E120" i="32"/>
  <c r="F120" i="32"/>
  <c r="G120" i="32"/>
  <c r="E121" i="32"/>
  <c r="F121" i="32"/>
  <c r="G121" i="32"/>
  <c r="E122" i="32"/>
  <c r="F122" i="32"/>
  <c r="G122" i="32"/>
  <c r="E123" i="32"/>
  <c r="F123" i="32"/>
  <c r="G123" i="32"/>
  <c r="E124" i="32"/>
  <c r="F124" i="32"/>
  <c r="G124" i="32"/>
  <c r="E125" i="32"/>
  <c r="F125" i="32"/>
  <c r="G125" i="32"/>
  <c r="E126" i="32"/>
  <c r="F126" i="32"/>
  <c r="G126" i="32"/>
  <c r="E127" i="32"/>
  <c r="F127" i="32"/>
  <c r="G127" i="32"/>
  <c r="E128" i="32"/>
  <c r="F128" i="32"/>
  <c r="G128" i="32"/>
  <c r="E129" i="32"/>
  <c r="F129" i="32"/>
  <c r="G129" i="32"/>
  <c r="E130" i="32"/>
  <c r="F130" i="32"/>
  <c r="G130" i="32"/>
  <c r="E131" i="32"/>
  <c r="F131" i="32"/>
  <c r="G131" i="32"/>
  <c r="E132" i="32"/>
  <c r="F132" i="32"/>
  <c r="G132" i="32"/>
  <c r="E133" i="32"/>
  <c r="F133" i="32"/>
  <c r="G133" i="32"/>
  <c r="E134" i="32"/>
  <c r="F134" i="32"/>
  <c r="G134" i="32"/>
  <c r="E135" i="32"/>
  <c r="F135" i="32"/>
  <c r="G135" i="32"/>
  <c r="E136" i="32"/>
  <c r="F136" i="32"/>
  <c r="G136" i="32"/>
  <c r="E137" i="32"/>
  <c r="F137" i="32"/>
  <c r="G137" i="32"/>
  <c r="E138" i="32"/>
  <c r="F138" i="32"/>
  <c r="G138" i="32"/>
  <c r="E139" i="32"/>
  <c r="F139" i="32"/>
  <c r="G139" i="32"/>
  <c r="E140" i="32"/>
  <c r="F140" i="32"/>
  <c r="G140" i="32"/>
  <c r="E141" i="32"/>
  <c r="F141" i="32"/>
  <c r="G141" i="32"/>
  <c r="E142" i="32"/>
  <c r="F142" i="32"/>
  <c r="G142" i="32"/>
  <c r="E143" i="32"/>
  <c r="F143" i="32"/>
  <c r="G143" i="32"/>
  <c r="E144" i="32"/>
  <c r="F144" i="32"/>
  <c r="G144" i="32"/>
  <c r="E145" i="32"/>
  <c r="F145" i="32"/>
  <c r="G145" i="32"/>
  <c r="E146" i="32"/>
  <c r="F146" i="32"/>
  <c r="G146" i="32"/>
  <c r="E147" i="32"/>
  <c r="F147" i="32"/>
  <c r="G147" i="32"/>
  <c r="E148" i="32"/>
  <c r="F148" i="32"/>
  <c r="G148" i="32"/>
  <c r="E149" i="32"/>
  <c r="F149" i="32"/>
  <c r="G149" i="32"/>
  <c r="E150" i="32"/>
  <c r="F150" i="32"/>
  <c r="G150" i="32"/>
  <c r="E151" i="32"/>
  <c r="F151" i="32"/>
  <c r="G151" i="32"/>
  <c r="E152" i="32"/>
  <c r="F152" i="32"/>
  <c r="G152" i="32"/>
  <c r="E153" i="32"/>
  <c r="F153" i="32"/>
  <c r="G153" i="32"/>
  <c r="E154" i="32"/>
  <c r="F154" i="32"/>
  <c r="G154" i="32"/>
  <c r="E155" i="32"/>
  <c r="F155" i="32"/>
  <c r="G155" i="32"/>
  <c r="E156" i="32"/>
  <c r="F156" i="32"/>
  <c r="G156" i="32"/>
  <c r="E157" i="32"/>
  <c r="F157" i="32"/>
  <c r="G157" i="32"/>
  <c r="E158" i="32"/>
  <c r="F158" i="32"/>
  <c r="G158" i="32"/>
  <c r="E159" i="32"/>
  <c r="F159" i="32"/>
  <c r="G159" i="32"/>
  <c r="E160" i="32"/>
  <c r="F160" i="32"/>
  <c r="G160" i="32"/>
  <c r="E161" i="32"/>
  <c r="F161" i="32"/>
  <c r="G161" i="32"/>
  <c r="E162" i="32"/>
  <c r="F162" i="32"/>
  <c r="G162" i="32"/>
  <c r="E163" i="32"/>
  <c r="F163" i="32"/>
  <c r="G163" i="32"/>
  <c r="E164" i="32"/>
  <c r="F164" i="32"/>
  <c r="G164" i="32"/>
  <c r="E165" i="32"/>
  <c r="F165" i="32"/>
  <c r="G165" i="32"/>
  <c r="E166" i="32"/>
  <c r="F166" i="32"/>
  <c r="G166" i="32"/>
  <c r="E167" i="32"/>
  <c r="F167" i="32"/>
  <c r="G167" i="32"/>
  <c r="E168" i="32"/>
  <c r="F168" i="32"/>
  <c r="G168" i="32"/>
  <c r="E169" i="32"/>
  <c r="F169" i="32"/>
  <c r="G169" i="32"/>
  <c r="E170" i="32"/>
  <c r="F170" i="32"/>
  <c r="G170" i="32"/>
  <c r="E171" i="32"/>
  <c r="F171" i="32"/>
  <c r="G171" i="32"/>
  <c r="E172" i="32"/>
  <c r="F172" i="32"/>
  <c r="G172" i="32"/>
  <c r="E173" i="32"/>
  <c r="F173" i="32"/>
  <c r="G173" i="32"/>
  <c r="E174" i="32"/>
  <c r="F174" i="32"/>
  <c r="G174" i="32"/>
  <c r="E175" i="32"/>
  <c r="F175" i="32"/>
  <c r="G175" i="32"/>
  <c r="E176" i="32"/>
  <c r="F176" i="32"/>
  <c r="G176" i="32"/>
  <c r="E177" i="32"/>
  <c r="F177" i="32"/>
  <c r="G177" i="32"/>
  <c r="E178" i="32"/>
  <c r="F178" i="32"/>
  <c r="G178" i="32"/>
  <c r="E179" i="32"/>
  <c r="F179" i="32"/>
  <c r="G179" i="32"/>
  <c r="E180" i="32"/>
  <c r="F180" i="32"/>
  <c r="G180" i="32"/>
  <c r="E181" i="32"/>
  <c r="F181" i="32"/>
  <c r="G181" i="32"/>
  <c r="E182" i="32"/>
  <c r="F182" i="32"/>
  <c r="G182" i="32"/>
  <c r="E183" i="32"/>
  <c r="F183" i="32"/>
  <c r="G183" i="32"/>
  <c r="E184" i="32"/>
  <c r="F184" i="32"/>
  <c r="G184" i="32"/>
  <c r="E185" i="32"/>
  <c r="F185" i="32"/>
  <c r="G185" i="32"/>
  <c r="E186" i="32"/>
  <c r="F186" i="32"/>
  <c r="G186" i="32"/>
  <c r="E187" i="32"/>
  <c r="F187" i="32"/>
  <c r="G187" i="32"/>
  <c r="E188" i="32"/>
  <c r="F188" i="32"/>
  <c r="G188" i="32"/>
  <c r="E189" i="32"/>
  <c r="F189" i="32"/>
  <c r="G189" i="32"/>
  <c r="E190" i="32"/>
  <c r="F190" i="32"/>
  <c r="G190" i="32"/>
  <c r="E191" i="32"/>
  <c r="F191" i="32"/>
  <c r="G191" i="32"/>
  <c r="E192" i="32"/>
  <c r="F192" i="32"/>
  <c r="G192" i="32"/>
  <c r="E193" i="32"/>
  <c r="F193" i="32"/>
  <c r="G193" i="32"/>
  <c r="E194" i="32"/>
  <c r="F194" i="32"/>
  <c r="G194" i="32"/>
  <c r="E195" i="32"/>
  <c r="F195" i="32"/>
  <c r="G195" i="32"/>
  <c r="E196" i="32"/>
  <c r="F196" i="32"/>
  <c r="G196" i="32"/>
  <c r="E197" i="32"/>
  <c r="F197" i="32"/>
  <c r="G197" i="32"/>
  <c r="E198" i="32"/>
  <c r="F198" i="32"/>
  <c r="G198" i="32"/>
  <c r="E199" i="32"/>
  <c r="F199" i="32"/>
  <c r="G199" i="32"/>
  <c r="E200" i="32"/>
  <c r="F200" i="32"/>
  <c r="G200" i="32"/>
  <c r="E201" i="32"/>
  <c r="F201" i="32"/>
  <c r="G201" i="32"/>
  <c r="E202" i="32"/>
  <c r="F202" i="32"/>
  <c r="G202" i="32"/>
  <c r="E203" i="32"/>
  <c r="F203" i="32"/>
  <c r="G203" i="32"/>
  <c r="E204" i="32"/>
  <c r="F204" i="32"/>
  <c r="G204" i="32"/>
  <c r="E205" i="32"/>
  <c r="F205" i="32"/>
  <c r="G205" i="32"/>
  <c r="E206" i="32"/>
  <c r="F206" i="32"/>
  <c r="G206" i="32"/>
  <c r="E207" i="32"/>
  <c r="F207" i="32"/>
  <c r="G207" i="32"/>
  <c r="E208" i="32"/>
  <c r="F208" i="32"/>
  <c r="G208" i="32"/>
  <c r="E209" i="32"/>
  <c r="F209" i="32"/>
  <c r="G209" i="32"/>
  <c r="E210" i="32"/>
  <c r="F210" i="32"/>
  <c r="G210" i="32"/>
  <c r="E211" i="32"/>
  <c r="F211" i="32"/>
  <c r="G211" i="32"/>
  <c r="E212" i="32"/>
  <c r="F212" i="32"/>
  <c r="G212" i="32"/>
  <c r="E213" i="32"/>
  <c r="F213" i="32"/>
  <c r="G213" i="32"/>
  <c r="E214" i="32"/>
  <c r="F214" i="32"/>
  <c r="G214" i="32"/>
  <c r="E215" i="32"/>
  <c r="F215" i="32"/>
  <c r="G215" i="32"/>
  <c r="E216" i="32"/>
  <c r="F216" i="32"/>
  <c r="G216" i="32"/>
  <c r="E217" i="32"/>
  <c r="F217" i="32"/>
  <c r="G217" i="32"/>
  <c r="E218" i="32"/>
  <c r="F218" i="32"/>
  <c r="G218" i="32"/>
  <c r="E219" i="32"/>
  <c r="F219" i="32"/>
  <c r="G219" i="32"/>
  <c r="E220" i="32"/>
  <c r="F220" i="32"/>
  <c r="G220" i="32"/>
  <c r="E221" i="32"/>
  <c r="F221" i="32"/>
  <c r="G221" i="32"/>
  <c r="E222" i="32"/>
  <c r="F222" i="32"/>
  <c r="G222" i="32"/>
  <c r="E223" i="32"/>
  <c r="F223" i="32"/>
  <c r="G223" i="32"/>
  <c r="E224" i="32"/>
  <c r="F224" i="32"/>
  <c r="G224" i="32"/>
  <c r="E225" i="32"/>
  <c r="F225" i="32"/>
  <c r="G225" i="32"/>
  <c r="E226" i="32"/>
  <c r="F226" i="32"/>
  <c r="G226" i="32"/>
  <c r="E227" i="32"/>
  <c r="F227" i="32"/>
  <c r="G227" i="32"/>
  <c r="E228" i="32"/>
  <c r="F228" i="32"/>
  <c r="G228" i="32"/>
  <c r="E229" i="32"/>
  <c r="F229" i="32"/>
  <c r="G229" i="32"/>
  <c r="E230" i="32"/>
  <c r="F230" i="32"/>
  <c r="G230" i="32"/>
  <c r="E231" i="32"/>
  <c r="F231" i="32"/>
  <c r="G231" i="32"/>
  <c r="E232" i="32"/>
  <c r="F232" i="32"/>
  <c r="G232" i="32"/>
  <c r="E233" i="32"/>
  <c r="F233" i="32"/>
  <c r="G233" i="32"/>
  <c r="E234" i="32"/>
  <c r="F234" i="32"/>
  <c r="G234" i="32"/>
  <c r="E235" i="32"/>
  <c r="F235" i="32"/>
  <c r="G235" i="32"/>
  <c r="E236" i="32"/>
  <c r="F236" i="32"/>
  <c r="G236" i="32"/>
  <c r="E237" i="32"/>
  <c r="F237" i="32"/>
  <c r="G237" i="32"/>
  <c r="E238" i="32"/>
  <c r="F238" i="32"/>
  <c r="G238" i="32"/>
  <c r="E239" i="32"/>
  <c r="F239" i="32"/>
  <c r="G239" i="32"/>
  <c r="E240" i="32"/>
  <c r="F240" i="32"/>
  <c r="G240" i="32"/>
  <c r="E241" i="32"/>
  <c r="F241" i="32"/>
  <c r="G241" i="32"/>
  <c r="E242" i="32"/>
  <c r="F242" i="32"/>
  <c r="G242" i="32"/>
  <c r="E243" i="32"/>
  <c r="F243" i="32"/>
  <c r="G243" i="32"/>
  <c r="E244" i="32"/>
  <c r="F244" i="32"/>
  <c r="G244" i="32"/>
  <c r="E245" i="32"/>
  <c r="F245" i="32"/>
  <c r="G245" i="32"/>
  <c r="E246" i="32"/>
  <c r="F246" i="32"/>
  <c r="G246" i="32"/>
  <c r="E247" i="32"/>
  <c r="F247" i="32"/>
  <c r="G247" i="32"/>
  <c r="E248" i="32"/>
  <c r="F248" i="32"/>
  <c r="G248" i="32"/>
  <c r="E249" i="32"/>
  <c r="F249" i="32"/>
  <c r="G249" i="32"/>
  <c r="E250" i="32"/>
  <c r="F250" i="32"/>
  <c r="G250" i="32"/>
  <c r="E251" i="32"/>
  <c r="F251" i="32"/>
  <c r="G251" i="32"/>
  <c r="E252" i="32"/>
  <c r="F252" i="32"/>
  <c r="G252" i="32"/>
  <c r="E253" i="32"/>
  <c r="F253" i="32"/>
  <c r="G253" i="32"/>
  <c r="E254" i="32"/>
  <c r="F254" i="32"/>
  <c r="G254" i="32"/>
  <c r="E255" i="32"/>
  <c r="F255" i="32"/>
  <c r="G255" i="32"/>
  <c r="E256" i="32"/>
  <c r="F256" i="32"/>
  <c r="G256" i="32"/>
  <c r="E257" i="32"/>
  <c r="F257" i="32"/>
  <c r="G257" i="32"/>
  <c r="E258" i="32"/>
  <c r="F258" i="32"/>
  <c r="G258" i="32"/>
  <c r="E259" i="32"/>
  <c r="F259" i="32"/>
  <c r="G259" i="32"/>
  <c r="E260" i="32"/>
  <c r="F260" i="32"/>
  <c r="G260" i="32"/>
  <c r="E261" i="32"/>
  <c r="F261" i="32"/>
  <c r="G261" i="32"/>
  <c r="E262" i="32"/>
  <c r="F262" i="32"/>
  <c r="G262" i="32"/>
  <c r="E263" i="32"/>
  <c r="F263" i="32"/>
  <c r="G263" i="32"/>
  <c r="E264" i="32"/>
  <c r="F264" i="32"/>
  <c r="G264" i="32"/>
  <c r="E265" i="32"/>
  <c r="F265" i="32"/>
  <c r="G265" i="32"/>
  <c r="E266" i="32"/>
  <c r="F266" i="32"/>
  <c r="G266" i="32"/>
  <c r="E267" i="32"/>
  <c r="F267" i="32"/>
  <c r="G267" i="32"/>
  <c r="E268" i="32"/>
  <c r="F268" i="32"/>
  <c r="G268" i="32"/>
  <c r="E269" i="32"/>
  <c r="F269" i="32"/>
  <c r="G269" i="32"/>
  <c r="E270" i="32"/>
  <c r="F270" i="32"/>
  <c r="G270" i="32"/>
  <c r="E271" i="32"/>
  <c r="F271" i="32"/>
  <c r="G271" i="32"/>
  <c r="E272" i="32"/>
  <c r="F272" i="32"/>
  <c r="G272" i="32"/>
  <c r="E273" i="32"/>
  <c r="F273" i="32"/>
  <c r="G273" i="32"/>
  <c r="E274" i="32"/>
  <c r="F274" i="32"/>
  <c r="G274" i="32"/>
  <c r="E275" i="32"/>
  <c r="F275" i="32"/>
  <c r="G275" i="32"/>
  <c r="E276" i="32"/>
  <c r="F276" i="32"/>
  <c r="G276" i="32"/>
  <c r="E277" i="32"/>
  <c r="F277" i="32"/>
  <c r="G277" i="32"/>
  <c r="E278" i="32"/>
  <c r="F278" i="32"/>
  <c r="G278" i="32"/>
  <c r="E279" i="32"/>
  <c r="F279" i="32"/>
  <c r="G279" i="32"/>
  <c r="E280" i="32"/>
  <c r="F280" i="32"/>
  <c r="G280" i="32"/>
  <c r="E281" i="32"/>
  <c r="F281" i="32"/>
  <c r="G281" i="32"/>
  <c r="E282" i="32"/>
  <c r="F282" i="32"/>
  <c r="G282" i="32"/>
  <c r="E283" i="32"/>
  <c r="F283" i="32"/>
  <c r="G283" i="32"/>
  <c r="E284" i="32"/>
  <c r="F284" i="32"/>
  <c r="G284" i="32"/>
  <c r="E285" i="32"/>
  <c r="F285" i="32"/>
  <c r="G285" i="32"/>
  <c r="E286" i="32"/>
  <c r="F286" i="32"/>
  <c r="G286" i="32"/>
  <c r="E287" i="32"/>
  <c r="F287" i="32"/>
  <c r="G287" i="32"/>
  <c r="E288" i="32"/>
  <c r="F288" i="32"/>
  <c r="G288" i="32"/>
  <c r="E289" i="32"/>
  <c r="F289" i="32"/>
  <c r="G289" i="32"/>
  <c r="E290" i="32"/>
  <c r="F290" i="32"/>
  <c r="G290" i="32"/>
  <c r="E291" i="32"/>
  <c r="F291" i="32"/>
  <c r="G291" i="32"/>
  <c r="E292" i="32"/>
  <c r="F292" i="32"/>
  <c r="G292" i="32"/>
  <c r="E293" i="32"/>
  <c r="F293" i="32"/>
  <c r="G293" i="32"/>
  <c r="G6" i="32"/>
  <c r="F6" i="32"/>
  <c r="E6" i="32"/>
  <c r="H188" i="32" l="1"/>
  <c r="I188" i="32" s="1"/>
  <c r="H252" i="32"/>
  <c r="H124" i="32"/>
  <c r="I124" i="32" s="1"/>
  <c r="H111" i="32"/>
  <c r="H107" i="32"/>
  <c r="H103" i="32"/>
  <c r="H99" i="32"/>
  <c r="I99" i="32" s="1"/>
  <c r="H95" i="32"/>
  <c r="H91" i="32"/>
  <c r="I91" i="32" s="1"/>
  <c r="H87" i="32"/>
  <c r="I87" i="32" s="1"/>
  <c r="H83" i="32"/>
  <c r="H79" i="32"/>
  <c r="H75" i="32"/>
  <c r="H71" i="32"/>
  <c r="H67" i="32"/>
  <c r="H63" i="32"/>
  <c r="I63" i="32" s="1"/>
  <c r="H59" i="32"/>
  <c r="H55" i="32"/>
  <c r="H51" i="32"/>
  <c r="I51" i="32" s="1"/>
  <c r="H47" i="32"/>
  <c r="H43" i="32"/>
  <c r="H39" i="32"/>
  <c r="I39" i="32" s="1"/>
  <c r="H35" i="32"/>
  <c r="H31" i="32"/>
  <c r="I31" i="32" s="1"/>
  <c r="H27" i="32"/>
  <c r="H23" i="32"/>
  <c r="H19" i="32"/>
  <c r="I19" i="32" s="1"/>
  <c r="H15" i="32"/>
  <c r="H11" i="32"/>
  <c r="H7" i="32"/>
  <c r="H292" i="32"/>
  <c r="I292" i="32" s="1"/>
  <c r="H289" i="32"/>
  <c r="I289" i="32" s="1"/>
  <c r="H284" i="32"/>
  <c r="I284" i="32" s="1"/>
  <c r="H281" i="32"/>
  <c r="H276" i="32"/>
  <c r="H273" i="32"/>
  <c r="I273" i="32" s="1"/>
  <c r="H268" i="32"/>
  <c r="I268" i="32" s="1"/>
  <c r="H265" i="32"/>
  <c r="H260" i="32"/>
  <c r="I260" i="32" s="1"/>
  <c r="H257" i="32"/>
  <c r="H249" i="32"/>
  <c r="I249" i="32" s="1"/>
  <c r="H244" i="32"/>
  <c r="H241" i="32"/>
  <c r="I241" i="32" s="1"/>
  <c r="H236" i="32"/>
  <c r="I236" i="32" s="1"/>
  <c r="H233" i="32"/>
  <c r="H228" i="32"/>
  <c r="I228" i="32" s="1"/>
  <c r="H225" i="32"/>
  <c r="I225" i="32" s="1"/>
  <c r="H220" i="32"/>
  <c r="I220" i="32" s="1"/>
  <c r="H217" i="32"/>
  <c r="I217" i="32" s="1"/>
  <c r="H212" i="32"/>
  <c r="H209" i="32"/>
  <c r="H204" i="32"/>
  <c r="I204" i="32" s="1"/>
  <c r="H201" i="32"/>
  <c r="I201" i="32" s="1"/>
  <c r="H196" i="32"/>
  <c r="H193" i="32"/>
  <c r="H185" i="32"/>
  <c r="H180" i="32"/>
  <c r="H177" i="32"/>
  <c r="H173" i="32"/>
  <c r="H168" i="32"/>
  <c r="I168" i="32" s="1"/>
  <c r="H164" i="32"/>
  <c r="H161" i="32"/>
  <c r="H156" i="32"/>
  <c r="H153" i="32"/>
  <c r="H148" i="32"/>
  <c r="H145" i="32"/>
  <c r="I145" i="32" s="1"/>
  <c r="H140" i="32"/>
  <c r="H137" i="32"/>
  <c r="H133" i="32"/>
  <c r="H128" i="32"/>
  <c r="H121" i="32"/>
  <c r="H116" i="32"/>
  <c r="I116" i="32" s="1"/>
  <c r="H282" i="32"/>
  <c r="I282" i="32" s="1"/>
  <c r="H274" i="32"/>
  <c r="H266" i="32"/>
  <c r="H254" i="32"/>
  <c r="H250" i="32"/>
  <c r="I250" i="32" s="1"/>
  <c r="H246" i="32"/>
  <c r="H242" i="32"/>
  <c r="H238" i="32"/>
  <c r="H234" i="32"/>
  <c r="H230" i="32"/>
  <c r="I230" i="32" s="1"/>
  <c r="H226" i="32"/>
  <c r="I226" i="32" s="1"/>
  <c r="H222" i="32"/>
  <c r="I222" i="32" s="1"/>
  <c r="H218" i="32"/>
  <c r="H214" i="32"/>
  <c r="H210" i="32"/>
  <c r="H206" i="32"/>
  <c r="H202" i="32"/>
  <c r="I202" i="32" s="1"/>
  <c r="H198" i="32"/>
  <c r="I198" i="32" s="1"/>
  <c r="H194" i="32"/>
  <c r="H190" i="32"/>
  <c r="I190" i="32" s="1"/>
  <c r="H186" i="32"/>
  <c r="I186" i="32" s="1"/>
  <c r="H182" i="32"/>
  <c r="H178" i="32"/>
  <c r="H174" i="32"/>
  <c r="H170" i="32"/>
  <c r="H166" i="32"/>
  <c r="I166" i="32" s="1"/>
  <c r="H162" i="32"/>
  <c r="I162" i="32" s="1"/>
  <c r="H158" i="32"/>
  <c r="H154" i="32"/>
  <c r="H150" i="32"/>
  <c r="I150" i="32" s="1"/>
  <c r="H146" i="32"/>
  <c r="I146" i="32" s="1"/>
  <c r="H142" i="32"/>
  <c r="H138" i="32"/>
  <c r="I138" i="32" s="1"/>
  <c r="H134" i="32"/>
  <c r="H130" i="32"/>
  <c r="H126" i="32"/>
  <c r="H122" i="32"/>
  <c r="H118" i="32"/>
  <c r="I118" i="32" s="1"/>
  <c r="H114" i="32"/>
  <c r="I114" i="32" s="1"/>
  <c r="H110" i="32"/>
  <c r="H106" i="32"/>
  <c r="H102" i="32"/>
  <c r="I102" i="32" s="1"/>
  <c r="H98" i="32"/>
  <c r="I98" i="32" s="1"/>
  <c r="H94" i="32"/>
  <c r="H90" i="32"/>
  <c r="I90" i="32" s="1"/>
  <c r="H86" i="32"/>
  <c r="H82" i="32"/>
  <c r="H78" i="32"/>
  <c r="I78" i="32" s="1"/>
  <c r="H74" i="32"/>
  <c r="H70" i="32"/>
  <c r="H66" i="32"/>
  <c r="I66" i="32" s="1"/>
  <c r="H62" i="32"/>
  <c r="I62" i="32" s="1"/>
  <c r="H58" i="32"/>
  <c r="H54" i="32"/>
  <c r="H50" i="32"/>
  <c r="I50" i="32" s="1"/>
  <c r="H46" i="32"/>
  <c r="I46" i="32" s="1"/>
  <c r="H42" i="32"/>
  <c r="H38" i="32"/>
  <c r="I38" i="32" s="1"/>
  <c r="H34" i="32"/>
  <c r="H30" i="32"/>
  <c r="I30" i="32" s="1"/>
  <c r="H26" i="32"/>
  <c r="I26" i="32" s="1"/>
  <c r="H22" i="32"/>
  <c r="H18" i="32"/>
  <c r="I18" i="32" s="1"/>
  <c r="H14" i="32"/>
  <c r="H10" i="32"/>
  <c r="H293" i="32"/>
  <c r="H288" i="32"/>
  <c r="H285" i="32"/>
  <c r="I285" i="32" s="1"/>
  <c r="H277" i="32"/>
  <c r="H272" i="32"/>
  <c r="I272" i="32" s="1"/>
  <c r="H269" i="32"/>
  <c r="H264" i="32"/>
  <c r="I264" i="32" s="1"/>
  <c r="H261" i="32"/>
  <c r="H256" i="32"/>
  <c r="H253" i="32"/>
  <c r="I253" i="32" s="1"/>
  <c r="H248" i="32"/>
  <c r="I248" i="32" s="1"/>
  <c r="H245" i="32"/>
  <c r="H240" i="32"/>
  <c r="I240" i="32" s="1"/>
  <c r="H237" i="32"/>
  <c r="H232" i="32"/>
  <c r="I232" i="32" s="1"/>
  <c r="H229" i="32"/>
  <c r="I229" i="32" s="1"/>
  <c r="H224" i="32"/>
  <c r="I224" i="32" s="1"/>
  <c r="H221" i="32"/>
  <c r="H216" i="32"/>
  <c r="H213" i="32"/>
  <c r="I213" i="32" s="1"/>
  <c r="H208" i="32"/>
  <c r="I208" i="32" s="1"/>
  <c r="H205" i="32"/>
  <c r="I205" i="32" s="1"/>
  <c r="H200" i="32"/>
  <c r="I200" i="32" s="1"/>
  <c r="H197" i="32"/>
  <c r="H192" i="32"/>
  <c r="I192" i="32" s="1"/>
  <c r="H189" i="32"/>
  <c r="I189" i="32" s="1"/>
  <c r="H184" i="32"/>
  <c r="I184" i="32" s="1"/>
  <c r="H181" i="32"/>
  <c r="I181" i="32" s="1"/>
  <c r="H176" i="32"/>
  <c r="I176" i="32" s="1"/>
  <c r="H172" i="32"/>
  <c r="H169" i="32"/>
  <c r="H165" i="32"/>
  <c r="H160" i="32"/>
  <c r="H157" i="32"/>
  <c r="I157" i="32" s="1"/>
  <c r="H152" i="32"/>
  <c r="H149" i="32"/>
  <c r="H144" i="32"/>
  <c r="I144" i="32" s="1"/>
  <c r="H141" i="32"/>
  <c r="H136" i="32"/>
  <c r="H132" i="32"/>
  <c r="H129" i="32"/>
  <c r="I129" i="32" s="1"/>
  <c r="H125" i="32"/>
  <c r="H120" i="32"/>
  <c r="I120" i="32" s="1"/>
  <c r="H117" i="32"/>
  <c r="H290" i="32"/>
  <c r="I290" i="32" s="1"/>
  <c r="H286" i="32"/>
  <c r="I286" i="32" s="1"/>
  <c r="H278" i="32"/>
  <c r="H270" i="32"/>
  <c r="I270" i="32" s="1"/>
  <c r="H262" i="32"/>
  <c r="H258" i="32"/>
  <c r="I258" i="32" s="1"/>
  <c r="H287" i="32"/>
  <c r="H279" i="32"/>
  <c r="H259" i="32"/>
  <c r="H255" i="32"/>
  <c r="H251" i="32"/>
  <c r="H239" i="32"/>
  <c r="H235" i="32"/>
  <c r="I235" i="32" s="1"/>
  <c r="H227" i="32"/>
  <c r="H219" i="32"/>
  <c r="I219" i="32" s="1"/>
  <c r="H203" i="32"/>
  <c r="H191" i="32"/>
  <c r="H187" i="32"/>
  <c r="H183" i="32"/>
  <c r="I183" i="32" s="1"/>
  <c r="H179" i="32"/>
  <c r="H175" i="32"/>
  <c r="H171" i="32"/>
  <c r="I171" i="32" s="1"/>
  <c r="H163" i="32"/>
  <c r="H159" i="32"/>
  <c r="I159" i="32" s="1"/>
  <c r="H151" i="32"/>
  <c r="I151" i="32" s="1"/>
  <c r="H147" i="32"/>
  <c r="I147" i="32" s="1"/>
  <c r="H131" i="32"/>
  <c r="H119" i="32"/>
  <c r="H115" i="32"/>
  <c r="I115" i="32" s="1"/>
  <c r="H112" i="32"/>
  <c r="I112" i="32" s="1"/>
  <c r="H108" i="32"/>
  <c r="H80" i="32"/>
  <c r="I80" i="32" s="1"/>
  <c r="H76" i="32"/>
  <c r="I76" i="32" s="1"/>
  <c r="H68" i="32"/>
  <c r="I68" i="32" s="1"/>
  <c r="H64" i="32"/>
  <c r="H60" i="32"/>
  <c r="I60" i="32" s="1"/>
  <c r="H44" i="32"/>
  <c r="H40" i="32"/>
  <c r="I40" i="32" s="1"/>
  <c r="H36" i="32"/>
  <c r="H32" i="32"/>
  <c r="H28" i="32"/>
  <c r="H24" i="32"/>
  <c r="H8" i="32"/>
  <c r="I8" i="32" s="1"/>
  <c r="H113" i="32"/>
  <c r="H109" i="32"/>
  <c r="H105" i="32"/>
  <c r="I105" i="32" s="1"/>
  <c r="H101" i="32"/>
  <c r="H97" i="32"/>
  <c r="H93" i="32"/>
  <c r="I93" i="32" s="1"/>
  <c r="H89" i="32"/>
  <c r="H85" i="32"/>
  <c r="H81" i="32"/>
  <c r="I81" i="32" s="1"/>
  <c r="H77" i="32"/>
  <c r="H73" i="32"/>
  <c r="H69" i="32"/>
  <c r="H65" i="32"/>
  <c r="H61" i="32"/>
  <c r="H57" i="32"/>
  <c r="I57" i="32" s="1"/>
  <c r="H53" i="32"/>
  <c r="H49" i="32"/>
  <c r="I49" i="32" s="1"/>
  <c r="H45" i="32"/>
  <c r="I45" i="32" s="1"/>
  <c r="H41" i="32"/>
  <c r="H37" i="32"/>
  <c r="H33" i="32"/>
  <c r="I33" i="32" s="1"/>
  <c r="H29" i="32"/>
  <c r="H25" i="32"/>
  <c r="I25" i="32" s="1"/>
  <c r="H21" i="32"/>
  <c r="I21" i="32" s="1"/>
  <c r="H17" i="32"/>
  <c r="H13" i="32"/>
  <c r="I13" i="32" s="1"/>
  <c r="H9" i="32"/>
  <c r="I9" i="32" s="1"/>
  <c r="H291" i="32"/>
  <c r="I291" i="32" s="1"/>
  <c r="H283" i="32"/>
  <c r="H275" i="32"/>
  <c r="H271" i="32"/>
  <c r="H267" i="32"/>
  <c r="I267" i="32" s="1"/>
  <c r="H263" i="32"/>
  <c r="H247" i="32"/>
  <c r="I247" i="32" s="1"/>
  <c r="H243" i="32"/>
  <c r="I243" i="32" s="1"/>
  <c r="H231" i="32"/>
  <c r="I231" i="32" s="1"/>
  <c r="H223" i="32"/>
  <c r="H215" i="32"/>
  <c r="H211" i="32"/>
  <c r="H207" i="32"/>
  <c r="I207" i="32" s="1"/>
  <c r="H199" i="32"/>
  <c r="I199" i="32" s="1"/>
  <c r="H195" i="32"/>
  <c r="H167" i="32"/>
  <c r="H155" i="32"/>
  <c r="H143" i="32"/>
  <c r="H139" i="32"/>
  <c r="I139" i="32" s="1"/>
  <c r="H135" i="32"/>
  <c r="I135" i="32" s="1"/>
  <c r="H127" i="32"/>
  <c r="H123" i="32"/>
  <c r="I123" i="32" s="1"/>
  <c r="H104" i="32"/>
  <c r="H100" i="32"/>
  <c r="I100" i="32" s="1"/>
  <c r="H96" i="32"/>
  <c r="I96" i="32" s="1"/>
  <c r="H92" i="32"/>
  <c r="I92" i="32" s="1"/>
  <c r="H88" i="32"/>
  <c r="I88" i="32" s="1"/>
  <c r="H84" i="32"/>
  <c r="I84" i="32" s="1"/>
  <c r="H72" i="32"/>
  <c r="I72" i="32" s="1"/>
  <c r="H56" i="32"/>
  <c r="I56" i="32" s="1"/>
  <c r="H52" i="32"/>
  <c r="H48" i="32"/>
  <c r="I48" i="32" s="1"/>
  <c r="H20" i="32"/>
  <c r="I20" i="32" s="1"/>
  <c r="H16" i="32"/>
  <c r="H12" i="32"/>
  <c r="H6" i="32"/>
  <c r="I6" i="32" s="1"/>
  <c r="H280" i="32"/>
  <c r="I280" i="32" s="1"/>
  <c r="AI293" i="32"/>
  <c r="AC292" i="32"/>
  <c r="AD292" i="32" s="1"/>
  <c r="O292" i="32"/>
  <c r="P292" i="32" s="1"/>
  <c r="AC291" i="32"/>
  <c r="AD291" i="32" s="1"/>
  <c r="V291" i="32"/>
  <c r="W291" i="32" s="1"/>
  <c r="O291" i="32"/>
  <c r="P291" i="32" s="1"/>
  <c r="AC289" i="32"/>
  <c r="AD289" i="32" s="1"/>
  <c r="V289" i="32"/>
  <c r="W289" i="32" s="1"/>
  <c r="O289" i="32"/>
  <c r="P289" i="32" s="1"/>
  <c r="V288" i="32"/>
  <c r="W288" i="32" s="1"/>
  <c r="O288" i="32"/>
  <c r="P288" i="32" s="1"/>
  <c r="AI287" i="32"/>
  <c r="AC286" i="32"/>
  <c r="AD286" i="32" s="1"/>
  <c r="V286" i="32"/>
  <c r="W286" i="32" s="1"/>
  <c r="O286" i="32"/>
  <c r="P286" i="32" s="1"/>
  <c r="V285" i="32"/>
  <c r="W285" i="32" s="1"/>
  <c r="O285" i="32"/>
  <c r="P285" i="32" s="1"/>
  <c r="V284" i="32"/>
  <c r="W284" i="32" s="1"/>
  <c r="O284" i="32"/>
  <c r="P284" i="32" s="1"/>
  <c r="AC283" i="32"/>
  <c r="AD283" i="32" s="1"/>
  <c r="V283" i="32"/>
  <c r="W283" i="32" s="1"/>
  <c r="O283" i="32"/>
  <c r="P283" i="32" s="1"/>
  <c r="V282" i="32"/>
  <c r="W282" i="32" s="1"/>
  <c r="AI281" i="32"/>
  <c r="V280" i="32"/>
  <c r="W280" i="32" s="1"/>
  <c r="AC279" i="32"/>
  <c r="AD279" i="32" s="1"/>
  <c r="O279" i="32"/>
  <c r="P279" i="32" s="1"/>
  <c r="AC278" i="32"/>
  <c r="AD278" i="32" s="1"/>
  <c r="O278" i="32"/>
  <c r="P278" i="32" s="1"/>
  <c r="AC277" i="32"/>
  <c r="AD277" i="32" s="1"/>
  <c r="V277" i="32"/>
  <c r="W277" i="32" s="1"/>
  <c r="O277" i="32"/>
  <c r="P277" i="32" s="1"/>
  <c r="AC276" i="32"/>
  <c r="AD276" i="32" s="1"/>
  <c r="V276" i="32"/>
  <c r="W276" i="32" s="1"/>
  <c r="O276" i="32"/>
  <c r="P276" i="32" s="1"/>
  <c r="AI275" i="32"/>
  <c r="AC274" i="32"/>
  <c r="AD274" i="32" s="1"/>
  <c r="I274" i="32"/>
  <c r="AC273" i="32"/>
  <c r="AD273" i="32" s="1"/>
  <c r="V273" i="32"/>
  <c r="W273" i="32" s="1"/>
  <c r="O273" i="32"/>
  <c r="P273" i="32" s="1"/>
  <c r="V272" i="32"/>
  <c r="W272" i="32" s="1"/>
  <c r="AC271" i="32"/>
  <c r="AD271" i="32" s="1"/>
  <c r="V271" i="32"/>
  <c r="W271" i="32" s="1"/>
  <c r="AI269" i="32"/>
  <c r="AC268" i="32"/>
  <c r="AD268" i="32" s="1"/>
  <c r="V267" i="32"/>
  <c r="W267" i="32" s="1"/>
  <c r="O267" i="32"/>
  <c r="P267" i="32" s="1"/>
  <c r="AC265" i="32"/>
  <c r="AD265" i="32" s="1"/>
  <c r="O265" i="32"/>
  <c r="P265" i="32" s="1"/>
  <c r="V264" i="32"/>
  <c r="W264" i="32" s="1"/>
  <c r="AI263" i="32"/>
  <c r="AC262" i="32"/>
  <c r="AD262" i="32" s="1"/>
  <c r="V262" i="32"/>
  <c r="W262" i="32" s="1"/>
  <c r="O262" i="32"/>
  <c r="P262" i="32" s="1"/>
  <c r="I262" i="32"/>
  <c r="AC261" i="32"/>
  <c r="AD261" i="32" s="1"/>
  <c r="V261" i="32"/>
  <c r="W261" i="32" s="1"/>
  <c r="AC260" i="32"/>
  <c r="AD260" i="32" s="1"/>
  <c r="O260" i="32"/>
  <c r="P260" i="32" s="1"/>
  <c r="AC259" i="32"/>
  <c r="AD259" i="32" s="1"/>
  <c r="V259" i="32"/>
  <c r="W259" i="32" s="1"/>
  <c r="AC258" i="32"/>
  <c r="AD258" i="32" s="1"/>
  <c r="V258" i="32"/>
  <c r="W258" i="32" s="1"/>
  <c r="O258" i="32"/>
  <c r="P258" i="32" s="1"/>
  <c r="AI257" i="32"/>
  <c r="O256" i="32"/>
  <c r="P256" i="32" s="1"/>
  <c r="V255" i="32"/>
  <c r="W255" i="32" s="1"/>
  <c r="O255" i="32"/>
  <c r="P255" i="32" s="1"/>
  <c r="V253" i="32"/>
  <c r="W253" i="32" s="1"/>
  <c r="AC252" i="32"/>
  <c r="AD252" i="32" s="1"/>
  <c r="O252" i="32"/>
  <c r="P252" i="32" s="1"/>
  <c r="AI251" i="32"/>
  <c r="AC250" i="32"/>
  <c r="AD250" i="32" s="1"/>
  <c r="V250" i="32"/>
  <c r="W250" i="32" s="1"/>
  <c r="O250" i="32"/>
  <c r="P250" i="32" s="1"/>
  <c r="AC249" i="32"/>
  <c r="AD249" i="32" s="1"/>
  <c r="V249" i="32"/>
  <c r="W249" i="32" s="1"/>
  <c r="O249" i="32"/>
  <c r="P249" i="32" s="1"/>
  <c r="V248" i="32"/>
  <c r="W248" i="32" s="1"/>
  <c r="O247" i="32"/>
  <c r="P247" i="32" s="1"/>
  <c r="AC246" i="32"/>
  <c r="AD246" i="32" s="1"/>
  <c r="V246" i="32"/>
  <c r="W246" i="32" s="1"/>
  <c r="O246" i="32"/>
  <c r="P246" i="32" s="1"/>
  <c r="I246" i="32"/>
  <c r="AI245" i="32"/>
  <c r="V244" i="32"/>
  <c r="W244" i="32" s="1"/>
  <c r="O244" i="32"/>
  <c r="P244" i="32" s="1"/>
  <c r="V243" i="32"/>
  <c r="W243" i="32" s="1"/>
  <c r="AC241" i="32"/>
  <c r="AD241" i="32" s="1"/>
  <c r="O241" i="32"/>
  <c r="P241" i="32" s="1"/>
  <c r="O240" i="32"/>
  <c r="P240" i="32" s="1"/>
  <c r="AI239" i="32"/>
  <c r="V238" i="32"/>
  <c r="W238" i="32" s="1"/>
  <c r="O238" i="32"/>
  <c r="P238" i="32" s="1"/>
  <c r="V236" i="32"/>
  <c r="W236" i="32" s="1"/>
  <c r="V235" i="32"/>
  <c r="W235" i="32" s="1"/>
  <c r="AC234" i="32"/>
  <c r="AD234" i="32" s="1"/>
  <c r="O234" i="32"/>
  <c r="P234" i="32" s="1"/>
  <c r="I234" i="32"/>
  <c r="AI233" i="32"/>
  <c r="AC232" i="32"/>
  <c r="AD232" i="32" s="1"/>
  <c r="O232" i="32"/>
  <c r="P232" i="32" s="1"/>
  <c r="AC231" i="32"/>
  <c r="AD231" i="32" s="1"/>
  <c r="V231" i="32"/>
  <c r="W231" i="32" s="1"/>
  <c r="O231" i="32"/>
  <c r="P231" i="32" s="1"/>
  <c r="AC229" i="32"/>
  <c r="AD229" i="32" s="1"/>
  <c r="V229" i="32"/>
  <c r="W229" i="32" s="1"/>
  <c r="O229" i="32"/>
  <c r="P229" i="32" s="1"/>
  <c r="V228" i="32"/>
  <c r="W228" i="32" s="1"/>
  <c r="O228" i="32"/>
  <c r="P228" i="32" s="1"/>
  <c r="AI227" i="32"/>
  <c r="AC226" i="32"/>
  <c r="AD226" i="32" s="1"/>
  <c r="V225" i="32"/>
  <c r="W225" i="32" s="1"/>
  <c r="O225" i="32"/>
  <c r="P225" i="32" s="1"/>
  <c r="AC224" i="32"/>
  <c r="AD224" i="32" s="1"/>
  <c r="V224" i="32"/>
  <c r="W224" i="32" s="1"/>
  <c r="O224" i="32"/>
  <c r="P224" i="32" s="1"/>
  <c r="AC223" i="32"/>
  <c r="AD223" i="32" s="1"/>
  <c r="V223" i="32"/>
  <c r="W223" i="32" s="1"/>
  <c r="O223" i="32"/>
  <c r="P223" i="32" s="1"/>
  <c r="V222" i="32"/>
  <c r="W222" i="32" s="1"/>
  <c r="AI221" i="32"/>
  <c r="V220" i="32"/>
  <c r="W220" i="32" s="1"/>
  <c r="V219" i="32"/>
  <c r="W219" i="32" s="1"/>
  <c r="AC218" i="32"/>
  <c r="AD218" i="32" s="1"/>
  <c r="O218" i="32"/>
  <c r="P218" i="32" s="1"/>
  <c r="AC217" i="32"/>
  <c r="AD217" i="32" s="1"/>
  <c r="V217" i="32"/>
  <c r="W217" i="32" s="1"/>
  <c r="O217" i="32"/>
  <c r="P217" i="32" s="1"/>
  <c r="AC216" i="32"/>
  <c r="AD216" i="32" s="1"/>
  <c r="V216" i="32"/>
  <c r="W216" i="32" s="1"/>
  <c r="AI215" i="32"/>
  <c r="AC214" i="32"/>
  <c r="AD214" i="32" s="1"/>
  <c r="V214" i="32"/>
  <c r="W214" i="32" s="1"/>
  <c r="AC213" i="32"/>
  <c r="AD213" i="32" s="1"/>
  <c r="O213" i="32"/>
  <c r="P213" i="32" s="1"/>
  <c r="AC212" i="32"/>
  <c r="AD212" i="32" s="1"/>
  <c r="O212" i="32"/>
  <c r="P212" i="32" s="1"/>
  <c r="AC211" i="32"/>
  <c r="AD211" i="32" s="1"/>
  <c r="V211" i="32"/>
  <c r="W211" i="32" s="1"/>
  <c r="AC210" i="32"/>
  <c r="AD210" i="32" s="1"/>
  <c r="V210" i="32"/>
  <c r="W210" i="32" s="1"/>
  <c r="AI209" i="32"/>
  <c r="AC207" i="32"/>
  <c r="AD207" i="32" s="1"/>
  <c r="V206" i="32"/>
  <c r="W206" i="32" s="1"/>
  <c r="V205" i="32"/>
  <c r="W205" i="32" s="1"/>
  <c r="O205" i="32"/>
  <c r="P205" i="32" s="1"/>
  <c r="AC204" i="32"/>
  <c r="AD204" i="32" s="1"/>
  <c r="AI203" i="32"/>
  <c r="AC202" i="32"/>
  <c r="AD202" i="32" s="1"/>
  <c r="V202" i="32"/>
  <c r="W202" i="32" s="1"/>
  <c r="O201" i="32"/>
  <c r="P201" i="32" s="1"/>
  <c r="AC200" i="32"/>
  <c r="AD200" i="32" s="1"/>
  <c r="V200" i="32"/>
  <c r="W200" i="32" s="1"/>
  <c r="O200" i="32"/>
  <c r="P200" i="32" s="1"/>
  <c r="AC199" i="32"/>
  <c r="AD199" i="32" s="1"/>
  <c r="V199" i="32"/>
  <c r="W199" i="32" s="1"/>
  <c r="O199" i="32"/>
  <c r="P199" i="32" s="1"/>
  <c r="V198" i="32"/>
  <c r="W198" i="32" s="1"/>
  <c r="AI197" i="32"/>
  <c r="V196" i="32"/>
  <c r="W196" i="32" s="1"/>
  <c r="AC195" i="32"/>
  <c r="AD195" i="32" s="1"/>
  <c r="V195" i="32"/>
  <c r="W195" i="32" s="1"/>
  <c r="I195" i="32"/>
  <c r="AC194" i="32"/>
  <c r="AD194" i="32" s="1"/>
  <c r="AC192" i="32"/>
  <c r="AD192" i="32" s="1"/>
  <c r="V192" i="32"/>
  <c r="W192" i="32" s="1"/>
  <c r="O192" i="32"/>
  <c r="P192" i="32" s="1"/>
  <c r="AI191" i="32"/>
  <c r="AC190" i="32"/>
  <c r="AD190" i="32" s="1"/>
  <c r="V189" i="32"/>
  <c r="W189" i="32" s="1"/>
  <c r="O189" i="32"/>
  <c r="P189" i="32" s="1"/>
  <c r="AC188" i="32"/>
  <c r="AD188" i="32" s="1"/>
  <c r="O188" i="32"/>
  <c r="P188" i="32" s="1"/>
  <c r="AC187" i="32"/>
  <c r="AD187" i="32" s="1"/>
  <c r="O187" i="32"/>
  <c r="P187" i="32" s="1"/>
  <c r="O186" i="32"/>
  <c r="P186" i="32" s="1"/>
  <c r="AI185" i="32"/>
  <c r="AC184" i="32"/>
  <c r="AD184" i="32" s="1"/>
  <c r="V184" i="32"/>
  <c r="W184" i="32" s="1"/>
  <c r="O184" i="32"/>
  <c r="P184" i="32" s="1"/>
  <c r="O183" i="32"/>
  <c r="P183" i="32" s="1"/>
  <c r="AC182" i="32"/>
  <c r="AD182" i="32" s="1"/>
  <c r="O182" i="32"/>
  <c r="P182" i="32" s="1"/>
  <c r="AC181" i="32"/>
  <c r="AD181" i="32" s="1"/>
  <c r="V181" i="32"/>
  <c r="W181" i="32" s="1"/>
  <c r="AC180" i="32"/>
  <c r="AD180" i="32" s="1"/>
  <c r="V180" i="32"/>
  <c r="W180" i="32" s="1"/>
  <c r="O180" i="32"/>
  <c r="P180" i="32" s="1"/>
  <c r="AI179" i="32"/>
  <c r="AC178" i="32"/>
  <c r="AD178" i="32" s="1"/>
  <c r="V178" i="32"/>
  <c r="W178" i="32" s="1"/>
  <c r="AC177" i="32"/>
  <c r="AD177" i="32" s="1"/>
  <c r="O177" i="32"/>
  <c r="P177" i="32" s="1"/>
  <c r="V176" i="32"/>
  <c r="W176" i="32" s="1"/>
  <c r="I174" i="32"/>
  <c r="AI173" i="32"/>
  <c r="V172" i="32"/>
  <c r="W172" i="32" s="1"/>
  <c r="O172" i="32"/>
  <c r="P172" i="32" s="1"/>
  <c r="V171" i="32"/>
  <c r="W171" i="32" s="1"/>
  <c r="O171" i="32"/>
  <c r="P171" i="32" s="1"/>
  <c r="AC169" i="32"/>
  <c r="AD169" i="32" s="1"/>
  <c r="V169" i="32"/>
  <c r="W169" i="32" s="1"/>
  <c r="O169" i="32"/>
  <c r="P169" i="32" s="1"/>
  <c r="V168" i="32"/>
  <c r="W168" i="32" s="1"/>
  <c r="AI167" i="32"/>
  <c r="O166" i="32"/>
  <c r="P166" i="32" s="1"/>
  <c r="V165" i="32"/>
  <c r="W165" i="32" s="1"/>
  <c r="I165" i="32"/>
  <c r="V164" i="32"/>
  <c r="W164" i="32" s="1"/>
  <c r="O164" i="32"/>
  <c r="P164" i="32" s="1"/>
  <c r="AC163" i="32"/>
  <c r="AD163" i="32" s="1"/>
  <c r="AC162" i="32"/>
  <c r="AD162" i="32" s="1"/>
  <c r="V162" i="32"/>
  <c r="W162" i="32" s="1"/>
  <c r="O162" i="32"/>
  <c r="P162" i="32" s="1"/>
  <c r="AI161" i="32"/>
  <c r="O160" i="32"/>
  <c r="P160" i="32" s="1"/>
  <c r="I160" i="32"/>
  <c r="O159" i="32"/>
  <c r="P159" i="32" s="1"/>
  <c r="AC157" i="32"/>
  <c r="AD157" i="32" s="1"/>
  <c r="V157" i="32"/>
  <c r="W157" i="32" s="1"/>
  <c r="AC156" i="32"/>
  <c r="AD156" i="32" s="1"/>
  <c r="O156" i="32"/>
  <c r="P156" i="32" s="1"/>
  <c r="AI155" i="32"/>
  <c r="AC154" i="32"/>
  <c r="AD154" i="32" s="1"/>
  <c r="O154" i="32"/>
  <c r="P154" i="32" s="1"/>
  <c r="AC153" i="32"/>
  <c r="AD153" i="32" s="1"/>
  <c r="O153" i="32"/>
  <c r="P153" i="32" s="1"/>
  <c r="I153" i="32"/>
  <c r="V152" i="32"/>
  <c r="W152" i="32" s="1"/>
  <c r="O152" i="32"/>
  <c r="P152" i="32" s="1"/>
  <c r="AC151" i="32"/>
  <c r="AD151" i="32" s="1"/>
  <c r="V151" i="32"/>
  <c r="W151" i="32" s="1"/>
  <c r="O151" i="32"/>
  <c r="P151" i="32" s="1"/>
  <c r="AC150" i="32"/>
  <c r="AD150" i="32" s="1"/>
  <c r="V150" i="32"/>
  <c r="W150" i="32" s="1"/>
  <c r="O150" i="32"/>
  <c r="P150" i="32" s="1"/>
  <c r="AI149" i="32"/>
  <c r="AC148" i="32"/>
  <c r="AD148" i="32" s="1"/>
  <c r="V148" i="32"/>
  <c r="W148" i="32" s="1"/>
  <c r="O148" i="32"/>
  <c r="P148" i="32" s="1"/>
  <c r="I148" i="32"/>
  <c r="V147" i="32"/>
  <c r="W147" i="32" s="1"/>
  <c r="AC146" i="32"/>
  <c r="AD146" i="32" s="1"/>
  <c r="O146" i="32"/>
  <c r="P146" i="32" s="1"/>
  <c r="AC145" i="32"/>
  <c r="AD145" i="32" s="1"/>
  <c r="V145" i="32"/>
  <c r="W145" i="32" s="1"/>
  <c r="O145" i="32"/>
  <c r="P145" i="32" s="1"/>
  <c r="V144" i="32"/>
  <c r="W144" i="32" s="1"/>
  <c r="AI143" i="32"/>
  <c r="AC142" i="32"/>
  <c r="AD142" i="32" s="1"/>
  <c r="V142" i="32"/>
  <c r="W142" i="32" s="1"/>
  <c r="O142" i="32"/>
  <c r="P142" i="32" s="1"/>
  <c r="I142" i="32"/>
  <c r="AC141" i="32"/>
  <c r="AD141" i="32" s="1"/>
  <c r="V141" i="32"/>
  <c r="W141" i="32" s="1"/>
  <c r="O141" i="32"/>
  <c r="P141" i="32" s="1"/>
  <c r="AC140" i="32"/>
  <c r="AD140" i="32" s="1"/>
  <c r="V140" i="32"/>
  <c r="W140" i="32" s="1"/>
  <c r="AC139" i="32"/>
  <c r="AD139" i="32" s="1"/>
  <c r="O139" i="32"/>
  <c r="P139" i="32" s="1"/>
  <c r="AI137" i="32"/>
  <c r="V136" i="32"/>
  <c r="W136" i="32" s="1"/>
  <c r="O136" i="32"/>
  <c r="P136" i="32" s="1"/>
  <c r="AC135" i="32"/>
  <c r="AD135" i="32" s="1"/>
  <c r="O135" i="32"/>
  <c r="P135" i="32" s="1"/>
  <c r="I134" i="32"/>
  <c r="AC133" i="32"/>
  <c r="AD133" i="32" s="1"/>
  <c r="V133" i="32"/>
  <c r="W133" i="32" s="1"/>
  <c r="O133" i="32"/>
  <c r="P133" i="32" s="1"/>
  <c r="I133" i="32"/>
  <c r="AI131" i="32"/>
  <c r="AC130" i="32"/>
  <c r="AD130" i="32" s="1"/>
  <c r="O130" i="32"/>
  <c r="P130" i="32" s="1"/>
  <c r="V129" i="32"/>
  <c r="W129" i="32" s="1"/>
  <c r="AC128" i="32"/>
  <c r="AD128" i="32" s="1"/>
  <c r="V128" i="32"/>
  <c r="W128" i="32" s="1"/>
  <c r="AC127" i="32"/>
  <c r="AD127" i="32" s="1"/>
  <c r="O127" i="32"/>
  <c r="P127" i="32" s="1"/>
  <c r="AC126" i="32"/>
  <c r="AD126" i="32" s="1"/>
  <c r="V126" i="32"/>
  <c r="W126" i="32" s="1"/>
  <c r="AI125" i="32"/>
  <c r="AC124" i="32"/>
  <c r="AD124" i="32" s="1"/>
  <c r="V124" i="32"/>
  <c r="W124" i="32" s="1"/>
  <c r="AC123" i="32"/>
  <c r="AD123" i="32" s="1"/>
  <c r="V123" i="32"/>
  <c r="W123" i="32" s="1"/>
  <c r="O123" i="32"/>
  <c r="P123" i="32" s="1"/>
  <c r="AC122" i="32"/>
  <c r="AD122" i="32" s="1"/>
  <c r="V122" i="32"/>
  <c r="W122" i="32" s="1"/>
  <c r="O122" i="32"/>
  <c r="P122" i="32" s="1"/>
  <c r="I122" i="32"/>
  <c r="AC121" i="32"/>
  <c r="AD121" i="32" s="1"/>
  <c r="V121" i="32"/>
  <c r="W121" i="32" s="1"/>
  <c r="O121" i="32"/>
  <c r="P121" i="32" s="1"/>
  <c r="AC120" i="32"/>
  <c r="AD120" i="32" s="1"/>
  <c r="V120" i="32"/>
  <c r="W120" i="32" s="1"/>
  <c r="AI119" i="32"/>
  <c r="AC118" i="32"/>
  <c r="AD118" i="32" s="1"/>
  <c r="V118" i="32"/>
  <c r="W118" i="32" s="1"/>
  <c r="O118" i="32"/>
  <c r="P118" i="32" s="1"/>
  <c r="AC117" i="32"/>
  <c r="AD117" i="32" s="1"/>
  <c r="O117" i="32"/>
  <c r="P117" i="32" s="1"/>
  <c r="AC116" i="32"/>
  <c r="AD116" i="32" s="1"/>
  <c r="V115" i="32"/>
  <c r="W115" i="32" s="1"/>
  <c r="O115" i="32"/>
  <c r="P115" i="32" s="1"/>
  <c r="AC114" i="32"/>
  <c r="AD114" i="32" s="1"/>
  <c r="O114" i="32"/>
  <c r="P114" i="32" s="1"/>
  <c r="AI113" i="32"/>
  <c r="AC112" i="32"/>
  <c r="AD112" i="32" s="1"/>
  <c r="O112" i="32"/>
  <c r="P112" i="32" s="1"/>
  <c r="O111" i="32"/>
  <c r="P111" i="32" s="1"/>
  <c r="AC110" i="32"/>
  <c r="AD110" i="32" s="1"/>
  <c r="O110" i="32"/>
  <c r="P110" i="32" s="1"/>
  <c r="AC109" i="32"/>
  <c r="AD109" i="32" s="1"/>
  <c r="V109" i="32"/>
  <c r="W109" i="32" s="1"/>
  <c r="O109" i="32"/>
  <c r="P109" i="32" s="1"/>
  <c r="AC108" i="32"/>
  <c r="AD108" i="32" s="1"/>
  <c r="V108" i="32"/>
  <c r="W108" i="32" s="1"/>
  <c r="AI107" i="32"/>
  <c r="AC106" i="32"/>
  <c r="AD106" i="32" s="1"/>
  <c r="V106" i="32"/>
  <c r="W106" i="32" s="1"/>
  <c r="AC105" i="32"/>
  <c r="AD105" i="32" s="1"/>
  <c r="O105" i="32"/>
  <c r="P105" i="32" s="1"/>
  <c r="V104" i="32"/>
  <c r="W104" i="32" s="1"/>
  <c r="O104" i="32"/>
  <c r="P104" i="32" s="1"/>
  <c r="AC103" i="32"/>
  <c r="AD103" i="32" s="1"/>
  <c r="V103" i="32"/>
  <c r="W103" i="32" s="1"/>
  <c r="I103" i="32"/>
  <c r="AC102" i="32"/>
  <c r="AD102" i="32" s="1"/>
  <c r="AI101" i="32"/>
  <c r="AC100" i="32"/>
  <c r="AD100" i="32" s="1"/>
  <c r="O100" i="32"/>
  <c r="P100" i="32" s="1"/>
  <c r="AC99" i="32"/>
  <c r="AD99" i="32" s="1"/>
  <c r="V99" i="32"/>
  <c r="W99" i="32" s="1"/>
  <c r="O99" i="32"/>
  <c r="P99" i="32" s="1"/>
  <c r="V98" i="32"/>
  <c r="W98" i="32" s="1"/>
  <c r="AC97" i="32"/>
  <c r="AD97" i="32" s="1"/>
  <c r="O97" i="32"/>
  <c r="P97" i="32" s="1"/>
  <c r="AC96" i="32"/>
  <c r="AD96" i="32" s="1"/>
  <c r="O96" i="32"/>
  <c r="P96" i="32" s="1"/>
  <c r="AI95" i="32"/>
  <c r="AC94" i="32"/>
  <c r="AD94" i="32" s="1"/>
  <c r="O94" i="32"/>
  <c r="P94" i="32" s="1"/>
  <c r="AC93" i="32"/>
  <c r="AD93" i="32" s="1"/>
  <c r="V93" i="32"/>
  <c r="W93" i="32" s="1"/>
  <c r="AC92" i="32"/>
  <c r="AD92" i="32" s="1"/>
  <c r="V92" i="32"/>
  <c r="W92" i="32" s="1"/>
  <c r="AC91" i="32"/>
  <c r="AD91" i="32" s="1"/>
  <c r="O91" i="32"/>
  <c r="P91" i="32" s="1"/>
  <c r="AI89" i="32"/>
  <c r="V88" i="32"/>
  <c r="W88" i="32" s="1"/>
  <c r="AC87" i="32"/>
  <c r="AD87" i="32" s="1"/>
  <c r="AC86" i="32"/>
  <c r="AD86" i="32" s="1"/>
  <c r="V86" i="32"/>
  <c r="W86" i="32" s="1"/>
  <c r="AC85" i="32"/>
  <c r="AD85" i="32" s="1"/>
  <c r="O85" i="32"/>
  <c r="P85" i="32" s="1"/>
  <c r="AC84" i="32"/>
  <c r="AD84" i="32" s="1"/>
  <c r="V84" i="32"/>
  <c r="W84" i="32" s="1"/>
  <c r="AI83" i="32"/>
  <c r="AC81" i="32"/>
  <c r="AD81" i="32" s="1"/>
  <c r="V81" i="32"/>
  <c r="W81" i="32" s="1"/>
  <c r="V80" i="32"/>
  <c r="W80" i="32" s="1"/>
  <c r="O80" i="32"/>
  <c r="P80" i="32" s="1"/>
  <c r="AC79" i="32"/>
  <c r="AD79" i="32" s="1"/>
  <c r="O79" i="32"/>
  <c r="P79" i="32" s="1"/>
  <c r="AC78" i="32"/>
  <c r="AD78" i="32" s="1"/>
  <c r="V78" i="32"/>
  <c r="W78" i="32" s="1"/>
  <c r="AI77" i="32"/>
  <c r="AC76" i="32"/>
  <c r="AD76" i="32" s="1"/>
  <c r="V76" i="32"/>
  <c r="W76" i="32" s="1"/>
  <c r="AC75" i="32"/>
  <c r="AD75" i="32" s="1"/>
  <c r="V75" i="32"/>
  <c r="W75" i="32" s="1"/>
  <c r="O75" i="32"/>
  <c r="P75" i="32" s="1"/>
  <c r="I75" i="32"/>
  <c r="AC74" i="32"/>
  <c r="AD74" i="32" s="1"/>
  <c r="V74" i="32"/>
  <c r="W74" i="32" s="1"/>
  <c r="O74" i="32"/>
  <c r="P74" i="32" s="1"/>
  <c r="AC72" i="32"/>
  <c r="AD72" i="32" s="1"/>
  <c r="V72" i="32"/>
  <c r="W72" i="32" s="1"/>
  <c r="O72" i="32"/>
  <c r="P72" i="32" s="1"/>
  <c r="AI71" i="32"/>
  <c r="AC69" i="32"/>
  <c r="AD69" i="32" s="1"/>
  <c r="O69" i="32"/>
  <c r="P69" i="32" s="1"/>
  <c r="AC68" i="32"/>
  <c r="AD68" i="32" s="1"/>
  <c r="V68" i="32"/>
  <c r="W68" i="32" s="1"/>
  <c r="O68" i="32"/>
  <c r="P68" i="32" s="1"/>
  <c r="AC67" i="32"/>
  <c r="AD67" i="32" s="1"/>
  <c r="V67" i="32"/>
  <c r="W67" i="32" s="1"/>
  <c r="O67" i="32"/>
  <c r="P67" i="32" s="1"/>
  <c r="AC66" i="32"/>
  <c r="AD66" i="32" s="1"/>
  <c r="V66" i="32"/>
  <c r="W66" i="32" s="1"/>
  <c r="O66" i="32"/>
  <c r="P66" i="32" s="1"/>
  <c r="AI65" i="32"/>
  <c r="AC64" i="32"/>
  <c r="AD64" i="32" s="1"/>
  <c r="O64" i="32"/>
  <c r="P64" i="32" s="1"/>
  <c r="AC63" i="32"/>
  <c r="AD63" i="32" s="1"/>
  <c r="V62" i="32"/>
  <c r="W62" i="32" s="1"/>
  <c r="O62" i="32"/>
  <c r="P62" i="32" s="1"/>
  <c r="AC60" i="32"/>
  <c r="AD60" i="32" s="1"/>
  <c r="V60" i="32"/>
  <c r="W60" i="32" s="1"/>
  <c r="O60" i="32"/>
  <c r="P60" i="32" s="1"/>
  <c r="AI59" i="32"/>
  <c r="V58" i="32"/>
  <c r="W58" i="32" s="1"/>
  <c r="I58" i="32"/>
  <c r="V57" i="32"/>
  <c r="W57" i="32" s="1"/>
  <c r="O56" i="32"/>
  <c r="P56" i="32" s="1"/>
  <c r="AC55" i="32"/>
  <c r="AD55" i="32" s="1"/>
  <c r="O55" i="32"/>
  <c r="P55" i="32" s="1"/>
  <c r="AC54" i="32"/>
  <c r="AD54" i="32" s="1"/>
  <c r="V54" i="32"/>
  <c r="W54" i="32" s="1"/>
  <c r="I54" i="32"/>
  <c r="AI53" i="32"/>
  <c r="O52" i="32"/>
  <c r="P52" i="32" s="1"/>
  <c r="AC51" i="32"/>
  <c r="AD51" i="32" s="1"/>
  <c r="V50" i="32"/>
  <c r="W50" i="32" s="1"/>
  <c r="O50" i="32"/>
  <c r="P50" i="32" s="1"/>
  <c r="AC49" i="32"/>
  <c r="AD49" i="32" s="1"/>
  <c r="V49" i="32"/>
  <c r="W49" i="32" s="1"/>
  <c r="AC48" i="32"/>
  <c r="AD48" i="32" s="1"/>
  <c r="V48" i="32"/>
  <c r="W48" i="32" s="1"/>
  <c r="O48" i="32"/>
  <c r="P48" i="32" s="1"/>
  <c r="AI47" i="32"/>
  <c r="V46" i="32"/>
  <c r="W46" i="32" s="1"/>
  <c r="V45" i="32"/>
  <c r="W45" i="32" s="1"/>
  <c r="AC44" i="32"/>
  <c r="AD44" i="32" s="1"/>
  <c r="O44" i="32"/>
  <c r="P44" i="32" s="1"/>
  <c r="AC43" i="32"/>
  <c r="AD43" i="32" s="1"/>
  <c r="O43" i="32"/>
  <c r="P43" i="32" s="1"/>
  <c r="AC42" i="32"/>
  <c r="AD42" i="32" s="1"/>
  <c r="V42" i="32"/>
  <c r="W42" i="32" s="1"/>
  <c r="O42" i="32"/>
  <c r="P42" i="32" s="1"/>
  <c r="I42" i="32"/>
  <c r="AI41" i="32"/>
  <c r="V40" i="32"/>
  <c r="W40" i="32" s="1"/>
  <c r="O40" i="32"/>
  <c r="P40" i="32" s="1"/>
  <c r="AC39" i="32"/>
  <c r="AD39" i="32" s="1"/>
  <c r="O39" i="32"/>
  <c r="P39" i="32" s="1"/>
  <c r="V38" i="32"/>
  <c r="W38" i="32" s="1"/>
  <c r="V37" i="32"/>
  <c r="W37" i="32" s="1"/>
  <c r="AC36" i="32"/>
  <c r="AD36" i="32" s="1"/>
  <c r="O36" i="32"/>
  <c r="P36" i="32" s="1"/>
  <c r="AI35" i="32"/>
  <c r="AC34" i="32"/>
  <c r="AD34" i="32" s="1"/>
  <c r="O34" i="32"/>
  <c r="P34" i="32" s="1"/>
  <c r="AC33" i="32"/>
  <c r="AD33" i="32" s="1"/>
  <c r="V33" i="32"/>
  <c r="W33" i="32" s="1"/>
  <c r="AC32" i="32"/>
  <c r="AD32" i="32" s="1"/>
  <c r="V32" i="32"/>
  <c r="W32" i="32" s="1"/>
  <c r="AC31" i="32"/>
  <c r="AD31" i="32" s="1"/>
  <c r="V31" i="32"/>
  <c r="W31" i="32" s="1"/>
  <c r="O31" i="32"/>
  <c r="P31" i="32" s="1"/>
  <c r="V30" i="32"/>
  <c r="W30" i="32" s="1"/>
  <c r="AI29" i="32"/>
  <c r="AC28" i="32"/>
  <c r="AD28" i="32" s="1"/>
  <c r="O28" i="32"/>
  <c r="P28" i="32" s="1"/>
  <c r="V27" i="32"/>
  <c r="W27" i="32" s="1"/>
  <c r="O27" i="32"/>
  <c r="P27" i="32" s="1"/>
  <c r="AC26" i="32"/>
  <c r="AD26" i="32" s="1"/>
  <c r="V26" i="32"/>
  <c r="W26" i="32" s="1"/>
  <c r="AC25" i="32"/>
  <c r="AD25" i="32" s="1"/>
  <c r="V25" i="32"/>
  <c r="W25" i="32" s="1"/>
  <c r="O25" i="32"/>
  <c r="P25" i="32" s="1"/>
  <c r="AI23" i="32"/>
  <c r="AC22" i="32"/>
  <c r="AD22" i="32" s="1"/>
  <c r="AC21" i="32"/>
  <c r="AD21" i="32" s="1"/>
  <c r="V21" i="32"/>
  <c r="W21" i="32" s="1"/>
  <c r="AC19" i="32"/>
  <c r="AD19" i="32" s="1"/>
  <c r="V18" i="32"/>
  <c r="W18" i="32" s="1"/>
  <c r="AI17" i="32"/>
  <c r="AC16" i="32"/>
  <c r="AD16" i="32" s="1"/>
  <c r="V16" i="32"/>
  <c r="W16" i="32" s="1"/>
  <c r="O16" i="32"/>
  <c r="P16" i="32" s="1"/>
  <c r="O15" i="32"/>
  <c r="P15" i="32" s="1"/>
  <c r="AC14" i="32"/>
  <c r="AD14" i="32" s="1"/>
  <c r="O14" i="32"/>
  <c r="P14" i="32" s="1"/>
  <c r="AC13" i="32"/>
  <c r="AD13" i="32" s="1"/>
  <c r="V13" i="32"/>
  <c r="W13" i="32" s="1"/>
  <c r="AC12" i="32"/>
  <c r="AD12" i="32" s="1"/>
  <c r="V12" i="32"/>
  <c r="W12" i="32" s="1"/>
  <c r="AI11" i="32"/>
  <c r="AC10" i="32"/>
  <c r="AD10" i="32" s="1"/>
  <c r="V10" i="32"/>
  <c r="W10" i="32" s="1"/>
  <c r="O10" i="32"/>
  <c r="P10" i="32" s="1"/>
  <c r="AC9" i="32"/>
  <c r="AD9" i="32" s="1"/>
  <c r="O9" i="32"/>
  <c r="P9" i="32" s="1"/>
  <c r="V8" i="32"/>
  <c r="W8" i="32" s="1"/>
  <c r="O8" i="32"/>
  <c r="P8" i="32" s="1"/>
  <c r="I7" i="32"/>
  <c r="AC6" i="32"/>
  <c r="AD6" i="32" s="1"/>
  <c r="O6" i="32"/>
  <c r="P6" i="32" s="1"/>
  <c r="U71" i="23"/>
  <c r="V71" i="23" s="1"/>
  <c r="AH12" i="23"/>
  <c r="AH18" i="23"/>
  <c r="AH24" i="23"/>
  <c r="AH30" i="23"/>
  <c r="AH36" i="23"/>
  <c r="AH42" i="23"/>
  <c r="AH48" i="23"/>
  <c r="AH54" i="23"/>
  <c r="AH60" i="23"/>
  <c r="AH66" i="23"/>
  <c r="AH72" i="23"/>
  <c r="AH78" i="23"/>
  <c r="AH84" i="23"/>
  <c r="AH90" i="23"/>
  <c r="AH96" i="23"/>
  <c r="AH102" i="23"/>
  <c r="AH108" i="23"/>
  <c r="AH114" i="23"/>
  <c r="AH120" i="23"/>
  <c r="AH126" i="23"/>
  <c r="AH132" i="23"/>
  <c r="AH138" i="23"/>
  <c r="AH144" i="23"/>
  <c r="AH150" i="23"/>
  <c r="AH156" i="23"/>
  <c r="AH162" i="23"/>
  <c r="AH168" i="23"/>
  <c r="AH174" i="23"/>
  <c r="AH180" i="23"/>
  <c r="AH186" i="23"/>
  <c r="AH192" i="23"/>
  <c r="AH198" i="23"/>
  <c r="AH204" i="23"/>
  <c r="AH210" i="23"/>
  <c r="AH216" i="23"/>
  <c r="AH222" i="23"/>
  <c r="AH228" i="23"/>
  <c r="AH234" i="23"/>
  <c r="AH240" i="23"/>
  <c r="AH246" i="23"/>
  <c r="AH252" i="23"/>
  <c r="AH258" i="23"/>
  <c r="AH264" i="23"/>
  <c r="AH270" i="23"/>
  <c r="AH276" i="23"/>
  <c r="AH282" i="23"/>
  <c r="AH288" i="23"/>
  <c r="AH294" i="23"/>
  <c r="Z8" i="23"/>
  <c r="AA8" i="23"/>
  <c r="Z9" i="23"/>
  <c r="AA9" i="23"/>
  <c r="Z10" i="23"/>
  <c r="AA10" i="23"/>
  <c r="Z11" i="23"/>
  <c r="AA11" i="23"/>
  <c r="Z13" i="23"/>
  <c r="AA13" i="23"/>
  <c r="Z14" i="23"/>
  <c r="AA14" i="23"/>
  <c r="Z15" i="23"/>
  <c r="AA15" i="23"/>
  <c r="Z16" i="23"/>
  <c r="AA16" i="23"/>
  <c r="Z17" i="23"/>
  <c r="AA17" i="23"/>
  <c r="Z19" i="23"/>
  <c r="AA19" i="23"/>
  <c r="Z20" i="23"/>
  <c r="AA20" i="23"/>
  <c r="Z21" i="23"/>
  <c r="AA21" i="23"/>
  <c r="Z22" i="23"/>
  <c r="AA22" i="23"/>
  <c r="Z23" i="23"/>
  <c r="AA23" i="23"/>
  <c r="Z25" i="23"/>
  <c r="AA25" i="23"/>
  <c r="Z26" i="23"/>
  <c r="AA26" i="23"/>
  <c r="Z27" i="23"/>
  <c r="AA27" i="23"/>
  <c r="Z28" i="23"/>
  <c r="AA28" i="23"/>
  <c r="Z29" i="23"/>
  <c r="AA29" i="23"/>
  <c r="Z31" i="23"/>
  <c r="AA31" i="23"/>
  <c r="Z32" i="23"/>
  <c r="AA32" i="23"/>
  <c r="Z33" i="23"/>
  <c r="AA33" i="23"/>
  <c r="Z34" i="23"/>
  <c r="AA34" i="23"/>
  <c r="Z35" i="23"/>
  <c r="AA35" i="23"/>
  <c r="Z37" i="23"/>
  <c r="AA37" i="23"/>
  <c r="Z38" i="23"/>
  <c r="AA38" i="23"/>
  <c r="Z39" i="23"/>
  <c r="AA39" i="23"/>
  <c r="Z40" i="23"/>
  <c r="AA40" i="23"/>
  <c r="Z41" i="23"/>
  <c r="AA41" i="23"/>
  <c r="Z43" i="23"/>
  <c r="AA43" i="23"/>
  <c r="Z44" i="23"/>
  <c r="AA44" i="23"/>
  <c r="Z45" i="23"/>
  <c r="AA45" i="23"/>
  <c r="Z46" i="23"/>
  <c r="AA46" i="23"/>
  <c r="Z47" i="23"/>
  <c r="AA47" i="23"/>
  <c r="Z49" i="23"/>
  <c r="AA49" i="23"/>
  <c r="Z50" i="23"/>
  <c r="AA50" i="23"/>
  <c r="Z51" i="23"/>
  <c r="AA51" i="23"/>
  <c r="Z52" i="23"/>
  <c r="AA52" i="23"/>
  <c r="Z53" i="23"/>
  <c r="AA53" i="23"/>
  <c r="Z55" i="23"/>
  <c r="AA55" i="23"/>
  <c r="Z56" i="23"/>
  <c r="AA56" i="23"/>
  <c r="Z57" i="23"/>
  <c r="AA57" i="23"/>
  <c r="Z58" i="23"/>
  <c r="AA58" i="23"/>
  <c r="Z59" i="23"/>
  <c r="AA59" i="23"/>
  <c r="Z61" i="23"/>
  <c r="AA61" i="23"/>
  <c r="Z62" i="23"/>
  <c r="AA62" i="23"/>
  <c r="Z63" i="23"/>
  <c r="AA63" i="23"/>
  <c r="Z64" i="23"/>
  <c r="AA64" i="23"/>
  <c r="Z65" i="23"/>
  <c r="AA65" i="23"/>
  <c r="Z67" i="23"/>
  <c r="AA67" i="23"/>
  <c r="Z68" i="23"/>
  <c r="AA68" i="23"/>
  <c r="Z69" i="23"/>
  <c r="AA69" i="23"/>
  <c r="Z70" i="23"/>
  <c r="AA70" i="23"/>
  <c r="Z71" i="23"/>
  <c r="AA71" i="23"/>
  <c r="Z73" i="23"/>
  <c r="AA73" i="23"/>
  <c r="Z74" i="23"/>
  <c r="AA74" i="23"/>
  <c r="Z75" i="23"/>
  <c r="AA75" i="23"/>
  <c r="Z76" i="23"/>
  <c r="AA76" i="23"/>
  <c r="Z77" i="23"/>
  <c r="AA77" i="23"/>
  <c r="Z79" i="23"/>
  <c r="AA79" i="23"/>
  <c r="Z80" i="23"/>
  <c r="AA80" i="23"/>
  <c r="Z81" i="23"/>
  <c r="AA81" i="23"/>
  <c r="Z82" i="23"/>
  <c r="AA82" i="23"/>
  <c r="Z83" i="23"/>
  <c r="AA83" i="23"/>
  <c r="Z85" i="23"/>
  <c r="AA85" i="23"/>
  <c r="Z86" i="23"/>
  <c r="AA86" i="23"/>
  <c r="Z87" i="23"/>
  <c r="AA87" i="23"/>
  <c r="Z88" i="23"/>
  <c r="AA88" i="23"/>
  <c r="Z89" i="23"/>
  <c r="AA89" i="23"/>
  <c r="Z91" i="23"/>
  <c r="AA91" i="23"/>
  <c r="Z92" i="23"/>
  <c r="AA92" i="23"/>
  <c r="Z93" i="23"/>
  <c r="AA93" i="23"/>
  <c r="Z94" i="23"/>
  <c r="AA94" i="23"/>
  <c r="Z95" i="23"/>
  <c r="AA95" i="23"/>
  <c r="Z97" i="23"/>
  <c r="AA97" i="23"/>
  <c r="Z98" i="23"/>
  <c r="AA98" i="23"/>
  <c r="Z99" i="23"/>
  <c r="AA99" i="23"/>
  <c r="Z100" i="23"/>
  <c r="AA100" i="23"/>
  <c r="Z101" i="23"/>
  <c r="AA101" i="23"/>
  <c r="Z103" i="23"/>
  <c r="AA103" i="23"/>
  <c r="Z104" i="23"/>
  <c r="AA104" i="23"/>
  <c r="Z105" i="23"/>
  <c r="AA105" i="23"/>
  <c r="Z106" i="23"/>
  <c r="AA106" i="23"/>
  <c r="Z107" i="23"/>
  <c r="AA107" i="23"/>
  <c r="Z109" i="23"/>
  <c r="AA109" i="23"/>
  <c r="Z110" i="23"/>
  <c r="AA110" i="23"/>
  <c r="Z111" i="23"/>
  <c r="AA111" i="23"/>
  <c r="Z112" i="23"/>
  <c r="AA112" i="23"/>
  <c r="Z113" i="23"/>
  <c r="AA113" i="23"/>
  <c r="Z115" i="23"/>
  <c r="AA115" i="23"/>
  <c r="Z116" i="23"/>
  <c r="AA116" i="23"/>
  <c r="Z117" i="23"/>
  <c r="AA117" i="23"/>
  <c r="Z118" i="23"/>
  <c r="AA118" i="23"/>
  <c r="Z119" i="23"/>
  <c r="AA119" i="23"/>
  <c r="Z121" i="23"/>
  <c r="AA121" i="23"/>
  <c r="Z122" i="23"/>
  <c r="AA122" i="23"/>
  <c r="Z123" i="23"/>
  <c r="AA123" i="23"/>
  <c r="Z124" i="23"/>
  <c r="AA124" i="23"/>
  <c r="Z125" i="23"/>
  <c r="AA125" i="23"/>
  <c r="Z127" i="23"/>
  <c r="AA127" i="23"/>
  <c r="Z128" i="23"/>
  <c r="AA128" i="23"/>
  <c r="Z129" i="23"/>
  <c r="AA129" i="23"/>
  <c r="Z130" i="23"/>
  <c r="AA130" i="23"/>
  <c r="Z131" i="23"/>
  <c r="AA131" i="23"/>
  <c r="Z133" i="23"/>
  <c r="AA133" i="23"/>
  <c r="Z134" i="23"/>
  <c r="AA134" i="23"/>
  <c r="Z135" i="23"/>
  <c r="AA135" i="23"/>
  <c r="Z136" i="23"/>
  <c r="AA136" i="23"/>
  <c r="Z137" i="23"/>
  <c r="AA137" i="23"/>
  <c r="Z139" i="23"/>
  <c r="AA139" i="23"/>
  <c r="Z140" i="23"/>
  <c r="AA140" i="23"/>
  <c r="Z141" i="23"/>
  <c r="AA141" i="23"/>
  <c r="Z142" i="23"/>
  <c r="AA142" i="23"/>
  <c r="Z143" i="23"/>
  <c r="AA143" i="23"/>
  <c r="Z145" i="23"/>
  <c r="AA145" i="23"/>
  <c r="Z146" i="23"/>
  <c r="AA146" i="23"/>
  <c r="Z147" i="23"/>
  <c r="AA147" i="23"/>
  <c r="Z148" i="23"/>
  <c r="AA148" i="23"/>
  <c r="Z149" i="23"/>
  <c r="AA149" i="23"/>
  <c r="Z151" i="23"/>
  <c r="AA151" i="23"/>
  <c r="Z152" i="23"/>
  <c r="AA152" i="23"/>
  <c r="Z153" i="23"/>
  <c r="AA153" i="23"/>
  <c r="Z154" i="23"/>
  <c r="AA154" i="23"/>
  <c r="Z155" i="23"/>
  <c r="AA155" i="23"/>
  <c r="Z157" i="23"/>
  <c r="AA157" i="23"/>
  <c r="Z158" i="23"/>
  <c r="AA158" i="23"/>
  <c r="Z159" i="23"/>
  <c r="AA159" i="23"/>
  <c r="Z160" i="23"/>
  <c r="AA160" i="23"/>
  <c r="Z161" i="23"/>
  <c r="AA161" i="23"/>
  <c r="Z163" i="23"/>
  <c r="AA163" i="23"/>
  <c r="Z164" i="23"/>
  <c r="AA164" i="23"/>
  <c r="Z165" i="23"/>
  <c r="AA165" i="23"/>
  <c r="Z166" i="23"/>
  <c r="AA166" i="23"/>
  <c r="Z167" i="23"/>
  <c r="AA167" i="23"/>
  <c r="Z169" i="23"/>
  <c r="AA169" i="23"/>
  <c r="Z170" i="23"/>
  <c r="AA170" i="23"/>
  <c r="Z171" i="23"/>
  <c r="AA171" i="23"/>
  <c r="Z172" i="23"/>
  <c r="AA172" i="23"/>
  <c r="Z173" i="23"/>
  <c r="AA173" i="23"/>
  <c r="Z175" i="23"/>
  <c r="AA175" i="23"/>
  <c r="Z176" i="23"/>
  <c r="AA176" i="23"/>
  <c r="Z177" i="23"/>
  <c r="AA177" i="23"/>
  <c r="Z178" i="23"/>
  <c r="AA178" i="23"/>
  <c r="Z179" i="23"/>
  <c r="AA179" i="23"/>
  <c r="Z181" i="23"/>
  <c r="AA181" i="23"/>
  <c r="Z182" i="23"/>
  <c r="AA182" i="23"/>
  <c r="Z183" i="23"/>
  <c r="AA183" i="23"/>
  <c r="Z184" i="23"/>
  <c r="AA184" i="23"/>
  <c r="Z185" i="23"/>
  <c r="AA185" i="23"/>
  <c r="Z187" i="23"/>
  <c r="AA187" i="23"/>
  <c r="Z188" i="23"/>
  <c r="AA188" i="23"/>
  <c r="Z189" i="23"/>
  <c r="AA189" i="23"/>
  <c r="Z190" i="23"/>
  <c r="AA190" i="23"/>
  <c r="Z191" i="23"/>
  <c r="AA191" i="23"/>
  <c r="Z193" i="23"/>
  <c r="AA193" i="23"/>
  <c r="Z194" i="23"/>
  <c r="AA194" i="23"/>
  <c r="Z195" i="23"/>
  <c r="AA195" i="23"/>
  <c r="Z196" i="23"/>
  <c r="AA196" i="23"/>
  <c r="Z197" i="23"/>
  <c r="AA197" i="23"/>
  <c r="Z199" i="23"/>
  <c r="AA199" i="23"/>
  <c r="Z200" i="23"/>
  <c r="AA200" i="23"/>
  <c r="Z201" i="23"/>
  <c r="AA201" i="23"/>
  <c r="Z202" i="23"/>
  <c r="AA202" i="23"/>
  <c r="Z203" i="23"/>
  <c r="AA203" i="23"/>
  <c r="Z205" i="23"/>
  <c r="AA205" i="23"/>
  <c r="Z206" i="23"/>
  <c r="AA206" i="23"/>
  <c r="Z207" i="23"/>
  <c r="AA207" i="23"/>
  <c r="Z208" i="23"/>
  <c r="AA208" i="23"/>
  <c r="Z209" i="23"/>
  <c r="AA209" i="23"/>
  <c r="Z211" i="23"/>
  <c r="AA211" i="23"/>
  <c r="Z212" i="23"/>
  <c r="AA212" i="23"/>
  <c r="Z213" i="23"/>
  <c r="AA213" i="23"/>
  <c r="Z214" i="23"/>
  <c r="AA214" i="23"/>
  <c r="Z215" i="23"/>
  <c r="AA215" i="23"/>
  <c r="Z217" i="23"/>
  <c r="AA217" i="23"/>
  <c r="Z218" i="23"/>
  <c r="AA218" i="23"/>
  <c r="Z219" i="23"/>
  <c r="AA219" i="23"/>
  <c r="Z220" i="23"/>
  <c r="AA220" i="23"/>
  <c r="Z221" i="23"/>
  <c r="AA221" i="23"/>
  <c r="Z223" i="23"/>
  <c r="AA223" i="23"/>
  <c r="Z224" i="23"/>
  <c r="AA224" i="23"/>
  <c r="Z225" i="23"/>
  <c r="AA225" i="23"/>
  <c r="Z226" i="23"/>
  <c r="AA226" i="23"/>
  <c r="Z227" i="23"/>
  <c r="AA227" i="23"/>
  <c r="Z229" i="23"/>
  <c r="AA229" i="23"/>
  <c r="Z230" i="23"/>
  <c r="AA230" i="23"/>
  <c r="Z231" i="23"/>
  <c r="AA231" i="23"/>
  <c r="Z232" i="23"/>
  <c r="AA232" i="23"/>
  <c r="Z233" i="23"/>
  <c r="AA233" i="23"/>
  <c r="Z235" i="23"/>
  <c r="AA235" i="23"/>
  <c r="Z236" i="23"/>
  <c r="AA236" i="23"/>
  <c r="Z237" i="23"/>
  <c r="AA237" i="23"/>
  <c r="Z238" i="23"/>
  <c r="AA238" i="23"/>
  <c r="Z239" i="23"/>
  <c r="AA239" i="23"/>
  <c r="Z241" i="23"/>
  <c r="AA241" i="23"/>
  <c r="Z242" i="23"/>
  <c r="AA242" i="23"/>
  <c r="Z243" i="23"/>
  <c r="AA243" i="23"/>
  <c r="Z244" i="23"/>
  <c r="AA244" i="23"/>
  <c r="Z245" i="23"/>
  <c r="AA245" i="23"/>
  <c r="Z247" i="23"/>
  <c r="AA247" i="23"/>
  <c r="Z248" i="23"/>
  <c r="AA248" i="23"/>
  <c r="Z249" i="23"/>
  <c r="AA249" i="23"/>
  <c r="Z250" i="23"/>
  <c r="AA250" i="23"/>
  <c r="Z251" i="23"/>
  <c r="AA251" i="23"/>
  <c r="Z253" i="23"/>
  <c r="AA253" i="23"/>
  <c r="Z254" i="23"/>
  <c r="AA254" i="23"/>
  <c r="Z255" i="23"/>
  <c r="AA255" i="23"/>
  <c r="Z256" i="23"/>
  <c r="AA256" i="23"/>
  <c r="Z257" i="23"/>
  <c r="AA257" i="23"/>
  <c r="Z259" i="23"/>
  <c r="AA259" i="23"/>
  <c r="Z260" i="23"/>
  <c r="AA260" i="23"/>
  <c r="Z261" i="23"/>
  <c r="AA261" i="23"/>
  <c r="Z262" i="23"/>
  <c r="AA262" i="23"/>
  <c r="Z263" i="23"/>
  <c r="AA263" i="23"/>
  <c r="Z265" i="23"/>
  <c r="AA265" i="23"/>
  <c r="Z266" i="23"/>
  <c r="AA266" i="23"/>
  <c r="Z267" i="23"/>
  <c r="AA267" i="23"/>
  <c r="Z268" i="23"/>
  <c r="AA268" i="23"/>
  <c r="Z269" i="23"/>
  <c r="AA269" i="23"/>
  <c r="Z271" i="23"/>
  <c r="AA271" i="23"/>
  <c r="Z272" i="23"/>
  <c r="AA272" i="23"/>
  <c r="Z273" i="23"/>
  <c r="AA273" i="23"/>
  <c r="Z274" i="23"/>
  <c r="AA274" i="23"/>
  <c r="Z275" i="23"/>
  <c r="AA275" i="23"/>
  <c r="Z277" i="23"/>
  <c r="AA277" i="23"/>
  <c r="Z278" i="23"/>
  <c r="AA278" i="23"/>
  <c r="Z279" i="23"/>
  <c r="AA279" i="23"/>
  <c r="Z280" i="23"/>
  <c r="AA280" i="23"/>
  <c r="Z281" i="23"/>
  <c r="AA281" i="23"/>
  <c r="Z283" i="23"/>
  <c r="AA283" i="23"/>
  <c r="Z284" i="23"/>
  <c r="AA284" i="23"/>
  <c r="Z285" i="23"/>
  <c r="AA285" i="23"/>
  <c r="Z286" i="23"/>
  <c r="AA286" i="23"/>
  <c r="Z287" i="23"/>
  <c r="AA287" i="23"/>
  <c r="Z289" i="23"/>
  <c r="AA289" i="23"/>
  <c r="Z290" i="23"/>
  <c r="AA290" i="23"/>
  <c r="Z291" i="23"/>
  <c r="AA291" i="23"/>
  <c r="Z292" i="23"/>
  <c r="AA292" i="23"/>
  <c r="Z293" i="23"/>
  <c r="AA293" i="23"/>
  <c r="Z7" i="23"/>
  <c r="AA7" i="23"/>
  <c r="U61" i="23" l="1"/>
  <c r="V61" i="23" s="1"/>
  <c r="U173" i="23"/>
  <c r="V173" i="23" s="1"/>
  <c r="U185" i="23"/>
  <c r="V185" i="23" s="1"/>
  <c r="U205" i="23"/>
  <c r="V205" i="23" s="1"/>
  <c r="U149" i="23"/>
  <c r="V149" i="23" s="1"/>
  <c r="U46" i="23"/>
  <c r="V46" i="23" s="1"/>
  <c r="U7" i="23"/>
  <c r="V7" i="23" s="1"/>
  <c r="U189" i="23"/>
  <c r="V189" i="23" s="1"/>
  <c r="U63" i="23"/>
  <c r="V63" i="23" s="1"/>
  <c r="U164" i="23"/>
  <c r="V164" i="23" s="1"/>
  <c r="AE124" i="32"/>
  <c r="AF124" i="32" s="1"/>
  <c r="AE259" i="32"/>
  <c r="AF259" i="32" s="1"/>
  <c r="X282" i="32"/>
  <c r="Y282" i="32" s="1"/>
  <c r="V7" i="32"/>
  <c r="W7" i="32" s="1"/>
  <c r="AG68" i="32"/>
  <c r="AH68" i="32" s="1"/>
  <c r="AE261" i="32"/>
  <c r="AF261" i="32" s="1"/>
  <c r="Q153" i="32"/>
  <c r="R153" i="32" s="1"/>
  <c r="AC15" i="32"/>
  <c r="AD15" i="32" s="1"/>
  <c r="AE15" i="32" s="1"/>
  <c r="AF15" i="32" s="1"/>
  <c r="O21" i="32"/>
  <c r="P21" i="32" s="1"/>
  <c r="AG21" i="32" s="1"/>
  <c r="AH21" i="32" s="1"/>
  <c r="I32" i="32"/>
  <c r="O33" i="32"/>
  <c r="P33" i="32" s="1"/>
  <c r="AG33" i="32" s="1"/>
  <c r="AH33" i="32" s="1"/>
  <c r="I34" i="32"/>
  <c r="O51" i="32"/>
  <c r="P51" i="32" s="1"/>
  <c r="O54" i="32"/>
  <c r="P54" i="32" s="1"/>
  <c r="AG54" i="32" s="1"/>
  <c r="AH54" i="32" s="1"/>
  <c r="I109" i="32"/>
  <c r="AG109" i="32" s="1"/>
  <c r="AH109" i="32" s="1"/>
  <c r="O178" i="32"/>
  <c r="P178" i="32" s="1"/>
  <c r="O181" i="32"/>
  <c r="P181" i="32" s="1"/>
  <c r="Q181" i="32" s="1"/>
  <c r="R181" i="32" s="1"/>
  <c r="V182" i="32"/>
  <c r="W182" i="32" s="1"/>
  <c r="O193" i="32"/>
  <c r="P193" i="32" s="1"/>
  <c r="O194" i="32"/>
  <c r="P194" i="32" s="1"/>
  <c r="O204" i="32"/>
  <c r="P204" i="32" s="1"/>
  <c r="I214" i="32"/>
  <c r="AC235" i="32"/>
  <c r="AD235" i="32" s="1"/>
  <c r="I238" i="32"/>
  <c r="O243" i="32"/>
  <c r="P243" i="32" s="1"/>
  <c r="I255" i="32"/>
  <c r="AC255" i="32"/>
  <c r="AD255" i="32" s="1"/>
  <c r="V6" i="32"/>
  <c r="W6" i="32" s="1"/>
  <c r="AG6" i="32" s="1"/>
  <c r="AH6" i="32" s="1"/>
  <c r="O7" i="32"/>
  <c r="P7" i="32" s="1"/>
  <c r="Q7" i="32" s="1"/>
  <c r="R7" i="32" s="1"/>
  <c r="V9" i="32"/>
  <c r="W9" i="32" s="1"/>
  <c r="O12" i="32"/>
  <c r="P12" i="32" s="1"/>
  <c r="V14" i="32"/>
  <c r="W14" i="32" s="1"/>
  <c r="I16" i="32"/>
  <c r="AG16" i="32" s="1"/>
  <c r="AH16" i="32" s="1"/>
  <c r="AC18" i="32"/>
  <c r="AD18" i="32" s="1"/>
  <c r="O19" i="32"/>
  <c r="P19" i="32" s="1"/>
  <c r="V22" i="32"/>
  <c r="W22" i="32" s="1"/>
  <c r="I37" i="32"/>
  <c r="V39" i="32"/>
  <c r="W39" i="32" s="1"/>
  <c r="AG39" i="32" s="1"/>
  <c r="AH39" i="32" s="1"/>
  <c r="AC52" i="32"/>
  <c r="AD52" i="32" s="1"/>
  <c r="V56" i="32"/>
  <c r="W56" i="32" s="1"/>
  <c r="O63" i="32"/>
  <c r="P63" i="32" s="1"/>
  <c r="I67" i="32"/>
  <c r="AG67" i="32" s="1"/>
  <c r="AH67" i="32" s="1"/>
  <c r="O70" i="32"/>
  <c r="P70" i="32" s="1"/>
  <c r="Q69" i="32" s="1"/>
  <c r="R69" i="32" s="1"/>
  <c r="AC70" i="32"/>
  <c r="AD70" i="32" s="1"/>
  <c r="AE67" i="32" s="1"/>
  <c r="AF67" i="32" s="1"/>
  <c r="O78" i="32"/>
  <c r="P78" i="32" s="1"/>
  <c r="AG78" i="32" s="1"/>
  <c r="AH78" i="32" s="1"/>
  <c r="V90" i="32"/>
  <c r="W90" i="32" s="1"/>
  <c r="O92" i="32"/>
  <c r="P92" i="32" s="1"/>
  <c r="AG92" i="32" s="1"/>
  <c r="AH92" i="32" s="1"/>
  <c r="O93" i="32"/>
  <c r="P93" i="32" s="1"/>
  <c r="I94" i="32"/>
  <c r="J90" i="32" s="1"/>
  <c r="K90" i="32" s="1"/>
  <c r="V96" i="32"/>
  <c r="W96" i="32" s="1"/>
  <c r="AG96" i="32" s="1"/>
  <c r="AH96" i="32" s="1"/>
  <c r="O102" i="32"/>
  <c r="P102" i="32" s="1"/>
  <c r="O103" i="32"/>
  <c r="P103" i="32" s="1"/>
  <c r="AG103" i="32" s="1"/>
  <c r="AH103" i="32" s="1"/>
  <c r="I104" i="32"/>
  <c r="I106" i="32"/>
  <c r="O116" i="32"/>
  <c r="P116" i="32" s="1"/>
  <c r="Q117" i="32" s="1"/>
  <c r="R117" i="32" s="1"/>
  <c r="I121" i="32"/>
  <c r="J124" i="32" s="1"/>
  <c r="X121" i="32"/>
  <c r="Y121" i="32" s="1"/>
  <c r="I126" i="32"/>
  <c r="I128" i="32"/>
  <c r="V134" i="32"/>
  <c r="W134" i="32" s="1"/>
  <c r="O147" i="32"/>
  <c r="P147" i="32" s="1"/>
  <c r="I152" i="32"/>
  <c r="V160" i="32"/>
  <c r="W160" i="32" s="1"/>
  <c r="I164" i="32"/>
  <c r="AC164" i="32"/>
  <c r="AD164" i="32" s="1"/>
  <c r="O165" i="32"/>
  <c r="P165" i="32" s="1"/>
  <c r="V166" i="32"/>
  <c r="W166" i="32" s="1"/>
  <c r="AC168" i="32"/>
  <c r="AD168" i="32" s="1"/>
  <c r="I175" i="32"/>
  <c r="V175" i="32"/>
  <c r="W175" i="32" s="1"/>
  <c r="AC183" i="32"/>
  <c r="AD183" i="32" s="1"/>
  <c r="AE182" i="32" s="1"/>
  <c r="AF182" i="32" s="1"/>
  <c r="V187" i="32"/>
  <c r="W187" i="32" s="1"/>
  <c r="V188" i="32"/>
  <c r="W188" i="32" s="1"/>
  <c r="AG188" i="32" s="1"/>
  <c r="AH188" i="32" s="1"/>
  <c r="O190" i="32"/>
  <c r="P190" i="32" s="1"/>
  <c r="Q187" i="32" s="1"/>
  <c r="R187" i="32" s="1"/>
  <c r="O202" i="32"/>
  <c r="P202" i="32" s="1"/>
  <c r="AG202" i="32" s="1"/>
  <c r="AH202" i="32" s="1"/>
  <c r="AC206" i="32"/>
  <c r="AD206" i="32" s="1"/>
  <c r="O208" i="32"/>
  <c r="P208" i="32" s="1"/>
  <c r="V212" i="32"/>
  <c r="W212" i="32" s="1"/>
  <c r="O219" i="32"/>
  <c r="P219" i="32" s="1"/>
  <c r="AC219" i="32"/>
  <c r="AD219" i="32" s="1"/>
  <c r="V230" i="32"/>
  <c r="W230" i="32" s="1"/>
  <c r="I244" i="32"/>
  <c r="V247" i="32"/>
  <c r="W247" i="32" s="1"/>
  <c r="X249" i="32" s="1"/>
  <c r="Y249" i="32" s="1"/>
  <c r="I256" i="32"/>
  <c r="I261" i="32"/>
  <c r="V265" i="32"/>
  <c r="W265" i="32" s="1"/>
  <c r="AC267" i="32"/>
  <c r="AD267" i="32" s="1"/>
  <c r="AG267" i="32" s="1"/>
  <c r="AH267" i="32" s="1"/>
  <c r="I271" i="32"/>
  <c r="J270" i="32" s="1"/>
  <c r="K270" i="32" s="1"/>
  <c r="AC272" i="32"/>
  <c r="AD272" i="32" s="1"/>
  <c r="O274" i="32"/>
  <c r="P274" i="32" s="1"/>
  <c r="AC285" i="32"/>
  <c r="AD285" i="32" s="1"/>
  <c r="AG285" i="32" s="1"/>
  <c r="AH285" i="32" s="1"/>
  <c r="AG286" i="32"/>
  <c r="AH286" i="32" s="1"/>
  <c r="V290" i="32"/>
  <c r="W290" i="32" s="1"/>
  <c r="AG217" i="32"/>
  <c r="AH217" i="32" s="1"/>
  <c r="AC7" i="32"/>
  <c r="AD7" i="32" s="1"/>
  <c r="AC8" i="32"/>
  <c r="AD8" i="32" s="1"/>
  <c r="AG8" i="32" s="1"/>
  <c r="AH8" i="32" s="1"/>
  <c r="I10" i="32"/>
  <c r="J10" i="32" s="1"/>
  <c r="K10" i="32" s="1"/>
  <c r="I15" i="32"/>
  <c r="AC27" i="32"/>
  <c r="AD27" i="32" s="1"/>
  <c r="O49" i="32"/>
  <c r="P49" i="32" s="1"/>
  <c r="AG49" i="32" s="1"/>
  <c r="AH49" i="32" s="1"/>
  <c r="AC82" i="32"/>
  <c r="AD82" i="32" s="1"/>
  <c r="V138" i="32"/>
  <c r="W138" i="32" s="1"/>
  <c r="AC159" i="32"/>
  <c r="AD159" i="32" s="1"/>
  <c r="AC193" i="32"/>
  <c r="AD193" i="32" s="1"/>
  <c r="I196" i="32"/>
  <c r="V201" i="32"/>
  <c r="W201" i="32" s="1"/>
  <c r="X201" i="32" s="1"/>
  <c r="Y201" i="32" s="1"/>
  <c r="O226" i="32"/>
  <c r="P226" i="32" s="1"/>
  <c r="AC228" i="32"/>
  <c r="AD228" i="32" s="1"/>
  <c r="AG228" i="32" s="1"/>
  <c r="AH228" i="32" s="1"/>
  <c r="I237" i="32"/>
  <c r="V237" i="32"/>
  <c r="W237" i="32" s="1"/>
  <c r="AC238" i="32"/>
  <c r="AD238" i="32" s="1"/>
  <c r="V240" i="32"/>
  <c r="W240" i="32" s="1"/>
  <c r="I254" i="32"/>
  <c r="V254" i="32"/>
  <c r="W254" i="32" s="1"/>
  <c r="O264" i="32"/>
  <c r="P264" i="32" s="1"/>
  <c r="I277" i="32"/>
  <c r="AG277" i="32" s="1"/>
  <c r="AH277" i="32" s="1"/>
  <c r="AC288" i="32"/>
  <c r="AD288" i="32" s="1"/>
  <c r="AG31" i="32"/>
  <c r="AH31" i="32" s="1"/>
  <c r="O38" i="32"/>
  <c r="P38" i="32" s="1"/>
  <c r="AC38" i="32"/>
  <c r="AD38" i="32" s="1"/>
  <c r="V87" i="32"/>
  <c r="W87" i="32" s="1"/>
  <c r="AC104" i="32"/>
  <c r="AD104" i="32" s="1"/>
  <c r="AE104" i="32" s="1"/>
  <c r="AF104" i="32" s="1"/>
  <c r="O158" i="32"/>
  <c r="P158" i="32" s="1"/>
  <c r="I170" i="32"/>
  <c r="V170" i="32"/>
  <c r="W170" i="32" s="1"/>
  <c r="X170" i="32" s="1"/>
  <c r="Y170" i="32" s="1"/>
  <c r="AG192" i="32"/>
  <c r="AH192" i="32" s="1"/>
  <c r="J249" i="32"/>
  <c r="K249" i="32" s="1"/>
  <c r="I12" i="32"/>
  <c r="O13" i="32"/>
  <c r="P13" i="32" s="1"/>
  <c r="AG13" i="32" s="1"/>
  <c r="AH13" i="32" s="1"/>
  <c r="I14" i="32"/>
  <c r="V15" i="32"/>
  <c r="W15" i="32" s="1"/>
  <c r="O18" i="32"/>
  <c r="P18" i="32" s="1"/>
  <c r="V19" i="32"/>
  <c r="W19" i="32" s="1"/>
  <c r="AC20" i="32"/>
  <c r="AD20" i="32" s="1"/>
  <c r="O22" i="32"/>
  <c r="P22" i="32" s="1"/>
  <c r="I24" i="32"/>
  <c r="V24" i="32"/>
  <c r="W24" i="32" s="1"/>
  <c r="O26" i="32"/>
  <c r="P26" i="32" s="1"/>
  <c r="AG26" i="32" s="1"/>
  <c r="AH26" i="32" s="1"/>
  <c r="I27" i="32"/>
  <c r="O32" i="32"/>
  <c r="P32" i="32" s="1"/>
  <c r="V34" i="32"/>
  <c r="W34" i="32" s="1"/>
  <c r="X30" i="32" s="1"/>
  <c r="Y30" i="32" s="1"/>
  <c r="AC40" i="32"/>
  <c r="AD40" i="32" s="1"/>
  <c r="AG40" i="32" s="1"/>
  <c r="AH40" i="32" s="1"/>
  <c r="I43" i="32"/>
  <c r="I44" i="32"/>
  <c r="V44" i="32"/>
  <c r="W44" i="32" s="1"/>
  <c r="O46" i="32"/>
  <c r="P46" i="32" s="1"/>
  <c r="AC46" i="32"/>
  <c r="AD46" i="32" s="1"/>
  <c r="AC50" i="32"/>
  <c r="AD50" i="32" s="1"/>
  <c r="AG50" i="32" s="1"/>
  <c r="AH50" i="32" s="1"/>
  <c r="V51" i="32"/>
  <c r="W51" i="32" s="1"/>
  <c r="AC56" i="32"/>
  <c r="AD56" i="32" s="1"/>
  <c r="O58" i="32"/>
  <c r="P58" i="32" s="1"/>
  <c r="AC58" i="32"/>
  <c r="AD58" i="32" s="1"/>
  <c r="O61" i="32"/>
  <c r="P61" i="32" s="1"/>
  <c r="AC61" i="32"/>
  <c r="AD61" i="32" s="1"/>
  <c r="AC62" i="32"/>
  <c r="AD62" i="32" s="1"/>
  <c r="V63" i="32"/>
  <c r="W63" i="32" s="1"/>
  <c r="I70" i="32"/>
  <c r="V70" i="32"/>
  <c r="W70" i="32" s="1"/>
  <c r="I73" i="32"/>
  <c r="V73" i="32"/>
  <c r="W73" i="32" s="1"/>
  <c r="X76" i="32" s="1"/>
  <c r="Y76" i="32" s="1"/>
  <c r="I74" i="32"/>
  <c r="AG74" i="32" s="1"/>
  <c r="AH74" i="32" s="1"/>
  <c r="O76" i="32"/>
  <c r="P76" i="32" s="1"/>
  <c r="AC80" i="32"/>
  <c r="AD80" i="32" s="1"/>
  <c r="O84" i="32"/>
  <c r="P84" i="32" s="1"/>
  <c r="AG84" i="32" s="1"/>
  <c r="AH84" i="32" s="1"/>
  <c r="I85" i="32"/>
  <c r="O86" i="32"/>
  <c r="P86" i="32" s="1"/>
  <c r="V91" i="32"/>
  <c r="W91" i="32" s="1"/>
  <c r="V94" i="32"/>
  <c r="W94" i="32" s="1"/>
  <c r="I97" i="32"/>
  <c r="J96" i="32" s="1"/>
  <c r="K96" i="32" s="1"/>
  <c r="V97" i="32"/>
  <c r="W97" i="32" s="1"/>
  <c r="V100" i="32"/>
  <c r="W100" i="32" s="1"/>
  <c r="AG100" i="32" s="1"/>
  <c r="AH100" i="32" s="1"/>
  <c r="V102" i="32"/>
  <c r="W102" i="32" s="1"/>
  <c r="O106" i="32"/>
  <c r="P106" i="32" s="1"/>
  <c r="O108" i="32"/>
  <c r="P108" i="32" s="1"/>
  <c r="Q111" i="32" s="1"/>
  <c r="R111" i="32" s="1"/>
  <c r="I111" i="32"/>
  <c r="V111" i="32"/>
  <c r="W111" i="32" s="1"/>
  <c r="V114" i="32"/>
  <c r="W114" i="32" s="1"/>
  <c r="AG114" i="32" s="1"/>
  <c r="AH114" i="32" s="1"/>
  <c r="AC115" i="32"/>
  <c r="AD115" i="32" s="1"/>
  <c r="AE117" i="32" s="1"/>
  <c r="AF117" i="32" s="1"/>
  <c r="V116" i="32"/>
  <c r="W116" i="32" s="1"/>
  <c r="O120" i="32"/>
  <c r="P120" i="32" s="1"/>
  <c r="O124" i="32"/>
  <c r="P124" i="32" s="1"/>
  <c r="AG124" i="32" s="1"/>
  <c r="AH124" i="32" s="1"/>
  <c r="O126" i="32"/>
  <c r="P126" i="32" s="1"/>
  <c r="V127" i="32"/>
  <c r="W127" i="32" s="1"/>
  <c r="O128" i="32"/>
  <c r="P128" i="32" s="1"/>
  <c r="I132" i="32"/>
  <c r="V132" i="32"/>
  <c r="W132" i="32" s="1"/>
  <c r="AC134" i="32"/>
  <c r="AD134" i="32" s="1"/>
  <c r="V135" i="32"/>
  <c r="W135" i="32" s="1"/>
  <c r="AG135" i="32" s="1"/>
  <c r="AH135" i="32" s="1"/>
  <c r="AC136" i="32"/>
  <c r="AD136" i="32" s="1"/>
  <c r="V139" i="32"/>
  <c r="W139" i="32" s="1"/>
  <c r="O140" i="32"/>
  <c r="P140" i="32" s="1"/>
  <c r="I141" i="32"/>
  <c r="AG141" i="32" s="1"/>
  <c r="AH141" i="32" s="1"/>
  <c r="AC144" i="32"/>
  <c r="AD144" i="32" s="1"/>
  <c r="V146" i="32"/>
  <c r="W146" i="32" s="1"/>
  <c r="AG146" i="32" s="1"/>
  <c r="AH146" i="32" s="1"/>
  <c r="I156" i="32"/>
  <c r="V163" i="32"/>
  <c r="W163" i="32" s="1"/>
  <c r="O168" i="32"/>
  <c r="P168" i="32" s="1"/>
  <c r="I180" i="32"/>
  <c r="AG180" i="32" s="1"/>
  <c r="AH180" i="32" s="1"/>
  <c r="I182" i="32"/>
  <c r="AC186" i="32"/>
  <c r="AD186" i="32" s="1"/>
  <c r="AC189" i="32"/>
  <c r="AD189" i="32" s="1"/>
  <c r="V190" i="32"/>
  <c r="W190" i="32" s="1"/>
  <c r="I193" i="32"/>
  <c r="V193" i="32"/>
  <c r="W193" i="32" s="1"/>
  <c r="O195" i="32"/>
  <c r="P195" i="32" s="1"/>
  <c r="AG195" i="32" s="1"/>
  <c r="AH195" i="32" s="1"/>
  <c r="O196" i="32"/>
  <c r="P196" i="32" s="1"/>
  <c r="AC198" i="32"/>
  <c r="AD198" i="32" s="1"/>
  <c r="AC201" i="32"/>
  <c r="AD201" i="32" s="1"/>
  <c r="V204" i="32"/>
  <c r="W204" i="32" s="1"/>
  <c r="AC205" i="32"/>
  <c r="AD205" i="32" s="1"/>
  <c r="AG205" i="32" s="1"/>
  <c r="AH205" i="32" s="1"/>
  <c r="O206" i="32"/>
  <c r="P206" i="32" s="1"/>
  <c r="V207" i="32"/>
  <c r="W207" i="32" s="1"/>
  <c r="O210" i="32"/>
  <c r="P210" i="32" s="1"/>
  <c r="I212" i="32"/>
  <c r="V213" i="32"/>
  <c r="W213" i="32" s="1"/>
  <c r="AG213" i="32" s="1"/>
  <c r="AH213" i="32" s="1"/>
  <c r="O214" i="32"/>
  <c r="P214" i="32" s="1"/>
  <c r="O216" i="32"/>
  <c r="P216" i="32" s="1"/>
  <c r="I223" i="32"/>
  <c r="AG223" i="32" s="1"/>
  <c r="AH223" i="32" s="1"/>
  <c r="AC225" i="32"/>
  <c r="AD225" i="32" s="1"/>
  <c r="AG225" i="32" s="1"/>
  <c r="AH225" i="32" s="1"/>
  <c r="V226" i="32"/>
  <c r="W226" i="32" s="1"/>
  <c r="X226" i="32" s="1"/>
  <c r="Y226" i="32" s="1"/>
  <c r="V232" i="32"/>
  <c r="W232" i="32" s="1"/>
  <c r="AG232" i="32" s="1"/>
  <c r="AH232" i="32" s="1"/>
  <c r="O237" i="32"/>
  <c r="P237" i="32" s="1"/>
  <c r="AC237" i="32"/>
  <c r="AD237" i="32" s="1"/>
  <c r="AC240" i="32"/>
  <c r="AD240" i="32" s="1"/>
  <c r="V241" i="32"/>
  <c r="W241" i="32" s="1"/>
  <c r="O242" i="32"/>
  <c r="P242" i="32" s="1"/>
  <c r="AC242" i="32"/>
  <c r="AD242" i="32" s="1"/>
  <c r="AC247" i="32"/>
  <c r="AD247" i="32" s="1"/>
  <c r="O254" i="32"/>
  <c r="P254" i="32" s="1"/>
  <c r="AC254" i="32"/>
  <c r="AD254" i="32" s="1"/>
  <c r="AC256" i="32"/>
  <c r="AD256" i="32" s="1"/>
  <c r="I259" i="32"/>
  <c r="O259" i="32"/>
  <c r="P259" i="32" s="1"/>
  <c r="O261" i="32"/>
  <c r="P261" i="32" s="1"/>
  <c r="I265" i="32"/>
  <c r="O266" i="32"/>
  <c r="P266" i="32" s="1"/>
  <c r="AC266" i="32"/>
  <c r="AD266" i="32" s="1"/>
  <c r="V268" i="32"/>
  <c r="W268" i="32" s="1"/>
  <c r="V270" i="32"/>
  <c r="W270" i="32" s="1"/>
  <c r="AC270" i="32"/>
  <c r="AD270" i="32" s="1"/>
  <c r="O271" i="32"/>
  <c r="P271" i="32" s="1"/>
  <c r="O272" i="32"/>
  <c r="P272" i="32" s="1"/>
  <c r="V274" i="32"/>
  <c r="W274" i="32" s="1"/>
  <c r="X274" i="32" s="1"/>
  <c r="Y274" i="32" s="1"/>
  <c r="I279" i="32"/>
  <c r="V279" i="32"/>
  <c r="W279" i="32" s="1"/>
  <c r="I283" i="32"/>
  <c r="AG283" i="32" s="1"/>
  <c r="AH283" i="32" s="1"/>
  <c r="AC284" i="32"/>
  <c r="AD284" i="32" s="1"/>
  <c r="AG284" i="32" s="1"/>
  <c r="AH284" i="32" s="1"/>
  <c r="I288" i="32"/>
  <c r="V292" i="32"/>
  <c r="W292" i="32" s="1"/>
  <c r="V20" i="32"/>
  <c r="W20" i="32" s="1"/>
  <c r="O24" i="32"/>
  <c r="P24" i="32" s="1"/>
  <c r="AC24" i="32"/>
  <c r="AD24" i="32" s="1"/>
  <c r="I61" i="32"/>
  <c r="V61" i="32"/>
  <c r="W61" i="32" s="1"/>
  <c r="O73" i="32"/>
  <c r="P73" i="32" s="1"/>
  <c r="AC73" i="32"/>
  <c r="AD73" i="32" s="1"/>
  <c r="AE74" i="32" s="1"/>
  <c r="AF74" i="32" s="1"/>
  <c r="I82" i="32"/>
  <c r="V82" i="32"/>
  <c r="W82" i="32" s="1"/>
  <c r="I86" i="32"/>
  <c r="I108" i="32"/>
  <c r="I130" i="32"/>
  <c r="V130" i="32"/>
  <c r="W130" i="32" s="1"/>
  <c r="O132" i="32"/>
  <c r="P132" i="32" s="1"/>
  <c r="AC132" i="32"/>
  <c r="AD132" i="32" s="1"/>
  <c r="O134" i="32"/>
  <c r="P134" i="32" s="1"/>
  <c r="I140" i="32"/>
  <c r="O144" i="32"/>
  <c r="P144" i="32" s="1"/>
  <c r="AC152" i="32"/>
  <c r="AD152" i="32" s="1"/>
  <c r="AE153" i="32" s="1"/>
  <c r="AF153" i="32" s="1"/>
  <c r="V153" i="32"/>
  <c r="W153" i="32" s="1"/>
  <c r="I158" i="32"/>
  <c r="V158" i="32"/>
  <c r="W158" i="32" s="1"/>
  <c r="AC158" i="32"/>
  <c r="AD158" i="32" s="1"/>
  <c r="V159" i="32"/>
  <c r="W159" i="32" s="1"/>
  <c r="O163" i="32"/>
  <c r="P163" i="32" s="1"/>
  <c r="Q163" i="32" s="1"/>
  <c r="R163" i="32" s="1"/>
  <c r="AC166" i="32"/>
  <c r="AD166" i="32" s="1"/>
  <c r="I169" i="32"/>
  <c r="AG169" i="32" s="1"/>
  <c r="AH169" i="32" s="1"/>
  <c r="AC170" i="32"/>
  <c r="AD170" i="32" s="1"/>
  <c r="O174" i="32"/>
  <c r="P174" i="32" s="1"/>
  <c r="AC174" i="32"/>
  <c r="AD174" i="32" s="1"/>
  <c r="AC175" i="32"/>
  <c r="AD175" i="32" s="1"/>
  <c r="I177" i="32"/>
  <c r="V177" i="32"/>
  <c r="W177" i="32" s="1"/>
  <c r="I178" i="32"/>
  <c r="V186" i="32"/>
  <c r="W186" i="32" s="1"/>
  <c r="AG186" i="32" s="1"/>
  <c r="AH186" i="32" s="1"/>
  <c r="I187" i="32"/>
  <c r="J188" i="32" s="1"/>
  <c r="K188" i="32" s="1"/>
  <c r="I206" i="32"/>
  <c r="J208" i="32" s="1"/>
  <c r="K208" i="32" s="1"/>
  <c r="AC208" i="32"/>
  <c r="AD208" i="32" s="1"/>
  <c r="I211" i="32"/>
  <c r="I216" i="32"/>
  <c r="I242" i="32"/>
  <c r="J240" i="32" s="1"/>
  <c r="K240" i="32" s="1"/>
  <c r="V242" i="32"/>
  <c r="W242" i="32" s="1"/>
  <c r="AC243" i="32"/>
  <c r="AD243" i="32" s="1"/>
  <c r="AC244" i="32"/>
  <c r="AD244" i="32" s="1"/>
  <c r="V256" i="32"/>
  <c r="W256" i="32" s="1"/>
  <c r="I266" i="32"/>
  <c r="V266" i="32"/>
  <c r="W266" i="32" s="1"/>
  <c r="O268" i="32"/>
  <c r="P268" i="32" s="1"/>
  <c r="O270" i="32"/>
  <c r="P270" i="32" s="1"/>
  <c r="AG48" i="32"/>
  <c r="AH48" i="32" s="1"/>
  <c r="AG60" i="32"/>
  <c r="AH60" i="32" s="1"/>
  <c r="J201" i="32"/>
  <c r="K201" i="32" s="1"/>
  <c r="AG25" i="32"/>
  <c r="AH25" i="32" s="1"/>
  <c r="AG42" i="32"/>
  <c r="AH42" i="32" s="1"/>
  <c r="AG75" i="32"/>
  <c r="AH75" i="32" s="1"/>
  <c r="AE122" i="32"/>
  <c r="AF122" i="32" s="1"/>
  <c r="AE120" i="32"/>
  <c r="AF120" i="32" s="1"/>
  <c r="AG118" i="32"/>
  <c r="AH118" i="32" s="1"/>
  <c r="AG162" i="32"/>
  <c r="AH162" i="32" s="1"/>
  <c r="AG133" i="32"/>
  <c r="AH133" i="32" s="1"/>
  <c r="AG142" i="32"/>
  <c r="AH142" i="32" s="1"/>
  <c r="AC111" i="32"/>
  <c r="AD111" i="32" s="1"/>
  <c r="AE111" i="32" s="1"/>
  <c r="AF111" i="32" s="1"/>
  <c r="X120" i="32"/>
  <c r="AG122" i="32"/>
  <c r="AH122" i="32" s="1"/>
  <c r="I127" i="32"/>
  <c r="AC129" i="32"/>
  <c r="AD129" i="32" s="1"/>
  <c r="AE129" i="32" s="1"/>
  <c r="AF129" i="32" s="1"/>
  <c r="Q150" i="32"/>
  <c r="R150" i="32" s="1"/>
  <c r="V174" i="32"/>
  <c r="W174" i="32" s="1"/>
  <c r="O175" i="32"/>
  <c r="P175" i="32" s="1"/>
  <c r="I22" i="32"/>
  <c r="J20" i="32" s="1"/>
  <c r="K20" i="32" s="1"/>
  <c r="O30" i="32"/>
  <c r="P30" i="32" s="1"/>
  <c r="AC30" i="32"/>
  <c r="AD30" i="32" s="1"/>
  <c r="AE30" i="32" s="1"/>
  <c r="AF30" i="32" s="1"/>
  <c r="I36" i="32"/>
  <c r="V36" i="32"/>
  <c r="W36" i="32" s="1"/>
  <c r="O37" i="32"/>
  <c r="P37" i="32" s="1"/>
  <c r="AC37" i="32"/>
  <c r="AD37" i="32" s="1"/>
  <c r="V43" i="32"/>
  <c r="W43" i="32" s="1"/>
  <c r="O45" i="32"/>
  <c r="P45" i="32" s="1"/>
  <c r="AC45" i="32"/>
  <c r="AD45" i="32" s="1"/>
  <c r="I52" i="32"/>
  <c r="J48" i="32" s="1"/>
  <c r="K48" i="32" s="1"/>
  <c r="V52" i="32"/>
  <c r="W52" i="32" s="1"/>
  <c r="I69" i="32"/>
  <c r="V69" i="32"/>
  <c r="W69" i="32" s="1"/>
  <c r="V105" i="32"/>
  <c r="W105" i="32" s="1"/>
  <c r="V112" i="32"/>
  <c r="W112" i="32" s="1"/>
  <c r="O129" i="32"/>
  <c r="P129" i="32" s="1"/>
  <c r="J146" i="32"/>
  <c r="K146" i="32" s="1"/>
  <c r="O170" i="32"/>
  <c r="P170" i="32" s="1"/>
  <c r="V194" i="32"/>
  <c r="W194" i="32" s="1"/>
  <c r="AG199" i="32"/>
  <c r="AH199" i="32" s="1"/>
  <c r="AE211" i="32"/>
  <c r="AF211" i="32" s="1"/>
  <c r="X224" i="32"/>
  <c r="Y224" i="32" s="1"/>
  <c r="AC248" i="32"/>
  <c r="AD248" i="32" s="1"/>
  <c r="AG123" i="32"/>
  <c r="AH123" i="32" s="1"/>
  <c r="AG151" i="32"/>
  <c r="AH151" i="32" s="1"/>
  <c r="AG184" i="32"/>
  <c r="AH184" i="32" s="1"/>
  <c r="J202" i="32"/>
  <c r="K202" i="32" s="1"/>
  <c r="AE210" i="32"/>
  <c r="AF210" i="32" s="1"/>
  <c r="AE214" i="32"/>
  <c r="AF214" i="32" s="1"/>
  <c r="J232" i="32"/>
  <c r="K232" i="32" s="1"/>
  <c r="AG72" i="32"/>
  <c r="AH72" i="32" s="1"/>
  <c r="J147" i="32"/>
  <c r="K147" i="32" s="1"/>
  <c r="AG93" i="32"/>
  <c r="AH93" i="32" s="1"/>
  <c r="J144" i="32"/>
  <c r="K144" i="32" s="1"/>
  <c r="AG200" i="32"/>
  <c r="AH200" i="32" s="1"/>
  <c r="J200" i="32"/>
  <c r="K200" i="32" s="1"/>
  <c r="AG224" i="32"/>
  <c r="AH224" i="32" s="1"/>
  <c r="AG258" i="32"/>
  <c r="AH258" i="32" s="1"/>
  <c r="AG66" i="32"/>
  <c r="AH66" i="32" s="1"/>
  <c r="AE121" i="32"/>
  <c r="AF121" i="32" s="1"/>
  <c r="X123" i="32"/>
  <c r="Y123" i="32" s="1"/>
  <c r="X124" i="32"/>
  <c r="Y124" i="32" s="1"/>
  <c r="AG150" i="32"/>
  <c r="AH150" i="32" s="1"/>
  <c r="O20" i="32"/>
  <c r="P20" i="32" s="1"/>
  <c r="I28" i="32"/>
  <c r="V28" i="32"/>
  <c r="W28" i="32" s="1"/>
  <c r="I55" i="32"/>
  <c r="J58" i="32" s="1"/>
  <c r="K58" i="32" s="1"/>
  <c r="V55" i="32"/>
  <c r="W55" i="32" s="1"/>
  <c r="O57" i="32"/>
  <c r="P57" i="32" s="1"/>
  <c r="AC57" i="32"/>
  <c r="AD57" i="32" s="1"/>
  <c r="I64" i="32"/>
  <c r="V64" i="32"/>
  <c r="W64" i="32" s="1"/>
  <c r="I79" i="32"/>
  <c r="V79" i="32"/>
  <c r="W79" i="32" s="1"/>
  <c r="O81" i="32"/>
  <c r="P81" i="32" s="1"/>
  <c r="O82" i="32"/>
  <c r="P82" i="32" s="1"/>
  <c r="I136" i="32"/>
  <c r="Q151" i="32"/>
  <c r="R151" i="32" s="1"/>
  <c r="Q152" i="32"/>
  <c r="R152" i="32" s="1"/>
  <c r="Q154" i="32"/>
  <c r="R154" i="32" s="1"/>
  <c r="J228" i="32"/>
  <c r="K228" i="32" s="1"/>
  <c r="AG99" i="32"/>
  <c r="AH99" i="32" s="1"/>
  <c r="X122" i="32"/>
  <c r="Y122" i="32" s="1"/>
  <c r="AE123" i="32"/>
  <c r="AF123" i="32" s="1"/>
  <c r="J145" i="32"/>
  <c r="K145" i="32" s="1"/>
  <c r="AG145" i="32"/>
  <c r="AH145" i="32" s="1"/>
  <c r="J148" i="32"/>
  <c r="K148" i="32" s="1"/>
  <c r="AG148" i="32"/>
  <c r="AH148" i="32" s="1"/>
  <c r="J230" i="32"/>
  <c r="K230" i="32" s="1"/>
  <c r="V85" i="32"/>
  <c r="W85" i="32" s="1"/>
  <c r="O87" i="32"/>
  <c r="P87" i="32" s="1"/>
  <c r="O88" i="32"/>
  <c r="P88" i="32" s="1"/>
  <c r="AC88" i="32"/>
  <c r="AD88" i="32" s="1"/>
  <c r="AE88" i="32" s="1"/>
  <c r="AF88" i="32" s="1"/>
  <c r="O90" i="32"/>
  <c r="P90" i="32" s="1"/>
  <c r="AC90" i="32"/>
  <c r="AD90" i="32" s="1"/>
  <c r="AE90" i="32" s="1"/>
  <c r="AF90" i="32" s="1"/>
  <c r="O98" i="32"/>
  <c r="P98" i="32" s="1"/>
  <c r="Q98" i="32" s="1"/>
  <c r="R98" i="32" s="1"/>
  <c r="AC98" i="32"/>
  <c r="AD98" i="32" s="1"/>
  <c r="AE100" i="32" s="1"/>
  <c r="AF100" i="32" s="1"/>
  <c r="I110" i="32"/>
  <c r="V110" i="32"/>
  <c r="W110" i="32" s="1"/>
  <c r="I117" i="32"/>
  <c r="J118" i="32" s="1"/>
  <c r="K118" i="32" s="1"/>
  <c r="V117" i="32"/>
  <c r="W117" i="32" s="1"/>
  <c r="O138" i="32"/>
  <c r="P138" i="32" s="1"/>
  <c r="AC138" i="32"/>
  <c r="AD138" i="32" s="1"/>
  <c r="AC147" i="32"/>
  <c r="AD147" i="32" s="1"/>
  <c r="I154" i="32"/>
  <c r="V154" i="32"/>
  <c r="W154" i="32" s="1"/>
  <c r="AC160" i="32"/>
  <c r="AD160" i="32" s="1"/>
  <c r="AC171" i="32"/>
  <c r="AD171" i="32" s="1"/>
  <c r="AC172" i="32"/>
  <c r="AD172" i="32" s="1"/>
  <c r="V183" i="32"/>
  <c r="W183" i="32" s="1"/>
  <c r="I194" i="32"/>
  <c r="AC196" i="32"/>
  <c r="AD196" i="32" s="1"/>
  <c r="O198" i="32"/>
  <c r="P198" i="32" s="1"/>
  <c r="AE212" i="32"/>
  <c r="AF212" i="32" s="1"/>
  <c r="AG250" i="32"/>
  <c r="AH250" i="32" s="1"/>
  <c r="J198" i="32"/>
  <c r="K198" i="32" s="1"/>
  <c r="X270" i="32"/>
  <c r="Y270" i="32" s="1"/>
  <c r="AG273" i="32"/>
  <c r="AH273" i="32" s="1"/>
  <c r="J199" i="32"/>
  <c r="K199" i="32" s="1"/>
  <c r="X286" i="32"/>
  <c r="Y286" i="32" s="1"/>
  <c r="AG229" i="32"/>
  <c r="AH229" i="32" s="1"/>
  <c r="J229" i="32"/>
  <c r="K229" i="32" s="1"/>
  <c r="J246" i="32"/>
  <c r="K246" i="32" s="1"/>
  <c r="AG246" i="32"/>
  <c r="AH246" i="32" s="1"/>
  <c r="J250" i="32"/>
  <c r="K250" i="32" s="1"/>
  <c r="AG262" i="32"/>
  <c r="AH262" i="32" s="1"/>
  <c r="AG289" i="32"/>
  <c r="AH289" i="32" s="1"/>
  <c r="V156" i="32"/>
  <c r="W156" i="32" s="1"/>
  <c r="O157" i="32"/>
  <c r="P157" i="32" s="1"/>
  <c r="AG157" i="32" s="1"/>
  <c r="AH157" i="32" s="1"/>
  <c r="I163" i="32"/>
  <c r="AC165" i="32"/>
  <c r="AD165" i="32" s="1"/>
  <c r="I172" i="32"/>
  <c r="O176" i="32"/>
  <c r="P176" i="32" s="1"/>
  <c r="AC176" i="32"/>
  <c r="AD176" i="32" s="1"/>
  <c r="O207" i="32"/>
  <c r="P207" i="32" s="1"/>
  <c r="O211" i="32"/>
  <c r="P211" i="32" s="1"/>
  <c r="J231" i="32"/>
  <c r="K231" i="32" s="1"/>
  <c r="AG231" i="32"/>
  <c r="AH231" i="32" s="1"/>
  <c r="X284" i="32"/>
  <c r="Y284" i="32" s="1"/>
  <c r="AG291" i="32"/>
  <c r="AH291" i="32" s="1"/>
  <c r="AE213" i="32"/>
  <c r="AF213" i="32" s="1"/>
  <c r="AG249" i="32"/>
  <c r="AH249" i="32" s="1"/>
  <c r="X283" i="32"/>
  <c r="Y283" i="32" s="1"/>
  <c r="V208" i="32"/>
  <c r="W208" i="32" s="1"/>
  <c r="I210" i="32"/>
  <c r="I218" i="32"/>
  <c r="V218" i="32"/>
  <c r="W218" i="32" s="1"/>
  <c r="X218" i="32" s="1"/>
  <c r="Y218" i="32" s="1"/>
  <c r="O220" i="32"/>
  <c r="P220" i="32" s="1"/>
  <c r="AC220" i="32"/>
  <c r="AD220" i="32" s="1"/>
  <c r="O222" i="32"/>
  <c r="P222" i="32" s="1"/>
  <c r="AC222" i="32"/>
  <c r="AD222" i="32" s="1"/>
  <c r="O230" i="32"/>
  <c r="P230" i="32" s="1"/>
  <c r="Q230" i="32" s="1"/>
  <c r="R230" i="32" s="1"/>
  <c r="AC230" i="32"/>
  <c r="AD230" i="32" s="1"/>
  <c r="O248" i="32"/>
  <c r="P248" i="32" s="1"/>
  <c r="Q248" i="32" s="1"/>
  <c r="R248" i="32" s="1"/>
  <c r="V260" i="32"/>
  <c r="W260" i="32" s="1"/>
  <c r="X258" i="32" s="1"/>
  <c r="Y258" i="32" s="1"/>
  <c r="AE260" i="32"/>
  <c r="AF260" i="32" s="1"/>
  <c r="AC264" i="32"/>
  <c r="AD264" i="32" s="1"/>
  <c r="X285" i="32"/>
  <c r="Y285" i="32" s="1"/>
  <c r="J247" i="32"/>
  <c r="K247" i="32" s="1"/>
  <c r="J248" i="32"/>
  <c r="K248" i="32" s="1"/>
  <c r="AE258" i="32"/>
  <c r="AF258" i="32" s="1"/>
  <c r="AE262" i="32"/>
  <c r="AF262" i="32" s="1"/>
  <c r="V234" i="32"/>
  <c r="W234" i="32" s="1"/>
  <c r="O235" i="32"/>
  <c r="P235" i="32" s="1"/>
  <c r="O236" i="32"/>
  <c r="P236" i="32" s="1"/>
  <c r="AC236" i="32"/>
  <c r="AD236" i="32" s="1"/>
  <c r="I252" i="32"/>
  <c r="V252" i="32"/>
  <c r="W252" i="32" s="1"/>
  <c r="O253" i="32"/>
  <c r="P253" i="32" s="1"/>
  <c r="AC253" i="32"/>
  <c r="AD253" i="32" s="1"/>
  <c r="I276" i="32"/>
  <c r="I278" i="32"/>
  <c r="V278" i="32"/>
  <c r="W278" i="32" s="1"/>
  <c r="O280" i="32"/>
  <c r="P280" i="32" s="1"/>
  <c r="Q277" i="32" s="1"/>
  <c r="R277" i="32" s="1"/>
  <c r="AC280" i="32"/>
  <c r="AD280" i="32" s="1"/>
  <c r="AE280" i="32" s="1"/>
  <c r="AF280" i="32" s="1"/>
  <c r="O282" i="32"/>
  <c r="P282" i="32" s="1"/>
  <c r="Q282" i="32" s="1"/>
  <c r="R282" i="32" s="1"/>
  <c r="AC282" i="32"/>
  <c r="AD282" i="32" s="1"/>
  <c r="O290" i="32"/>
  <c r="P290" i="32" s="1"/>
  <c r="Q290" i="32" s="1"/>
  <c r="R290" i="32" s="1"/>
  <c r="AC290" i="32"/>
  <c r="AD290" i="32" s="1"/>
  <c r="U14" i="23"/>
  <c r="V14" i="23" s="1"/>
  <c r="U49" i="23"/>
  <c r="V49" i="23" s="1"/>
  <c r="U190" i="23"/>
  <c r="V190" i="23" s="1"/>
  <c r="U200" i="23"/>
  <c r="V200" i="23" s="1"/>
  <c r="U29" i="23"/>
  <c r="V29" i="23" s="1"/>
  <c r="U19" i="23"/>
  <c r="V19" i="23" s="1"/>
  <c r="U23" i="23"/>
  <c r="V23" i="23" s="1"/>
  <c r="U35" i="23"/>
  <c r="V35" i="23" s="1"/>
  <c r="U37" i="23"/>
  <c r="V37" i="23" s="1"/>
  <c r="U39" i="23"/>
  <c r="V39" i="23" s="1"/>
  <c r="U41" i="23"/>
  <c r="V41" i="23" s="1"/>
  <c r="U142" i="23"/>
  <c r="V142" i="23" s="1"/>
  <c r="U44" i="23"/>
  <c r="V44" i="23" s="1"/>
  <c r="U85" i="23"/>
  <c r="V85" i="23" s="1"/>
  <c r="U105" i="23"/>
  <c r="V105" i="23" s="1"/>
  <c r="U107" i="23"/>
  <c r="V107" i="23" s="1"/>
  <c r="U115" i="23"/>
  <c r="V115" i="23" s="1"/>
  <c r="U137" i="23"/>
  <c r="V137" i="23" s="1"/>
  <c r="U139" i="23"/>
  <c r="V139" i="23" s="1"/>
  <c r="U141" i="23"/>
  <c r="V141" i="23" s="1"/>
  <c r="U145" i="23"/>
  <c r="V145" i="23" s="1"/>
  <c r="U215" i="23"/>
  <c r="V215" i="23" s="1"/>
  <c r="U241" i="23"/>
  <c r="V241" i="23" s="1"/>
  <c r="U243" i="23"/>
  <c r="V243" i="23" s="1"/>
  <c r="U273" i="23"/>
  <c r="V273" i="23" s="1"/>
  <c r="U275" i="23"/>
  <c r="V275" i="23" s="1"/>
  <c r="U45" i="23"/>
  <c r="V45" i="23" s="1"/>
  <c r="U81" i="23"/>
  <c r="V81" i="23" s="1"/>
  <c r="U122" i="23"/>
  <c r="V122" i="23" s="1"/>
  <c r="U124" i="23"/>
  <c r="V124" i="23" s="1"/>
  <c r="U128" i="23"/>
  <c r="V128" i="23" s="1"/>
  <c r="U130" i="23"/>
  <c r="V130" i="23" s="1"/>
  <c r="U155" i="23"/>
  <c r="V155" i="23" s="1"/>
  <c r="U209" i="23"/>
  <c r="V209" i="23" s="1"/>
  <c r="U278" i="23"/>
  <c r="V278" i="23" s="1"/>
  <c r="U280" i="23"/>
  <c r="V280" i="23" s="1"/>
  <c r="U284" i="23"/>
  <c r="V284" i="23" s="1"/>
  <c r="U286" i="23"/>
  <c r="V286" i="23" s="1"/>
  <c r="U31" i="23"/>
  <c r="V31" i="23" s="1"/>
  <c r="U53" i="23"/>
  <c r="V53" i="23" s="1"/>
  <c r="U55" i="23"/>
  <c r="V55" i="23" s="1"/>
  <c r="U57" i="23"/>
  <c r="V57" i="23" s="1"/>
  <c r="U86" i="23"/>
  <c r="V86" i="23" s="1"/>
  <c r="U98" i="23"/>
  <c r="V98" i="23" s="1"/>
  <c r="U100" i="23"/>
  <c r="V100" i="23" s="1"/>
  <c r="U166" i="23"/>
  <c r="V166" i="23" s="1"/>
  <c r="U172" i="23"/>
  <c r="V172" i="23" s="1"/>
  <c r="U224" i="23"/>
  <c r="V224" i="23" s="1"/>
  <c r="U226" i="23"/>
  <c r="V226" i="23" s="1"/>
  <c r="U87" i="23"/>
  <c r="V87" i="23" s="1"/>
  <c r="U109" i="23"/>
  <c r="V109" i="23" s="1"/>
  <c r="U245" i="23"/>
  <c r="V245" i="23" s="1"/>
  <c r="U249" i="23"/>
  <c r="V249" i="23" s="1"/>
  <c r="U9" i="23"/>
  <c r="V9" i="23" s="1"/>
  <c r="U13" i="23"/>
  <c r="V13" i="23" s="1"/>
  <c r="U16" i="23"/>
  <c r="V16" i="23" s="1"/>
  <c r="U27" i="23"/>
  <c r="V27" i="23" s="1"/>
  <c r="U38" i="23"/>
  <c r="V38" i="23" s="1"/>
  <c r="U62" i="23"/>
  <c r="V62" i="23" s="1"/>
  <c r="U76" i="23"/>
  <c r="V76" i="23" s="1"/>
  <c r="U104" i="23"/>
  <c r="V104" i="23" s="1"/>
  <c r="U111" i="23"/>
  <c r="V111" i="23" s="1"/>
  <c r="U113" i="23"/>
  <c r="V113" i="23" s="1"/>
  <c r="U134" i="23"/>
  <c r="V134" i="23" s="1"/>
  <c r="U147" i="23"/>
  <c r="V147" i="23" s="1"/>
  <c r="U154" i="23"/>
  <c r="V154" i="23" s="1"/>
  <c r="U157" i="23"/>
  <c r="V157" i="23" s="1"/>
  <c r="U159" i="23"/>
  <c r="V159" i="23" s="1"/>
  <c r="U161" i="23"/>
  <c r="V161" i="23" s="1"/>
  <c r="U165" i="23"/>
  <c r="V165" i="23" s="1"/>
  <c r="U178" i="23"/>
  <c r="V178" i="23" s="1"/>
  <c r="U197" i="23"/>
  <c r="V197" i="23" s="1"/>
  <c r="U199" i="23"/>
  <c r="V199" i="23" s="1"/>
  <c r="U202" i="23"/>
  <c r="V202" i="23" s="1"/>
  <c r="U213" i="23"/>
  <c r="V213" i="23" s="1"/>
  <c r="U236" i="23"/>
  <c r="V236" i="23" s="1"/>
  <c r="U238" i="23"/>
  <c r="V238" i="23" s="1"/>
  <c r="U247" i="23"/>
  <c r="V247" i="23" s="1"/>
  <c r="U251" i="23"/>
  <c r="V251" i="23" s="1"/>
  <c r="U8" i="23"/>
  <c r="V8" i="23" s="1"/>
  <c r="U21" i="23"/>
  <c r="V21" i="23" s="1"/>
  <c r="U28" i="23"/>
  <c r="V28" i="23" s="1"/>
  <c r="U65" i="23"/>
  <c r="V65" i="23" s="1"/>
  <c r="U77" i="23"/>
  <c r="V77" i="23" s="1"/>
  <c r="U79" i="23"/>
  <c r="V79" i="23" s="1"/>
  <c r="U101" i="23"/>
  <c r="V101" i="23" s="1"/>
  <c r="U103" i="23"/>
  <c r="V103" i="23" s="1"/>
  <c r="U131" i="23"/>
  <c r="V131" i="23" s="1"/>
  <c r="U133" i="23"/>
  <c r="V133" i="23" s="1"/>
  <c r="U153" i="23"/>
  <c r="V153" i="23" s="1"/>
  <c r="U175" i="23"/>
  <c r="V175" i="23" s="1"/>
  <c r="U181" i="23"/>
  <c r="V181" i="23" s="1"/>
  <c r="U183" i="23"/>
  <c r="V183" i="23" s="1"/>
  <c r="U194" i="23"/>
  <c r="V194" i="23" s="1"/>
  <c r="U207" i="23"/>
  <c r="V207" i="23" s="1"/>
  <c r="U214" i="23"/>
  <c r="V214" i="23" s="1"/>
  <c r="U227" i="23"/>
  <c r="V227" i="23" s="1"/>
  <c r="U229" i="23"/>
  <c r="V229" i="23" s="1"/>
  <c r="U244" i="23"/>
  <c r="V244" i="23" s="1"/>
  <c r="U256" i="23"/>
  <c r="V256" i="23" s="1"/>
  <c r="U260" i="23"/>
  <c r="V260" i="23" s="1"/>
  <c r="U262" i="23"/>
  <c r="V262" i="23" s="1"/>
  <c r="U274" i="23"/>
  <c r="V274" i="23" s="1"/>
  <c r="U287" i="23"/>
  <c r="V287" i="23" s="1"/>
  <c r="U289" i="23"/>
  <c r="V289" i="23" s="1"/>
  <c r="U293" i="23"/>
  <c r="V293" i="23" s="1"/>
  <c r="U15" i="23"/>
  <c r="V15" i="23" s="1"/>
  <c r="U33" i="23"/>
  <c r="V33" i="23" s="1"/>
  <c r="U89" i="23"/>
  <c r="V89" i="23" s="1"/>
  <c r="U91" i="23"/>
  <c r="V91" i="23" s="1"/>
  <c r="U119" i="23"/>
  <c r="V119" i="23" s="1"/>
  <c r="U158" i="23"/>
  <c r="V158" i="23" s="1"/>
  <c r="U188" i="23"/>
  <c r="V188" i="23" s="1"/>
  <c r="U201" i="23"/>
  <c r="V201" i="23" s="1"/>
  <c r="U255" i="23"/>
  <c r="V255" i="23" s="1"/>
  <c r="U257" i="23"/>
  <c r="V257" i="23" s="1"/>
  <c r="U265" i="23"/>
  <c r="V265" i="23" s="1"/>
  <c r="U267" i="23"/>
  <c r="V267" i="23" s="1"/>
  <c r="U269" i="23"/>
  <c r="V269" i="23" s="1"/>
  <c r="U34" i="23"/>
  <c r="V34" i="23" s="1"/>
  <c r="U74" i="23"/>
  <c r="V74" i="23" s="1"/>
  <c r="U80" i="23"/>
  <c r="V80" i="23" s="1"/>
  <c r="U83" i="23"/>
  <c r="V83" i="23" s="1"/>
  <c r="U99" i="23"/>
  <c r="V99" i="23" s="1"/>
  <c r="U163" i="23"/>
  <c r="V163" i="23" s="1"/>
  <c r="U184" i="23"/>
  <c r="V184" i="23" s="1"/>
  <c r="U225" i="23"/>
  <c r="V225" i="23" s="1"/>
  <c r="U285" i="23"/>
  <c r="V285" i="23" s="1"/>
  <c r="U22" i="23"/>
  <c r="V22" i="23" s="1"/>
  <c r="U25" i="23"/>
  <c r="V25" i="23" s="1"/>
  <c r="U43" i="23"/>
  <c r="V43" i="23" s="1"/>
  <c r="U51" i="23"/>
  <c r="V51" i="23" s="1"/>
  <c r="U56" i="23"/>
  <c r="V56" i="23" s="1"/>
  <c r="U59" i="23"/>
  <c r="V59" i="23" s="1"/>
  <c r="U117" i="23"/>
  <c r="V117" i="23" s="1"/>
  <c r="U129" i="23"/>
  <c r="V129" i="23" s="1"/>
  <c r="U151" i="23"/>
  <c r="V151" i="23" s="1"/>
  <c r="U211" i="23"/>
  <c r="V211" i="23" s="1"/>
  <c r="U230" i="23"/>
  <c r="V230" i="23" s="1"/>
  <c r="U232" i="23"/>
  <c r="V232" i="23" s="1"/>
  <c r="U248" i="23"/>
  <c r="V248" i="23" s="1"/>
  <c r="U263" i="23"/>
  <c r="V263" i="23" s="1"/>
  <c r="U271" i="23"/>
  <c r="V271" i="23" s="1"/>
  <c r="U123" i="23"/>
  <c r="V123" i="23" s="1"/>
  <c r="U127" i="23"/>
  <c r="V127" i="23" s="1"/>
  <c r="U152" i="23"/>
  <c r="V152" i="23" s="1"/>
  <c r="U171" i="23"/>
  <c r="V171" i="23" s="1"/>
  <c r="U177" i="23"/>
  <c r="V177" i="23" s="1"/>
  <c r="U179" i="23"/>
  <c r="V179" i="23" s="1"/>
  <c r="U182" i="23"/>
  <c r="V182" i="23" s="1"/>
  <c r="U187" i="23"/>
  <c r="V187" i="23" s="1"/>
  <c r="U193" i="23"/>
  <c r="V193" i="23" s="1"/>
  <c r="U212" i="23"/>
  <c r="V212" i="23" s="1"/>
  <c r="U217" i="23"/>
  <c r="V217" i="23" s="1"/>
  <c r="U221" i="23"/>
  <c r="V221" i="23" s="1"/>
  <c r="U223" i="23"/>
  <c r="V223" i="23" s="1"/>
  <c r="U235" i="23"/>
  <c r="V235" i="23" s="1"/>
  <c r="U237" i="23"/>
  <c r="V237" i="23" s="1"/>
  <c r="U239" i="23"/>
  <c r="V239" i="23" s="1"/>
  <c r="U254" i="23"/>
  <c r="V254" i="23" s="1"/>
  <c r="U261" i="23"/>
  <c r="V261" i="23" s="1"/>
  <c r="U272" i="23"/>
  <c r="V272" i="23" s="1"/>
  <c r="U277" i="23"/>
  <c r="V277" i="23" s="1"/>
  <c r="U279" i="23"/>
  <c r="V279" i="23" s="1"/>
  <c r="U281" i="23"/>
  <c r="V281" i="23" s="1"/>
  <c r="U283" i="23"/>
  <c r="V283" i="23" s="1"/>
  <c r="U290" i="23"/>
  <c r="V290" i="23" s="1"/>
  <c r="U292" i="23"/>
  <c r="V292" i="23" s="1"/>
  <c r="U26" i="23"/>
  <c r="V26" i="23" s="1"/>
  <c r="U68" i="23"/>
  <c r="V68" i="23" s="1"/>
  <c r="U70" i="23"/>
  <c r="V70" i="23" s="1"/>
  <c r="U75" i="23"/>
  <c r="V75" i="23" s="1"/>
  <c r="U92" i="23"/>
  <c r="V92" i="23" s="1"/>
  <c r="U94" i="23"/>
  <c r="V94" i="23" s="1"/>
  <c r="U112" i="23"/>
  <c r="V112" i="23" s="1"/>
  <c r="U118" i="23"/>
  <c r="V118" i="23" s="1"/>
  <c r="U10" i="23"/>
  <c r="V10" i="23" s="1"/>
  <c r="U17" i="23"/>
  <c r="V17" i="23" s="1"/>
  <c r="U32" i="23"/>
  <c r="V32" i="23" s="1"/>
  <c r="U40" i="23"/>
  <c r="V40" i="23" s="1"/>
  <c r="U47" i="23"/>
  <c r="V47" i="23" s="1"/>
  <c r="U64" i="23"/>
  <c r="V64" i="23" s="1"/>
  <c r="U67" i="23"/>
  <c r="V67" i="23" s="1"/>
  <c r="U69" i="23"/>
  <c r="V69" i="23" s="1"/>
  <c r="U73" i="23"/>
  <c r="V73" i="23" s="1"/>
  <c r="U88" i="23"/>
  <c r="V88" i="23" s="1"/>
  <c r="U95" i="23"/>
  <c r="V95" i="23" s="1"/>
  <c r="U97" i="23"/>
  <c r="V97" i="23" s="1"/>
  <c r="U110" i="23"/>
  <c r="V110" i="23" s="1"/>
  <c r="U116" i="23"/>
  <c r="V116" i="23" s="1"/>
  <c r="U135" i="23"/>
  <c r="V135" i="23" s="1"/>
  <c r="U140" i="23"/>
  <c r="V140" i="23" s="1"/>
  <c r="U143" i="23"/>
  <c r="V143" i="23" s="1"/>
  <c r="U160" i="23"/>
  <c r="V160" i="23" s="1"/>
  <c r="U167" i="23"/>
  <c r="V167" i="23" s="1"/>
  <c r="U169" i="23"/>
  <c r="V169" i="23" s="1"/>
  <c r="U196" i="23"/>
  <c r="V196" i="23" s="1"/>
  <c r="U203" i="23"/>
  <c r="V203" i="23" s="1"/>
  <c r="U218" i="23"/>
  <c r="V218" i="23" s="1"/>
  <c r="U220" i="23"/>
  <c r="V220" i="23" s="1"/>
  <c r="U231" i="23"/>
  <c r="V231" i="23" s="1"/>
  <c r="U233" i="23"/>
  <c r="V233" i="23" s="1"/>
  <c r="U250" i="23"/>
  <c r="V250" i="23" s="1"/>
  <c r="U253" i="23"/>
  <c r="V253" i="23" s="1"/>
  <c r="U259" i="23"/>
  <c r="V259" i="23" s="1"/>
  <c r="U266" i="23"/>
  <c r="V266" i="23" s="1"/>
  <c r="U268" i="23"/>
  <c r="V268" i="23" s="1"/>
  <c r="U291" i="23"/>
  <c r="V291" i="23" s="1"/>
  <c r="U50" i="23"/>
  <c r="V50" i="23" s="1"/>
  <c r="U58" i="23"/>
  <c r="V58" i="23" s="1"/>
  <c r="U82" i="23"/>
  <c r="V82" i="23" s="1"/>
  <c r="U93" i="23"/>
  <c r="V93" i="23" s="1"/>
  <c r="U106" i="23"/>
  <c r="V106" i="23" s="1"/>
  <c r="U121" i="23"/>
  <c r="V121" i="23" s="1"/>
  <c r="U125" i="23"/>
  <c r="V125" i="23" s="1"/>
  <c r="U136" i="23"/>
  <c r="V136" i="23" s="1"/>
  <c r="U146" i="23"/>
  <c r="V146" i="23" s="1"/>
  <c r="U191" i="23"/>
  <c r="V191" i="23" s="1"/>
  <c r="U206" i="23"/>
  <c r="V206" i="23" s="1"/>
  <c r="U242" i="23"/>
  <c r="V242" i="23" s="1"/>
  <c r="U11" i="23"/>
  <c r="V11" i="23" s="1"/>
  <c r="U20" i="23"/>
  <c r="V20" i="23" s="1"/>
  <c r="U52" i="23"/>
  <c r="V52" i="23" s="1"/>
  <c r="U148" i="23"/>
  <c r="V148" i="23" s="1"/>
  <c r="U170" i="23"/>
  <c r="V170" i="23" s="1"/>
  <c r="U176" i="23"/>
  <c r="V176" i="23" s="1"/>
  <c r="U195" i="23"/>
  <c r="V195" i="23" s="1"/>
  <c r="U208" i="23"/>
  <c r="V208" i="23" s="1"/>
  <c r="U219" i="23"/>
  <c r="V219" i="23" s="1"/>
  <c r="AE103" i="32" l="1"/>
  <c r="AF103" i="32" s="1"/>
  <c r="J7" i="32"/>
  <c r="K7" i="32" s="1"/>
  <c r="AE271" i="32"/>
  <c r="AF271" i="32" s="1"/>
  <c r="AG46" i="32"/>
  <c r="AH46" i="32" s="1"/>
  <c r="AG134" i="32"/>
  <c r="AH134" i="32" s="1"/>
  <c r="AE181" i="32"/>
  <c r="AF181" i="32" s="1"/>
  <c r="AE60" i="32"/>
  <c r="AF60" i="32" s="1"/>
  <c r="AE202" i="32"/>
  <c r="AF202" i="32" s="1"/>
  <c r="X162" i="32"/>
  <c r="Y162" i="32" s="1"/>
  <c r="AG102" i="32"/>
  <c r="AH102" i="32" s="1"/>
  <c r="J157" i="32"/>
  <c r="K157" i="32" s="1"/>
  <c r="AE37" i="32"/>
  <c r="AF37" i="32" s="1"/>
  <c r="X93" i="32"/>
  <c r="Y93" i="32" s="1"/>
  <c r="X202" i="32"/>
  <c r="Y202" i="32" s="1"/>
  <c r="J8" i="32"/>
  <c r="K8" i="32" s="1"/>
  <c r="AG10" i="32"/>
  <c r="AH10" i="32" s="1"/>
  <c r="X222" i="32"/>
  <c r="Y222" i="32" s="1"/>
  <c r="Q67" i="32"/>
  <c r="R67" i="32" s="1"/>
  <c r="Q74" i="32"/>
  <c r="R74" i="32" s="1"/>
  <c r="J140" i="32"/>
  <c r="K140" i="32" s="1"/>
  <c r="AG272" i="32"/>
  <c r="AH272" i="32" s="1"/>
  <c r="AG177" i="32"/>
  <c r="AH177" i="32" s="1"/>
  <c r="AG130" i="32"/>
  <c r="AH130" i="32" s="1"/>
  <c r="J105" i="32"/>
  <c r="K105" i="32" s="1"/>
  <c r="Q27" i="32"/>
  <c r="R27" i="32" s="1"/>
  <c r="AE20" i="32"/>
  <c r="AF20" i="32" s="1"/>
  <c r="W176" i="23"/>
  <c r="X176" i="23" s="1"/>
  <c r="AE282" i="32"/>
  <c r="AF282" i="32" s="1"/>
  <c r="AE51" i="32"/>
  <c r="AF51" i="32" s="1"/>
  <c r="AE248" i="32"/>
  <c r="AF248" i="32" s="1"/>
  <c r="AE200" i="32"/>
  <c r="AF200" i="32" s="1"/>
  <c r="AE81" i="32"/>
  <c r="AF81" i="32" s="1"/>
  <c r="AE27" i="32"/>
  <c r="AF27" i="32" s="1"/>
  <c r="AE9" i="32"/>
  <c r="AF9" i="32" s="1"/>
  <c r="AG243" i="32"/>
  <c r="AH243" i="32" s="1"/>
  <c r="AE180" i="32"/>
  <c r="AF180" i="32" s="1"/>
  <c r="AE184" i="32"/>
  <c r="AF184" i="32" s="1"/>
  <c r="AE279" i="32"/>
  <c r="AF279" i="32" s="1"/>
  <c r="AE183" i="32"/>
  <c r="AF183" i="32" s="1"/>
  <c r="AE50" i="32"/>
  <c r="AF50" i="32" s="1"/>
  <c r="AG240" i="32"/>
  <c r="AH240" i="32" s="1"/>
  <c r="AE274" i="32"/>
  <c r="AF274" i="32" s="1"/>
  <c r="X223" i="32"/>
  <c r="Y223" i="32" s="1"/>
  <c r="X194" i="32"/>
  <c r="Y194" i="32" s="1"/>
  <c r="X73" i="32"/>
  <c r="Y73" i="32" s="1"/>
  <c r="X22" i="32"/>
  <c r="Y22" i="32" s="1"/>
  <c r="X264" i="32"/>
  <c r="Y264" i="32" s="1"/>
  <c r="X142" i="32"/>
  <c r="Y142" i="32" s="1"/>
  <c r="X132" i="32"/>
  <c r="Y132" i="32" s="1"/>
  <c r="X98" i="32"/>
  <c r="Y98" i="32" s="1"/>
  <c r="AG14" i="32"/>
  <c r="AH14" i="32" s="1"/>
  <c r="AG63" i="32"/>
  <c r="AH63" i="32" s="1"/>
  <c r="AG204" i="32"/>
  <c r="AH204" i="32" s="1"/>
  <c r="X250" i="32"/>
  <c r="Y250" i="32" s="1"/>
  <c r="X225" i="32"/>
  <c r="Y225" i="32" s="1"/>
  <c r="X74" i="32"/>
  <c r="Y74" i="32" s="1"/>
  <c r="X165" i="32"/>
  <c r="Y165" i="32" s="1"/>
  <c r="X103" i="32"/>
  <c r="Y103" i="32" s="1"/>
  <c r="Q66" i="32"/>
  <c r="R66" i="32" s="1"/>
  <c r="Q34" i="32"/>
  <c r="R34" i="32" s="1"/>
  <c r="Q72" i="32"/>
  <c r="R72" i="32" s="1"/>
  <c r="Q266" i="32"/>
  <c r="R266" i="32" s="1"/>
  <c r="Q147" i="32"/>
  <c r="R147" i="32" s="1"/>
  <c r="Q49" i="32"/>
  <c r="R49" i="32" s="1"/>
  <c r="Q200" i="32"/>
  <c r="R200" i="32" s="1"/>
  <c r="J160" i="32"/>
  <c r="K160" i="32" s="1"/>
  <c r="W28" i="23"/>
  <c r="X28" i="23" s="1"/>
  <c r="W40" i="23"/>
  <c r="W61" i="23"/>
  <c r="X61" i="23" s="1"/>
  <c r="W165" i="23"/>
  <c r="X165" i="23" s="1"/>
  <c r="W274" i="23"/>
  <c r="X274" i="23" s="1"/>
  <c r="AG261" i="32"/>
  <c r="AH261" i="32" s="1"/>
  <c r="AG111" i="32"/>
  <c r="AH111" i="32" s="1"/>
  <c r="Q133" i="32"/>
  <c r="R133" i="32" s="1"/>
  <c r="AE222" i="32"/>
  <c r="AF222" i="32" s="1"/>
  <c r="J139" i="32"/>
  <c r="K139" i="32" s="1"/>
  <c r="AE201" i="32"/>
  <c r="AF201" i="32" s="1"/>
  <c r="X69" i="32"/>
  <c r="Y69" i="32" s="1"/>
  <c r="Q37" i="32"/>
  <c r="R37" i="32" s="1"/>
  <c r="AE174" i="32"/>
  <c r="AF174" i="32" s="1"/>
  <c r="X291" i="32"/>
  <c r="Y291" i="32" s="1"/>
  <c r="X241" i="32"/>
  <c r="Y241" i="32" s="1"/>
  <c r="AE188" i="32"/>
  <c r="AF188" i="32" s="1"/>
  <c r="AG106" i="32"/>
  <c r="AH106" i="32" s="1"/>
  <c r="X18" i="32"/>
  <c r="Y18" i="32" s="1"/>
  <c r="Q22" i="32"/>
  <c r="R22" i="32" s="1"/>
  <c r="AG274" i="32"/>
  <c r="AH274" i="32" s="1"/>
  <c r="AE273" i="32"/>
  <c r="AF273" i="32" s="1"/>
  <c r="Q189" i="32"/>
  <c r="R189" i="32" s="1"/>
  <c r="Q190" i="32"/>
  <c r="R190" i="32" s="1"/>
  <c r="X164" i="32"/>
  <c r="Y164" i="32" s="1"/>
  <c r="Q249" i="32"/>
  <c r="R249" i="32" s="1"/>
  <c r="Q183" i="32"/>
  <c r="R183" i="32" s="1"/>
  <c r="AE147" i="32"/>
  <c r="AF147" i="32" s="1"/>
  <c r="J102" i="32"/>
  <c r="K102" i="32" s="1"/>
  <c r="J97" i="32"/>
  <c r="K97" i="32" s="1"/>
  <c r="J91" i="32"/>
  <c r="K91" i="32" s="1"/>
  <c r="AG19" i="32"/>
  <c r="AH19" i="32" s="1"/>
  <c r="AE244" i="32"/>
  <c r="AF244" i="32" s="1"/>
  <c r="X19" i="32"/>
  <c r="Y19" i="32" s="1"/>
  <c r="Q259" i="32"/>
  <c r="R259" i="32" s="1"/>
  <c r="Q207" i="32"/>
  <c r="R207" i="32" s="1"/>
  <c r="AE193" i="32"/>
  <c r="AF193" i="32" s="1"/>
  <c r="X33" i="32"/>
  <c r="Y33" i="32" s="1"/>
  <c r="X31" i="32"/>
  <c r="Y31" i="32" s="1"/>
  <c r="Q6" i="32"/>
  <c r="R6" i="32" s="1"/>
  <c r="AE73" i="32"/>
  <c r="AF73" i="32" s="1"/>
  <c r="X34" i="32"/>
  <c r="Y34" i="32" s="1"/>
  <c r="AG18" i="32"/>
  <c r="AH18" i="32" s="1"/>
  <c r="Q184" i="32"/>
  <c r="R184" i="32" s="1"/>
  <c r="X56" i="32"/>
  <c r="Y56" i="32" s="1"/>
  <c r="AE190" i="32"/>
  <c r="AF190" i="32" s="1"/>
  <c r="X195" i="32"/>
  <c r="Y195" i="32" s="1"/>
  <c r="AG159" i="32"/>
  <c r="AH159" i="32" s="1"/>
  <c r="Q244" i="32"/>
  <c r="R244" i="32" s="1"/>
  <c r="AE162" i="32"/>
  <c r="AF162" i="32" s="1"/>
  <c r="Q112" i="32"/>
  <c r="R112" i="32" s="1"/>
  <c r="X28" i="32"/>
  <c r="Y28" i="32" s="1"/>
  <c r="X139" i="32"/>
  <c r="Y139" i="32" s="1"/>
  <c r="X32" i="32"/>
  <c r="Y32" i="32" s="1"/>
  <c r="X52" i="32"/>
  <c r="Y52" i="32" s="1"/>
  <c r="X43" i="32"/>
  <c r="Y43" i="32" s="1"/>
  <c r="Q180" i="32"/>
  <c r="R180" i="32" s="1"/>
  <c r="AE10" i="32"/>
  <c r="AF10" i="32" s="1"/>
  <c r="Q166" i="32"/>
  <c r="R166" i="32" s="1"/>
  <c r="X273" i="32"/>
  <c r="Y273" i="32" s="1"/>
  <c r="W105" i="23"/>
  <c r="X105" i="23" s="1"/>
  <c r="W64" i="23"/>
  <c r="X64" i="23" s="1"/>
  <c r="AE55" i="32"/>
  <c r="AF55" i="32" s="1"/>
  <c r="Q194" i="32"/>
  <c r="R194" i="32" s="1"/>
  <c r="AE115" i="32"/>
  <c r="AF115" i="32" s="1"/>
  <c r="J80" i="32"/>
  <c r="K80" i="32" s="1"/>
  <c r="X55" i="32"/>
  <c r="Y55" i="32" s="1"/>
  <c r="J224" i="32"/>
  <c r="K224" i="32" s="1"/>
  <c r="Q110" i="32"/>
  <c r="R110" i="32" s="1"/>
  <c r="Q270" i="32"/>
  <c r="R270" i="32" s="1"/>
  <c r="X126" i="32"/>
  <c r="Y126" i="32" s="1"/>
  <c r="X115" i="32"/>
  <c r="Y115" i="32" s="1"/>
  <c r="X12" i="32"/>
  <c r="Y12" i="32" s="1"/>
  <c r="X271" i="32"/>
  <c r="Y271" i="32" s="1"/>
  <c r="AE6" i="32"/>
  <c r="AF6" i="32" s="1"/>
  <c r="J286" i="32"/>
  <c r="K286" i="32" s="1"/>
  <c r="X156" i="32"/>
  <c r="Y156" i="32" s="1"/>
  <c r="X272" i="32"/>
  <c r="Y272" i="32" s="1"/>
  <c r="Q192" i="32"/>
  <c r="R192" i="32" s="1"/>
  <c r="J192" i="32"/>
  <c r="K192" i="32" s="1"/>
  <c r="X154" i="32"/>
  <c r="Y154" i="32" s="1"/>
  <c r="Q138" i="32"/>
  <c r="R138" i="32" s="1"/>
  <c r="Q90" i="32"/>
  <c r="R90" i="32" s="1"/>
  <c r="X84" i="32"/>
  <c r="Y84" i="32" s="1"/>
  <c r="X79" i="32"/>
  <c r="Y79" i="32" s="1"/>
  <c r="X64" i="32"/>
  <c r="Y64" i="32" s="1"/>
  <c r="J205" i="32"/>
  <c r="K205" i="32" s="1"/>
  <c r="Q100" i="32"/>
  <c r="R100" i="32" s="1"/>
  <c r="X54" i="32"/>
  <c r="Y54" i="32" s="1"/>
  <c r="J92" i="32"/>
  <c r="K92" i="32" s="1"/>
  <c r="J204" i="32"/>
  <c r="K204" i="32" s="1"/>
  <c r="J186" i="32"/>
  <c r="K186" i="32" s="1"/>
  <c r="AG76" i="32"/>
  <c r="AH76" i="32" s="1"/>
  <c r="J190" i="32"/>
  <c r="K190" i="32" s="1"/>
  <c r="Q45" i="32"/>
  <c r="R45" i="32" s="1"/>
  <c r="Q10" i="32"/>
  <c r="R10" i="32" s="1"/>
  <c r="Q8" i="32"/>
  <c r="R8" i="32" s="1"/>
  <c r="AE24" i="32"/>
  <c r="AF24" i="32" s="1"/>
  <c r="AE106" i="32"/>
  <c r="AF106" i="32" s="1"/>
  <c r="Q120" i="32"/>
  <c r="R120" i="32" s="1"/>
  <c r="J267" i="32"/>
  <c r="K267" i="32" s="1"/>
  <c r="Q144" i="32"/>
  <c r="R144" i="32" s="1"/>
  <c r="Q135" i="32"/>
  <c r="R135" i="32" s="1"/>
  <c r="J86" i="32"/>
  <c r="K86" i="32" s="1"/>
  <c r="Q73" i="32"/>
  <c r="R73" i="32" s="1"/>
  <c r="AE26" i="32"/>
  <c r="AF26" i="32" s="1"/>
  <c r="J259" i="32"/>
  <c r="K259" i="32" s="1"/>
  <c r="AE199" i="32"/>
  <c r="AF199" i="32" s="1"/>
  <c r="Q130" i="32"/>
  <c r="R130" i="32" s="1"/>
  <c r="Q124" i="32"/>
  <c r="R124" i="32" s="1"/>
  <c r="AE52" i="32"/>
  <c r="AF52" i="32" s="1"/>
  <c r="AG226" i="32"/>
  <c r="AH226" i="32" s="1"/>
  <c r="Q50" i="32"/>
  <c r="R50" i="32" s="1"/>
  <c r="X288" i="32"/>
  <c r="Y288" i="32" s="1"/>
  <c r="X268" i="32"/>
  <c r="Y268" i="32" s="1"/>
  <c r="X211" i="32"/>
  <c r="X175" i="32"/>
  <c r="Y175" i="32" s="1"/>
  <c r="AG126" i="32"/>
  <c r="AH126" i="32" s="1"/>
  <c r="J106" i="32"/>
  <c r="K106" i="32" s="1"/>
  <c r="X94" i="32"/>
  <c r="Y94" i="32" s="1"/>
  <c r="AG182" i="32"/>
  <c r="AH182" i="32" s="1"/>
  <c r="Q109" i="32"/>
  <c r="R109" i="32" s="1"/>
  <c r="J236" i="32"/>
  <c r="K236" i="32" s="1"/>
  <c r="AG244" i="32"/>
  <c r="AH244" i="32" s="1"/>
  <c r="AE225" i="32"/>
  <c r="AF225" i="32" s="1"/>
  <c r="J189" i="32"/>
  <c r="K189" i="32" s="1"/>
  <c r="J63" i="32"/>
  <c r="K63" i="32" s="1"/>
  <c r="J182" i="32"/>
  <c r="K182" i="32" s="1"/>
  <c r="Q28" i="32"/>
  <c r="R28" i="32" s="1"/>
  <c r="J207" i="32"/>
  <c r="K207" i="32" s="1"/>
  <c r="J206" i="32"/>
  <c r="K206" i="32" s="1"/>
  <c r="Q108" i="32"/>
  <c r="R108" i="32" s="1"/>
  <c r="Q55" i="32"/>
  <c r="R55" i="32" s="1"/>
  <c r="J274" i="32"/>
  <c r="K274" i="32" s="1"/>
  <c r="AE105" i="32"/>
  <c r="AF105" i="32" s="1"/>
  <c r="AE43" i="32"/>
  <c r="AF43" i="32" s="1"/>
  <c r="AE116" i="32"/>
  <c r="AF116" i="32" s="1"/>
  <c r="J138" i="32"/>
  <c r="K138" i="32" s="1"/>
  <c r="X15" i="32"/>
  <c r="Y15" i="32" s="1"/>
  <c r="Q9" i="32"/>
  <c r="R9" i="32" s="1"/>
  <c r="J141" i="32"/>
  <c r="K141" i="32" s="1"/>
  <c r="X266" i="32"/>
  <c r="Y266" i="32" s="1"/>
  <c r="AE243" i="32"/>
  <c r="AF243" i="32" s="1"/>
  <c r="X186" i="32"/>
  <c r="Y186" i="32" s="1"/>
  <c r="AE175" i="32"/>
  <c r="AF175" i="32" s="1"/>
  <c r="AE132" i="32"/>
  <c r="AF132" i="32" s="1"/>
  <c r="AG108" i="32"/>
  <c r="AH108" i="32" s="1"/>
  <c r="AG254" i="32"/>
  <c r="AH254" i="32" s="1"/>
  <c r="X228" i="32"/>
  <c r="Y228" i="32" s="1"/>
  <c r="X207" i="32"/>
  <c r="Y207" i="32" s="1"/>
  <c r="AG168" i="32"/>
  <c r="AH168" i="32" s="1"/>
  <c r="J135" i="32"/>
  <c r="K135" i="32" s="1"/>
  <c r="Q60" i="32"/>
  <c r="R60" i="32" s="1"/>
  <c r="Q219" i="32"/>
  <c r="R219" i="32" s="1"/>
  <c r="Q12" i="32"/>
  <c r="R12" i="32" s="1"/>
  <c r="AE241" i="32"/>
  <c r="AF241" i="32" s="1"/>
  <c r="AE152" i="32"/>
  <c r="AF152" i="32" s="1"/>
  <c r="AE42" i="32"/>
  <c r="AF42" i="32" s="1"/>
  <c r="AE204" i="32"/>
  <c r="AF204" i="32" s="1"/>
  <c r="AE164" i="32"/>
  <c r="AF164" i="32" s="1"/>
  <c r="AE290" i="32"/>
  <c r="AF290" i="32" s="1"/>
  <c r="AE242" i="32"/>
  <c r="AF242" i="32" s="1"/>
  <c r="AE169" i="32"/>
  <c r="AF169" i="32" s="1"/>
  <c r="AE85" i="32"/>
  <c r="AF85" i="32" s="1"/>
  <c r="AG115" i="32"/>
  <c r="AH115" i="32" s="1"/>
  <c r="AE64" i="32"/>
  <c r="AF64" i="32" s="1"/>
  <c r="AE8" i="32"/>
  <c r="AF8" i="32" s="1"/>
  <c r="AE44" i="32"/>
  <c r="AF44" i="32" s="1"/>
  <c r="AE134" i="32"/>
  <c r="AF134" i="32" s="1"/>
  <c r="AE80" i="32"/>
  <c r="AF80" i="32" s="1"/>
  <c r="AE62" i="32"/>
  <c r="AF62" i="32" s="1"/>
  <c r="AG58" i="32"/>
  <c r="AH58" i="32" s="1"/>
  <c r="AG27" i="32"/>
  <c r="AH27" i="32" s="1"/>
  <c r="AE118" i="32"/>
  <c r="AF118" i="32" s="1"/>
  <c r="AG38" i="32"/>
  <c r="AH38" i="32" s="1"/>
  <c r="AE270" i="32"/>
  <c r="AF270" i="32" s="1"/>
  <c r="AG152" i="32"/>
  <c r="AH152" i="32" s="1"/>
  <c r="AE19" i="32"/>
  <c r="AF19" i="32" s="1"/>
  <c r="AG255" i="32"/>
  <c r="AH255" i="32" s="1"/>
  <c r="AE159" i="32"/>
  <c r="AF159" i="32" s="1"/>
  <c r="AE220" i="32"/>
  <c r="AF220" i="32" s="1"/>
  <c r="AE224" i="32"/>
  <c r="AF224" i="32" s="1"/>
  <c r="AE205" i="32"/>
  <c r="AF205" i="32" s="1"/>
  <c r="AE246" i="32"/>
  <c r="AF246" i="32" s="1"/>
  <c r="AG56" i="32"/>
  <c r="AH56" i="32" s="1"/>
  <c r="AE114" i="32"/>
  <c r="AF114" i="32" s="1"/>
  <c r="AE102" i="32"/>
  <c r="AF102" i="32" s="1"/>
  <c r="AF107" i="32" s="1"/>
  <c r="AE25" i="32"/>
  <c r="AF25" i="32" s="1"/>
  <c r="AG288" i="32"/>
  <c r="AH288" i="32" s="1"/>
  <c r="AE187" i="32"/>
  <c r="AF187" i="32" s="1"/>
  <c r="AE192" i="32"/>
  <c r="AF192" i="32" s="1"/>
  <c r="AG247" i="32"/>
  <c r="AH247" i="32" s="1"/>
  <c r="AG7" i="32"/>
  <c r="AH7" i="32" s="1"/>
  <c r="X214" i="32"/>
  <c r="Y214" i="32" s="1"/>
  <c r="AG139" i="32"/>
  <c r="AH139" i="32" s="1"/>
  <c r="X151" i="32"/>
  <c r="Y151" i="32" s="1"/>
  <c r="AG212" i="32"/>
  <c r="AH212" i="32" s="1"/>
  <c r="X235" i="32"/>
  <c r="Y235" i="32" s="1"/>
  <c r="X259" i="32"/>
  <c r="Y259" i="32" s="1"/>
  <c r="X246" i="32"/>
  <c r="Y246" i="32" s="1"/>
  <c r="X248" i="32"/>
  <c r="Y248" i="32" s="1"/>
  <c r="X206" i="32"/>
  <c r="Y206" i="32" s="1"/>
  <c r="X262" i="32"/>
  <c r="X182" i="32"/>
  <c r="Y182" i="32" s="1"/>
  <c r="X220" i="32"/>
  <c r="Y220" i="32" s="1"/>
  <c r="X166" i="32"/>
  <c r="X128" i="32"/>
  <c r="Y128" i="32" s="1"/>
  <c r="X100" i="32"/>
  <c r="Y100" i="32" s="1"/>
  <c r="X78" i="32"/>
  <c r="Y78" i="32" s="1"/>
  <c r="X200" i="32"/>
  <c r="Y200" i="32" s="1"/>
  <c r="AG166" i="32"/>
  <c r="AH166" i="32" s="1"/>
  <c r="X189" i="32"/>
  <c r="Y189" i="32" s="1"/>
  <c r="X129" i="32"/>
  <c r="Y129" i="32" s="1"/>
  <c r="X66" i="32"/>
  <c r="Y66" i="32" s="1"/>
  <c r="X212" i="32"/>
  <c r="Y212" i="32" s="1"/>
  <c r="X13" i="32"/>
  <c r="Y13" i="32" s="1"/>
  <c r="AG201" i="32"/>
  <c r="AH201" i="32" s="1"/>
  <c r="X134" i="32"/>
  <c r="Y134" i="32" s="1"/>
  <c r="X102" i="32"/>
  <c r="Y102" i="32" s="1"/>
  <c r="X240" i="32"/>
  <c r="Y240" i="32" s="1"/>
  <c r="AG256" i="32"/>
  <c r="AH256" i="32" s="1"/>
  <c r="X265" i="32"/>
  <c r="Y265" i="32" s="1"/>
  <c r="X196" i="32"/>
  <c r="Y196" i="32" s="1"/>
  <c r="X110" i="32"/>
  <c r="Y110" i="32" s="1"/>
  <c r="X67" i="32"/>
  <c r="Y67" i="32" s="1"/>
  <c r="X92" i="32"/>
  <c r="Y92" i="32" s="1"/>
  <c r="X252" i="32"/>
  <c r="Y252" i="32" s="1"/>
  <c r="X247" i="32"/>
  <c r="Y247" i="32" s="1"/>
  <c r="AG265" i="32"/>
  <c r="AH265" i="32" s="1"/>
  <c r="X213" i="32"/>
  <c r="Y213" i="32" s="1"/>
  <c r="X198" i="32"/>
  <c r="Y198" i="32" s="1"/>
  <c r="X146" i="32"/>
  <c r="Y146" i="32" s="1"/>
  <c r="X192" i="32"/>
  <c r="Y192" i="32" s="1"/>
  <c r="X136" i="32"/>
  <c r="Y136" i="32" s="1"/>
  <c r="X82" i="32"/>
  <c r="Y82" i="32" s="1"/>
  <c r="X199" i="32"/>
  <c r="Y199" i="32" s="1"/>
  <c r="X163" i="32"/>
  <c r="Y163" i="32" s="1"/>
  <c r="X133" i="32"/>
  <c r="Y133" i="32" s="1"/>
  <c r="X210" i="32"/>
  <c r="Y210" i="32" s="1"/>
  <c r="X20" i="32"/>
  <c r="Y20" i="32" s="1"/>
  <c r="X16" i="32"/>
  <c r="Y16" i="32" s="1"/>
  <c r="X48" i="32"/>
  <c r="Y48" i="32" s="1"/>
  <c r="AG15" i="32"/>
  <c r="AH15" i="32" s="1"/>
  <c r="X242" i="32"/>
  <c r="Y242" i="32" s="1"/>
  <c r="X21" i="32"/>
  <c r="Y21" i="32" s="1"/>
  <c r="X87" i="32"/>
  <c r="Y87" i="32" s="1"/>
  <c r="X267" i="32"/>
  <c r="Y267" i="32" s="1"/>
  <c r="X229" i="32"/>
  <c r="Y229" i="32" s="1"/>
  <c r="AG51" i="32"/>
  <c r="AH51" i="32" s="1"/>
  <c r="X7" i="32"/>
  <c r="Y7" i="32" s="1"/>
  <c r="X10" i="32"/>
  <c r="Y10" i="32" s="1"/>
  <c r="AG24" i="32"/>
  <c r="AH24" i="32" s="1"/>
  <c r="Q267" i="32"/>
  <c r="R267" i="32" s="1"/>
  <c r="Q52" i="32"/>
  <c r="R52" i="32" s="1"/>
  <c r="AG128" i="32"/>
  <c r="AH128" i="32" s="1"/>
  <c r="Q103" i="32"/>
  <c r="R103" i="32" s="1"/>
  <c r="Q92" i="32"/>
  <c r="R92" i="32" s="1"/>
  <c r="Q235" i="32"/>
  <c r="R235" i="32" s="1"/>
  <c r="Q264" i="32"/>
  <c r="R264" i="32" s="1"/>
  <c r="Q157" i="32"/>
  <c r="R157" i="32" s="1"/>
  <c r="Q134" i="32"/>
  <c r="R134" i="32" s="1"/>
  <c r="Q105" i="32"/>
  <c r="R105" i="32" s="1"/>
  <c r="Q68" i="32"/>
  <c r="R68" i="32" s="1"/>
  <c r="Q146" i="32"/>
  <c r="R146" i="32" s="1"/>
  <c r="Q247" i="32"/>
  <c r="R247" i="32" s="1"/>
  <c r="Q48" i="32"/>
  <c r="R48" i="32" s="1"/>
  <c r="Q24" i="32"/>
  <c r="R24" i="32" s="1"/>
  <c r="AG12" i="32"/>
  <c r="AH12" i="32" s="1"/>
  <c r="Q271" i="32"/>
  <c r="R271" i="32" s="1"/>
  <c r="Q262" i="32"/>
  <c r="R262" i="32" s="1"/>
  <c r="Q76" i="32"/>
  <c r="R76" i="32" s="1"/>
  <c r="Q26" i="32"/>
  <c r="R26" i="32" s="1"/>
  <c r="Q25" i="32"/>
  <c r="R25" i="32" s="1"/>
  <c r="Q162" i="32"/>
  <c r="R162" i="32" s="1"/>
  <c r="Q126" i="32"/>
  <c r="R126" i="32" s="1"/>
  <c r="Q164" i="32"/>
  <c r="R164" i="32" s="1"/>
  <c r="Q21" i="32"/>
  <c r="R21" i="32" s="1"/>
  <c r="AG270" i="32"/>
  <c r="AH270" i="32" s="1"/>
  <c r="Q220" i="32"/>
  <c r="R220" i="32" s="1"/>
  <c r="Q186" i="32"/>
  <c r="R186" i="32" s="1"/>
  <c r="Q188" i="32"/>
  <c r="R188" i="32" s="1"/>
  <c r="Q123" i="32"/>
  <c r="R123" i="32" s="1"/>
  <c r="Q51" i="32"/>
  <c r="R51" i="32" s="1"/>
  <c r="Q148" i="32"/>
  <c r="R148" i="32" s="1"/>
  <c r="AG144" i="32"/>
  <c r="AH144" i="32" s="1"/>
  <c r="Q115" i="32"/>
  <c r="R115" i="32" s="1"/>
  <c r="Q118" i="32"/>
  <c r="R118" i="32" s="1"/>
  <c r="Q70" i="32"/>
  <c r="R70" i="32" s="1"/>
  <c r="Q102" i="32"/>
  <c r="R102" i="32" s="1"/>
  <c r="Q18" i="32"/>
  <c r="R18" i="32" s="1"/>
  <c r="Q122" i="32"/>
  <c r="R122" i="32" s="1"/>
  <c r="AG61" i="32"/>
  <c r="AH61" i="32" s="1"/>
  <c r="AG268" i="32"/>
  <c r="AH268" i="32" s="1"/>
  <c r="Q196" i="32"/>
  <c r="R196" i="32" s="1"/>
  <c r="Q145" i="32"/>
  <c r="R145" i="32" s="1"/>
  <c r="Q208" i="32"/>
  <c r="R208" i="32" s="1"/>
  <c r="Q64" i="32"/>
  <c r="R64" i="32" s="1"/>
  <c r="AG214" i="32"/>
  <c r="AH214" i="32" s="1"/>
  <c r="Q75" i="32"/>
  <c r="R75" i="32" s="1"/>
  <c r="J290" i="32"/>
  <c r="K290" i="32" s="1"/>
  <c r="J288" i="32"/>
  <c r="K288" i="32" s="1"/>
  <c r="J85" i="32"/>
  <c r="K85" i="32" s="1"/>
  <c r="J237" i="32"/>
  <c r="K237" i="32" s="1"/>
  <c r="J9" i="32"/>
  <c r="K9" i="32" s="1"/>
  <c r="AG216" i="32"/>
  <c r="AH216" i="32" s="1"/>
  <c r="AG206" i="32"/>
  <c r="AH206" i="32" s="1"/>
  <c r="AG187" i="32"/>
  <c r="AH187" i="32" s="1"/>
  <c r="J37" i="32"/>
  <c r="K37" i="32" s="1"/>
  <c r="J16" i="32"/>
  <c r="K16" i="32" s="1"/>
  <c r="J30" i="32"/>
  <c r="K30" i="32" s="1"/>
  <c r="J142" i="32"/>
  <c r="K142" i="32" s="1"/>
  <c r="J292" i="32"/>
  <c r="K292" i="32" s="1"/>
  <c r="J181" i="32"/>
  <c r="K181" i="32" s="1"/>
  <c r="J158" i="32"/>
  <c r="K158" i="32" s="1"/>
  <c r="AG140" i="32"/>
  <c r="AH140" i="32" s="1"/>
  <c r="J43" i="32"/>
  <c r="K43" i="32" s="1"/>
  <c r="J235" i="32"/>
  <c r="K235" i="32" s="1"/>
  <c r="J104" i="32"/>
  <c r="K104" i="32" s="1"/>
  <c r="J67" i="32"/>
  <c r="K67" i="32" s="1"/>
  <c r="J134" i="32"/>
  <c r="K134" i="32" s="1"/>
  <c r="J84" i="32"/>
  <c r="K84" i="32" s="1"/>
  <c r="J264" i="32"/>
  <c r="K264" i="32" s="1"/>
  <c r="J57" i="32"/>
  <c r="K57" i="32" s="1"/>
  <c r="J244" i="32"/>
  <c r="K244" i="32" s="1"/>
  <c r="J61" i="32"/>
  <c r="K61" i="32" s="1"/>
  <c r="J164" i="32"/>
  <c r="K164" i="32" s="1"/>
  <c r="J98" i="32"/>
  <c r="K98" i="32" s="1"/>
  <c r="J40" i="32"/>
  <c r="K40" i="32" s="1"/>
  <c r="J120" i="32"/>
  <c r="K120" i="32" s="1"/>
  <c r="AG279" i="32"/>
  <c r="AH279" i="32" s="1"/>
  <c r="J258" i="32"/>
  <c r="K258" i="32" s="1"/>
  <c r="J176" i="32"/>
  <c r="K176" i="32" s="1"/>
  <c r="AG237" i="32"/>
  <c r="AH237" i="32" s="1"/>
  <c r="J291" i="32"/>
  <c r="K291" i="32" s="1"/>
  <c r="J289" i="32"/>
  <c r="K289" i="32" s="1"/>
  <c r="J177" i="32"/>
  <c r="K177" i="32" s="1"/>
  <c r="AG271" i="32"/>
  <c r="AH271" i="32" s="1"/>
  <c r="J93" i="32"/>
  <c r="K93" i="32" s="1"/>
  <c r="J273" i="32"/>
  <c r="K273" i="32" s="1"/>
  <c r="J108" i="32"/>
  <c r="K108" i="32" s="1"/>
  <c r="J222" i="32"/>
  <c r="K222" i="32" s="1"/>
  <c r="J271" i="32"/>
  <c r="K271" i="32" s="1"/>
  <c r="AG97" i="32"/>
  <c r="AH97" i="32" s="1"/>
  <c r="AG104" i="32"/>
  <c r="AH104" i="32" s="1"/>
  <c r="J103" i="32"/>
  <c r="K103" i="32" s="1"/>
  <c r="AG32" i="32"/>
  <c r="AH32" i="32" s="1"/>
  <c r="J100" i="32"/>
  <c r="K100" i="32" s="1"/>
  <c r="J39" i="32"/>
  <c r="K39" i="32" s="1"/>
  <c r="J284" i="32"/>
  <c r="K284" i="32" s="1"/>
  <c r="J162" i="32"/>
  <c r="K162" i="32" s="1"/>
  <c r="AG86" i="32"/>
  <c r="AH86" i="32" s="1"/>
  <c r="J180" i="32"/>
  <c r="K180" i="32" s="1"/>
  <c r="AG70" i="32"/>
  <c r="AH70" i="32" s="1"/>
  <c r="J14" i="32"/>
  <c r="K14" i="32" s="1"/>
  <c r="J6" i="32"/>
  <c r="J44" i="32"/>
  <c r="K44" i="32" s="1"/>
  <c r="J13" i="32"/>
  <c r="K13" i="32" s="1"/>
  <c r="J15" i="32"/>
  <c r="K15" i="32" s="1"/>
  <c r="J129" i="32"/>
  <c r="K129" i="32" s="1"/>
  <c r="J238" i="32"/>
  <c r="K238" i="32" s="1"/>
  <c r="AG178" i="32"/>
  <c r="AH178" i="32" s="1"/>
  <c r="J99" i="32"/>
  <c r="K99" i="32" s="1"/>
  <c r="J272" i="32"/>
  <c r="K272" i="32" s="1"/>
  <c r="J87" i="32"/>
  <c r="K87" i="32" s="1"/>
  <c r="J88" i="32"/>
  <c r="K88" i="32" s="1"/>
  <c r="J18" i="32"/>
  <c r="K18" i="32" s="1"/>
  <c r="J34" i="32"/>
  <c r="J33" i="32"/>
  <c r="K33" i="32" s="1"/>
  <c r="J166" i="32"/>
  <c r="K166" i="32" s="1"/>
  <c r="J195" i="32"/>
  <c r="K195" i="32" s="1"/>
  <c r="J219" i="32"/>
  <c r="K219" i="32" s="1"/>
  <c r="J60" i="32"/>
  <c r="K60" i="32" s="1"/>
  <c r="J111" i="32"/>
  <c r="K111" i="32" s="1"/>
  <c r="J74" i="32"/>
  <c r="K74" i="32" s="1"/>
  <c r="AG121" i="32"/>
  <c r="AH121" i="32" s="1"/>
  <c r="J121" i="32"/>
  <c r="K121" i="32" s="1"/>
  <c r="AG94" i="32"/>
  <c r="AH94" i="32" s="1"/>
  <c r="J94" i="32"/>
  <c r="K94" i="32" s="1"/>
  <c r="Y287" i="32"/>
  <c r="Q217" i="32"/>
  <c r="R217" i="32" s="1"/>
  <c r="Q46" i="32"/>
  <c r="R46" i="32" s="1"/>
  <c r="Q193" i="32"/>
  <c r="R193" i="32" s="1"/>
  <c r="J174" i="32"/>
  <c r="K174" i="32" s="1"/>
  <c r="X278" i="32"/>
  <c r="Y278" i="32" s="1"/>
  <c r="Q236" i="32"/>
  <c r="R236" i="32" s="1"/>
  <c r="J260" i="32"/>
  <c r="K260" i="32" s="1"/>
  <c r="X244" i="32"/>
  <c r="Y244" i="32" s="1"/>
  <c r="X292" i="32"/>
  <c r="Y292" i="32" s="1"/>
  <c r="AG266" i="32"/>
  <c r="AH266" i="32" s="1"/>
  <c r="X232" i="32"/>
  <c r="Y232" i="32" s="1"/>
  <c r="Q218" i="32"/>
  <c r="R218" i="32" s="1"/>
  <c r="J261" i="32"/>
  <c r="K261" i="32" s="1"/>
  <c r="Q285" i="32"/>
  <c r="R285" i="32" s="1"/>
  <c r="Q237" i="32"/>
  <c r="R237" i="32" s="1"/>
  <c r="AE196" i="32"/>
  <c r="AF196" i="32" s="1"/>
  <c r="J178" i="32"/>
  <c r="K178" i="32" s="1"/>
  <c r="AG259" i="32"/>
  <c r="AH259" i="32" s="1"/>
  <c r="AE186" i="32"/>
  <c r="AF186" i="32" s="1"/>
  <c r="AE151" i="32"/>
  <c r="AF151" i="32" s="1"/>
  <c r="X147" i="32"/>
  <c r="Y147" i="32" s="1"/>
  <c r="X141" i="32"/>
  <c r="Y141" i="32" s="1"/>
  <c r="X276" i="32"/>
  <c r="Y276" i="32" s="1"/>
  <c r="X150" i="32"/>
  <c r="Y150" i="32" s="1"/>
  <c r="J76" i="32"/>
  <c r="K76" i="32" s="1"/>
  <c r="J32" i="32"/>
  <c r="K32" i="32" s="1"/>
  <c r="J175" i="32"/>
  <c r="K175" i="32" s="1"/>
  <c r="AG292" i="32"/>
  <c r="AH292" i="32" s="1"/>
  <c r="AG158" i="32"/>
  <c r="AH158" i="32" s="1"/>
  <c r="X130" i="32"/>
  <c r="AE21" i="32"/>
  <c r="AF21" i="32" s="1"/>
  <c r="AE12" i="32"/>
  <c r="AF12" i="32" s="1"/>
  <c r="AE70" i="32"/>
  <c r="AF70" i="32" s="1"/>
  <c r="X14" i="32"/>
  <c r="Y14" i="32" s="1"/>
  <c r="X8" i="32"/>
  <c r="Y8" i="32" s="1"/>
  <c r="AE72" i="32"/>
  <c r="AF72" i="32" s="1"/>
  <c r="J73" i="32"/>
  <c r="K73" i="32" s="1"/>
  <c r="J75" i="32"/>
  <c r="K75" i="32" s="1"/>
  <c r="Q62" i="32"/>
  <c r="R62" i="32" s="1"/>
  <c r="J46" i="32"/>
  <c r="K46" i="32" s="1"/>
  <c r="AE18" i="32"/>
  <c r="AF18" i="32" s="1"/>
  <c r="AE79" i="32"/>
  <c r="AF79" i="32" s="1"/>
  <c r="Q261" i="32"/>
  <c r="R261" i="32" s="1"/>
  <c r="X190" i="32"/>
  <c r="Y190" i="32" s="1"/>
  <c r="Q104" i="32"/>
  <c r="R104" i="32" s="1"/>
  <c r="X138" i="32"/>
  <c r="Y138" i="32" s="1"/>
  <c r="AE69" i="32"/>
  <c r="AF69" i="32" s="1"/>
  <c r="AG116" i="32"/>
  <c r="AH116" i="32" s="1"/>
  <c r="X290" i="32"/>
  <c r="Y290" i="32" s="1"/>
  <c r="J156" i="32"/>
  <c r="K156" i="32" s="1"/>
  <c r="X75" i="32"/>
  <c r="Y75" i="32" s="1"/>
  <c r="AE207" i="32"/>
  <c r="AF207" i="32" s="1"/>
  <c r="J159" i="32"/>
  <c r="K159" i="32" s="1"/>
  <c r="AE253" i="32"/>
  <c r="AF253" i="32" s="1"/>
  <c r="AE292" i="32"/>
  <c r="AF292" i="32" s="1"/>
  <c r="AE272" i="32"/>
  <c r="AF272" i="32" s="1"/>
  <c r="Q260" i="32"/>
  <c r="R260" i="32" s="1"/>
  <c r="Q258" i="32"/>
  <c r="R258" i="32" s="1"/>
  <c r="J282" i="32"/>
  <c r="K282" i="32" s="1"/>
  <c r="AG248" i="32"/>
  <c r="AH248" i="32" s="1"/>
  <c r="AG242" i="32"/>
  <c r="AH242" i="32" s="1"/>
  <c r="Q283" i="32"/>
  <c r="R283" i="32" s="1"/>
  <c r="J241" i="32"/>
  <c r="K241" i="32" s="1"/>
  <c r="Q222" i="32"/>
  <c r="R222" i="32" s="1"/>
  <c r="J216" i="32"/>
  <c r="K216" i="32" s="1"/>
  <c r="J268" i="32"/>
  <c r="K268" i="32" s="1"/>
  <c r="AG238" i="32"/>
  <c r="AH238" i="32" s="1"/>
  <c r="J266" i="32"/>
  <c r="K266" i="32" s="1"/>
  <c r="J243" i="32"/>
  <c r="K243" i="32" s="1"/>
  <c r="AE249" i="32"/>
  <c r="AF249" i="32" s="1"/>
  <c r="Q234" i="32"/>
  <c r="R234" i="32" s="1"/>
  <c r="Q212" i="32"/>
  <c r="R212" i="32" s="1"/>
  <c r="Q176" i="32"/>
  <c r="R176" i="32" s="1"/>
  <c r="J285" i="32"/>
  <c r="K285" i="32" s="1"/>
  <c r="J225" i="32"/>
  <c r="K225" i="32" s="1"/>
  <c r="Q229" i="32"/>
  <c r="R229" i="32" s="1"/>
  <c r="X187" i="32"/>
  <c r="Y187" i="32" s="1"/>
  <c r="X171" i="32"/>
  <c r="Y171" i="32" s="1"/>
  <c r="AG219" i="32"/>
  <c r="AH219" i="32" s="1"/>
  <c r="Q250" i="32"/>
  <c r="R250" i="32" s="1"/>
  <c r="X243" i="32"/>
  <c r="Y243" i="32" s="1"/>
  <c r="AE160" i="32"/>
  <c r="AF160" i="32" s="1"/>
  <c r="J283" i="32"/>
  <c r="K283" i="32" s="1"/>
  <c r="J187" i="32"/>
  <c r="K187" i="32" s="1"/>
  <c r="AE154" i="32"/>
  <c r="AF154" i="32" s="1"/>
  <c r="X145" i="32"/>
  <c r="Y145" i="32" s="1"/>
  <c r="X118" i="32"/>
  <c r="Y118" i="32" s="1"/>
  <c r="AE110" i="32"/>
  <c r="AF110" i="32" s="1"/>
  <c r="X99" i="32"/>
  <c r="Y99" i="32" s="1"/>
  <c r="X90" i="32"/>
  <c r="Y90" i="32" s="1"/>
  <c r="Q182" i="32"/>
  <c r="R182" i="32" s="1"/>
  <c r="Q142" i="32"/>
  <c r="R142" i="32" s="1"/>
  <c r="Q136" i="32"/>
  <c r="R136" i="32" s="1"/>
  <c r="AG85" i="32"/>
  <c r="AH85" i="32" s="1"/>
  <c r="X72" i="32"/>
  <c r="Y72" i="32" s="1"/>
  <c r="AE66" i="32"/>
  <c r="AF66" i="32" s="1"/>
  <c r="AE57" i="32"/>
  <c r="AF57" i="32" s="1"/>
  <c r="Q39" i="32"/>
  <c r="Q20" i="32"/>
  <c r="R20" i="32" s="1"/>
  <c r="X188" i="32"/>
  <c r="Y188" i="32" s="1"/>
  <c r="AE136" i="32"/>
  <c r="AF136" i="32" s="1"/>
  <c r="X127" i="32"/>
  <c r="Y127" i="32" s="1"/>
  <c r="AE87" i="32"/>
  <c r="AF87" i="32" s="1"/>
  <c r="AE63" i="32"/>
  <c r="AF63" i="32" s="1"/>
  <c r="X26" i="32"/>
  <c r="Y26" i="32" s="1"/>
  <c r="Q216" i="32"/>
  <c r="R216" i="32" s="1"/>
  <c r="J128" i="32"/>
  <c r="K128" i="32" s="1"/>
  <c r="J72" i="32"/>
  <c r="K72" i="32" s="1"/>
  <c r="AF215" i="32"/>
  <c r="AG164" i="32"/>
  <c r="AH164" i="32" s="1"/>
  <c r="J123" i="32"/>
  <c r="K123" i="32" s="1"/>
  <c r="J54" i="32"/>
  <c r="K54" i="32" s="1"/>
  <c r="X193" i="32"/>
  <c r="Y193" i="32" s="1"/>
  <c r="Q170" i="32"/>
  <c r="R170" i="32" s="1"/>
  <c r="AE163" i="32"/>
  <c r="AF163" i="32" s="1"/>
  <c r="J132" i="32"/>
  <c r="K132" i="32" s="1"/>
  <c r="Q121" i="32"/>
  <c r="R121" i="32" s="1"/>
  <c r="Q165" i="32"/>
  <c r="R165" i="32" s="1"/>
  <c r="AE133" i="32"/>
  <c r="AF133" i="32" s="1"/>
  <c r="Q116" i="32"/>
  <c r="R116" i="32" s="1"/>
  <c r="AE108" i="32"/>
  <c r="AF108" i="32" s="1"/>
  <c r="J234" i="32"/>
  <c r="K234" i="32" s="1"/>
  <c r="J223" i="32"/>
  <c r="K223" i="32" s="1"/>
  <c r="AE76" i="32"/>
  <c r="AF76" i="32" s="1"/>
  <c r="Q61" i="32"/>
  <c r="R61" i="32" s="1"/>
  <c r="AE32" i="32"/>
  <c r="AF32" i="32" s="1"/>
  <c r="Q13" i="32"/>
  <c r="R13" i="32" s="1"/>
  <c r="AE49" i="32"/>
  <c r="AF49" i="32" s="1"/>
  <c r="AE28" i="32"/>
  <c r="AF28" i="32" s="1"/>
  <c r="AE14" i="32"/>
  <c r="AF14" i="32" s="1"/>
  <c r="Q128" i="32"/>
  <c r="R128" i="32" s="1"/>
  <c r="Q38" i="32"/>
  <c r="R38" i="32" s="1"/>
  <c r="X9" i="32"/>
  <c r="Y9" i="32" s="1"/>
  <c r="Q106" i="32"/>
  <c r="R106" i="32" s="1"/>
  <c r="AG20" i="32"/>
  <c r="AH20" i="32" s="1"/>
  <c r="AG181" i="32"/>
  <c r="AH181" i="32" s="1"/>
  <c r="AG73" i="32"/>
  <c r="AH73" i="32" s="1"/>
  <c r="AG44" i="32"/>
  <c r="AH44" i="32" s="1"/>
  <c r="J12" i="32"/>
  <c r="K12" i="32" s="1"/>
  <c r="J81" i="32"/>
  <c r="K81" i="32" s="1"/>
  <c r="AE48" i="32"/>
  <c r="AF48" i="32" s="1"/>
  <c r="J42" i="32"/>
  <c r="K42" i="32" s="1"/>
  <c r="AG9" i="32"/>
  <c r="AH9" i="32" s="1"/>
  <c r="AE78" i="32"/>
  <c r="AF78" i="32" s="1"/>
  <c r="Q268" i="32"/>
  <c r="R268" i="32" s="1"/>
  <c r="Q240" i="32"/>
  <c r="R240" i="32" s="1"/>
  <c r="AE198" i="32"/>
  <c r="AF198" i="32" s="1"/>
  <c r="AE135" i="32"/>
  <c r="AF135" i="32" s="1"/>
  <c r="AG132" i="32"/>
  <c r="AH132" i="32" s="1"/>
  <c r="X144" i="32"/>
  <c r="Y144" i="32" s="1"/>
  <c r="AE75" i="32"/>
  <c r="AF75" i="32" s="1"/>
  <c r="AG190" i="32"/>
  <c r="AH190" i="32" s="1"/>
  <c r="AG153" i="32"/>
  <c r="AH153" i="32" s="1"/>
  <c r="AE13" i="32"/>
  <c r="AF13" i="32" s="1"/>
  <c r="X6" i="32"/>
  <c r="Y6" i="32" s="1"/>
  <c r="AG241" i="32"/>
  <c r="AH241" i="32" s="1"/>
  <c r="AG34" i="32"/>
  <c r="AH34" i="32" s="1"/>
  <c r="Q114" i="32"/>
  <c r="R114" i="32" s="1"/>
  <c r="Q286" i="32"/>
  <c r="R286" i="32" s="1"/>
  <c r="X255" i="32"/>
  <c r="Y255" i="32" s="1"/>
  <c r="Q253" i="32"/>
  <c r="R253" i="32" s="1"/>
  <c r="X289" i="32"/>
  <c r="Y289" i="32" s="1"/>
  <c r="Q265" i="32"/>
  <c r="R265" i="32" s="1"/>
  <c r="AE247" i="32"/>
  <c r="AF247" i="32" s="1"/>
  <c r="X230" i="32"/>
  <c r="Y230" i="32" s="1"/>
  <c r="AE208" i="32"/>
  <c r="AF208" i="32" s="1"/>
  <c r="J168" i="32"/>
  <c r="K168" i="32" s="1"/>
  <c r="Q272" i="32"/>
  <c r="R272" i="32" s="1"/>
  <c r="AE206" i="32"/>
  <c r="AF206" i="32" s="1"/>
  <c r="AG193" i="32"/>
  <c r="AH193" i="32" s="1"/>
  <c r="Q205" i="32"/>
  <c r="R205" i="32" s="1"/>
  <c r="Q195" i="32"/>
  <c r="R195" i="32" s="1"/>
  <c r="X168" i="32"/>
  <c r="Y168" i="32" s="1"/>
  <c r="AE68" i="32"/>
  <c r="AF68" i="32" s="1"/>
  <c r="Q57" i="32"/>
  <c r="R57" i="32" s="1"/>
  <c r="X140" i="32"/>
  <c r="Y140" i="32" s="1"/>
  <c r="Q63" i="32"/>
  <c r="R63" i="32" s="1"/>
  <c r="AE22" i="32"/>
  <c r="AF22" i="32" s="1"/>
  <c r="X253" i="32"/>
  <c r="Y253" i="32" s="1"/>
  <c r="AE45" i="32"/>
  <c r="AF45" i="32" s="1"/>
  <c r="J31" i="32"/>
  <c r="K31" i="32" s="1"/>
  <c r="J265" i="32"/>
  <c r="K265" i="32" s="1"/>
  <c r="AG196" i="32"/>
  <c r="AH196" i="32" s="1"/>
  <c r="AE16" i="32"/>
  <c r="AF16" i="32" s="1"/>
  <c r="AG37" i="32"/>
  <c r="AH37" i="32" s="1"/>
  <c r="J280" i="32"/>
  <c r="K280" i="32" s="1"/>
  <c r="J254" i="32"/>
  <c r="K254" i="32" s="1"/>
  <c r="AF263" i="32"/>
  <c r="J242" i="32"/>
  <c r="K242" i="32" s="1"/>
  <c r="AE284" i="32"/>
  <c r="AF284" i="32" s="1"/>
  <c r="AE268" i="32"/>
  <c r="AF268" i="32" s="1"/>
  <c r="Q242" i="32"/>
  <c r="R242" i="32" s="1"/>
  <c r="X280" i="32"/>
  <c r="Y280" i="32" s="1"/>
  <c r="Q252" i="32"/>
  <c r="R252" i="32" s="1"/>
  <c r="Q232" i="32"/>
  <c r="R232" i="32" s="1"/>
  <c r="AG207" i="32"/>
  <c r="AH207" i="32" s="1"/>
  <c r="Q255" i="32"/>
  <c r="R255" i="32" s="1"/>
  <c r="Q241" i="32"/>
  <c r="R241" i="32" s="1"/>
  <c r="X231" i="32"/>
  <c r="Y231" i="32" s="1"/>
  <c r="AE176" i="32"/>
  <c r="AF176" i="32" s="1"/>
  <c r="J262" i="32"/>
  <c r="K262" i="32" s="1"/>
  <c r="AE288" i="32"/>
  <c r="AF288" i="32" s="1"/>
  <c r="Q274" i="32"/>
  <c r="R274" i="32" s="1"/>
  <c r="Q238" i="32"/>
  <c r="AE189" i="32"/>
  <c r="AF189" i="32" s="1"/>
  <c r="J183" i="32"/>
  <c r="K183" i="32" s="1"/>
  <c r="X172" i="32"/>
  <c r="AE156" i="32"/>
  <c r="AF156" i="32" s="1"/>
  <c r="AG189" i="32"/>
  <c r="AH189" i="32" s="1"/>
  <c r="AE171" i="32"/>
  <c r="AF171" i="32" s="1"/>
  <c r="X117" i="32"/>
  <c r="Y117" i="32" s="1"/>
  <c r="J226" i="32"/>
  <c r="K226" i="32" s="1"/>
  <c r="Q273" i="32"/>
  <c r="R273" i="32" s="1"/>
  <c r="X148" i="32"/>
  <c r="Y148" i="32" s="1"/>
  <c r="J122" i="32"/>
  <c r="K122" i="32" s="1"/>
  <c r="J112" i="32"/>
  <c r="K112" i="32" s="1"/>
  <c r="X91" i="32"/>
  <c r="Y91" i="32" s="1"/>
  <c r="X169" i="32"/>
  <c r="Y169" i="32" s="1"/>
  <c r="AE150" i="32"/>
  <c r="AF150" i="32" s="1"/>
  <c r="Q139" i="32"/>
  <c r="R139" i="32" s="1"/>
  <c r="Q81" i="32"/>
  <c r="R81" i="32" s="1"/>
  <c r="AE39" i="32"/>
  <c r="AF39" i="32" s="1"/>
  <c r="AE130" i="32"/>
  <c r="AE109" i="32"/>
  <c r="AF109" i="32" s="1"/>
  <c r="AG91" i="32"/>
  <c r="AH91" i="32" s="1"/>
  <c r="AE34" i="32"/>
  <c r="AF34" i="32" s="1"/>
  <c r="AG170" i="32"/>
  <c r="AH170" i="32" s="1"/>
  <c r="AG80" i="32"/>
  <c r="AH80" i="32" s="1"/>
  <c r="J184" i="32"/>
  <c r="K184" i="32" s="1"/>
  <c r="AG88" i="32"/>
  <c r="AH88" i="32" s="1"/>
  <c r="AG62" i="32"/>
  <c r="AH62" i="32" s="1"/>
  <c r="AE226" i="32"/>
  <c r="AF226" i="32" s="1"/>
  <c r="Q129" i="32"/>
  <c r="R129" i="32" s="1"/>
  <c r="AE112" i="32"/>
  <c r="AF112" i="32" s="1"/>
  <c r="X36" i="32"/>
  <c r="Y36" i="32" s="1"/>
  <c r="Q30" i="32"/>
  <c r="R30" i="32" s="1"/>
  <c r="Q206" i="32"/>
  <c r="R206" i="32" s="1"/>
  <c r="X174" i="32"/>
  <c r="Y174" i="32" s="1"/>
  <c r="X135" i="32"/>
  <c r="Y135" i="32" s="1"/>
  <c r="J133" i="32"/>
  <c r="K133" i="32" s="1"/>
  <c r="AG120" i="32"/>
  <c r="AH120" i="32" s="1"/>
  <c r="AE82" i="32"/>
  <c r="AF82" i="32" s="1"/>
  <c r="Q15" i="32"/>
  <c r="R15" i="32" s="1"/>
  <c r="AE7" i="32"/>
  <c r="AF7" i="32" s="1"/>
  <c r="AE61" i="32"/>
  <c r="AF61" i="32" s="1"/>
  <c r="AE36" i="32"/>
  <c r="AF36" i="32" s="1"/>
  <c r="Q14" i="32"/>
  <c r="R14" i="32" s="1"/>
  <c r="X58" i="32"/>
  <c r="Y58" i="32" s="1"/>
  <c r="Q44" i="32"/>
  <c r="R44" i="32" s="1"/>
  <c r="AE38" i="32"/>
  <c r="AF38" i="32" s="1"/>
  <c r="J45" i="32"/>
  <c r="K45" i="32" s="1"/>
  <c r="Q132" i="32"/>
  <c r="R132" i="32" s="1"/>
  <c r="AE240" i="32"/>
  <c r="AF240" i="32" s="1"/>
  <c r="X97" i="32"/>
  <c r="Y97" i="32" s="1"/>
  <c r="Q16" i="32"/>
  <c r="R16" i="32" s="1"/>
  <c r="X96" i="32"/>
  <c r="Y96" i="32" s="1"/>
  <c r="Q243" i="32"/>
  <c r="R243" i="32" s="1"/>
  <c r="AE236" i="32"/>
  <c r="AF236" i="32" s="1"/>
  <c r="AE235" i="32"/>
  <c r="AF235" i="32" s="1"/>
  <c r="AE230" i="32"/>
  <c r="AF230" i="32" s="1"/>
  <c r="AE229" i="32"/>
  <c r="AF229" i="32" s="1"/>
  <c r="J210" i="32"/>
  <c r="K210" i="32" s="1"/>
  <c r="AG210" i="32"/>
  <c r="AH210" i="32" s="1"/>
  <c r="J212" i="32"/>
  <c r="K212" i="32" s="1"/>
  <c r="Q198" i="32"/>
  <c r="R198" i="32" s="1"/>
  <c r="Q201" i="32"/>
  <c r="R201" i="32" s="1"/>
  <c r="X183" i="32"/>
  <c r="Y183" i="32" s="1"/>
  <c r="AG183" i="32"/>
  <c r="AH183" i="32" s="1"/>
  <c r="AE138" i="32"/>
  <c r="AF138" i="32" s="1"/>
  <c r="AE140" i="32"/>
  <c r="AF140" i="32" s="1"/>
  <c r="Q87" i="32"/>
  <c r="R87" i="32" s="1"/>
  <c r="Q84" i="32"/>
  <c r="R84" i="32" s="1"/>
  <c r="AG28" i="32"/>
  <c r="AH28" i="32" s="1"/>
  <c r="J28" i="32"/>
  <c r="K28" i="32" s="1"/>
  <c r="J194" i="32"/>
  <c r="K194" i="32" s="1"/>
  <c r="AG194" i="32"/>
  <c r="AH194" i="32" s="1"/>
  <c r="J69" i="32"/>
  <c r="K69" i="32" s="1"/>
  <c r="AG69" i="32"/>
  <c r="AH69" i="32" s="1"/>
  <c r="AG278" i="32"/>
  <c r="AH278" i="32" s="1"/>
  <c r="J278" i="32"/>
  <c r="K278" i="32" s="1"/>
  <c r="X260" i="32"/>
  <c r="Y260" i="32" s="1"/>
  <c r="AG260" i="32"/>
  <c r="AH260" i="32" s="1"/>
  <c r="J163" i="32"/>
  <c r="K163" i="32" s="1"/>
  <c r="AG163" i="32"/>
  <c r="AH163" i="32" s="1"/>
  <c r="K203" i="32"/>
  <c r="AG154" i="32"/>
  <c r="AH154" i="32" s="1"/>
  <c r="J154" i="32"/>
  <c r="K154" i="32" s="1"/>
  <c r="AE97" i="32"/>
  <c r="AF97" i="32" s="1"/>
  <c r="AE98" i="32"/>
  <c r="AF98" i="32" s="1"/>
  <c r="J55" i="32"/>
  <c r="K55" i="32" s="1"/>
  <c r="AG55" i="32"/>
  <c r="AH55" i="32" s="1"/>
  <c r="J22" i="32"/>
  <c r="K22" i="32" s="1"/>
  <c r="AG22" i="32"/>
  <c r="AH22" i="32" s="1"/>
  <c r="J127" i="32"/>
  <c r="K127" i="32" s="1"/>
  <c r="AG127" i="32"/>
  <c r="AH127" i="32" s="1"/>
  <c r="AE252" i="32"/>
  <c r="AF252" i="32" s="1"/>
  <c r="AE266" i="32"/>
  <c r="AF266" i="32" s="1"/>
  <c r="AE254" i="32"/>
  <c r="AF254" i="32" s="1"/>
  <c r="X157" i="32"/>
  <c r="Y157" i="32" s="1"/>
  <c r="AE170" i="32"/>
  <c r="AF170" i="32" s="1"/>
  <c r="AE94" i="32"/>
  <c r="AF94" i="32" s="1"/>
  <c r="AE92" i="32"/>
  <c r="AF92" i="32" s="1"/>
  <c r="AG87" i="32"/>
  <c r="AH87" i="32" s="1"/>
  <c r="AE139" i="32"/>
  <c r="AF139" i="32" s="1"/>
  <c r="X160" i="32"/>
  <c r="Y160" i="32" s="1"/>
  <c r="X44" i="32"/>
  <c r="Y44" i="32" s="1"/>
  <c r="Q33" i="32"/>
  <c r="R33" i="32" s="1"/>
  <c r="Q276" i="32"/>
  <c r="R276" i="32" s="1"/>
  <c r="J255" i="32"/>
  <c r="K255" i="32" s="1"/>
  <c r="X237" i="32"/>
  <c r="Y237" i="32" s="1"/>
  <c r="AG290" i="32"/>
  <c r="AH290" i="32" s="1"/>
  <c r="AE255" i="32"/>
  <c r="AF255" i="32" s="1"/>
  <c r="AG280" i="32"/>
  <c r="AH280" i="32" s="1"/>
  <c r="AG253" i="32"/>
  <c r="AH253" i="32" s="1"/>
  <c r="J220" i="32"/>
  <c r="K220" i="32" s="1"/>
  <c r="X177" i="32"/>
  <c r="Y177" i="32" s="1"/>
  <c r="AG198" i="32"/>
  <c r="AH198" i="32" s="1"/>
  <c r="AG230" i="32"/>
  <c r="AH230" i="32" s="1"/>
  <c r="AG222" i="32"/>
  <c r="AH222" i="32" s="1"/>
  <c r="Q178" i="32"/>
  <c r="R178" i="32" s="1"/>
  <c r="AG156" i="32"/>
  <c r="AH156" i="32" s="1"/>
  <c r="Q96" i="32"/>
  <c r="R96" i="32" s="1"/>
  <c r="Q82" i="32"/>
  <c r="R82" i="32" s="1"/>
  <c r="X184" i="32"/>
  <c r="Y184" i="32" s="1"/>
  <c r="X62" i="32"/>
  <c r="Y62" i="32" s="1"/>
  <c r="J170" i="32"/>
  <c r="K170" i="32" s="1"/>
  <c r="J50" i="32"/>
  <c r="K50" i="32" s="1"/>
  <c r="J26" i="32"/>
  <c r="K26" i="32" s="1"/>
  <c r="Q199" i="32"/>
  <c r="R199" i="32" s="1"/>
  <c r="Q177" i="32"/>
  <c r="R177" i="32" s="1"/>
  <c r="Q171" i="32"/>
  <c r="R171" i="32" s="1"/>
  <c r="Q158" i="32"/>
  <c r="R158" i="32" s="1"/>
  <c r="AG43" i="32"/>
  <c r="AH43" i="32" s="1"/>
  <c r="AE146" i="32"/>
  <c r="AF146" i="32" s="1"/>
  <c r="AG171" i="32"/>
  <c r="AH171" i="32" s="1"/>
  <c r="Q86" i="32"/>
  <c r="R86" i="32" s="1"/>
  <c r="X39" i="32"/>
  <c r="Y39" i="32" s="1"/>
  <c r="X25" i="32"/>
  <c r="Y25" i="32" s="1"/>
  <c r="X180" i="32"/>
  <c r="Y180" i="32" s="1"/>
  <c r="Q79" i="32"/>
  <c r="R79" i="32" s="1"/>
  <c r="Q54" i="32"/>
  <c r="R54" i="32" s="1"/>
  <c r="AG30" i="32"/>
  <c r="AH30" i="32" s="1"/>
  <c r="AE286" i="32"/>
  <c r="AF286" i="32" s="1"/>
  <c r="AE278" i="32"/>
  <c r="AF278" i="32" s="1"/>
  <c r="Q256" i="32"/>
  <c r="R256" i="32" s="1"/>
  <c r="Q292" i="32"/>
  <c r="R292" i="32" s="1"/>
  <c r="J253" i="32"/>
  <c r="K253" i="32" s="1"/>
  <c r="AE285" i="32"/>
  <c r="AF285" i="32" s="1"/>
  <c r="Q231" i="32"/>
  <c r="R231" i="32" s="1"/>
  <c r="X219" i="32"/>
  <c r="Y219" i="32" s="1"/>
  <c r="J211" i="32"/>
  <c r="X261" i="32"/>
  <c r="Y261" i="32" s="1"/>
  <c r="AE238" i="32"/>
  <c r="AF238" i="32" s="1"/>
  <c r="Q228" i="32"/>
  <c r="R228" i="32" s="1"/>
  <c r="J214" i="32"/>
  <c r="K214" i="32" s="1"/>
  <c r="Q246" i="32"/>
  <c r="R246" i="32" s="1"/>
  <c r="Q224" i="32"/>
  <c r="R224" i="32" s="1"/>
  <c r="AE237" i="32"/>
  <c r="AF237" i="32" s="1"/>
  <c r="Q210" i="32"/>
  <c r="R210" i="32" s="1"/>
  <c r="X204" i="32"/>
  <c r="Y204" i="32" s="1"/>
  <c r="AG174" i="32"/>
  <c r="AH174" i="32" s="1"/>
  <c r="Q159" i="32"/>
  <c r="Q168" i="32"/>
  <c r="R168" i="32" s="1"/>
  <c r="X158" i="32"/>
  <c r="Y158" i="32" s="1"/>
  <c r="X152" i="32"/>
  <c r="Y152" i="32" s="1"/>
  <c r="AE126" i="32"/>
  <c r="AF126" i="32" s="1"/>
  <c r="X114" i="32"/>
  <c r="Y114" i="32" s="1"/>
  <c r="J109" i="32"/>
  <c r="K109" i="32" s="1"/>
  <c r="X104" i="32"/>
  <c r="Y104" i="32" s="1"/>
  <c r="AE96" i="32"/>
  <c r="AF96" i="32" s="1"/>
  <c r="AE158" i="32"/>
  <c r="AF158" i="32" s="1"/>
  <c r="Q31" i="32"/>
  <c r="R31" i="32" s="1"/>
  <c r="AE277" i="32"/>
  <c r="AF277" i="32" s="1"/>
  <c r="AE217" i="32"/>
  <c r="AF217" i="32" s="1"/>
  <c r="X205" i="32"/>
  <c r="Y205" i="32" s="1"/>
  <c r="AE148" i="32"/>
  <c r="AF148" i="32" s="1"/>
  <c r="AE145" i="32"/>
  <c r="AF145" i="32" s="1"/>
  <c r="X116" i="32"/>
  <c r="Y116" i="32" s="1"/>
  <c r="Q99" i="32"/>
  <c r="R99" i="32" s="1"/>
  <c r="Q91" i="32"/>
  <c r="R91" i="32" s="1"/>
  <c r="AE84" i="32"/>
  <c r="AF84" i="32" s="1"/>
  <c r="X40" i="32"/>
  <c r="Y40" i="32" s="1"/>
  <c r="J169" i="32"/>
  <c r="K169" i="32" s="1"/>
  <c r="AG129" i="32"/>
  <c r="AH129" i="32" s="1"/>
  <c r="AG147" i="32"/>
  <c r="AH147" i="32" s="1"/>
  <c r="AG98" i="32"/>
  <c r="AH98" i="32" s="1"/>
  <c r="AG90" i="32"/>
  <c r="AH90" i="32" s="1"/>
  <c r="AG165" i="32"/>
  <c r="AH165" i="32" s="1"/>
  <c r="Q202" i="32"/>
  <c r="R202" i="32" s="1"/>
  <c r="AE177" i="32"/>
  <c r="AF177" i="32" s="1"/>
  <c r="Q172" i="32"/>
  <c r="R172" i="32" s="1"/>
  <c r="J114" i="32"/>
  <c r="K114" i="32" s="1"/>
  <c r="Q93" i="32"/>
  <c r="R93" i="32" s="1"/>
  <c r="R155" i="32"/>
  <c r="J196" i="32"/>
  <c r="K196" i="32" s="1"/>
  <c r="J171" i="32"/>
  <c r="K171" i="32" s="1"/>
  <c r="J152" i="32"/>
  <c r="K152" i="32" s="1"/>
  <c r="X38" i="32"/>
  <c r="Y38" i="32" s="1"/>
  <c r="X70" i="32"/>
  <c r="Y70" i="32" s="1"/>
  <c r="AE58" i="32"/>
  <c r="AF58" i="32" s="1"/>
  <c r="AE46" i="32"/>
  <c r="AF46" i="32" s="1"/>
  <c r="X37" i="32"/>
  <c r="Y37" i="32" s="1"/>
  <c r="X27" i="32"/>
  <c r="Y27" i="32" s="1"/>
  <c r="X153" i="32"/>
  <c r="Y153" i="32" s="1"/>
  <c r="Q97" i="32"/>
  <c r="R97" i="32" s="1"/>
  <c r="J68" i="32"/>
  <c r="K68" i="32" s="1"/>
  <c r="X46" i="32"/>
  <c r="Y46" i="32" s="1"/>
  <c r="X42" i="32"/>
  <c r="Y42" i="32" s="1"/>
  <c r="X81" i="32"/>
  <c r="Y81" i="32" s="1"/>
  <c r="X45" i="32"/>
  <c r="Y45" i="32" s="1"/>
  <c r="AE40" i="32"/>
  <c r="AF40" i="32" s="1"/>
  <c r="J27" i="32"/>
  <c r="K27" i="32" s="1"/>
  <c r="J126" i="32"/>
  <c r="K126" i="32" s="1"/>
  <c r="AG82" i="32"/>
  <c r="AH82" i="32" s="1"/>
  <c r="J24" i="32"/>
  <c r="K24" i="32" s="1"/>
  <c r="Q78" i="32"/>
  <c r="R78" i="32" s="1"/>
  <c r="Q56" i="32"/>
  <c r="R56" i="32" s="1"/>
  <c r="AG45" i="32"/>
  <c r="AH45" i="32" s="1"/>
  <c r="AE54" i="32"/>
  <c r="AF54" i="32" s="1"/>
  <c r="Q280" i="32"/>
  <c r="R280" i="32" s="1"/>
  <c r="Q279" i="32"/>
  <c r="R279" i="32" s="1"/>
  <c r="AE264" i="32"/>
  <c r="AF264" i="32" s="1"/>
  <c r="AE267" i="32"/>
  <c r="AF267" i="32" s="1"/>
  <c r="J172" i="32"/>
  <c r="K172" i="32" s="1"/>
  <c r="AG172" i="32"/>
  <c r="AH172" i="32" s="1"/>
  <c r="K233" i="32"/>
  <c r="X112" i="32"/>
  <c r="Y112" i="32" s="1"/>
  <c r="AG112" i="32"/>
  <c r="AH112" i="32" s="1"/>
  <c r="AG52" i="32"/>
  <c r="AH52" i="32" s="1"/>
  <c r="J52" i="32"/>
  <c r="K52" i="32" s="1"/>
  <c r="AG276" i="32"/>
  <c r="AH276" i="32" s="1"/>
  <c r="J276" i="32"/>
  <c r="K276" i="32" s="1"/>
  <c r="AG252" i="32"/>
  <c r="AH252" i="32" s="1"/>
  <c r="J252" i="32"/>
  <c r="K252" i="32" s="1"/>
  <c r="X234" i="32"/>
  <c r="Y234" i="32" s="1"/>
  <c r="AG234" i="32"/>
  <c r="AH234" i="32" s="1"/>
  <c r="AG218" i="32"/>
  <c r="AH218" i="32" s="1"/>
  <c r="J218" i="32"/>
  <c r="K218" i="32" s="1"/>
  <c r="Q211" i="32"/>
  <c r="R211" i="32" s="1"/>
  <c r="Q214" i="32"/>
  <c r="R214" i="32" s="1"/>
  <c r="AG117" i="32"/>
  <c r="AH117" i="32" s="1"/>
  <c r="J116" i="32"/>
  <c r="K116" i="32" s="1"/>
  <c r="J117" i="32"/>
  <c r="K117" i="32" s="1"/>
  <c r="J79" i="32"/>
  <c r="K79" i="32" s="1"/>
  <c r="AG79" i="32"/>
  <c r="AH79" i="32" s="1"/>
  <c r="X105" i="32"/>
  <c r="Y105" i="32" s="1"/>
  <c r="AG105" i="32"/>
  <c r="AH105" i="32" s="1"/>
  <c r="X208" i="32"/>
  <c r="Y208" i="32" s="1"/>
  <c r="AG208" i="32"/>
  <c r="AH208" i="32" s="1"/>
  <c r="AE165" i="32"/>
  <c r="AF165" i="32" s="1"/>
  <c r="AE166" i="32"/>
  <c r="AF166" i="32" s="1"/>
  <c r="K251" i="32"/>
  <c r="AG110" i="32"/>
  <c r="AH110" i="32" s="1"/>
  <c r="J110" i="32"/>
  <c r="K110" i="32" s="1"/>
  <c r="X85" i="32"/>
  <c r="Y85" i="32" s="1"/>
  <c r="X86" i="32"/>
  <c r="Y86" i="32" s="1"/>
  <c r="AG136" i="32"/>
  <c r="AH136" i="32" s="1"/>
  <c r="J136" i="32"/>
  <c r="J64" i="32"/>
  <c r="K64" i="32" s="1"/>
  <c r="AG64" i="32"/>
  <c r="AH64" i="32" s="1"/>
  <c r="K149" i="32"/>
  <c r="J36" i="32"/>
  <c r="K36" i="32" s="1"/>
  <c r="AG36" i="32"/>
  <c r="AH36" i="32" s="1"/>
  <c r="Q291" i="32"/>
  <c r="R291" i="32" s="1"/>
  <c r="AG220" i="32"/>
  <c r="AH220" i="32" s="1"/>
  <c r="AE216" i="32"/>
  <c r="AF216" i="32" s="1"/>
  <c r="Q288" i="32"/>
  <c r="R288" i="32" s="1"/>
  <c r="AE232" i="32"/>
  <c r="AF232" i="32" s="1"/>
  <c r="X159" i="32"/>
  <c r="Y159" i="32" s="1"/>
  <c r="AE141" i="32"/>
  <c r="AF141" i="32" s="1"/>
  <c r="AE142" i="32"/>
  <c r="AF142" i="32" s="1"/>
  <c r="Y125" i="32"/>
  <c r="AG264" i="32"/>
  <c r="AH264" i="32" s="1"/>
  <c r="X60" i="32"/>
  <c r="Y60" i="32" s="1"/>
  <c r="AF125" i="32"/>
  <c r="X181" i="32"/>
  <c r="Y181" i="32" s="1"/>
  <c r="J25" i="32"/>
  <c r="K25" i="32" s="1"/>
  <c r="AE291" i="32"/>
  <c r="AF291" i="32" s="1"/>
  <c r="AE234" i="32"/>
  <c r="AF234" i="32" s="1"/>
  <c r="Q289" i="32"/>
  <c r="R289" i="32" s="1"/>
  <c r="AE172" i="32"/>
  <c r="AF172" i="32" s="1"/>
  <c r="Q88" i="32"/>
  <c r="R88" i="32" s="1"/>
  <c r="AE265" i="32"/>
  <c r="AF265" i="32" s="1"/>
  <c r="AE144" i="32"/>
  <c r="AF144" i="32" s="1"/>
  <c r="AE91" i="32"/>
  <c r="AF91" i="32" s="1"/>
  <c r="J279" i="32"/>
  <c r="K279" i="32" s="1"/>
  <c r="AE256" i="32"/>
  <c r="AF256" i="32" s="1"/>
  <c r="Q213" i="32"/>
  <c r="R213" i="32" s="1"/>
  <c r="Q175" i="32"/>
  <c r="R175" i="32" s="1"/>
  <c r="J213" i="32"/>
  <c r="K213" i="32" s="1"/>
  <c r="AG176" i="32"/>
  <c r="AH176" i="32" s="1"/>
  <c r="AG138" i="32"/>
  <c r="AH138" i="32" s="1"/>
  <c r="X61" i="32"/>
  <c r="Y61" i="32" s="1"/>
  <c r="Q36" i="32"/>
  <c r="R36" i="32" s="1"/>
  <c r="Q58" i="32"/>
  <c r="R58" i="32" s="1"/>
  <c r="X24" i="32"/>
  <c r="Y24" i="32" s="1"/>
  <c r="X63" i="32"/>
  <c r="Y63" i="32" s="1"/>
  <c r="AG81" i="32"/>
  <c r="AH81" i="32" s="1"/>
  <c r="J51" i="32"/>
  <c r="K51" i="32" s="1"/>
  <c r="AE283" i="32"/>
  <c r="AF283" i="32" s="1"/>
  <c r="X238" i="32"/>
  <c r="Y238" i="32" s="1"/>
  <c r="X236" i="32"/>
  <c r="Y236" i="32" s="1"/>
  <c r="AG282" i="32"/>
  <c r="AH282" i="32" s="1"/>
  <c r="X279" i="32"/>
  <c r="Y279" i="32" s="1"/>
  <c r="AE289" i="32"/>
  <c r="AF289" i="32" s="1"/>
  <c r="Q278" i="32"/>
  <c r="R278" i="32" s="1"/>
  <c r="AE231" i="32"/>
  <c r="AF231" i="32" s="1"/>
  <c r="Q223" i="32"/>
  <c r="R223" i="32" s="1"/>
  <c r="AG211" i="32"/>
  <c r="AH211" i="32" s="1"/>
  <c r="AE276" i="32"/>
  <c r="AF276" i="32" s="1"/>
  <c r="Q254" i="32"/>
  <c r="R254" i="32" s="1"/>
  <c r="AE228" i="32"/>
  <c r="AF228" i="32" s="1"/>
  <c r="J277" i="32"/>
  <c r="K277" i="32" s="1"/>
  <c r="X256" i="32"/>
  <c r="Y256" i="32" s="1"/>
  <c r="Q226" i="32"/>
  <c r="R226" i="32" s="1"/>
  <c r="Q204" i="32"/>
  <c r="R204" i="32" s="1"/>
  <c r="X178" i="32"/>
  <c r="Y178" i="32" s="1"/>
  <c r="X176" i="32"/>
  <c r="Y176" i="32" s="1"/>
  <c r="J193" i="32"/>
  <c r="K193" i="32" s="1"/>
  <c r="Q284" i="32"/>
  <c r="R284" i="32" s="1"/>
  <c r="X254" i="32"/>
  <c r="Y254" i="32" s="1"/>
  <c r="AG236" i="32"/>
  <c r="AH236" i="32" s="1"/>
  <c r="X277" i="32"/>
  <c r="Y277" i="32" s="1"/>
  <c r="J217" i="32"/>
  <c r="K217" i="32" s="1"/>
  <c r="Q160" i="32"/>
  <c r="R160" i="32" s="1"/>
  <c r="J153" i="32"/>
  <c r="K153" i="32" s="1"/>
  <c r="Q140" i="32"/>
  <c r="R140" i="32" s="1"/>
  <c r="AE93" i="32"/>
  <c r="AF93" i="32" s="1"/>
  <c r="AE219" i="32"/>
  <c r="AF219" i="32" s="1"/>
  <c r="AE168" i="32"/>
  <c r="AF168" i="32" s="1"/>
  <c r="Q94" i="32"/>
  <c r="R94" i="32" s="1"/>
  <c r="X80" i="32"/>
  <c r="Y80" i="32" s="1"/>
  <c r="X50" i="32"/>
  <c r="Y50" i="32" s="1"/>
  <c r="AE31" i="32"/>
  <c r="AF31" i="32" s="1"/>
  <c r="AE218" i="32"/>
  <c r="AF218" i="32" s="1"/>
  <c r="X216" i="32"/>
  <c r="Y216" i="32" s="1"/>
  <c r="AE178" i="32"/>
  <c r="AF178" i="32" s="1"/>
  <c r="AE157" i="32"/>
  <c r="AF157" i="32" s="1"/>
  <c r="J150" i="32"/>
  <c r="K150" i="32" s="1"/>
  <c r="Q141" i="32"/>
  <c r="R141" i="32" s="1"/>
  <c r="AE127" i="32"/>
  <c r="AF127" i="32" s="1"/>
  <c r="X108" i="32"/>
  <c r="Y108" i="32" s="1"/>
  <c r="AE99" i="32"/>
  <c r="AF99" i="32" s="1"/>
  <c r="Q85" i="32"/>
  <c r="R85" i="32" s="1"/>
  <c r="X49" i="32"/>
  <c r="Y49" i="32" s="1"/>
  <c r="J115" i="32"/>
  <c r="K115" i="32" s="1"/>
  <c r="J56" i="32"/>
  <c r="K56" i="32" s="1"/>
  <c r="J165" i="32"/>
  <c r="K165" i="32" s="1"/>
  <c r="J151" i="32"/>
  <c r="K151" i="32" s="1"/>
  <c r="J78" i="32"/>
  <c r="K78" i="32" s="1"/>
  <c r="J62" i="32"/>
  <c r="K62" i="32" s="1"/>
  <c r="J49" i="32"/>
  <c r="K49" i="32" s="1"/>
  <c r="AE250" i="32"/>
  <c r="AF250" i="32" s="1"/>
  <c r="Q225" i="32"/>
  <c r="R225" i="32" s="1"/>
  <c r="AE194" i="32"/>
  <c r="AF194" i="32" s="1"/>
  <c r="Q174" i="32"/>
  <c r="R174" i="32" s="1"/>
  <c r="X111" i="32"/>
  <c r="Y111" i="32" s="1"/>
  <c r="X88" i="32"/>
  <c r="Y88" i="32" s="1"/>
  <c r="J66" i="32"/>
  <c r="K66" i="32" s="1"/>
  <c r="AE223" i="32"/>
  <c r="AF223" i="32" s="1"/>
  <c r="AE195" i="32"/>
  <c r="AF195" i="32" s="1"/>
  <c r="Q169" i="32"/>
  <c r="R169" i="32" s="1"/>
  <c r="Q156" i="32"/>
  <c r="R156" i="32" s="1"/>
  <c r="Q127" i="32"/>
  <c r="R127" i="32" s="1"/>
  <c r="X106" i="32"/>
  <c r="Y106" i="32" s="1"/>
  <c r="J256" i="32"/>
  <c r="K256" i="32" s="1"/>
  <c r="AG235" i="32"/>
  <c r="AH235" i="32" s="1"/>
  <c r="AG175" i="32"/>
  <c r="AH175" i="32" s="1"/>
  <c r="AG160" i="32"/>
  <c r="AH160" i="32" s="1"/>
  <c r="X68" i="32"/>
  <c r="Y68" i="32" s="1"/>
  <c r="AE33" i="32"/>
  <c r="AF33" i="32" s="1"/>
  <c r="Q19" i="32"/>
  <c r="R19" i="32" s="1"/>
  <c r="AE128" i="32"/>
  <c r="AF128" i="32" s="1"/>
  <c r="Q40" i="32"/>
  <c r="R40" i="32" s="1"/>
  <c r="X217" i="32"/>
  <c r="Y217" i="32" s="1"/>
  <c r="X109" i="32"/>
  <c r="Y109" i="32" s="1"/>
  <c r="Q43" i="32"/>
  <c r="R43" i="32" s="1"/>
  <c r="AE86" i="32"/>
  <c r="AF86" i="32" s="1"/>
  <c r="X57" i="32"/>
  <c r="Y57" i="32" s="1"/>
  <c r="Q42" i="32"/>
  <c r="R42" i="32" s="1"/>
  <c r="Q32" i="32"/>
  <c r="R32" i="32" s="1"/>
  <c r="J130" i="32"/>
  <c r="K130" i="32" s="1"/>
  <c r="J82" i="32"/>
  <c r="K82" i="32" s="1"/>
  <c r="J38" i="32"/>
  <c r="K38" i="32" s="1"/>
  <c r="J21" i="32"/>
  <c r="K21" i="32" s="1"/>
  <c r="J19" i="32"/>
  <c r="K19" i="32" s="1"/>
  <c r="J70" i="32"/>
  <c r="K70" i="32" s="1"/>
  <c r="Q80" i="32"/>
  <c r="R80" i="32" s="1"/>
  <c r="AG57" i="32"/>
  <c r="AH57" i="32" s="1"/>
  <c r="AE56" i="32"/>
  <c r="AF56" i="32" s="1"/>
  <c r="X51" i="32"/>
  <c r="Y51" i="32" s="1"/>
  <c r="W155" i="23"/>
  <c r="X155" i="23" s="1"/>
  <c r="W45" i="23"/>
  <c r="X45" i="23" s="1"/>
  <c r="W142" i="23"/>
  <c r="X142" i="23" s="1"/>
  <c r="W15" i="23"/>
  <c r="X15" i="23" s="1"/>
  <c r="W260" i="23"/>
  <c r="X260" i="23" s="1"/>
  <c r="W100" i="23"/>
  <c r="X100" i="23" s="1"/>
  <c r="W233" i="23"/>
  <c r="W202" i="23"/>
  <c r="X202" i="23" s="1"/>
  <c r="W85" i="23"/>
  <c r="X85" i="23" s="1"/>
  <c r="W11" i="23"/>
  <c r="W113" i="23"/>
  <c r="W43" i="23"/>
  <c r="X43" i="23" s="1"/>
  <c r="W139" i="23"/>
  <c r="X139" i="23" s="1"/>
  <c r="W257" i="23"/>
  <c r="X257" i="23" s="1"/>
  <c r="W77" i="23"/>
  <c r="W241" i="23"/>
  <c r="X241" i="23" s="1"/>
  <c r="W81" i="23"/>
  <c r="X81" i="23" s="1"/>
  <c r="W159" i="23"/>
  <c r="X159" i="23" s="1"/>
  <c r="W76" i="23"/>
  <c r="X76" i="23" s="1"/>
  <c r="W219" i="23"/>
  <c r="X219" i="23" s="1"/>
  <c r="W273" i="23"/>
  <c r="X273" i="23" s="1"/>
  <c r="W117" i="23"/>
  <c r="X117" i="23" s="1"/>
  <c r="W63" i="23"/>
  <c r="X63" i="23" s="1"/>
  <c r="W89" i="23"/>
  <c r="X89" i="23" s="1"/>
  <c r="W199" i="23"/>
  <c r="X199" i="23" s="1"/>
  <c r="W242" i="23"/>
  <c r="X242" i="23" s="1"/>
  <c r="W106" i="23"/>
  <c r="X106" i="23" s="1"/>
  <c r="W201" i="23"/>
  <c r="X201" i="23" s="1"/>
  <c r="W291" i="23"/>
  <c r="X291" i="23" s="1"/>
  <c r="W253" i="23"/>
  <c r="X253" i="23" s="1"/>
  <c r="W118" i="23"/>
  <c r="X118" i="23" s="1"/>
  <c r="W279" i="23"/>
  <c r="X279" i="23" s="1"/>
  <c r="W223" i="23"/>
  <c r="X223" i="23" s="1"/>
  <c r="W109" i="23"/>
  <c r="X109" i="23" s="1"/>
  <c r="W255" i="23"/>
  <c r="X255" i="23" s="1"/>
  <c r="W146" i="23"/>
  <c r="X146" i="23" s="1"/>
  <c r="W58" i="23"/>
  <c r="X58" i="23" s="1"/>
  <c r="W259" i="23"/>
  <c r="X259" i="23" s="1"/>
  <c r="W143" i="23"/>
  <c r="W73" i="23"/>
  <c r="X73" i="23" s="1"/>
  <c r="W26" i="23"/>
  <c r="X26" i="23" s="1"/>
  <c r="W261" i="23"/>
  <c r="X261" i="23" s="1"/>
  <c r="W215" i="23"/>
  <c r="W157" i="23"/>
  <c r="X157" i="23" s="1"/>
  <c r="W214" i="23"/>
  <c r="X214" i="23" s="1"/>
  <c r="W236" i="23"/>
  <c r="X236" i="23" s="1"/>
  <c r="W16" i="23"/>
  <c r="X16" i="23" s="1"/>
  <c r="W206" i="23"/>
  <c r="X206" i="23" s="1"/>
  <c r="W269" i="23"/>
  <c r="X269" i="23" s="1"/>
  <c r="W289" i="23"/>
  <c r="X289" i="23" s="1"/>
  <c r="W183" i="23"/>
  <c r="X183" i="23" s="1"/>
  <c r="W161" i="23"/>
  <c r="X161" i="23" s="1"/>
  <c r="W27" i="23"/>
  <c r="X27" i="23" s="1"/>
  <c r="W44" i="23"/>
  <c r="X44" i="23" s="1"/>
  <c r="W136" i="23"/>
  <c r="X136" i="23" s="1"/>
  <c r="W62" i="23"/>
  <c r="X62" i="23" s="1"/>
  <c r="W69" i="23"/>
  <c r="X69" i="23" s="1"/>
  <c r="W75" i="23"/>
  <c r="X75" i="23" s="1"/>
  <c r="W254" i="23"/>
  <c r="X254" i="23" s="1"/>
  <c r="W177" i="23"/>
  <c r="X177" i="23" s="1"/>
  <c r="W249" i="23"/>
  <c r="X249" i="23" s="1"/>
  <c r="W41" i="23"/>
  <c r="W220" i="23"/>
  <c r="W225" i="23"/>
  <c r="X225" i="23" s="1"/>
  <c r="W271" i="23"/>
  <c r="X271" i="23" s="1"/>
  <c r="W224" i="23"/>
  <c r="X224" i="23" s="1"/>
  <c r="W195" i="23"/>
  <c r="X195" i="23" s="1"/>
  <c r="W56" i="23"/>
  <c r="X56" i="23" s="1"/>
  <c r="W213" i="23"/>
  <c r="X213" i="23" s="1"/>
  <c r="W74" i="23"/>
  <c r="X74" i="23" s="1"/>
  <c r="W212" i="23"/>
  <c r="X212" i="23" s="1"/>
  <c r="W275" i="23"/>
  <c r="X275" i="23" s="1"/>
  <c r="W229" i="23"/>
  <c r="X229" i="23" s="1"/>
  <c r="W128" i="23"/>
  <c r="X128" i="23" s="1"/>
  <c r="W49" i="23"/>
  <c r="X49" i="23" s="1"/>
  <c r="W287" i="23"/>
  <c r="X287" i="23" s="1"/>
  <c r="W99" i="23"/>
  <c r="X99" i="23" s="1"/>
  <c r="W46" i="23"/>
  <c r="X46" i="23" s="1"/>
  <c r="W200" i="23"/>
  <c r="X200" i="23" s="1"/>
  <c r="W104" i="23"/>
  <c r="X104" i="23" s="1"/>
  <c r="W121" i="23"/>
  <c r="X121" i="23" s="1"/>
  <c r="W82" i="23"/>
  <c r="X82" i="23" s="1"/>
  <c r="W211" i="23"/>
  <c r="X211" i="23" s="1"/>
  <c r="W38" i="23"/>
  <c r="X38" i="23" s="1"/>
  <c r="W265" i="23"/>
  <c r="X265" i="23" s="1"/>
  <c r="W203" i="23"/>
  <c r="W160" i="23"/>
  <c r="X160" i="23" s="1"/>
  <c r="W88" i="23"/>
  <c r="X88" i="23" s="1"/>
  <c r="W17" i="23"/>
  <c r="X17" i="23" s="1"/>
  <c r="W151" i="23"/>
  <c r="X151" i="23" s="1"/>
  <c r="W57" i="23"/>
  <c r="X57" i="23" s="1"/>
  <c r="W19" i="23"/>
  <c r="X19" i="23" s="1"/>
  <c r="W29" i="23"/>
  <c r="W244" i="23"/>
  <c r="X244" i="23" s="1"/>
  <c r="W170" i="23"/>
  <c r="X170" i="23" s="1"/>
  <c r="W65" i="23"/>
  <c r="X65" i="23" s="1"/>
  <c r="W191" i="23"/>
  <c r="X191" i="23" s="1"/>
  <c r="W93" i="23"/>
  <c r="X93" i="23" s="1"/>
  <c r="W86" i="23"/>
  <c r="X86" i="23" s="1"/>
  <c r="W267" i="23"/>
  <c r="X267" i="23" s="1"/>
  <c r="W250" i="23"/>
  <c r="X250" i="23" s="1"/>
  <c r="W167" i="23"/>
  <c r="W133" i="23"/>
  <c r="X133" i="23" s="1"/>
  <c r="W95" i="23"/>
  <c r="X95" i="23" s="1"/>
  <c r="W71" i="23"/>
  <c r="X71" i="23" s="1"/>
  <c r="W32" i="23"/>
  <c r="X32" i="23" s="1"/>
  <c r="W112" i="23"/>
  <c r="X112" i="23" s="1"/>
  <c r="W70" i="23"/>
  <c r="X70" i="23" s="1"/>
  <c r="W290" i="23"/>
  <c r="X290" i="23" s="1"/>
  <c r="W277" i="23"/>
  <c r="X277" i="23" s="1"/>
  <c r="W239" i="23"/>
  <c r="W171" i="23"/>
  <c r="X171" i="23" s="1"/>
  <c r="W184" i="23"/>
  <c r="X184" i="23" s="1"/>
  <c r="W134" i="23"/>
  <c r="X134" i="23" s="1"/>
  <c r="W278" i="23"/>
  <c r="X278" i="23" s="1"/>
  <c r="W178" i="23"/>
  <c r="X178" i="23" s="1"/>
  <c r="W197" i="23"/>
  <c r="X197" i="23" s="1"/>
  <c r="W247" i="23"/>
  <c r="W179" i="23"/>
  <c r="W137" i="23"/>
  <c r="X137" i="23" s="1"/>
  <c r="W31" i="23"/>
  <c r="X31" i="23" s="1"/>
  <c r="W97" i="23"/>
  <c r="X97" i="23" s="1"/>
  <c r="W292" i="23"/>
  <c r="X292" i="23" s="1"/>
  <c r="W248" i="23"/>
  <c r="X248" i="23" s="1"/>
  <c r="W115" i="23"/>
  <c r="X115" i="23" s="1"/>
  <c r="W256" i="23"/>
  <c r="X256" i="23" s="1"/>
  <c r="W280" i="23"/>
  <c r="X280" i="23" s="1"/>
  <c r="W230" i="23"/>
  <c r="W205" i="23"/>
  <c r="X205" i="23" s="1"/>
  <c r="W181" i="23"/>
  <c r="X181" i="23" s="1"/>
  <c r="W67" i="23"/>
  <c r="W20" i="23"/>
  <c r="X20" i="23" s="1"/>
  <c r="W284" i="23"/>
  <c r="X284" i="23" s="1"/>
  <c r="W245" i="23"/>
  <c r="X245" i="23" s="1"/>
  <c r="W94" i="23"/>
  <c r="X94" i="23" s="1"/>
  <c r="W153" i="23"/>
  <c r="X153" i="23" s="1"/>
  <c r="W103" i="23"/>
  <c r="X103" i="23" s="1"/>
  <c r="W79" i="23"/>
  <c r="X79" i="23" s="1"/>
  <c r="W39" i="23"/>
  <c r="X39" i="23" s="1"/>
  <c r="W119" i="23"/>
  <c r="X119" i="23" s="1"/>
  <c r="W286" i="23"/>
  <c r="X286" i="23" s="1"/>
  <c r="W251" i="23"/>
  <c r="W182" i="23"/>
  <c r="X182" i="23" s="1"/>
  <c r="W158" i="23"/>
  <c r="X158" i="23" s="1"/>
  <c r="W141" i="23"/>
  <c r="X141" i="23" s="1"/>
  <c r="W91" i="23"/>
  <c r="X91" i="23" s="1"/>
  <c r="W35" i="23"/>
  <c r="X35" i="23" s="1"/>
  <c r="W14" i="23"/>
  <c r="X14" i="23" s="1"/>
  <c r="W237" i="23"/>
  <c r="X237" i="23" s="1"/>
  <c r="W231" i="23"/>
  <c r="X231" i="23" s="1"/>
  <c r="W47" i="23"/>
  <c r="X47" i="23" s="1"/>
  <c r="W235" i="23"/>
  <c r="X235" i="23" s="1"/>
  <c r="W127" i="23"/>
  <c r="X127" i="23" s="1"/>
  <c r="W227" i="23"/>
  <c r="X227" i="23" s="1"/>
  <c r="W263" i="23"/>
  <c r="X263" i="23" s="1"/>
  <c r="W25" i="23"/>
  <c r="X25" i="23" s="1"/>
  <c r="W226" i="23"/>
  <c r="X226" i="23" s="1"/>
  <c r="W131" i="23"/>
  <c r="X131" i="23" s="1"/>
  <c r="W262" i="23"/>
  <c r="X262" i="23" s="1"/>
  <c r="W154" i="23"/>
  <c r="X154" i="23" s="1"/>
  <c r="W87" i="23"/>
  <c r="X87" i="23" s="1"/>
  <c r="W172" i="23"/>
  <c r="X172" i="23" s="1"/>
  <c r="W135" i="23"/>
  <c r="X135" i="23" s="1"/>
  <c r="W293" i="23"/>
  <c r="W281" i="23"/>
  <c r="X281" i="23" s="1"/>
  <c r="W129" i="23"/>
  <c r="X129" i="23" s="1"/>
  <c r="W98" i="23"/>
  <c r="X98" i="23" s="1"/>
  <c r="W33" i="23"/>
  <c r="W285" i="23"/>
  <c r="X285" i="23" s="1"/>
  <c r="W110" i="23"/>
  <c r="X110" i="23" s="1"/>
  <c r="W111" i="23"/>
  <c r="W266" i="23"/>
  <c r="X266" i="23" s="1"/>
  <c r="W238" i="23"/>
  <c r="X238" i="23" s="1"/>
  <c r="W185" i="23"/>
  <c r="X185" i="23" s="1"/>
  <c r="W164" i="23"/>
  <c r="X164" i="23" s="1"/>
  <c r="W268" i="23"/>
  <c r="X268" i="23" s="1"/>
  <c r="W152" i="23"/>
  <c r="X152" i="23" s="1"/>
  <c r="W101" i="23"/>
  <c r="X101" i="23" s="1"/>
  <c r="W21" i="23"/>
  <c r="X21" i="23" s="1"/>
  <c r="W130" i="23"/>
  <c r="X130" i="23" s="1"/>
  <c r="W50" i="23"/>
  <c r="X50" i="23" s="1"/>
  <c r="W232" i="23"/>
  <c r="X232" i="23" s="1"/>
  <c r="W140" i="23"/>
  <c r="X140" i="23" s="1"/>
  <c r="W37" i="23"/>
  <c r="X37" i="23" s="1"/>
  <c r="W116" i="23"/>
  <c r="X116" i="23" s="1"/>
  <c r="W68" i="23"/>
  <c r="X68" i="23" s="1"/>
  <c r="W283" i="23"/>
  <c r="X283" i="23" s="1"/>
  <c r="W272" i="23"/>
  <c r="X272" i="23" s="1"/>
  <c r="W163" i="23"/>
  <c r="X163" i="23" s="1"/>
  <c r="W34" i="23"/>
  <c r="X34" i="23" s="1"/>
  <c r="W166" i="23"/>
  <c r="W13" i="23"/>
  <c r="X13" i="23" s="1"/>
  <c r="W189" i="23"/>
  <c r="X189" i="23" s="1"/>
  <c r="W8" i="23"/>
  <c r="X8" i="23" s="1"/>
  <c r="W125" i="23"/>
  <c r="X125" i="23" s="1"/>
  <c r="W122" i="23"/>
  <c r="X122" i="23" s="1"/>
  <c r="W207" i="23"/>
  <c r="X207" i="23" s="1"/>
  <c r="W208" i="23"/>
  <c r="X208" i="23" s="1"/>
  <c r="W190" i="23"/>
  <c r="X190" i="23" s="1"/>
  <c r="W173" i="23"/>
  <c r="W145" i="23"/>
  <c r="X145" i="23" s="1"/>
  <c r="W52" i="23"/>
  <c r="X52" i="23" s="1"/>
  <c r="W217" i="23"/>
  <c r="X217" i="23" s="1"/>
  <c r="W149" i="23"/>
  <c r="X149" i="23" s="1"/>
  <c r="W53" i="23"/>
  <c r="W55" i="23"/>
  <c r="X55" i="23" s="1"/>
  <c r="W23" i="23"/>
  <c r="X23" i="23" s="1"/>
  <c r="W209" i="23"/>
  <c r="W80" i="23"/>
  <c r="X80" i="23" s="1"/>
  <c r="W187" i="23"/>
  <c r="X187" i="23" s="1"/>
  <c r="W169" i="23"/>
  <c r="X169" i="23" s="1"/>
  <c r="W123" i="23"/>
  <c r="X123" i="23" s="1"/>
  <c r="W83" i="23"/>
  <c r="W51" i="23"/>
  <c r="X51" i="23" s="1"/>
  <c r="W22" i="23"/>
  <c r="X22" i="23" s="1"/>
  <c r="W124" i="23"/>
  <c r="X124" i="23" s="1"/>
  <c r="W196" i="23"/>
  <c r="X196" i="23" s="1"/>
  <c r="W193" i="23"/>
  <c r="X193" i="23" s="1"/>
  <c r="W92" i="23"/>
  <c r="X92" i="23" s="1"/>
  <c r="W148" i="23"/>
  <c r="X148" i="23" s="1"/>
  <c r="W221" i="23"/>
  <c r="X221" i="23" s="1"/>
  <c r="W7" i="23"/>
  <c r="X7" i="23" s="1"/>
  <c r="W188" i="23"/>
  <c r="X188" i="23" s="1"/>
  <c r="W243" i="23"/>
  <c r="X243" i="23" s="1"/>
  <c r="W194" i="23"/>
  <c r="X194" i="23" s="1"/>
  <c r="W175" i="23"/>
  <c r="X175" i="23" s="1"/>
  <c r="W147" i="23"/>
  <c r="X147" i="23" s="1"/>
  <c r="W107" i="23"/>
  <c r="X107" i="23" s="1"/>
  <c r="W59" i="23"/>
  <c r="X59" i="23" s="1"/>
  <c r="W9" i="23"/>
  <c r="X9" i="23" s="1"/>
  <c r="W218" i="23"/>
  <c r="X218" i="23" s="1"/>
  <c r="W10" i="23"/>
  <c r="X10" i="23" s="1"/>
  <c r="AI207" i="32" l="1"/>
  <c r="AI62" i="32"/>
  <c r="AI122" i="32"/>
  <c r="AI31" i="32"/>
  <c r="AI22" i="32"/>
  <c r="AI21" i="32"/>
  <c r="AI20" i="32"/>
  <c r="AI249" i="32"/>
  <c r="R11" i="32"/>
  <c r="R77" i="32"/>
  <c r="R29" i="32"/>
  <c r="AF209" i="32"/>
  <c r="AF155" i="32"/>
  <c r="R113" i="32"/>
  <c r="X258" i="23"/>
  <c r="Y143" i="32"/>
  <c r="Y251" i="32"/>
  <c r="Y227" i="32"/>
  <c r="Y77" i="32"/>
  <c r="K209" i="32"/>
  <c r="Y275" i="32"/>
  <c r="AF185" i="32"/>
  <c r="AF53" i="32"/>
  <c r="Y197" i="32"/>
  <c r="AF275" i="32"/>
  <c r="Y35" i="32"/>
  <c r="Y29" i="32"/>
  <c r="Y23" i="32"/>
  <c r="AF29" i="32"/>
  <c r="K227" i="32"/>
  <c r="K191" i="32"/>
  <c r="K143" i="32"/>
  <c r="R149" i="32"/>
  <c r="R275" i="32"/>
  <c r="AF149" i="32"/>
  <c r="Y245" i="32"/>
  <c r="AF203" i="32"/>
  <c r="R185" i="32"/>
  <c r="K245" i="32"/>
  <c r="AF191" i="32"/>
  <c r="R197" i="32"/>
  <c r="Y137" i="32"/>
  <c r="Y215" i="32"/>
  <c r="Y269" i="32"/>
  <c r="Y203" i="32"/>
  <c r="Y167" i="32"/>
  <c r="AF119" i="32"/>
  <c r="AF233" i="32"/>
  <c r="AF167" i="32"/>
  <c r="AF83" i="32"/>
  <c r="AF77" i="32"/>
  <c r="AF65" i="32"/>
  <c r="AF71" i="32"/>
  <c r="R53" i="32"/>
  <c r="AF35" i="32"/>
  <c r="R131" i="32"/>
  <c r="AF227" i="32"/>
  <c r="Y101" i="32"/>
  <c r="Y59" i="32"/>
  <c r="AF11" i="32"/>
  <c r="AF23" i="32"/>
  <c r="R71" i="32"/>
  <c r="R167" i="32"/>
  <c r="R107" i="32"/>
  <c r="AF47" i="32"/>
  <c r="R281" i="32"/>
  <c r="Y173" i="32"/>
  <c r="R263" i="32"/>
  <c r="Y17" i="32"/>
  <c r="K107" i="32"/>
  <c r="AF137" i="32"/>
  <c r="AF179" i="32"/>
  <c r="AF239" i="32"/>
  <c r="AF245" i="32"/>
  <c r="AF59" i="32"/>
  <c r="AF287" i="32"/>
  <c r="AF41" i="32"/>
  <c r="Y89" i="32"/>
  <c r="Y71" i="32"/>
  <c r="Y65" i="32"/>
  <c r="Y83" i="32"/>
  <c r="Y257" i="32"/>
  <c r="Y179" i="32"/>
  <c r="Y41" i="32"/>
  <c r="Y155" i="32"/>
  <c r="Y185" i="32"/>
  <c r="Y149" i="32"/>
  <c r="AJ186" i="32"/>
  <c r="Y293" i="32"/>
  <c r="AJ138" i="32"/>
  <c r="R23" i="32"/>
  <c r="R209" i="32"/>
  <c r="R227" i="32"/>
  <c r="R251" i="32"/>
  <c r="R137" i="32"/>
  <c r="R245" i="32"/>
  <c r="R257" i="32"/>
  <c r="R269" i="32"/>
  <c r="R119" i="32"/>
  <c r="R47" i="32"/>
  <c r="R191" i="32"/>
  <c r="R65" i="32"/>
  <c r="R125" i="32"/>
  <c r="AJ174" i="32"/>
  <c r="K53" i="32"/>
  <c r="AJ270" i="32"/>
  <c r="AJ240" i="32"/>
  <c r="K35" i="32"/>
  <c r="K101" i="32"/>
  <c r="K17" i="32"/>
  <c r="K275" i="32"/>
  <c r="K293" i="32"/>
  <c r="K11" i="32"/>
  <c r="AJ6" i="32"/>
  <c r="AI6" i="32"/>
  <c r="K197" i="32"/>
  <c r="K185" i="32"/>
  <c r="K77" i="32"/>
  <c r="K269" i="32"/>
  <c r="K47" i="32"/>
  <c r="K89" i="32"/>
  <c r="K287" i="32"/>
  <c r="K125" i="32"/>
  <c r="K137" i="32"/>
  <c r="AJ120" i="32"/>
  <c r="K113" i="32"/>
  <c r="K239" i="32"/>
  <c r="K161" i="32"/>
  <c r="AJ234" i="32"/>
  <c r="K263" i="32"/>
  <c r="K95" i="32"/>
  <c r="AI120" i="32"/>
  <c r="K65" i="32"/>
  <c r="K23" i="32"/>
  <c r="AJ258" i="32"/>
  <c r="K179" i="32"/>
  <c r="AJ246" i="32"/>
  <c r="Y53" i="32"/>
  <c r="AJ156" i="32"/>
  <c r="AF293" i="32"/>
  <c r="AF95" i="32"/>
  <c r="AF221" i="32"/>
  <c r="AJ72" i="32"/>
  <c r="AJ42" i="32"/>
  <c r="Y107" i="32"/>
  <c r="R233" i="32"/>
  <c r="Y161" i="32"/>
  <c r="AF113" i="32"/>
  <c r="Y191" i="32"/>
  <c r="AI160" i="32"/>
  <c r="AF173" i="32"/>
  <c r="Y281" i="32"/>
  <c r="AJ192" i="32"/>
  <c r="AJ264" i="32"/>
  <c r="R293" i="32"/>
  <c r="AJ12" i="32"/>
  <c r="AJ132" i="32"/>
  <c r="AJ168" i="32"/>
  <c r="AJ54" i="32"/>
  <c r="K167" i="32"/>
  <c r="AJ162" i="32"/>
  <c r="AJ108" i="32"/>
  <c r="Y233" i="32"/>
  <c r="R221" i="32"/>
  <c r="Y131" i="32"/>
  <c r="Y95" i="32"/>
  <c r="Y11" i="32"/>
  <c r="AJ18" i="32"/>
  <c r="AF197" i="32"/>
  <c r="AJ60" i="32"/>
  <c r="K221" i="32"/>
  <c r="R287" i="32"/>
  <c r="Y263" i="32"/>
  <c r="AJ90" i="32"/>
  <c r="R35" i="32"/>
  <c r="AF161" i="32"/>
  <c r="AJ96" i="32"/>
  <c r="R17" i="32"/>
  <c r="R239" i="32"/>
  <c r="AF17" i="32"/>
  <c r="AK192" i="32"/>
  <c r="K41" i="32"/>
  <c r="AJ36" i="32"/>
  <c r="K257" i="32"/>
  <c r="AJ252" i="32"/>
  <c r="AI74" i="32"/>
  <c r="AI96" i="32"/>
  <c r="AI241" i="32"/>
  <c r="AI121" i="32"/>
  <c r="AI51" i="32"/>
  <c r="AI132" i="32"/>
  <c r="AI34" i="32"/>
  <c r="AI116" i="32"/>
  <c r="AI109" i="32"/>
  <c r="AI217" i="32"/>
  <c r="AI286" i="32"/>
  <c r="K119" i="32"/>
  <c r="AJ114" i="32"/>
  <c r="K71" i="32"/>
  <c r="AJ66" i="32"/>
  <c r="AJ276" i="32"/>
  <c r="K281" i="32"/>
  <c r="K215" i="32"/>
  <c r="AJ210" i="32"/>
  <c r="AI169" i="32"/>
  <c r="Y221" i="32"/>
  <c r="R143" i="32"/>
  <c r="AI291" i="32"/>
  <c r="AI176" i="32"/>
  <c r="AI265" i="32"/>
  <c r="AI8" i="32"/>
  <c r="AI50" i="32"/>
  <c r="AI114" i="32"/>
  <c r="AI103" i="32"/>
  <c r="AI90" i="32"/>
  <c r="AI224" i="32"/>
  <c r="AI283" i="32"/>
  <c r="R215" i="32"/>
  <c r="AI212" i="32"/>
  <c r="AI237" i="32"/>
  <c r="AI158" i="32"/>
  <c r="AI272" i="32"/>
  <c r="AI229" i="32"/>
  <c r="AI247" i="32"/>
  <c r="AI164" i="32"/>
  <c r="AI141" i="32"/>
  <c r="AI194" i="32"/>
  <c r="R89" i="32"/>
  <c r="AJ288" i="32"/>
  <c r="AJ216" i="32"/>
  <c r="AI57" i="32"/>
  <c r="AI142" i="32"/>
  <c r="R95" i="32"/>
  <c r="AI219" i="32"/>
  <c r="AF281" i="32"/>
  <c r="AI152" i="32"/>
  <c r="AI111" i="32"/>
  <c r="AI279" i="32"/>
  <c r="AI66" i="32"/>
  <c r="AI148" i="32"/>
  <c r="AI285" i="32"/>
  <c r="AI36" i="32"/>
  <c r="AI64" i="32"/>
  <c r="AI208" i="32"/>
  <c r="AI117" i="32"/>
  <c r="Y239" i="32"/>
  <c r="AI78" i="32"/>
  <c r="AI232" i="32"/>
  <c r="AI84" i="32"/>
  <c r="AF131" i="32"/>
  <c r="AI178" i="32"/>
  <c r="AI159" i="32"/>
  <c r="AI244" i="32"/>
  <c r="AI14" i="32"/>
  <c r="AI88" i="32"/>
  <c r="AI87" i="32"/>
  <c r="AI262" i="32"/>
  <c r="K59" i="32"/>
  <c r="AI28" i="32"/>
  <c r="AF143" i="32"/>
  <c r="R203" i="32"/>
  <c r="AI25" i="32"/>
  <c r="AI133" i="32"/>
  <c r="AI195" i="32"/>
  <c r="Y113" i="32"/>
  <c r="AI145" i="32"/>
  <c r="AI190" i="32"/>
  <c r="AI236" i="32"/>
  <c r="AF251" i="32"/>
  <c r="AI206" i="32"/>
  <c r="AI225" i="32"/>
  <c r="AI240" i="32"/>
  <c r="AI282" i="32"/>
  <c r="AI138" i="32"/>
  <c r="AI284" i="32"/>
  <c r="AI189" i="32"/>
  <c r="AI238" i="32"/>
  <c r="AI48" i="32"/>
  <c r="AI40" i="32"/>
  <c r="AI202" i="32"/>
  <c r="AI188" i="32"/>
  <c r="AI258" i="32"/>
  <c r="AI146" i="32"/>
  <c r="AI85" i="32"/>
  <c r="AI250" i="32"/>
  <c r="AI246" i="32"/>
  <c r="AI268" i="32"/>
  <c r="AJ84" i="32"/>
  <c r="AJ144" i="32"/>
  <c r="AI136" i="32"/>
  <c r="AI110" i="32"/>
  <c r="AI234" i="32"/>
  <c r="AI112" i="32"/>
  <c r="AJ102" i="32"/>
  <c r="AI172" i="32"/>
  <c r="AJ282" i="32"/>
  <c r="AI45" i="32"/>
  <c r="R83" i="32"/>
  <c r="AI70" i="32"/>
  <c r="AI19" i="32"/>
  <c r="AI82" i="32"/>
  <c r="Y47" i="32"/>
  <c r="AI256" i="32"/>
  <c r="AI151" i="32"/>
  <c r="AI204" i="32"/>
  <c r="AI72" i="32"/>
  <c r="AI147" i="32"/>
  <c r="AI144" i="32"/>
  <c r="AI139" i="32"/>
  <c r="AF101" i="32"/>
  <c r="Y119" i="32"/>
  <c r="R173" i="32"/>
  <c r="AI174" i="32"/>
  <c r="AI255" i="32"/>
  <c r="AI277" i="32"/>
  <c r="R59" i="32"/>
  <c r="AI73" i="32"/>
  <c r="AI196" i="32"/>
  <c r="AI43" i="32"/>
  <c r="AI135" i="32"/>
  <c r="AI150" i="32"/>
  <c r="R101" i="32"/>
  <c r="AI216" i="32"/>
  <c r="AI46" i="32"/>
  <c r="AI140" i="32"/>
  <c r="AI223" i="32"/>
  <c r="AI54" i="32"/>
  <c r="AI67" i="32"/>
  <c r="AI170" i="32"/>
  <c r="AJ30" i="32"/>
  <c r="AI127" i="32"/>
  <c r="AI55" i="32"/>
  <c r="AJ198" i="32"/>
  <c r="AI260" i="32"/>
  <c r="AI68" i="32"/>
  <c r="AJ48" i="32"/>
  <c r="K173" i="32"/>
  <c r="K131" i="32"/>
  <c r="AJ126" i="32"/>
  <c r="K83" i="32"/>
  <c r="AJ78" i="32"/>
  <c r="AJ150" i="32"/>
  <c r="K155" i="32"/>
  <c r="AJ24" i="32"/>
  <c r="K29" i="32"/>
  <c r="AI91" i="32"/>
  <c r="AI242" i="32"/>
  <c r="AI118" i="32"/>
  <c r="AI214" i="32"/>
  <c r="AI37" i="32"/>
  <c r="AI124" i="32"/>
  <c r="AI157" i="32"/>
  <c r="AI274" i="32"/>
  <c r="AI16" i="32"/>
  <c r="AI32" i="32"/>
  <c r="AI33" i="32"/>
  <c r="AI115" i="32"/>
  <c r="AI94" i="32"/>
  <c r="AI177" i="32"/>
  <c r="AI266" i="32"/>
  <c r="AI201" i="32"/>
  <c r="AI108" i="32"/>
  <c r="AI222" i="32"/>
  <c r="AI253" i="32"/>
  <c r="AI44" i="32"/>
  <c r="AI199" i="32"/>
  <c r="AI92" i="32"/>
  <c r="AJ222" i="32"/>
  <c r="AI163" i="32"/>
  <c r="AI69" i="32"/>
  <c r="AI183" i="32"/>
  <c r="AI134" i="32"/>
  <c r="AI24" i="32"/>
  <c r="AI106" i="32"/>
  <c r="AI235" i="32"/>
  <c r="AI81" i="32"/>
  <c r="AI130" i="32"/>
  <c r="AI76" i="32"/>
  <c r="AI128" i="32"/>
  <c r="AI193" i="32"/>
  <c r="AI79" i="32"/>
  <c r="AI218" i="32"/>
  <c r="AI276" i="32"/>
  <c r="AI12" i="32"/>
  <c r="AI165" i="32"/>
  <c r="AI93" i="32"/>
  <c r="AF89" i="32"/>
  <c r="AI99" i="32"/>
  <c r="Y209" i="32"/>
  <c r="AI289" i="32"/>
  <c r="AI243" i="32"/>
  <c r="AI270" i="32"/>
  <c r="AI60" i="32"/>
  <c r="AI86" i="32"/>
  <c r="AI13" i="32"/>
  <c r="AI9" i="32"/>
  <c r="AI75" i="32"/>
  <c r="AI181" i="32"/>
  <c r="AI39" i="32"/>
  <c r="AI162" i="32"/>
  <c r="AI175" i="32"/>
  <c r="AI267" i="32"/>
  <c r="R161" i="32"/>
  <c r="AI27" i="32"/>
  <c r="R179" i="32"/>
  <c r="AI182" i="32"/>
  <c r="AI226" i="32"/>
  <c r="AI205" i="32"/>
  <c r="AI273" i="32"/>
  <c r="AI288" i="32"/>
  <c r="AI231" i="32"/>
  <c r="AI211" i="32"/>
  <c r="AI248" i="32"/>
  <c r="AI7" i="32"/>
  <c r="AI126" i="32"/>
  <c r="R41" i="32"/>
  <c r="AI168" i="32"/>
  <c r="AI100" i="32"/>
  <c r="AI42" i="32"/>
  <c r="AI61" i="32"/>
  <c r="AI264" i="32"/>
  <c r="AI166" i="32"/>
  <c r="AI80" i="32"/>
  <c r="AI200" i="32"/>
  <c r="AI259" i="32"/>
  <c r="AI220" i="32"/>
  <c r="AJ204" i="32"/>
  <c r="AJ180" i="32"/>
  <c r="AI105" i="32"/>
  <c r="AI252" i="32"/>
  <c r="AI52" i="32"/>
  <c r="AJ228" i="32"/>
  <c r="AF269" i="32"/>
  <c r="AI58" i="32"/>
  <c r="AI10" i="32"/>
  <c r="AI38" i="32"/>
  <c r="AI292" i="32"/>
  <c r="AI213" i="32"/>
  <c r="AI63" i="32"/>
  <c r="AI49" i="32"/>
  <c r="AI123" i="32"/>
  <c r="AI186" i="32"/>
  <c r="AI56" i="32"/>
  <c r="AI98" i="32"/>
  <c r="AI129" i="32"/>
  <c r="AI271" i="32"/>
  <c r="AI187" i="32"/>
  <c r="AI102" i="32"/>
  <c r="AI180" i="32"/>
  <c r="AI192" i="32"/>
  <c r="AI261" i="32"/>
  <c r="AI30" i="32"/>
  <c r="AI171" i="32"/>
  <c r="AI104" i="32"/>
  <c r="AI156" i="32"/>
  <c r="AI230" i="32"/>
  <c r="AI198" i="32"/>
  <c r="AI228" i="32"/>
  <c r="AI280" i="32"/>
  <c r="AI290" i="32"/>
  <c r="AI15" i="32"/>
  <c r="AI18" i="32"/>
  <c r="AI26" i="32"/>
  <c r="AI184" i="32"/>
  <c r="AI97" i="32"/>
  <c r="AI254" i="32"/>
  <c r="AF257" i="32"/>
  <c r="AI154" i="32"/>
  <c r="AI278" i="32"/>
  <c r="AI210" i="32"/>
  <c r="AI153" i="32"/>
  <c r="X30" i="23"/>
  <c r="X138" i="23"/>
  <c r="X204" i="23"/>
  <c r="X246" i="23"/>
  <c r="X264" i="23"/>
  <c r="X48" i="23"/>
  <c r="X294" i="23"/>
  <c r="X252" i="23"/>
  <c r="X78" i="23"/>
  <c r="X72" i="23"/>
  <c r="X66" i="23"/>
  <c r="X42" i="23"/>
  <c r="X144" i="23"/>
  <c r="X162" i="23"/>
  <c r="X276" i="23"/>
  <c r="X132" i="23"/>
  <c r="X120" i="23"/>
  <c r="X234" i="23"/>
  <c r="X216" i="23"/>
  <c r="X126" i="23"/>
  <c r="X156" i="23"/>
  <c r="X108" i="23"/>
  <c r="X114" i="23"/>
  <c r="X90" i="23"/>
  <c r="X228" i="23"/>
  <c r="X96" i="23"/>
  <c r="X24" i="23"/>
  <c r="X270" i="23"/>
  <c r="X210" i="23"/>
  <c r="X288" i="23"/>
  <c r="X18" i="23"/>
  <c r="X36" i="23"/>
  <c r="X180" i="23"/>
  <c r="X54" i="23"/>
  <c r="X174" i="23"/>
  <c r="X84" i="23"/>
  <c r="X240" i="23"/>
  <c r="X282" i="23"/>
  <c r="X168" i="23"/>
  <c r="X102" i="23"/>
  <c r="X186" i="23"/>
  <c r="X222" i="23"/>
  <c r="X192" i="23"/>
  <c r="X150" i="23"/>
  <c r="X12" i="23"/>
  <c r="X198" i="23"/>
  <c r="X60" i="23"/>
  <c r="K37" i="39" l="1"/>
  <c r="K26" i="37"/>
  <c r="K23" i="39"/>
  <c r="K27" i="38"/>
  <c r="K44" i="39"/>
  <c r="K28" i="37"/>
  <c r="K12" i="39"/>
  <c r="K26" i="38"/>
  <c r="K54" i="39"/>
  <c r="K33" i="37"/>
  <c r="K29" i="39"/>
  <c r="K22" i="37"/>
  <c r="K33" i="39"/>
  <c r="K24" i="37"/>
  <c r="K50" i="39"/>
  <c r="K31" i="37"/>
  <c r="K32" i="37"/>
  <c r="K51" i="39"/>
  <c r="K48" i="39"/>
  <c r="K30" i="37"/>
  <c r="K25" i="37"/>
  <c r="K35" i="39"/>
  <c r="K27" i="37"/>
  <c r="K42" i="39"/>
  <c r="K25" i="39"/>
  <c r="K12" i="38"/>
  <c r="K30" i="39"/>
  <c r="K23" i="37"/>
  <c r="K47" i="39"/>
  <c r="K29" i="37"/>
  <c r="K8" i="37"/>
  <c r="K52" i="39"/>
  <c r="K25" i="38"/>
  <c r="K16" i="39"/>
  <c r="K24" i="38"/>
  <c r="K22" i="39"/>
  <c r="K11" i="38"/>
  <c r="K21" i="39"/>
  <c r="K53" i="39"/>
  <c r="K10" i="37"/>
  <c r="K28" i="39"/>
  <c r="K13" i="37"/>
  <c r="K7" i="38"/>
  <c r="K27" i="39"/>
  <c r="K17" i="39"/>
  <c r="K10" i="38"/>
  <c r="K10" i="39"/>
  <c r="K23" i="38"/>
  <c r="K8" i="39"/>
  <c r="K16" i="38"/>
  <c r="K11" i="37"/>
  <c r="K40" i="39"/>
  <c r="K43" i="39"/>
  <c r="K12" i="37"/>
  <c r="K15" i="39"/>
  <c r="K20" i="38"/>
  <c r="K38" i="39"/>
  <c r="K14" i="37"/>
  <c r="K36" i="39"/>
  <c r="K21" i="37"/>
  <c r="K14" i="39"/>
  <c r="K14" i="38"/>
  <c r="K45" i="39"/>
  <c r="K9" i="37"/>
  <c r="K18" i="39"/>
  <c r="K18" i="38"/>
  <c r="K7" i="37"/>
  <c r="K32" i="39"/>
  <c r="K39" i="39"/>
  <c r="K17" i="37"/>
  <c r="K34" i="39"/>
  <c r="K15" i="37"/>
  <c r="K9" i="38"/>
  <c r="K24" i="39"/>
  <c r="K18" i="37"/>
  <c r="K46" i="39"/>
  <c r="K11" i="39"/>
  <c r="K17" i="38"/>
  <c r="K22" i="38"/>
  <c r="K26" i="39"/>
  <c r="K19" i="39"/>
  <c r="K8" i="38"/>
  <c r="K21" i="38"/>
  <c r="K9" i="39"/>
  <c r="K20" i="39"/>
  <c r="K19" i="38"/>
  <c r="K15" i="38"/>
  <c r="K7" i="39"/>
  <c r="K16" i="37"/>
  <c r="K41" i="39"/>
  <c r="K49" i="39"/>
  <c r="K20" i="37"/>
  <c r="K13" i="39"/>
  <c r="K13" i="38"/>
  <c r="K31" i="39"/>
  <c r="K19" i="37"/>
  <c r="AK54" i="32"/>
  <c r="I18" i="33"/>
  <c r="I26" i="33"/>
  <c r="I36" i="33"/>
  <c r="I24" i="33"/>
  <c r="I21" i="33"/>
  <c r="I9" i="33"/>
  <c r="I13" i="33"/>
  <c r="I29" i="33"/>
  <c r="AK264" i="32"/>
  <c r="I50" i="33"/>
  <c r="I48" i="33"/>
  <c r="I17" i="33"/>
  <c r="I45" i="33"/>
  <c r="I43" i="33"/>
  <c r="I7" i="33"/>
  <c r="I52" i="33"/>
  <c r="AK138" i="32"/>
  <c r="I23" i="33"/>
  <c r="I37" i="33"/>
  <c r="I30" i="33"/>
  <c r="I42" i="33"/>
  <c r="I8" i="33"/>
  <c r="I27" i="26"/>
  <c r="I19" i="33"/>
  <c r="I20" i="26"/>
  <c r="I32" i="33"/>
  <c r="I41" i="26"/>
  <c r="I27" i="33"/>
  <c r="I17" i="26"/>
  <c r="I40" i="33"/>
  <c r="I48" i="26"/>
  <c r="I49" i="33"/>
  <c r="I31" i="26"/>
  <c r="I44" i="33"/>
  <c r="I11" i="26"/>
  <c r="I25" i="33"/>
  <c r="I44" i="26"/>
  <c r="I34" i="33"/>
  <c r="I36" i="26"/>
  <c r="I33" i="33"/>
  <c r="I43" i="26"/>
  <c r="I47" i="33"/>
  <c r="I19" i="26"/>
  <c r="I14" i="33"/>
  <c r="I39" i="26"/>
  <c r="I22" i="33"/>
  <c r="I23" i="26"/>
  <c r="I41" i="33"/>
  <c r="I42" i="26"/>
  <c r="I35" i="33"/>
  <c r="I25" i="26"/>
  <c r="I16" i="33"/>
  <c r="I12" i="26"/>
  <c r="I12" i="33"/>
  <c r="I50" i="26"/>
  <c r="I51" i="33"/>
  <c r="I54" i="26"/>
  <c r="I53" i="33"/>
  <c r="I9" i="26"/>
  <c r="I6" i="33"/>
  <c r="I15" i="26"/>
  <c r="I39" i="33"/>
  <c r="I40" i="26"/>
  <c r="I15" i="33"/>
  <c r="I10" i="26"/>
  <c r="I11" i="33"/>
  <c r="I14" i="26"/>
  <c r="I38" i="33"/>
  <c r="I30" i="26"/>
  <c r="I31" i="33"/>
  <c r="I53" i="26"/>
  <c r="I10" i="33"/>
  <c r="I52" i="26"/>
  <c r="I20" i="33"/>
  <c r="I38" i="26"/>
  <c r="I46" i="33"/>
  <c r="I29" i="26"/>
  <c r="I28" i="33"/>
  <c r="AK18" i="32"/>
  <c r="AK96" i="32"/>
  <c r="I22" i="26"/>
  <c r="AK246" i="32"/>
  <c r="I47" i="26"/>
  <c r="AK6" i="32"/>
  <c r="I7" i="26"/>
  <c r="AK270" i="32"/>
  <c r="I51" i="26"/>
  <c r="AK258" i="32"/>
  <c r="I49" i="26"/>
  <c r="AK240" i="32"/>
  <c r="I46" i="26"/>
  <c r="AK72" i="32"/>
  <c r="I18" i="26"/>
  <c r="AK156" i="32"/>
  <c r="I32" i="26"/>
  <c r="AK174" i="32"/>
  <c r="I35" i="26"/>
  <c r="AK186" i="32"/>
  <c r="I37" i="26"/>
  <c r="AK162" i="32"/>
  <c r="I33" i="26"/>
  <c r="AK132" i="32"/>
  <c r="I28" i="26"/>
  <c r="AK90" i="32"/>
  <c r="I21" i="26"/>
  <c r="AK60" i="32"/>
  <c r="I16" i="26"/>
  <c r="AK108" i="32"/>
  <c r="I24" i="26"/>
  <c r="AK168" i="32"/>
  <c r="I34" i="26"/>
  <c r="AK12" i="32"/>
  <c r="I8" i="26"/>
  <c r="AK42" i="32"/>
  <c r="I13" i="26"/>
  <c r="AK234" i="32"/>
  <c r="I45" i="26"/>
  <c r="AK120" i="32"/>
  <c r="I26" i="26"/>
  <c r="AL6" i="32"/>
  <c r="AL90" i="32"/>
  <c r="AK144" i="32"/>
  <c r="AL144" i="32"/>
  <c r="AK126" i="32"/>
  <c r="AL126" i="32"/>
  <c r="AK198" i="32"/>
  <c r="AL198" i="32"/>
  <c r="AK216" i="32"/>
  <c r="AL216" i="32"/>
  <c r="AL66" i="32"/>
  <c r="AK66" i="32"/>
  <c r="AL252" i="32"/>
  <c r="AK252" i="32"/>
  <c r="AL204" i="32"/>
  <c r="AK204" i="32"/>
  <c r="AL24" i="32"/>
  <c r="AK24" i="32"/>
  <c r="AK30" i="32"/>
  <c r="AL30" i="32"/>
  <c r="AK276" i="32"/>
  <c r="AL276" i="32"/>
  <c r="AL246" i="32"/>
  <c r="AL18" i="32"/>
  <c r="AL168" i="32"/>
  <c r="AL192" i="32"/>
  <c r="AL108" i="32"/>
  <c r="AL234" i="32"/>
  <c r="AL240" i="32"/>
  <c r="AL120" i="32"/>
  <c r="AL72" i="32"/>
  <c r="AL42" i="32"/>
  <c r="AL138" i="32"/>
  <c r="AL270" i="32"/>
  <c r="AL174" i="32"/>
  <c r="AL132" i="32"/>
  <c r="AL156" i="32"/>
  <c r="AL96" i="32"/>
  <c r="AL60" i="32"/>
  <c r="AL150" i="32"/>
  <c r="AK150" i="32"/>
  <c r="AL48" i="32"/>
  <c r="AK48" i="32"/>
  <c r="AL288" i="32"/>
  <c r="AK288" i="32"/>
  <c r="AK102" i="32"/>
  <c r="AL102" i="32"/>
  <c r="AL228" i="32"/>
  <c r="AK228" i="32"/>
  <c r="AK180" i="32"/>
  <c r="AL180" i="32"/>
  <c r="AK222" i="32"/>
  <c r="AL222" i="32"/>
  <c r="AK78" i="32"/>
  <c r="AL78" i="32"/>
  <c r="AK282" i="32"/>
  <c r="AL282" i="32"/>
  <c r="AK84" i="32"/>
  <c r="AL84" i="32"/>
  <c r="AK210" i="32"/>
  <c r="AL210" i="32"/>
  <c r="AK114" i="32"/>
  <c r="AL114" i="32"/>
  <c r="AL36" i="32"/>
  <c r="AK36" i="32"/>
  <c r="AL12" i="32"/>
  <c r="AL162" i="32"/>
  <c r="AL186" i="32"/>
  <c r="AL258" i="32"/>
  <c r="AL54" i="32"/>
  <c r="AL264" i="32"/>
  <c r="L8" i="23"/>
  <c r="M8" i="23"/>
  <c r="L9" i="23"/>
  <c r="M9" i="23"/>
  <c r="L10" i="23"/>
  <c r="M10" i="23"/>
  <c r="L11" i="23"/>
  <c r="M11" i="23"/>
  <c r="L13" i="23"/>
  <c r="M13" i="23"/>
  <c r="L14" i="23"/>
  <c r="M14" i="23"/>
  <c r="L15" i="23"/>
  <c r="M15" i="23"/>
  <c r="L16" i="23"/>
  <c r="M16" i="23"/>
  <c r="L17" i="23"/>
  <c r="M17" i="23"/>
  <c r="L19" i="23"/>
  <c r="M19" i="23"/>
  <c r="L20" i="23"/>
  <c r="M20" i="23"/>
  <c r="L21" i="23"/>
  <c r="M21" i="23"/>
  <c r="L22" i="23"/>
  <c r="M22" i="23"/>
  <c r="L23" i="23"/>
  <c r="M23" i="23"/>
  <c r="L25" i="23"/>
  <c r="M25" i="23"/>
  <c r="L26" i="23"/>
  <c r="M26" i="23"/>
  <c r="L27" i="23"/>
  <c r="M27" i="23"/>
  <c r="L28" i="23"/>
  <c r="M28" i="23"/>
  <c r="L29" i="23"/>
  <c r="M29" i="23"/>
  <c r="L31" i="23"/>
  <c r="M31" i="23"/>
  <c r="L32" i="23"/>
  <c r="M32" i="23"/>
  <c r="L33" i="23"/>
  <c r="M33" i="23"/>
  <c r="L34" i="23"/>
  <c r="M34" i="23"/>
  <c r="L35" i="23"/>
  <c r="M35" i="23"/>
  <c r="L37" i="23"/>
  <c r="M37" i="23"/>
  <c r="L38" i="23"/>
  <c r="M38" i="23"/>
  <c r="L39" i="23"/>
  <c r="M39" i="23"/>
  <c r="L40" i="23"/>
  <c r="M40" i="23"/>
  <c r="L41" i="23"/>
  <c r="M41" i="23"/>
  <c r="L43" i="23"/>
  <c r="M43" i="23"/>
  <c r="L44" i="23"/>
  <c r="M44" i="23"/>
  <c r="L45" i="23"/>
  <c r="M45" i="23"/>
  <c r="L46" i="23"/>
  <c r="M46" i="23"/>
  <c r="L47" i="23"/>
  <c r="M47" i="23"/>
  <c r="L49" i="23"/>
  <c r="M49" i="23"/>
  <c r="L50" i="23"/>
  <c r="M50" i="23"/>
  <c r="L51" i="23"/>
  <c r="M51" i="23"/>
  <c r="L52" i="23"/>
  <c r="M52" i="23"/>
  <c r="L53" i="23"/>
  <c r="M53" i="23"/>
  <c r="L55" i="23"/>
  <c r="M55" i="23"/>
  <c r="L56" i="23"/>
  <c r="M56" i="23"/>
  <c r="L57" i="23"/>
  <c r="M57" i="23"/>
  <c r="L58" i="23"/>
  <c r="M58" i="23"/>
  <c r="L59" i="23"/>
  <c r="M59" i="23"/>
  <c r="L61" i="23"/>
  <c r="M61" i="23"/>
  <c r="L62" i="23"/>
  <c r="M62" i="23"/>
  <c r="L63" i="23"/>
  <c r="M63" i="23"/>
  <c r="L64" i="23"/>
  <c r="M64" i="23"/>
  <c r="L65" i="23"/>
  <c r="M65" i="23"/>
  <c r="L67" i="23"/>
  <c r="M67" i="23"/>
  <c r="L68" i="23"/>
  <c r="M68" i="23"/>
  <c r="L69" i="23"/>
  <c r="M69" i="23"/>
  <c r="L70" i="23"/>
  <c r="M70" i="23"/>
  <c r="L71" i="23"/>
  <c r="M71" i="23"/>
  <c r="L73" i="23"/>
  <c r="M73" i="23"/>
  <c r="L74" i="23"/>
  <c r="M74" i="23"/>
  <c r="L75" i="23"/>
  <c r="M75" i="23"/>
  <c r="L76" i="23"/>
  <c r="M76" i="23"/>
  <c r="L77" i="23"/>
  <c r="M77" i="23"/>
  <c r="L79" i="23"/>
  <c r="M79" i="23"/>
  <c r="L80" i="23"/>
  <c r="M80" i="23"/>
  <c r="L81" i="23"/>
  <c r="M81" i="23"/>
  <c r="L82" i="23"/>
  <c r="M82" i="23"/>
  <c r="L83" i="23"/>
  <c r="M83" i="23"/>
  <c r="L85" i="23"/>
  <c r="M85" i="23"/>
  <c r="L86" i="23"/>
  <c r="M86" i="23"/>
  <c r="L87" i="23"/>
  <c r="M87" i="23"/>
  <c r="L88" i="23"/>
  <c r="M88" i="23"/>
  <c r="L89" i="23"/>
  <c r="M89" i="23"/>
  <c r="L91" i="23"/>
  <c r="M91" i="23"/>
  <c r="L92" i="23"/>
  <c r="M92" i="23"/>
  <c r="L93" i="23"/>
  <c r="M93" i="23"/>
  <c r="L94" i="23"/>
  <c r="M94" i="23"/>
  <c r="L95" i="23"/>
  <c r="M95" i="23"/>
  <c r="L97" i="23"/>
  <c r="M97" i="23"/>
  <c r="L98" i="23"/>
  <c r="M98" i="23"/>
  <c r="L99" i="23"/>
  <c r="M99" i="23"/>
  <c r="L100" i="23"/>
  <c r="M100" i="23"/>
  <c r="L101" i="23"/>
  <c r="M101" i="23"/>
  <c r="L103" i="23"/>
  <c r="M103" i="23"/>
  <c r="L104" i="23"/>
  <c r="M104" i="23"/>
  <c r="L105" i="23"/>
  <c r="M105" i="23"/>
  <c r="L106" i="23"/>
  <c r="M106" i="23"/>
  <c r="L107" i="23"/>
  <c r="M107" i="23"/>
  <c r="L109" i="23"/>
  <c r="M109" i="23"/>
  <c r="L110" i="23"/>
  <c r="M110" i="23"/>
  <c r="L111" i="23"/>
  <c r="M111" i="23"/>
  <c r="L112" i="23"/>
  <c r="M112" i="23"/>
  <c r="L113" i="23"/>
  <c r="M113" i="23"/>
  <c r="L115" i="23"/>
  <c r="M115" i="23"/>
  <c r="L116" i="23"/>
  <c r="M116" i="23"/>
  <c r="L117" i="23"/>
  <c r="M117" i="23"/>
  <c r="L118" i="23"/>
  <c r="M118" i="23"/>
  <c r="L119" i="23"/>
  <c r="M119" i="23"/>
  <c r="L121" i="23"/>
  <c r="M121" i="23"/>
  <c r="L122" i="23"/>
  <c r="M122" i="23"/>
  <c r="L123" i="23"/>
  <c r="M123" i="23"/>
  <c r="L124" i="23"/>
  <c r="M124" i="23"/>
  <c r="L125" i="23"/>
  <c r="M125" i="23"/>
  <c r="L127" i="23"/>
  <c r="M127" i="23"/>
  <c r="L128" i="23"/>
  <c r="M128" i="23"/>
  <c r="L129" i="23"/>
  <c r="M129" i="23"/>
  <c r="L130" i="23"/>
  <c r="M130" i="23"/>
  <c r="L131" i="23"/>
  <c r="M131" i="23"/>
  <c r="L133" i="23"/>
  <c r="M133" i="23"/>
  <c r="L134" i="23"/>
  <c r="M134" i="23"/>
  <c r="L135" i="23"/>
  <c r="M135" i="23"/>
  <c r="L136" i="23"/>
  <c r="M136" i="23"/>
  <c r="L137" i="23"/>
  <c r="M137" i="23"/>
  <c r="L139" i="23"/>
  <c r="M139" i="23"/>
  <c r="L140" i="23"/>
  <c r="M140" i="23"/>
  <c r="L141" i="23"/>
  <c r="M141" i="23"/>
  <c r="L142" i="23"/>
  <c r="M142" i="23"/>
  <c r="L143" i="23"/>
  <c r="M143" i="23"/>
  <c r="L145" i="23"/>
  <c r="M145" i="23"/>
  <c r="L146" i="23"/>
  <c r="M146" i="23"/>
  <c r="L147" i="23"/>
  <c r="M147" i="23"/>
  <c r="L148" i="23"/>
  <c r="M148" i="23"/>
  <c r="L149" i="23"/>
  <c r="M149" i="23"/>
  <c r="L151" i="23"/>
  <c r="M151" i="23"/>
  <c r="L152" i="23"/>
  <c r="M152" i="23"/>
  <c r="L153" i="23"/>
  <c r="M153" i="23"/>
  <c r="L154" i="23"/>
  <c r="M154" i="23"/>
  <c r="L155" i="23"/>
  <c r="M155" i="23"/>
  <c r="L157" i="23"/>
  <c r="M157" i="23"/>
  <c r="L158" i="23"/>
  <c r="M158" i="23"/>
  <c r="L159" i="23"/>
  <c r="M159" i="23"/>
  <c r="L160" i="23"/>
  <c r="M160" i="23"/>
  <c r="L161" i="23"/>
  <c r="M161" i="23"/>
  <c r="L163" i="23"/>
  <c r="M163" i="23"/>
  <c r="L164" i="23"/>
  <c r="M164" i="23"/>
  <c r="L165" i="23"/>
  <c r="M165" i="23"/>
  <c r="L166" i="23"/>
  <c r="M166" i="23"/>
  <c r="L167" i="23"/>
  <c r="M167" i="23"/>
  <c r="L169" i="23"/>
  <c r="M169" i="23"/>
  <c r="L170" i="23"/>
  <c r="M170" i="23"/>
  <c r="L171" i="23"/>
  <c r="M171" i="23"/>
  <c r="L172" i="23"/>
  <c r="M172" i="23"/>
  <c r="L173" i="23"/>
  <c r="M173" i="23"/>
  <c r="L175" i="23"/>
  <c r="M175" i="23"/>
  <c r="L176" i="23"/>
  <c r="M176" i="23"/>
  <c r="L177" i="23"/>
  <c r="M177" i="23"/>
  <c r="L178" i="23"/>
  <c r="M178" i="23"/>
  <c r="L179" i="23"/>
  <c r="M179" i="23"/>
  <c r="L181" i="23"/>
  <c r="M181" i="23"/>
  <c r="L182" i="23"/>
  <c r="M182" i="23"/>
  <c r="L183" i="23"/>
  <c r="M183" i="23"/>
  <c r="L184" i="23"/>
  <c r="M184" i="23"/>
  <c r="L185" i="23"/>
  <c r="M185" i="23"/>
  <c r="L187" i="23"/>
  <c r="M187" i="23"/>
  <c r="L188" i="23"/>
  <c r="M188" i="23"/>
  <c r="L189" i="23"/>
  <c r="M189" i="23"/>
  <c r="L190" i="23"/>
  <c r="M190" i="23"/>
  <c r="L191" i="23"/>
  <c r="M191" i="23"/>
  <c r="L193" i="23"/>
  <c r="M193" i="23"/>
  <c r="L194" i="23"/>
  <c r="M194" i="23"/>
  <c r="L195" i="23"/>
  <c r="M195" i="23"/>
  <c r="L196" i="23"/>
  <c r="M196" i="23"/>
  <c r="L197" i="23"/>
  <c r="M197" i="23"/>
  <c r="L199" i="23"/>
  <c r="M199" i="23"/>
  <c r="L200" i="23"/>
  <c r="M200" i="23"/>
  <c r="L201" i="23"/>
  <c r="M201" i="23"/>
  <c r="L202" i="23"/>
  <c r="M202" i="23"/>
  <c r="L203" i="23"/>
  <c r="M203" i="23"/>
  <c r="L205" i="23"/>
  <c r="M205" i="23"/>
  <c r="L206" i="23"/>
  <c r="M206" i="23"/>
  <c r="L207" i="23"/>
  <c r="M207" i="23"/>
  <c r="L208" i="23"/>
  <c r="M208" i="23"/>
  <c r="L209" i="23"/>
  <c r="M209" i="23"/>
  <c r="L211" i="23"/>
  <c r="M211" i="23"/>
  <c r="L212" i="23"/>
  <c r="M212" i="23"/>
  <c r="L213" i="23"/>
  <c r="M213" i="23"/>
  <c r="L214" i="23"/>
  <c r="M214" i="23"/>
  <c r="L215" i="23"/>
  <c r="M215" i="23"/>
  <c r="L217" i="23"/>
  <c r="M217" i="23"/>
  <c r="L218" i="23"/>
  <c r="M218" i="23"/>
  <c r="L219" i="23"/>
  <c r="M219" i="23"/>
  <c r="L220" i="23"/>
  <c r="M220" i="23"/>
  <c r="L221" i="23"/>
  <c r="M221" i="23"/>
  <c r="L223" i="23"/>
  <c r="M223" i="23"/>
  <c r="L224" i="23"/>
  <c r="M224" i="23"/>
  <c r="L225" i="23"/>
  <c r="M225" i="23"/>
  <c r="L226" i="23"/>
  <c r="M226" i="23"/>
  <c r="L227" i="23"/>
  <c r="M227" i="23"/>
  <c r="L229" i="23"/>
  <c r="M229" i="23"/>
  <c r="L230" i="23"/>
  <c r="M230" i="23"/>
  <c r="L231" i="23"/>
  <c r="M231" i="23"/>
  <c r="L232" i="23"/>
  <c r="M232" i="23"/>
  <c r="L233" i="23"/>
  <c r="M233" i="23"/>
  <c r="L235" i="23"/>
  <c r="M235" i="23"/>
  <c r="L236" i="23"/>
  <c r="M236" i="23"/>
  <c r="L237" i="23"/>
  <c r="M237" i="23"/>
  <c r="L238" i="23"/>
  <c r="M238" i="23"/>
  <c r="L239" i="23"/>
  <c r="M239" i="23"/>
  <c r="L241" i="23"/>
  <c r="M241" i="23"/>
  <c r="L242" i="23"/>
  <c r="M242" i="23"/>
  <c r="L243" i="23"/>
  <c r="M243" i="23"/>
  <c r="L244" i="23"/>
  <c r="M244" i="23"/>
  <c r="L245" i="23"/>
  <c r="M245" i="23"/>
  <c r="L247" i="23"/>
  <c r="M247" i="23"/>
  <c r="L248" i="23"/>
  <c r="M248" i="23"/>
  <c r="L249" i="23"/>
  <c r="M249" i="23"/>
  <c r="L250" i="23"/>
  <c r="M250" i="23"/>
  <c r="L251" i="23"/>
  <c r="M251" i="23"/>
  <c r="L253" i="23"/>
  <c r="M253" i="23"/>
  <c r="L254" i="23"/>
  <c r="M254" i="23"/>
  <c r="L255" i="23"/>
  <c r="M255" i="23"/>
  <c r="L256" i="23"/>
  <c r="M256" i="23"/>
  <c r="L257" i="23"/>
  <c r="M257" i="23"/>
  <c r="L259" i="23"/>
  <c r="M259" i="23"/>
  <c r="L260" i="23"/>
  <c r="M260" i="23"/>
  <c r="L261" i="23"/>
  <c r="M261" i="23"/>
  <c r="L262" i="23"/>
  <c r="M262" i="23"/>
  <c r="L263" i="23"/>
  <c r="M263" i="23"/>
  <c r="L265" i="23"/>
  <c r="M265" i="23"/>
  <c r="L266" i="23"/>
  <c r="M266" i="23"/>
  <c r="L267" i="23"/>
  <c r="M267" i="23"/>
  <c r="L268" i="23"/>
  <c r="M268" i="23"/>
  <c r="L269" i="23"/>
  <c r="M269" i="23"/>
  <c r="L271" i="23"/>
  <c r="M271" i="23"/>
  <c r="L272" i="23"/>
  <c r="M272" i="23"/>
  <c r="L273" i="23"/>
  <c r="M273" i="23"/>
  <c r="L274" i="23"/>
  <c r="M274" i="23"/>
  <c r="L275" i="23"/>
  <c r="M275" i="23"/>
  <c r="L277" i="23"/>
  <c r="M277" i="23"/>
  <c r="L278" i="23"/>
  <c r="M278" i="23"/>
  <c r="L279" i="23"/>
  <c r="M279" i="23"/>
  <c r="L280" i="23"/>
  <c r="M280" i="23"/>
  <c r="L281" i="23"/>
  <c r="M281" i="23"/>
  <c r="L283" i="23"/>
  <c r="M283" i="23"/>
  <c r="L284" i="23"/>
  <c r="M284" i="23"/>
  <c r="L285" i="23"/>
  <c r="M285" i="23"/>
  <c r="L286" i="23"/>
  <c r="M286" i="23"/>
  <c r="L287" i="23"/>
  <c r="M287" i="23"/>
  <c r="L289" i="23"/>
  <c r="M289" i="23"/>
  <c r="L290" i="23"/>
  <c r="M290" i="23"/>
  <c r="L291" i="23"/>
  <c r="M291" i="23"/>
  <c r="L292" i="23"/>
  <c r="M292" i="23"/>
  <c r="L293" i="23"/>
  <c r="M293" i="23"/>
  <c r="M7" i="23"/>
  <c r="L7" i="23"/>
  <c r="E8" i="23"/>
  <c r="F8" i="23"/>
  <c r="E9" i="23"/>
  <c r="F9" i="23"/>
  <c r="E10" i="23"/>
  <c r="F10" i="23"/>
  <c r="E11" i="23"/>
  <c r="F11" i="23"/>
  <c r="E13" i="23"/>
  <c r="F13" i="23"/>
  <c r="E14" i="23"/>
  <c r="F14" i="23"/>
  <c r="E15" i="23"/>
  <c r="F15" i="23"/>
  <c r="E16" i="23"/>
  <c r="F16" i="23"/>
  <c r="E17" i="23"/>
  <c r="F17" i="23"/>
  <c r="E19" i="23"/>
  <c r="F19" i="23"/>
  <c r="E20" i="23"/>
  <c r="F20" i="23"/>
  <c r="E21" i="23"/>
  <c r="F21" i="23"/>
  <c r="E22" i="23"/>
  <c r="F22" i="23"/>
  <c r="E23" i="23"/>
  <c r="F23" i="23"/>
  <c r="E25" i="23"/>
  <c r="F25" i="23"/>
  <c r="E26" i="23"/>
  <c r="F26" i="23"/>
  <c r="E27" i="23"/>
  <c r="F27" i="23"/>
  <c r="E28" i="23"/>
  <c r="F28" i="23"/>
  <c r="E29" i="23"/>
  <c r="F29" i="23"/>
  <c r="E31" i="23"/>
  <c r="F31" i="23"/>
  <c r="E32" i="23"/>
  <c r="F32" i="23"/>
  <c r="E33" i="23"/>
  <c r="F33" i="23"/>
  <c r="E34" i="23"/>
  <c r="F34" i="23"/>
  <c r="E35" i="23"/>
  <c r="F35" i="23"/>
  <c r="E37" i="23"/>
  <c r="F37" i="23"/>
  <c r="E38" i="23"/>
  <c r="F38" i="23"/>
  <c r="E39" i="23"/>
  <c r="F39" i="23"/>
  <c r="E40" i="23"/>
  <c r="F40" i="23"/>
  <c r="E41" i="23"/>
  <c r="F41" i="23"/>
  <c r="E43" i="23"/>
  <c r="F43" i="23"/>
  <c r="E44" i="23"/>
  <c r="F44" i="23"/>
  <c r="E45" i="23"/>
  <c r="F45" i="23"/>
  <c r="E46" i="23"/>
  <c r="F46" i="23"/>
  <c r="E47" i="23"/>
  <c r="F47" i="23"/>
  <c r="E49" i="23"/>
  <c r="F49" i="23"/>
  <c r="E50" i="23"/>
  <c r="F50" i="23"/>
  <c r="E51" i="23"/>
  <c r="F51" i="23"/>
  <c r="E52" i="23"/>
  <c r="F52" i="23"/>
  <c r="E53" i="23"/>
  <c r="F53" i="23"/>
  <c r="E55" i="23"/>
  <c r="F55" i="23"/>
  <c r="E56" i="23"/>
  <c r="F56" i="23"/>
  <c r="E57" i="23"/>
  <c r="F57" i="23"/>
  <c r="E58" i="23"/>
  <c r="F58" i="23"/>
  <c r="E59" i="23"/>
  <c r="F59" i="23"/>
  <c r="E61" i="23"/>
  <c r="F61" i="23"/>
  <c r="E62" i="23"/>
  <c r="F62" i="23"/>
  <c r="E63" i="23"/>
  <c r="F63" i="23"/>
  <c r="E64" i="23"/>
  <c r="F64" i="23"/>
  <c r="E65" i="23"/>
  <c r="F65" i="23"/>
  <c r="E67" i="23"/>
  <c r="F67" i="23"/>
  <c r="E68" i="23"/>
  <c r="F68" i="23"/>
  <c r="E69" i="23"/>
  <c r="F69" i="23"/>
  <c r="E70" i="23"/>
  <c r="F70" i="23"/>
  <c r="E71" i="23"/>
  <c r="F71" i="23"/>
  <c r="E73" i="23"/>
  <c r="F73" i="23"/>
  <c r="E74" i="23"/>
  <c r="F74" i="23"/>
  <c r="E75" i="23"/>
  <c r="F75" i="23"/>
  <c r="E76" i="23"/>
  <c r="F76" i="23"/>
  <c r="E77" i="23"/>
  <c r="F77" i="23"/>
  <c r="E79" i="23"/>
  <c r="F79" i="23"/>
  <c r="E80" i="23"/>
  <c r="F80" i="23"/>
  <c r="E81" i="23"/>
  <c r="F81" i="23"/>
  <c r="E82" i="23"/>
  <c r="F82" i="23"/>
  <c r="E83" i="23"/>
  <c r="F83" i="23"/>
  <c r="E85" i="23"/>
  <c r="F85" i="23"/>
  <c r="E86" i="23"/>
  <c r="F86" i="23"/>
  <c r="E87" i="23"/>
  <c r="F87" i="23"/>
  <c r="E88" i="23"/>
  <c r="F88" i="23"/>
  <c r="E89" i="23"/>
  <c r="F89" i="23"/>
  <c r="E91" i="23"/>
  <c r="F91" i="23"/>
  <c r="E92" i="23"/>
  <c r="F92" i="23"/>
  <c r="E93" i="23"/>
  <c r="F93" i="23"/>
  <c r="E94" i="23"/>
  <c r="F94" i="23"/>
  <c r="E95" i="23"/>
  <c r="F95" i="23"/>
  <c r="E97" i="23"/>
  <c r="F97" i="23"/>
  <c r="E98" i="23"/>
  <c r="F98" i="23"/>
  <c r="E99" i="23"/>
  <c r="F99" i="23"/>
  <c r="E100" i="23"/>
  <c r="F100" i="23"/>
  <c r="E101" i="23"/>
  <c r="F101" i="23"/>
  <c r="E103" i="23"/>
  <c r="F103" i="23"/>
  <c r="E104" i="23"/>
  <c r="F104" i="23"/>
  <c r="E105" i="23"/>
  <c r="F105" i="23"/>
  <c r="E106" i="23"/>
  <c r="F106" i="23"/>
  <c r="E107" i="23"/>
  <c r="F107" i="23"/>
  <c r="E109" i="23"/>
  <c r="F109" i="23"/>
  <c r="E110" i="23"/>
  <c r="F110" i="23"/>
  <c r="E111" i="23"/>
  <c r="F111" i="23"/>
  <c r="E112" i="23"/>
  <c r="F112" i="23"/>
  <c r="E113" i="23"/>
  <c r="F113" i="23"/>
  <c r="E115" i="23"/>
  <c r="F115" i="23"/>
  <c r="E116" i="23"/>
  <c r="F116" i="23"/>
  <c r="E117" i="23"/>
  <c r="F117" i="23"/>
  <c r="E118" i="23"/>
  <c r="F118" i="23"/>
  <c r="E119" i="23"/>
  <c r="F119" i="23"/>
  <c r="E121" i="23"/>
  <c r="F121" i="23"/>
  <c r="E122" i="23"/>
  <c r="F122" i="23"/>
  <c r="E123" i="23"/>
  <c r="F123" i="23"/>
  <c r="E124" i="23"/>
  <c r="F124" i="23"/>
  <c r="E125" i="23"/>
  <c r="F125" i="23"/>
  <c r="E127" i="23"/>
  <c r="F127" i="23"/>
  <c r="E128" i="23"/>
  <c r="F128" i="23"/>
  <c r="E129" i="23"/>
  <c r="F129" i="23"/>
  <c r="E130" i="23"/>
  <c r="F130" i="23"/>
  <c r="E131" i="23"/>
  <c r="F131" i="23"/>
  <c r="E133" i="23"/>
  <c r="F133" i="23"/>
  <c r="E134" i="23"/>
  <c r="F134" i="23"/>
  <c r="E135" i="23"/>
  <c r="F135" i="23"/>
  <c r="E136" i="23"/>
  <c r="F136" i="23"/>
  <c r="E137" i="23"/>
  <c r="F137" i="23"/>
  <c r="E139" i="23"/>
  <c r="F139" i="23"/>
  <c r="E140" i="23"/>
  <c r="F140" i="23"/>
  <c r="E141" i="23"/>
  <c r="F141" i="23"/>
  <c r="E142" i="23"/>
  <c r="F142" i="23"/>
  <c r="E143" i="23"/>
  <c r="F143" i="23"/>
  <c r="E145" i="23"/>
  <c r="F145" i="23"/>
  <c r="E146" i="23"/>
  <c r="F146" i="23"/>
  <c r="E147" i="23"/>
  <c r="F147" i="23"/>
  <c r="E148" i="23"/>
  <c r="F148" i="23"/>
  <c r="E149" i="23"/>
  <c r="F149" i="23"/>
  <c r="E151" i="23"/>
  <c r="F151" i="23"/>
  <c r="E152" i="23"/>
  <c r="F152" i="23"/>
  <c r="E153" i="23"/>
  <c r="F153" i="23"/>
  <c r="E154" i="23"/>
  <c r="F154" i="23"/>
  <c r="E155" i="23"/>
  <c r="F155" i="23"/>
  <c r="E157" i="23"/>
  <c r="F157" i="23"/>
  <c r="E158" i="23"/>
  <c r="F158" i="23"/>
  <c r="E159" i="23"/>
  <c r="F159" i="23"/>
  <c r="E160" i="23"/>
  <c r="F160" i="23"/>
  <c r="E161" i="23"/>
  <c r="F161" i="23"/>
  <c r="E163" i="23"/>
  <c r="F163" i="23"/>
  <c r="E164" i="23"/>
  <c r="F164" i="23"/>
  <c r="E165" i="23"/>
  <c r="F165" i="23"/>
  <c r="E166" i="23"/>
  <c r="F166" i="23"/>
  <c r="E167" i="23"/>
  <c r="F167" i="23"/>
  <c r="E169" i="23"/>
  <c r="F169" i="23"/>
  <c r="E170" i="23"/>
  <c r="F170" i="23"/>
  <c r="E171" i="23"/>
  <c r="F171" i="23"/>
  <c r="E172" i="23"/>
  <c r="F172" i="23"/>
  <c r="E173" i="23"/>
  <c r="F173" i="23"/>
  <c r="E175" i="23"/>
  <c r="F175" i="23"/>
  <c r="E176" i="23"/>
  <c r="F176" i="23"/>
  <c r="E177" i="23"/>
  <c r="F177" i="23"/>
  <c r="E178" i="23"/>
  <c r="F178" i="23"/>
  <c r="E179" i="23"/>
  <c r="F179" i="23"/>
  <c r="E181" i="23"/>
  <c r="F181" i="23"/>
  <c r="E182" i="23"/>
  <c r="F182" i="23"/>
  <c r="E183" i="23"/>
  <c r="F183" i="23"/>
  <c r="E184" i="23"/>
  <c r="F184" i="23"/>
  <c r="E185" i="23"/>
  <c r="F185" i="23"/>
  <c r="E187" i="23"/>
  <c r="F187" i="23"/>
  <c r="E188" i="23"/>
  <c r="F188" i="23"/>
  <c r="E189" i="23"/>
  <c r="F189" i="23"/>
  <c r="E190" i="23"/>
  <c r="F190" i="23"/>
  <c r="E191" i="23"/>
  <c r="F191" i="23"/>
  <c r="E193" i="23"/>
  <c r="F193" i="23"/>
  <c r="E194" i="23"/>
  <c r="F194" i="23"/>
  <c r="E195" i="23"/>
  <c r="F195" i="23"/>
  <c r="E196" i="23"/>
  <c r="F196" i="23"/>
  <c r="E197" i="23"/>
  <c r="F197" i="23"/>
  <c r="E199" i="23"/>
  <c r="F199" i="23"/>
  <c r="E200" i="23"/>
  <c r="F200" i="23"/>
  <c r="E201" i="23"/>
  <c r="F201" i="23"/>
  <c r="E202" i="23"/>
  <c r="F202" i="23"/>
  <c r="E203" i="23"/>
  <c r="F203" i="23"/>
  <c r="E205" i="23"/>
  <c r="F205" i="23"/>
  <c r="E206" i="23"/>
  <c r="F206" i="23"/>
  <c r="E207" i="23"/>
  <c r="F207" i="23"/>
  <c r="E208" i="23"/>
  <c r="F208" i="23"/>
  <c r="E209" i="23"/>
  <c r="F209" i="23"/>
  <c r="E211" i="23"/>
  <c r="F211" i="23"/>
  <c r="E212" i="23"/>
  <c r="F212" i="23"/>
  <c r="E213" i="23"/>
  <c r="F213" i="23"/>
  <c r="E214" i="23"/>
  <c r="F214" i="23"/>
  <c r="E215" i="23"/>
  <c r="F215" i="23"/>
  <c r="E217" i="23"/>
  <c r="F217" i="23"/>
  <c r="E218" i="23"/>
  <c r="F218" i="23"/>
  <c r="E219" i="23"/>
  <c r="F219" i="23"/>
  <c r="E220" i="23"/>
  <c r="F220" i="23"/>
  <c r="E221" i="23"/>
  <c r="F221" i="23"/>
  <c r="E223" i="23"/>
  <c r="F223" i="23"/>
  <c r="E224" i="23"/>
  <c r="F224" i="23"/>
  <c r="E225" i="23"/>
  <c r="F225" i="23"/>
  <c r="E226" i="23"/>
  <c r="F226" i="23"/>
  <c r="E227" i="23"/>
  <c r="F227" i="23"/>
  <c r="E229" i="23"/>
  <c r="F229" i="23"/>
  <c r="E230" i="23"/>
  <c r="F230" i="23"/>
  <c r="E231" i="23"/>
  <c r="F231" i="23"/>
  <c r="E232" i="23"/>
  <c r="F232" i="23"/>
  <c r="E233" i="23"/>
  <c r="F233" i="23"/>
  <c r="E235" i="23"/>
  <c r="F235" i="23"/>
  <c r="E236" i="23"/>
  <c r="F236" i="23"/>
  <c r="E237" i="23"/>
  <c r="F237" i="23"/>
  <c r="E238" i="23"/>
  <c r="F238" i="23"/>
  <c r="E239" i="23"/>
  <c r="F239" i="23"/>
  <c r="E241" i="23"/>
  <c r="F241" i="23"/>
  <c r="E242" i="23"/>
  <c r="F242" i="23"/>
  <c r="E243" i="23"/>
  <c r="F243" i="23"/>
  <c r="E244" i="23"/>
  <c r="F244" i="23"/>
  <c r="E245" i="23"/>
  <c r="F245" i="23"/>
  <c r="E247" i="23"/>
  <c r="F247" i="23"/>
  <c r="E248" i="23"/>
  <c r="F248" i="23"/>
  <c r="E249" i="23"/>
  <c r="F249" i="23"/>
  <c r="E250" i="23"/>
  <c r="F250" i="23"/>
  <c r="E251" i="23"/>
  <c r="F251" i="23"/>
  <c r="E253" i="23"/>
  <c r="F253" i="23"/>
  <c r="E254" i="23"/>
  <c r="F254" i="23"/>
  <c r="E255" i="23"/>
  <c r="F255" i="23"/>
  <c r="E256" i="23"/>
  <c r="F256" i="23"/>
  <c r="E257" i="23"/>
  <c r="F257" i="23"/>
  <c r="E259" i="23"/>
  <c r="F259" i="23"/>
  <c r="E260" i="23"/>
  <c r="F260" i="23"/>
  <c r="E261" i="23"/>
  <c r="F261" i="23"/>
  <c r="E262" i="23"/>
  <c r="F262" i="23"/>
  <c r="E263" i="23"/>
  <c r="F263" i="23"/>
  <c r="E265" i="23"/>
  <c r="F265" i="23"/>
  <c r="E266" i="23"/>
  <c r="F266" i="23"/>
  <c r="E267" i="23"/>
  <c r="F267" i="23"/>
  <c r="E268" i="23"/>
  <c r="F268" i="23"/>
  <c r="E269" i="23"/>
  <c r="F269" i="23"/>
  <c r="E271" i="23"/>
  <c r="F271" i="23"/>
  <c r="E272" i="23"/>
  <c r="F272" i="23"/>
  <c r="E273" i="23"/>
  <c r="F273" i="23"/>
  <c r="E274" i="23"/>
  <c r="F274" i="23"/>
  <c r="E275" i="23"/>
  <c r="F275" i="23"/>
  <c r="E277" i="23"/>
  <c r="F277" i="23"/>
  <c r="E278" i="23"/>
  <c r="F278" i="23"/>
  <c r="E279" i="23"/>
  <c r="F279" i="23"/>
  <c r="E280" i="23"/>
  <c r="F280" i="23"/>
  <c r="E281" i="23"/>
  <c r="F281" i="23"/>
  <c r="E283" i="23"/>
  <c r="F283" i="23"/>
  <c r="E284" i="23"/>
  <c r="F284" i="23"/>
  <c r="E285" i="23"/>
  <c r="F285" i="23"/>
  <c r="E286" i="23"/>
  <c r="F286" i="23"/>
  <c r="E287" i="23"/>
  <c r="F287" i="23"/>
  <c r="E289" i="23"/>
  <c r="F289" i="23"/>
  <c r="E290" i="23"/>
  <c r="F290" i="23"/>
  <c r="E291" i="23"/>
  <c r="F291" i="23"/>
  <c r="E292" i="23"/>
  <c r="F292" i="23"/>
  <c r="E293" i="23"/>
  <c r="F293" i="23"/>
  <c r="F7" i="23"/>
  <c r="E7" i="23"/>
  <c r="L7" i="38" l="1"/>
  <c r="L8" i="38"/>
  <c r="L26" i="38"/>
  <c r="L27" i="38"/>
  <c r="L9" i="38"/>
  <c r="L13" i="37"/>
  <c r="L27" i="37"/>
  <c r="L31" i="37"/>
  <c r="L23" i="37"/>
  <c r="L21" i="37"/>
  <c r="L16" i="37"/>
  <c r="L20" i="37"/>
  <c r="L29" i="37"/>
  <c r="L7" i="37"/>
  <c r="L28" i="37"/>
  <c r="L17" i="37"/>
  <c r="L22" i="37"/>
  <c r="L24" i="37"/>
  <c r="L18" i="37"/>
  <c r="L15" i="37"/>
  <c r="L9" i="37"/>
  <c r="L8" i="37"/>
  <c r="L19" i="37"/>
  <c r="L26" i="37"/>
  <c r="L12" i="37"/>
  <c r="L32" i="37"/>
  <c r="L25" i="37"/>
  <c r="L33" i="37"/>
  <c r="L14" i="37"/>
  <c r="L10" i="37"/>
  <c r="L30" i="37"/>
  <c r="L11" i="37"/>
  <c r="L31" i="39"/>
  <c r="L50" i="39"/>
  <c r="L15" i="39"/>
  <c r="L30" i="39"/>
  <c r="L38" i="39"/>
  <c r="L46" i="39"/>
  <c r="L14" i="39"/>
  <c r="L22" i="39"/>
  <c r="L49" i="39"/>
  <c r="L17" i="39"/>
  <c r="L27" i="39"/>
  <c r="L37" i="39"/>
  <c r="L45" i="39"/>
  <c r="L33" i="39"/>
  <c r="L11" i="39"/>
  <c r="L44" i="39"/>
  <c r="L20" i="39"/>
  <c r="L13" i="39"/>
  <c r="L35" i="39"/>
  <c r="L53" i="39"/>
  <c r="L19" i="39"/>
  <c r="L32" i="39"/>
  <c r="L40" i="39"/>
  <c r="L8" i="39"/>
  <c r="L16" i="39"/>
  <c r="L24" i="39"/>
  <c r="L51" i="39"/>
  <c r="L21" i="39"/>
  <c r="L29" i="39"/>
  <c r="L39" i="39"/>
  <c r="L52" i="39"/>
  <c r="L7" i="39"/>
  <c r="L23" i="39"/>
  <c r="L34" i="39"/>
  <c r="L42" i="39"/>
  <c r="L10" i="39"/>
  <c r="L18" i="39"/>
  <c r="L26" i="39"/>
  <c r="L9" i="39"/>
  <c r="L25" i="39"/>
  <c r="L41" i="39"/>
  <c r="L54" i="39"/>
  <c r="L28" i="39"/>
  <c r="L36" i="39"/>
  <c r="L12" i="39"/>
  <c r="L47" i="39"/>
  <c r="L48" i="39"/>
  <c r="L43" i="39"/>
  <c r="J43" i="33"/>
  <c r="J37" i="33"/>
  <c r="J7" i="33"/>
  <c r="J21" i="33"/>
  <c r="J26" i="33"/>
  <c r="J18" i="33"/>
  <c r="J28" i="33"/>
  <c r="J8" i="33"/>
  <c r="J45" i="33"/>
  <c r="J10" i="33"/>
  <c r="J38" i="33"/>
  <c r="J15" i="33"/>
  <c r="J39" i="33"/>
  <c r="J6" i="33"/>
  <c r="J48" i="33"/>
  <c r="J29" i="33"/>
  <c r="J12" i="33"/>
  <c r="J35" i="33"/>
  <c r="J22" i="33"/>
  <c r="J47" i="33"/>
  <c r="J34" i="33"/>
  <c r="J25" i="33"/>
  <c r="J30" i="33"/>
  <c r="J40" i="33"/>
  <c r="J32" i="33"/>
  <c r="J46" i="33"/>
  <c r="J17" i="33"/>
  <c r="J50" i="33"/>
  <c r="J13" i="33"/>
  <c r="J23" i="33"/>
  <c r="J52" i="33"/>
  <c r="J20" i="33"/>
  <c r="J31" i="33"/>
  <c r="J11" i="33"/>
  <c r="J24" i="33"/>
  <c r="J42" i="33"/>
  <c r="J53" i="33"/>
  <c r="J51" i="33"/>
  <c r="J9" i="33"/>
  <c r="J16" i="33"/>
  <c r="J41" i="33"/>
  <c r="J14" i="33"/>
  <c r="J33" i="33"/>
  <c r="J36" i="33"/>
  <c r="J44" i="33"/>
  <c r="J49" i="33"/>
  <c r="J27" i="33"/>
  <c r="J19" i="33"/>
  <c r="AB290" i="23"/>
  <c r="AB289" i="23"/>
  <c r="AB285" i="23"/>
  <c r="AB284" i="23"/>
  <c r="AB281" i="23"/>
  <c r="AB275" i="23"/>
  <c r="AB272" i="23"/>
  <c r="AB269" i="23"/>
  <c r="AB267" i="23"/>
  <c r="AB266" i="23"/>
  <c r="AB265" i="23"/>
  <c r="AB259" i="23"/>
  <c r="AB257" i="23"/>
  <c r="AB253" i="23"/>
  <c r="AB248" i="23"/>
  <c r="AB241" i="23"/>
  <c r="AB235" i="23"/>
  <c r="AB232" i="23"/>
  <c r="AB230" i="23"/>
  <c r="AB227" i="23"/>
  <c r="AB224" i="23"/>
  <c r="AB212" i="23"/>
  <c r="AB211" i="23"/>
  <c r="AB203" i="23"/>
  <c r="AB197" i="23"/>
  <c r="AB193" i="23"/>
  <c r="AB188" i="23"/>
  <c r="AB185" i="23"/>
  <c r="AB181" i="23"/>
  <c r="AB179" i="23"/>
  <c r="AB175" i="23"/>
  <c r="AB173" i="23"/>
  <c r="AB170" i="23"/>
  <c r="AB165" i="23"/>
  <c r="AB163" i="23"/>
  <c r="AB158" i="23"/>
  <c r="AB157" i="23"/>
  <c r="AB143" i="23"/>
  <c r="AB142" i="23"/>
  <c r="AB137" i="23"/>
  <c r="AB136" i="23"/>
  <c r="AB128" i="23"/>
  <c r="AB122" i="23"/>
  <c r="AB116" i="23"/>
  <c r="AB112" i="23"/>
  <c r="AB109" i="23"/>
  <c r="AB103" i="23"/>
  <c r="AB95" i="23"/>
  <c r="AB87" i="23"/>
  <c r="AB80" i="23"/>
  <c r="AB77" i="23"/>
  <c r="AB74" i="23"/>
  <c r="AB69" i="23"/>
  <c r="AB68" i="23"/>
  <c r="AB62" i="23"/>
  <c r="AB61" i="23"/>
  <c r="AB55" i="23"/>
  <c r="AB53" i="23"/>
  <c r="AB47" i="23"/>
  <c r="AB44" i="23"/>
  <c r="AB31" i="23"/>
  <c r="AB29" i="23"/>
  <c r="AB23" i="23"/>
  <c r="AB22" i="23"/>
  <c r="AB17" i="23"/>
  <c r="AB15" i="23"/>
  <c r="AB14" i="23"/>
  <c r="N293" i="23"/>
  <c r="N291" i="23"/>
  <c r="N290" i="23"/>
  <c r="N287" i="23"/>
  <c r="N284" i="23"/>
  <c r="N283" i="23"/>
  <c r="N281" i="23"/>
  <c r="N278" i="23"/>
  <c r="N269" i="23"/>
  <c r="N268" i="23"/>
  <c r="N266" i="23"/>
  <c r="N265" i="23"/>
  <c r="N263" i="23"/>
  <c r="N260" i="23"/>
  <c r="N259" i="23"/>
  <c r="N257" i="23"/>
  <c r="N256" i="23"/>
  <c r="N253" i="23"/>
  <c r="N251" i="23"/>
  <c r="N248" i="23"/>
  <c r="N247" i="23"/>
  <c r="N245" i="23"/>
  <c r="N241" i="23"/>
  <c r="N238" i="23"/>
  <c r="N236" i="23"/>
  <c r="N231" i="23"/>
  <c r="N230" i="23"/>
  <c r="N227" i="23"/>
  <c r="N225" i="23"/>
  <c r="N224" i="23"/>
  <c r="N221" i="23"/>
  <c r="N218" i="23"/>
  <c r="N217" i="23"/>
  <c r="N215" i="23"/>
  <c r="N212" i="23"/>
  <c r="N211" i="23"/>
  <c r="N207" i="23"/>
  <c r="N206" i="23"/>
  <c r="N203" i="23"/>
  <c r="N202" i="23"/>
  <c r="N195" i="23"/>
  <c r="N194" i="23"/>
  <c r="N189" i="23"/>
  <c r="N188" i="23"/>
  <c r="N185" i="23"/>
  <c r="N183" i="23"/>
  <c r="N182" i="23"/>
  <c r="N179" i="23"/>
  <c r="N176" i="23"/>
  <c r="N173" i="23"/>
  <c r="N169" i="23"/>
  <c r="N167" i="23"/>
  <c r="N159" i="23"/>
  <c r="N158" i="23"/>
  <c r="N153" i="23"/>
  <c r="N152" i="23"/>
  <c r="N146" i="23"/>
  <c r="N128" i="23"/>
  <c r="N125" i="23"/>
  <c r="N121" i="23"/>
  <c r="N116" i="23"/>
  <c r="N113" i="23"/>
  <c r="N110" i="23"/>
  <c r="N107" i="23"/>
  <c r="N105" i="23"/>
  <c r="N98" i="23"/>
  <c r="N92" i="23"/>
  <c r="N89" i="23"/>
  <c r="N88" i="23"/>
  <c r="N85" i="23"/>
  <c r="N83" i="23"/>
  <c r="N80" i="23"/>
  <c r="N75" i="23"/>
  <c r="N69" i="23"/>
  <c r="N68" i="23"/>
  <c r="N61" i="23"/>
  <c r="N57" i="23"/>
  <c r="N49" i="23"/>
  <c r="N43" i="23"/>
  <c r="N41" i="23"/>
  <c r="N37" i="23"/>
  <c r="N32" i="23"/>
  <c r="N31" i="23"/>
  <c r="N27" i="23"/>
  <c r="N26" i="23"/>
  <c r="N25" i="23"/>
  <c r="N23" i="23"/>
  <c r="N20" i="23"/>
  <c r="N19" i="23"/>
  <c r="N14" i="23"/>
  <c r="G293" i="23"/>
  <c r="G290" i="23"/>
  <c r="G289" i="23"/>
  <c r="G285" i="23"/>
  <c r="G284" i="23"/>
  <c r="G281" i="23"/>
  <c r="G280" i="23"/>
  <c r="G277" i="23"/>
  <c r="G275" i="23"/>
  <c r="G272" i="23"/>
  <c r="G271" i="23"/>
  <c r="G267" i="23"/>
  <c r="G266" i="23"/>
  <c r="G263" i="23"/>
  <c r="G261" i="23"/>
  <c r="G260" i="23"/>
  <c r="G259" i="23"/>
  <c r="G257" i="23"/>
  <c r="G254" i="23"/>
  <c r="G253" i="23"/>
  <c r="G251" i="23"/>
  <c r="G250" i="23"/>
  <c r="G248" i="23"/>
  <c r="G247" i="23"/>
  <c r="G244" i="23"/>
  <c r="G243" i="23"/>
  <c r="G242" i="23"/>
  <c r="G241" i="23"/>
  <c r="G238" i="23"/>
  <c r="G237" i="23"/>
  <c r="G236" i="23"/>
  <c r="G235" i="23"/>
  <c r="G232" i="23"/>
  <c r="G231" i="23"/>
  <c r="G230" i="23"/>
  <c r="G229" i="23"/>
  <c r="G227" i="23"/>
  <c r="G224" i="23"/>
  <c r="G223" i="23"/>
  <c r="G219" i="23"/>
  <c r="G218" i="23"/>
  <c r="G215" i="23"/>
  <c r="G213" i="23"/>
  <c r="G212" i="23"/>
  <c r="G211" i="23"/>
  <c r="G209" i="23"/>
  <c r="G207" i="23"/>
  <c r="G206" i="23"/>
  <c r="G199" i="23"/>
  <c r="G197" i="23"/>
  <c r="G196" i="23"/>
  <c r="G194" i="23"/>
  <c r="G193" i="23"/>
  <c r="G191" i="23"/>
  <c r="G189" i="23"/>
  <c r="G188" i="23"/>
  <c r="G185" i="23"/>
  <c r="G183" i="23"/>
  <c r="G182" i="23"/>
  <c r="G181" i="23"/>
  <c r="G179" i="23"/>
  <c r="G176" i="23"/>
  <c r="G175" i="23"/>
  <c r="G173" i="23"/>
  <c r="G172" i="23"/>
  <c r="G170" i="23"/>
  <c r="G169" i="23"/>
  <c r="G166" i="23"/>
  <c r="G165" i="23"/>
  <c r="G164" i="23"/>
  <c r="G163" i="23"/>
  <c r="G161" i="23"/>
  <c r="G159" i="23"/>
  <c r="G158" i="23"/>
  <c r="G157" i="23"/>
  <c r="G153" i="23"/>
  <c r="G152" i="23"/>
  <c r="G149" i="23"/>
  <c r="G147" i="23"/>
  <c r="G146" i="23"/>
  <c r="G143" i="23"/>
  <c r="G141" i="23"/>
  <c r="G140" i="23"/>
  <c r="G137" i="23"/>
  <c r="G135" i="23"/>
  <c r="G134" i="23"/>
  <c r="G131" i="23"/>
  <c r="G129" i="23"/>
  <c r="G128" i="23"/>
  <c r="G127" i="23"/>
  <c r="G125" i="23"/>
  <c r="G124" i="23"/>
  <c r="G122" i="23"/>
  <c r="G121" i="23"/>
  <c r="G117" i="23"/>
  <c r="G116" i="23"/>
  <c r="G115" i="23"/>
  <c r="G112" i="23"/>
  <c r="G111" i="23"/>
  <c r="G110" i="23"/>
  <c r="G109" i="23"/>
  <c r="G107" i="23"/>
  <c r="G106" i="23"/>
  <c r="G104" i="23"/>
  <c r="G103" i="23"/>
  <c r="G99" i="23"/>
  <c r="G98" i="23"/>
  <c r="G94" i="23"/>
  <c r="G93" i="23"/>
  <c r="G92" i="23"/>
  <c r="G91" i="23"/>
  <c r="G88" i="23"/>
  <c r="G87" i="23"/>
  <c r="G86" i="23"/>
  <c r="G85" i="23"/>
  <c r="G83" i="23"/>
  <c r="G81" i="23"/>
  <c r="G80" i="23"/>
  <c r="G79" i="23"/>
  <c r="G77" i="23"/>
  <c r="G75" i="23"/>
  <c r="G74" i="23"/>
  <c r="G73" i="23"/>
  <c r="G71" i="23"/>
  <c r="G69" i="23"/>
  <c r="G68" i="23"/>
  <c r="G65" i="23"/>
  <c r="G64" i="23"/>
  <c r="G62" i="23"/>
  <c r="G59" i="23"/>
  <c r="G55" i="23"/>
  <c r="G53" i="23"/>
  <c r="G51" i="23"/>
  <c r="G50" i="23"/>
  <c r="G49" i="23"/>
  <c r="G47" i="23"/>
  <c r="G45" i="23"/>
  <c r="G44" i="23"/>
  <c r="G43" i="23"/>
  <c r="G41" i="23"/>
  <c r="G40" i="23"/>
  <c r="G38" i="23"/>
  <c r="G37" i="23"/>
  <c r="G35" i="23"/>
  <c r="G34" i="23"/>
  <c r="G32" i="23"/>
  <c r="G31" i="23"/>
  <c r="G29" i="23"/>
  <c r="G27" i="23"/>
  <c r="G26" i="23"/>
  <c r="G25" i="23"/>
  <c r="G20" i="23"/>
  <c r="G17" i="23"/>
  <c r="G15" i="23"/>
  <c r="G14" i="23"/>
  <c r="G13" i="23"/>
  <c r="G9" i="23"/>
  <c r="G10" i="23"/>
  <c r="N53" i="23" l="1"/>
  <c r="N56" i="23"/>
  <c r="N62" i="23"/>
  <c r="N67" i="23"/>
  <c r="N70" i="23"/>
  <c r="N73" i="23"/>
  <c r="N134" i="23"/>
  <c r="N181" i="23"/>
  <c r="N184" i="23"/>
  <c r="N272" i="23"/>
  <c r="N286" i="23"/>
  <c r="AB13" i="23"/>
  <c r="AB41" i="23"/>
  <c r="AB52" i="23"/>
  <c r="AB187" i="23"/>
  <c r="AB236" i="23"/>
  <c r="AB293" i="23"/>
  <c r="N29" i="23"/>
  <c r="N33" i="23"/>
  <c r="N35" i="23"/>
  <c r="N44" i="23"/>
  <c r="N46" i="23"/>
  <c r="N79" i="23"/>
  <c r="N93" i="23"/>
  <c r="N106" i="23"/>
  <c r="N109" i="23"/>
  <c r="N115" i="23"/>
  <c r="N119" i="23"/>
  <c r="N122" i="23"/>
  <c r="N124" i="23"/>
  <c r="N157" i="23"/>
  <c r="N190" i="23"/>
  <c r="N193" i="23"/>
  <c r="N199" i="23"/>
  <c r="N201" i="23"/>
  <c r="N223" i="23"/>
  <c r="N226" i="23"/>
  <c r="N232" i="23"/>
  <c r="N235" i="23"/>
  <c r="N237" i="23"/>
  <c r="N242" i="23"/>
  <c r="N244" i="23"/>
  <c r="N267" i="23"/>
  <c r="N280" i="23"/>
  <c r="N292" i="23"/>
  <c r="AB19" i="23"/>
  <c r="AB21" i="23"/>
  <c r="AB73" i="23"/>
  <c r="AB81" i="23"/>
  <c r="AB86" i="23"/>
  <c r="AB91" i="23"/>
  <c r="AB104" i="23"/>
  <c r="AB117" i="23"/>
  <c r="AB135" i="23"/>
  <c r="AB164" i="23"/>
  <c r="AB169" i="23"/>
  <c r="AB202" i="23"/>
  <c r="AB205" i="23"/>
  <c r="AB209" i="23"/>
  <c r="AB213" i="23"/>
  <c r="AB215" i="23"/>
  <c r="AB218" i="23"/>
  <c r="AB223" i="23"/>
  <c r="AB233" i="23"/>
  <c r="AB242" i="23"/>
  <c r="AB251" i="23"/>
  <c r="AB254" i="23"/>
  <c r="AB256" i="23"/>
  <c r="AB260" i="23"/>
  <c r="AB271" i="23"/>
  <c r="N22" i="23"/>
  <c r="N38" i="23"/>
  <c r="N64" i="23"/>
  <c r="N111" i="23"/>
  <c r="N129" i="23"/>
  <c r="N131" i="23"/>
  <c r="N141" i="23"/>
  <c r="N143" i="23"/>
  <c r="N151" i="23"/>
  <c r="N164" i="23"/>
  <c r="N166" i="23"/>
  <c r="N170" i="23"/>
  <c r="N172" i="23"/>
  <c r="N187" i="23"/>
  <c r="N254" i="23"/>
  <c r="N274" i="23"/>
  <c r="N277" i="23"/>
  <c r="AB32" i="23"/>
  <c r="AB37" i="23"/>
  <c r="AB155" i="23"/>
  <c r="AB182" i="23"/>
  <c r="AB194" i="23"/>
  <c r="N47" i="23"/>
  <c r="N50" i="23"/>
  <c r="N52" i="23"/>
  <c r="N63" i="23"/>
  <c r="N65" i="23"/>
  <c r="N71" i="23"/>
  <c r="N74" i="23"/>
  <c r="N82" i="23"/>
  <c r="N86" i="23"/>
  <c r="N99" i="23"/>
  <c r="N101" i="23"/>
  <c r="N104" i="23"/>
  <c r="N135" i="23"/>
  <c r="N137" i="23"/>
  <c r="N140" i="23"/>
  <c r="N147" i="23"/>
  <c r="N160" i="23"/>
  <c r="N163" i="23"/>
  <c r="N177" i="23"/>
  <c r="N208" i="23"/>
  <c r="N249" i="23"/>
  <c r="N255" i="23"/>
  <c r="N261" i="23"/>
  <c r="N273" i="23"/>
  <c r="N285" i="23"/>
  <c r="AB38" i="23"/>
  <c r="AB49" i="23"/>
  <c r="AB63" i="23"/>
  <c r="AB65" i="23"/>
  <c r="AB99" i="23"/>
  <c r="AB115" i="23"/>
  <c r="AB123" i="23"/>
  <c r="AB147" i="23"/>
  <c r="AB152" i="23"/>
  <c r="AB277" i="23"/>
  <c r="N171" i="23"/>
  <c r="AB148" i="23"/>
  <c r="AB146" i="23"/>
  <c r="N149" i="23"/>
  <c r="N148" i="23"/>
  <c r="N145" i="23"/>
  <c r="AB113" i="23"/>
  <c r="N112" i="23"/>
  <c r="AB167" i="23"/>
  <c r="N165" i="23"/>
  <c r="AB129" i="23"/>
  <c r="N130" i="23"/>
  <c r="N127" i="23"/>
  <c r="AB140" i="23"/>
  <c r="AB139" i="23"/>
  <c r="N142" i="23"/>
  <c r="N139" i="23"/>
  <c r="N275" i="23"/>
  <c r="N271" i="23"/>
  <c r="AB82" i="23"/>
  <c r="AB79" i="23"/>
  <c r="N81" i="23"/>
  <c r="AB154" i="23"/>
  <c r="AB151" i="23"/>
  <c r="N155" i="23"/>
  <c r="N154" i="23"/>
  <c r="AB178" i="23"/>
  <c r="AB176" i="23"/>
  <c r="N178" i="23"/>
  <c r="N175" i="23"/>
  <c r="AB280" i="23"/>
  <c r="N279" i="23"/>
  <c r="AB35" i="23"/>
  <c r="N34" i="23"/>
  <c r="AB239" i="23"/>
  <c r="N239" i="23"/>
  <c r="AB50" i="23"/>
  <c r="N51" i="23"/>
  <c r="N15" i="23"/>
  <c r="AB206" i="23"/>
  <c r="N209" i="23"/>
  <c r="N205" i="23"/>
  <c r="AB28" i="23"/>
  <c r="AB26" i="23"/>
  <c r="AB25" i="23"/>
  <c r="N28" i="23"/>
  <c r="N214" i="23"/>
  <c r="N213" i="23"/>
  <c r="AB88" i="23"/>
  <c r="AB85" i="23"/>
  <c r="N87" i="23"/>
  <c r="N197" i="23"/>
  <c r="N196" i="23"/>
  <c r="AB245" i="23"/>
  <c r="AB243" i="23"/>
  <c r="N243" i="23"/>
  <c r="AB263" i="23"/>
  <c r="N262" i="23"/>
  <c r="AB94" i="23"/>
  <c r="AB92" i="23"/>
  <c r="N95" i="23"/>
  <c r="N94" i="23"/>
  <c r="N91" i="23"/>
  <c r="N77" i="23"/>
  <c r="N76" i="23"/>
  <c r="AB133" i="23"/>
  <c r="N136" i="23"/>
  <c r="N133" i="23"/>
  <c r="AB43" i="23"/>
  <c r="N45" i="23"/>
  <c r="AB107" i="23"/>
  <c r="N103" i="23"/>
  <c r="AB229" i="23"/>
  <c r="N233" i="23"/>
  <c r="N229" i="23"/>
  <c r="AB247" i="23"/>
  <c r="N250" i="23"/>
  <c r="N123" i="23"/>
  <c r="AB219" i="23"/>
  <c r="N220" i="23"/>
  <c r="N219" i="23"/>
  <c r="AB59" i="23"/>
  <c r="AB56" i="23"/>
  <c r="N59" i="23"/>
  <c r="N58" i="23"/>
  <c r="N55" i="23"/>
  <c r="AB161" i="23"/>
  <c r="N161" i="23"/>
  <c r="AB39" i="23"/>
  <c r="N40" i="23"/>
  <c r="N39" i="23"/>
  <c r="AB191" i="23"/>
  <c r="AB189" i="23"/>
  <c r="N191" i="23"/>
  <c r="G187" i="23"/>
  <c r="AB98" i="23"/>
  <c r="N100" i="23"/>
  <c r="N97" i="23"/>
  <c r="G100" i="23"/>
  <c r="G97" i="23"/>
  <c r="AB200" i="23"/>
  <c r="AB199" i="23"/>
  <c r="N200" i="23"/>
  <c r="G203" i="23"/>
  <c r="G200" i="23"/>
  <c r="G23" i="23"/>
  <c r="G21" i="23"/>
  <c r="AB119" i="23"/>
  <c r="N118" i="23"/>
  <c r="N117" i="23"/>
  <c r="G118" i="23"/>
  <c r="G8" i="23"/>
  <c r="G58" i="23"/>
  <c r="G61" i="23"/>
  <c r="AB7" i="23"/>
  <c r="N7" i="23"/>
  <c r="G7" i="23"/>
  <c r="G56" i="23"/>
  <c r="AB33" i="23"/>
  <c r="AB46" i="23"/>
  <c r="AB57" i="23"/>
  <c r="AB67" i="23"/>
  <c r="AB101" i="23"/>
  <c r="AB121" i="23"/>
  <c r="AB127" i="23"/>
  <c r="AB130" i="23"/>
  <c r="AB159" i="23"/>
  <c r="AB183" i="23"/>
  <c r="AB226" i="23"/>
  <c r="AB250" i="23"/>
  <c r="AB261" i="23"/>
  <c r="AB274" i="23"/>
  <c r="AB287" i="23"/>
  <c r="AB291" i="23"/>
  <c r="AB34" i="23"/>
  <c r="AB45" i="23"/>
  <c r="AB58" i="23"/>
  <c r="AB71" i="23"/>
  <c r="AB75" i="23"/>
  <c r="AB97" i="23"/>
  <c r="AB100" i="23"/>
  <c r="AB106" i="23"/>
  <c r="AB110" i="23"/>
  <c r="AB125" i="23"/>
  <c r="AB131" i="23"/>
  <c r="AB145" i="23"/>
  <c r="AB160" i="23"/>
  <c r="AB171" i="23"/>
  <c r="AB184" i="23"/>
  <c r="AB195" i="23"/>
  <c r="AB208" i="23"/>
  <c r="AB221" i="23"/>
  <c r="AB225" i="23"/>
  <c r="AB238" i="23"/>
  <c r="AB249" i="23"/>
  <c r="AB262" i="23"/>
  <c r="AB273" i="23"/>
  <c r="AB279" i="23"/>
  <c r="AB283" i="23"/>
  <c r="AB286" i="23"/>
  <c r="AB292" i="23"/>
  <c r="AB70" i="23"/>
  <c r="AB76" i="23"/>
  <c r="AB105" i="23"/>
  <c r="AB111" i="23"/>
  <c r="AB124" i="23"/>
  <c r="AB172" i="23"/>
  <c r="AB196" i="23"/>
  <c r="AB207" i="23"/>
  <c r="AB217" i="23"/>
  <c r="AB220" i="23"/>
  <c r="AB237" i="23"/>
  <c r="AB278" i="23"/>
  <c r="AB16" i="23"/>
  <c r="AB20" i="23"/>
  <c r="AB27" i="23"/>
  <c r="AB40" i="23"/>
  <c r="AB51" i="23"/>
  <c r="AB64" i="23"/>
  <c r="AB83" i="23"/>
  <c r="AB89" i="23"/>
  <c r="AB93" i="23"/>
  <c r="AB118" i="23"/>
  <c r="AB134" i="23"/>
  <c r="AB141" i="23"/>
  <c r="AB149" i="23"/>
  <c r="AB153" i="23"/>
  <c r="AB166" i="23"/>
  <c r="AB177" i="23"/>
  <c r="AB190" i="23"/>
  <c r="AB201" i="23"/>
  <c r="AB214" i="23"/>
  <c r="AB231" i="23"/>
  <c r="AB244" i="23"/>
  <c r="AB255" i="23"/>
  <c r="AB268" i="23"/>
  <c r="N16" i="23"/>
  <c r="N17" i="23"/>
  <c r="N21" i="23"/>
  <c r="N13" i="23"/>
  <c r="N289" i="23"/>
  <c r="G19" i="23"/>
  <c r="G28" i="23"/>
  <c r="G63" i="23"/>
  <c r="G82" i="23"/>
  <c r="G113" i="23"/>
  <c r="G123" i="23"/>
  <c r="G133" i="23"/>
  <c r="G139" i="23"/>
  <c r="G145" i="23"/>
  <c r="G151" i="23"/>
  <c r="G160" i="23"/>
  <c r="G177" i="23"/>
  <c r="G190" i="23"/>
  <c r="G201" i="23"/>
  <c r="G220" i="23"/>
  <c r="G268" i="23"/>
  <c r="G278" i="23"/>
  <c r="G291" i="23"/>
  <c r="G155" i="23"/>
  <c r="G178" i="23"/>
  <c r="G202" i="23"/>
  <c r="G221" i="23"/>
  <c r="G225" i="23"/>
  <c r="G256" i="23"/>
  <c r="G269" i="23"/>
  <c r="G273" i="23"/>
  <c r="G279" i="23"/>
  <c r="G283" i="23"/>
  <c r="G286" i="23"/>
  <c r="G292" i="23"/>
  <c r="G39" i="23"/>
  <c r="G52" i="23"/>
  <c r="G119" i="23"/>
  <c r="G136" i="23"/>
  <c r="G142" i="23"/>
  <c r="G148" i="23"/>
  <c r="G154" i="23"/>
  <c r="G217" i="23"/>
  <c r="G226" i="23"/>
  <c r="G255" i="23"/>
  <c r="G265" i="23"/>
  <c r="G274" i="23"/>
  <c r="G287" i="23"/>
  <c r="G11" i="23"/>
  <c r="G16" i="23"/>
  <c r="G33" i="23"/>
  <c r="G46" i="23"/>
  <c r="G57" i="23"/>
  <c r="G67" i="23"/>
  <c r="G70" i="23"/>
  <c r="G76" i="23"/>
  <c r="G89" i="23"/>
  <c r="G95" i="23"/>
  <c r="G101" i="23"/>
  <c r="G105" i="23"/>
  <c r="G130" i="23"/>
  <c r="G167" i="23"/>
  <c r="G171" i="23"/>
  <c r="G184" i="23"/>
  <c r="G195" i="23"/>
  <c r="G205" i="23"/>
  <c r="G208" i="23"/>
  <c r="G214" i="23"/>
  <c r="G233" i="23"/>
  <c r="G239" i="23"/>
  <c r="G245" i="23"/>
  <c r="G249" i="23"/>
  <c r="G262" i="23"/>
  <c r="G22" i="23"/>
  <c r="P6" i="1" l="1"/>
  <c r="O6" i="1"/>
  <c r="K6" i="1"/>
  <c r="J6" i="1"/>
  <c r="H19" i="23"/>
  <c r="H40" i="23"/>
  <c r="H55" i="23"/>
  <c r="H57" i="23"/>
  <c r="H59" i="23"/>
  <c r="H69" i="23"/>
  <c r="H71" i="23"/>
  <c r="H83" i="23"/>
  <c r="H88" i="23"/>
  <c r="H91" i="23"/>
  <c r="H100" i="23"/>
  <c r="H117" i="23"/>
  <c r="H119" i="23"/>
  <c r="H139" i="23"/>
  <c r="H146" i="23"/>
  <c r="H153" i="23"/>
  <c r="H163" i="23"/>
  <c r="H175" i="23"/>
  <c r="H177" i="23"/>
  <c r="H179" i="23"/>
  <c r="H182" i="23"/>
  <c r="H184" i="23"/>
  <c r="H201" i="23"/>
  <c r="H227" i="23"/>
  <c r="H235" i="23"/>
  <c r="H237" i="23"/>
  <c r="H239" i="23"/>
  <c r="H247" i="23"/>
  <c r="H254" i="23"/>
  <c r="H259" i="23"/>
  <c r="H261" i="23"/>
  <c r="H263" i="23"/>
  <c r="H266" i="23"/>
  <c r="H268" i="23"/>
  <c r="H275" i="23"/>
  <c r="H283" i="23"/>
  <c r="H285" i="23"/>
  <c r="H287" i="23"/>
  <c r="F6" i="1"/>
  <c r="E6" i="1"/>
  <c r="F52" i="22"/>
  <c r="E52" i="22"/>
  <c r="D52" i="22"/>
  <c r="C52" i="22"/>
  <c r="B52" i="22"/>
  <c r="S7" i="7"/>
  <c r="T7" i="7"/>
  <c r="S8" i="7"/>
  <c r="T8" i="7"/>
  <c r="U8" i="7" s="1"/>
  <c r="S9" i="7"/>
  <c r="T9" i="7"/>
  <c r="S10" i="7"/>
  <c r="T10" i="7"/>
  <c r="L7" i="7"/>
  <c r="M7" i="7"/>
  <c r="L8" i="7"/>
  <c r="M8" i="7"/>
  <c r="L9" i="7"/>
  <c r="M9" i="7"/>
  <c r="L10" i="7"/>
  <c r="M10" i="7"/>
  <c r="U7" i="7" l="1"/>
  <c r="U10" i="7"/>
  <c r="U9" i="7"/>
  <c r="V9" i="7" s="1"/>
  <c r="H167" i="23"/>
  <c r="H86" i="23"/>
  <c r="H273" i="23"/>
  <c r="H271" i="23"/>
  <c r="H136" i="23"/>
  <c r="H134" i="23"/>
  <c r="H131" i="23"/>
  <c r="H129" i="23"/>
  <c r="H127" i="23"/>
  <c r="H98" i="23"/>
  <c r="H208" i="23"/>
  <c r="H206" i="23"/>
  <c r="H47" i="23"/>
  <c r="H45" i="23"/>
  <c r="H43" i="23"/>
  <c r="H64" i="23"/>
  <c r="H62" i="23"/>
  <c r="H215" i="23"/>
  <c r="H213" i="23"/>
  <c r="H211" i="23"/>
  <c r="O278" i="23"/>
  <c r="H280" i="23"/>
  <c r="H278" i="23"/>
  <c r="H160" i="23"/>
  <c r="H158" i="23"/>
  <c r="H292" i="23"/>
  <c r="H290" i="23"/>
  <c r="H170" i="23"/>
  <c r="H225" i="23"/>
  <c r="H223" i="23"/>
  <c r="H220" i="23"/>
  <c r="H218" i="23"/>
  <c r="H95" i="23"/>
  <c r="H93" i="23"/>
  <c r="H203" i="23"/>
  <c r="H148" i="23"/>
  <c r="H112" i="23"/>
  <c r="H110" i="23"/>
  <c r="H251" i="23"/>
  <c r="H249" i="23"/>
  <c r="H107" i="23"/>
  <c r="H105" i="23"/>
  <c r="H103" i="23"/>
  <c r="H124" i="23"/>
  <c r="H122" i="23"/>
  <c r="H81" i="23"/>
  <c r="H79" i="23"/>
  <c r="H191" i="23"/>
  <c r="H189" i="23"/>
  <c r="H187" i="23"/>
  <c r="H76" i="23"/>
  <c r="H74" i="23"/>
  <c r="H232" i="23"/>
  <c r="H230" i="23"/>
  <c r="H143" i="23"/>
  <c r="H141" i="23"/>
  <c r="H244" i="23"/>
  <c r="H242" i="23"/>
  <c r="H196" i="23"/>
  <c r="H194" i="23"/>
  <c r="H155" i="23"/>
  <c r="H151" i="23"/>
  <c r="AC182" i="23"/>
  <c r="AC261" i="23"/>
  <c r="AC13" i="23"/>
  <c r="AC171" i="23"/>
  <c r="AC153" i="23"/>
  <c r="AC105" i="23"/>
  <c r="AC51" i="23"/>
  <c r="H50" i="23"/>
  <c r="H38" i="23"/>
  <c r="H35" i="23"/>
  <c r="H33" i="23"/>
  <c r="H31" i="23"/>
  <c r="H28" i="23"/>
  <c r="H26" i="23"/>
  <c r="H23" i="23"/>
  <c r="H16" i="23"/>
  <c r="O242" i="23"/>
  <c r="O196" i="23"/>
  <c r="O176" i="23"/>
  <c r="O158" i="23"/>
  <c r="O130" i="23"/>
  <c r="O76" i="23"/>
  <c r="O58" i="23"/>
  <c r="O28" i="23"/>
  <c r="O22" i="23"/>
  <c r="AC293" i="23"/>
  <c r="AC285" i="23"/>
  <c r="AC283" i="23"/>
  <c r="AC281" i="23"/>
  <c r="AC279" i="23"/>
  <c r="AC277" i="23"/>
  <c r="AC275" i="23"/>
  <c r="AC273" i="23"/>
  <c r="AC269" i="23"/>
  <c r="AC255" i="23"/>
  <c r="AC253" i="23"/>
  <c r="AC251" i="23"/>
  <c r="AC247" i="23"/>
  <c r="AC237" i="23"/>
  <c r="AC233" i="23"/>
  <c r="AC231" i="23"/>
  <c r="AC229" i="23"/>
  <c r="AC227" i="23"/>
  <c r="AC219" i="23"/>
  <c r="AC217" i="23"/>
  <c r="AC215" i="23"/>
  <c r="AC213" i="23"/>
  <c r="AC209" i="23"/>
  <c r="AC203" i="23"/>
  <c r="AC201" i="23"/>
  <c r="AC199" i="23"/>
  <c r="AC195" i="23"/>
  <c r="AC193" i="23"/>
  <c r="AC191" i="23"/>
  <c r="AC189" i="23"/>
  <c r="AC187" i="23"/>
  <c r="AC185" i="23"/>
  <c r="AC183" i="23"/>
  <c r="AC179" i="23"/>
  <c r="AC177" i="23"/>
  <c r="AC175" i="23"/>
  <c r="AC173" i="23"/>
  <c r="AC169" i="23"/>
  <c r="AC167" i="23"/>
  <c r="AC163" i="23"/>
  <c r="AC159" i="23"/>
  <c r="AC157" i="23"/>
  <c r="AC151" i="23"/>
  <c r="AC149" i="23"/>
  <c r="AC145" i="23"/>
  <c r="AC143" i="23"/>
  <c r="AC141" i="23"/>
  <c r="AC139" i="23"/>
  <c r="AC135" i="23"/>
  <c r="AC127" i="23"/>
  <c r="AC125" i="23"/>
  <c r="AC121" i="23"/>
  <c r="AC119" i="23"/>
  <c r="AC117" i="23"/>
  <c r="AC111" i="23"/>
  <c r="AC107" i="23"/>
  <c r="AC103" i="23"/>
  <c r="AC97" i="23"/>
  <c r="AC95" i="23"/>
  <c r="AC87" i="23"/>
  <c r="AC85" i="23"/>
  <c r="AC79" i="23"/>
  <c r="AC77" i="23"/>
  <c r="AC73" i="23"/>
  <c r="AC71" i="23"/>
  <c r="AC63" i="23"/>
  <c r="AC61" i="23"/>
  <c r="AC55" i="23"/>
  <c r="AC53" i="23"/>
  <c r="AC45" i="23"/>
  <c r="AC41" i="23"/>
  <c r="AC39" i="23"/>
  <c r="AC35" i="23"/>
  <c r="AC27" i="23"/>
  <c r="AC25" i="23"/>
  <c r="AC23" i="23"/>
  <c r="AC19" i="23"/>
  <c r="AC17" i="23"/>
  <c r="AC15" i="23"/>
  <c r="AB9" i="23"/>
  <c r="AC9" i="23" s="1"/>
  <c r="O293" i="23"/>
  <c r="O289" i="23"/>
  <c r="O287" i="23"/>
  <c r="O283" i="23"/>
  <c r="O281" i="23"/>
  <c r="O279" i="23"/>
  <c r="O273" i="23"/>
  <c r="O269" i="23"/>
  <c r="O267" i="23"/>
  <c r="O265" i="23"/>
  <c r="O263" i="23"/>
  <c r="O259" i="23"/>
  <c r="O255" i="23"/>
  <c r="O249" i="23"/>
  <c r="O247" i="23"/>
  <c r="O241" i="23"/>
  <c r="O239" i="23"/>
  <c r="O233" i="23"/>
  <c r="O231" i="23"/>
  <c r="O227" i="23"/>
  <c r="O221" i="23"/>
  <c r="O219" i="23"/>
  <c r="O215" i="23"/>
  <c r="O213" i="23"/>
  <c r="O209" i="23"/>
  <c r="O205" i="23"/>
  <c r="O203" i="23"/>
  <c r="O199" i="23"/>
  <c r="O197" i="23"/>
  <c r="O195" i="23"/>
  <c r="O193" i="23"/>
  <c r="O191" i="23"/>
  <c r="O189" i="23"/>
  <c r="O187" i="23"/>
  <c r="O183" i="23"/>
  <c r="O181" i="23"/>
  <c r="O179" i="23"/>
  <c r="O177" i="23"/>
  <c r="O175" i="23"/>
  <c r="O173" i="23"/>
  <c r="O171" i="23"/>
  <c r="O169" i="23"/>
  <c r="O165" i="23"/>
  <c r="O163" i="23"/>
  <c r="O157" i="23"/>
  <c r="O155" i="23"/>
  <c r="O153" i="23"/>
  <c r="O147" i="23"/>
  <c r="O145" i="23"/>
  <c r="O143" i="23"/>
  <c r="O141" i="23"/>
  <c r="O139" i="23"/>
  <c r="AF139" i="23" s="1"/>
  <c r="AG139" i="23" s="1"/>
  <c r="O133" i="23"/>
  <c r="O123" i="23"/>
  <c r="O119" i="23"/>
  <c r="O117" i="23"/>
  <c r="O115" i="23"/>
  <c r="O113" i="23"/>
  <c r="O107" i="23"/>
  <c r="O99" i="23"/>
  <c r="O97" i="23"/>
  <c r="O95" i="23"/>
  <c r="O91" i="23"/>
  <c r="O89" i="23"/>
  <c r="O85" i="23"/>
  <c r="O75" i="23"/>
  <c r="O67" i="23"/>
  <c r="O61" i="23"/>
  <c r="O57" i="23"/>
  <c r="O55" i="23"/>
  <c r="O53" i="23"/>
  <c r="O51" i="23"/>
  <c r="O49" i="23"/>
  <c r="O45" i="23"/>
  <c r="O43" i="23"/>
  <c r="O41" i="23"/>
  <c r="O39" i="23"/>
  <c r="O35" i="23"/>
  <c r="O27" i="23"/>
  <c r="O21" i="23"/>
  <c r="O19" i="23"/>
  <c r="O15" i="23"/>
  <c r="O13" i="23"/>
  <c r="AC292" i="23"/>
  <c r="AC290" i="23"/>
  <c r="AC286" i="23"/>
  <c r="AC284" i="23"/>
  <c r="AC278" i="23"/>
  <c r="AC274" i="23"/>
  <c r="AC272" i="23"/>
  <c r="AC268" i="23"/>
  <c r="AC254" i="23"/>
  <c r="AC244" i="23"/>
  <c r="AC238" i="23"/>
  <c r="AC236" i="23"/>
  <c r="AC230" i="23"/>
  <c r="AC218" i="23"/>
  <c r="AC212" i="23"/>
  <c r="AC208" i="23"/>
  <c r="AC202" i="23"/>
  <c r="AC200" i="23"/>
  <c r="AC196" i="23"/>
  <c r="AC190" i="23"/>
  <c r="AC188" i="23"/>
  <c r="AC184" i="23"/>
  <c r="AC178" i="23"/>
  <c r="AC176" i="23"/>
  <c r="AC170" i="23"/>
  <c r="AC160" i="23"/>
  <c r="AC158" i="23"/>
  <c r="AC152" i="23"/>
  <c r="AC146" i="23"/>
  <c r="AC142" i="23"/>
  <c r="AC136" i="23"/>
  <c r="AC134" i="23"/>
  <c r="AC128" i="23"/>
  <c r="AC122" i="23"/>
  <c r="AC118" i="23"/>
  <c r="AC116" i="23"/>
  <c r="AC112" i="23"/>
  <c r="AC98" i="23"/>
  <c r="AC94" i="23"/>
  <c r="AC80" i="23"/>
  <c r="AC74" i="23"/>
  <c r="AC70" i="23"/>
  <c r="AC68" i="23"/>
  <c r="AC62" i="23"/>
  <c r="AC56" i="23"/>
  <c r="AC50" i="23"/>
  <c r="AC46" i="23"/>
  <c r="AC44" i="23"/>
  <c r="AC40" i="23"/>
  <c r="AC34" i="23"/>
  <c r="AC28" i="23"/>
  <c r="AC26" i="23"/>
  <c r="AC22" i="23"/>
  <c r="AC20" i="23"/>
  <c r="AB10" i="23"/>
  <c r="AC10" i="23" s="1"/>
  <c r="H291" i="23"/>
  <c r="H277" i="23"/>
  <c r="H267" i="23"/>
  <c r="H233" i="23"/>
  <c r="H229" i="23"/>
  <c r="H205" i="23"/>
  <c r="H195" i="23"/>
  <c r="H185" i="23"/>
  <c r="H181" i="23"/>
  <c r="H173" i="23"/>
  <c r="H169" i="23"/>
  <c r="H159" i="23"/>
  <c r="H135" i="23"/>
  <c r="H125" i="23"/>
  <c r="H121" i="23"/>
  <c r="H111" i="23"/>
  <c r="H101" i="23"/>
  <c r="H97" i="23"/>
  <c r="H87" i="23"/>
  <c r="H77" i="23"/>
  <c r="H73" i="23"/>
  <c r="H63" i="23"/>
  <c r="H53" i="23"/>
  <c r="H49" i="23"/>
  <c r="H39" i="23"/>
  <c r="H29" i="23"/>
  <c r="H25" i="23"/>
  <c r="H15" i="23"/>
  <c r="H13" i="23"/>
  <c r="H197" i="23"/>
  <c r="H193" i="23"/>
  <c r="H183" i="23"/>
  <c r="H171" i="23"/>
  <c r="H161" i="23"/>
  <c r="H157" i="23"/>
  <c r="H149" i="23"/>
  <c r="H145" i="23"/>
  <c r="H133" i="23"/>
  <c r="H123" i="23"/>
  <c r="H113" i="23"/>
  <c r="H109" i="23"/>
  <c r="H85" i="23"/>
  <c r="H75" i="23"/>
  <c r="H65" i="23"/>
  <c r="H61" i="23"/>
  <c r="H51" i="23"/>
  <c r="H41" i="23"/>
  <c r="H27" i="23"/>
  <c r="H17" i="23"/>
  <c r="H219" i="23"/>
  <c r="O290" i="23"/>
  <c r="O286" i="23"/>
  <c r="O284" i="23"/>
  <c r="O280" i="23"/>
  <c r="O274" i="23"/>
  <c r="O272" i="23"/>
  <c r="O268" i="23"/>
  <c r="O266" i="23"/>
  <c r="O256" i="23"/>
  <c r="O236" i="23"/>
  <c r="O232" i="23"/>
  <c r="O230" i="23"/>
  <c r="O224" i="23"/>
  <c r="O220" i="23"/>
  <c r="O218" i="23"/>
  <c r="O212" i="23"/>
  <c r="O206" i="23"/>
  <c r="O200" i="23"/>
  <c r="O190" i="23"/>
  <c r="O182" i="23"/>
  <c r="O178" i="23"/>
  <c r="O172" i="23"/>
  <c r="O160" i="23"/>
  <c r="N11" i="23"/>
  <c r="O11" i="23" s="1"/>
  <c r="H9" i="23"/>
  <c r="H255" i="23"/>
  <c r="AB8" i="23"/>
  <c r="AC8" i="23" s="1"/>
  <c r="O7" i="23"/>
  <c r="O154" i="23"/>
  <c r="O146" i="23"/>
  <c r="O142" i="23"/>
  <c r="O140" i="23"/>
  <c r="O136" i="23"/>
  <c r="O134" i="23"/>
  <c r="O124" i="23"/>
  <c r="O116" i="23"/>
  <c r="O112" i="23"/>
  <c r="O110" i="23"/>
  <c r="O92" i="23"/>
  <c r="O88" i="23"/>
  <c r="O82" i="23"/>
  <c r="O68" i="23"/>
  <c r="O62" i="23"/>
  <c r="O52" i="23"/>
  <c r="O46" i="23"/>
  <c r="O44" i="23"/>
  <c r="O38" i="23"/>
  <c r="O34" i="23"/>
  <c r="O16" i="23"/>
  <c r="N8" i="23"/>
  <c r="O8" i="23" s="1"/>
  <c r="H281" i="23"/>
  <c r="H262" i="23"/>
  <c r="H231" i="23"/>
  <c r="H214" i="23"/>
  <c r="H188" i="23"/>
  <c r="H116" i="23"/>
  <c r="O14" i="23"/>
  <c r="O29" i="23"/>
  <c r="AC43" i="23"/>
  <c r="AC88" i="23"/>
  <c r="AC16" i="23"/>
  <c r="AC33" i="23"/>
  <c r="AC57" i="23"/>
  <c r="O65" i="23"/>
  <c r="O69" i="23"/>
  <c r="O83" i="23"/>
  <c r="O131" i="23"/>
  <c r="O137" i="23"/>
  <c r="AC47" i="23"/>
  <c r="O32" i="23"/>
  <c r="O37" i="23"/>
  <c r="AC49" i="23"/>
  <c r="O86" i="23"/>
  <c r="AC101" i="23"/>
  <c r="AC104" i="23"/>
  <c r="O106" i="23"/>
  <c r="O109" i="23"/>
  <c r="N10" i="23"/>
  <c r="O10" i="23" s="1"/>
  <c r="O17" i="23"/>
  <c r="AC31" i="23"/>
  <c r="AC38" i="23"/>
  <c r="O74" i="23"/>
  <c r="AC76" i="23"/>
  <c r="AC133" i="23"/>
  <c r="AC165" i="23"/>
  <c r="AC223" i="23"/>
  <c r="O238" i="23"/>
  <c r="AC239" i="23"/>
  <c r="AC260" i="23"/>
  <c r="O261" i="23"/>
  <c r="O262" i="23"/>
  <c r="AC267" i="23"/>
  <c r="AC291" i="23"/>
  <c r="O292" i="23"/>
  <c r="O20" i="23"/>
  <c r="AC29" i="23"/>
  <c r="O31" i="23"/>
  <c r="AC32" i="23"/>
  <c r="AC59" i="23"/>
  <c r="O63" i="23"/>
  <c r="O64" i="23"/>
  <c r="AC69" i="23"/>
  <c r="O71" i="23"/>
  <c r="O73" i="23"/>
  <c r="AC75" i="23"/>
  <c r="AC81" i="23"/>
  <c r="AC83" i="23"/>
  <c r="AC86" i="23"/>
  <c r="AC91" i="23"/>
  <c r="AC93" i="23"/>
  <c r="O94" i="23"/>
  <c r="AC100" i="23"/>
  <c r="O105" i="23"/>
  <c r="AC109" i="23"/>
  <c r="AC110" i="23"/>
  <c r="AC113" i="23"/>
  <c r="AC123" i="23"/>
  <c r="O129" i="23"/>
  <c r="AC131" i="23"/>
  <c r="O148" i="23"/>
  <c r="O161" i="23"/>
  <c r="O164" i="23"/>
  <c r="AC166" i="23"/>
  <c r="AC194" i="23"/>
  <c r="AC205" i="23"/>
  <c r="AC206" i="23"/>
  <c r="AC207" i="23"/>
  <c r="O211" i="23"/>
  <c r="AC214" i="23"/>
  <c r="AC220" i="23"/>
  <c r="O223" i="23"/>
  <c r="AC224" i="23"/>
  <c r="AC226" i="23"/>
  <c r="AC232" i="23"/>
  <c r="AC235" i="23"/>
  <c r="AC243" i="23"/>
  <c r="O244" i="23"/>
  <c r="AC245" i="23"/>
  <c r="O248" i="23"/>
  <c r="AC250" i="23"/>
  <c r="O257" i="23"/>
  <c r="AC259" i="23"/>
  <c r="O260" i="23"/>
  <c r="AC262" i="23"/>
  <c r="AC263" i="23"/>
  <c r="AC266" i="23"/>
  <c r="AC271" i="23"/>
  <c r="O275" i="23"/>
  <c r="AC287" i="23"/>
  <c r="O291" i="23"/>
  <c r="O23" i="23"/>
  <c r="O26" i="23"/>
  <c r="AC65" i="23"/>
  <c r="O80" i="23"/>
  <c r="O81" i="23"/>
  <c r="O98" i="23"/>
  <c r="O121" i="23"/>
  <c r="O122" i="23"/>
  <c r="AC124" i="23"/>
  <c r="AC148" i="23"/>
  <c r="AC155" i="23"/>
  <c r="O185" i="23"/>
  <c r="O188" i="23"/>
  <c r="O201" i="23"/>
  <c r="O202" i="23"/>
  <c r="AC221" i="23"/>
  <c r="AC225" i="23"/>
  <c r="AC241" i="23"/>
  <c r="AC242" i="23"/>
  <c r="O245" i="23"/>
  <c r="O253" i="23"/>
  <c r="AC257" i="23"/>
  <c r="O271" i="23"/>
  <c r="AC280" i="23"/>
  <c r="AC289" i="23"/>
  <c r="O59" i="23"/>
  <c r="AC64" i="23"/>
  <c r="O93" i="23"/>
  <c r="O100" i="23"/>
  <c r="AC129" i="23"/>
  <c r="AC161" i="23"/>
  <c r="AC164" i="23"/>
  <c r="O166" i="23"/>
  <c r="O207" i="23"/>
  <c r="AC211" i="23"/>
  <c r="O214" i="23"/>
  <c r="O226" i="23"/>
  <c r="O235" i="23"/>
  <c r="O243" i="23"/>
  <c r="AC248" i="23"/>
  <c r="O250" i="23"/>
  <c r="H293" i="23"/>
  <c r="H289" i="23"/>
  <c r="H286" i="23"/>
  <c r="H279" i="23"/>
  <c r="H269" i="23"/>
  <c r="H257" i="23"/>
  <c r="H253" i="23"/>
  <c r="H245" i="23"/>
  <c r="H243" i="23"/>
  <c r="H284" i="23"/>
  <c r="H274" i="23"/>
  <c r="H272" i="23"/>
  <c r="H260" i="23"/>
  <c r="H250" i="23"/>
  <c r="H248" i="23"/>
  <c r="H241" i="23"/>
  <c r="H238" i="23"/>
  <c r="H236" i="23"/>
  <c r="H226" i="23"/>
  <c r="H224" i="23"/>
  <c r="H221" i="23"/>
  <c r="H217" i="23"/>
  <c r="H212" i="23"/>
  <c r="H209" i="23"/>
  <c r="H207" i="23"/>
  <c r="H202" i="23"/>
  <c r="H190" i="23"/>
  <c r="H178" i="23"/>
  <c r="H176" i="23"/>
  <c r="H166" i="23"/>
  <c r="H164" i="23"/>
  <c r="AF164" i="23" s="1"/>
  <c r="AG164" i="23" s="1"/>
  <c r="H152" i="23"/>
  <c r="H142" i="23"/>
  <c r="H128" i="23"/>
  <c r="H118" i="23"/>
  <c r="H104" i="23"/>
  <c r="H94" i="23"/>
  <c r="H82" i="23"/>
  <c r="H80" i="23"/>
  <c r="H70" i="23"/>
  <c r="H68" i="23"/>
  <c r="H56" i="23"/>
  <c r="H46" i="23"/>
  <c r="H44" i="23"/>
  <c r="H34" i="23"/>
  <c r="H32" i="23"/>
  <c r="H22" i="23"/>
  <c r="H20" i="23"/>
  <c r="H10" i="23"/>
  <c r="H8" i="23"/>
  <c r="O25" i="23"/>
  <c r="O33" i="23"/>
  <c r="O50" i="23"/>
  <c r="O111" i="23"/>
  <c r="N9" i="23"/>
  <c r="O9" i="23" s="1"/>
  <c r="O103" i="23"/>
  <c r="O47" i="23"/>
  <c r="H52" i="23"/>
  <c r="AC52" i="23"/>
  <c r="H11" i="23"/>
  <c r="AB11" i="23"/>
  <c r="AC11" i="23" s="1"/>
  <c r="H14" i="23"/>
  <c r="AC14" i="23"/>
  <c r="H21" i="23"/>
  <c r="AC21" i="23"/>
  <c r="H37" i="23"/>
  <c r="AC37" i="23"/>
  <c r="O40" i="23"/>
  <c r="O77" i="23"/>
  <c r="AC82" i="23"/>
  <c r="O125" i="23"/>
  <c r="O128" i="23"/>
  <c r="O151" i="23"/>
  <c r="H165" i="23"/>
  <c r="O208" i="23"/>
  <c r="H67" i="23"/>
  <c r="AC67" i="23"/>
  <c r="O70" i="23"/>
  <c r="H89" i="23"/>
  <c r="AC89" i="23"/>
  <c r="H92" i="23"/>
  <c r="AC92" i="23"/>
  <c r="H99" i="23"/>
  <c r="AC99" i="23"/>
  <c r="H115" i="23"/>
  <c r="AC115" i="23"/>
  <c r="O118" i="23"/>
  <c r="H137" i="23"/>
  <c r="AC137" i="23"/>
  <c r="H140" i="23"/>
  <c r="AC140" i="23"/>
  <c r="H147" i="23"/>
  <c r="AC147" i="23"/>
  <c r="H199" i="23"/>
  <c r="H130" i="23"/>
  <c r="AC130" i="23"/>
  <c r="O159" i="23"/>
  <c r="O184" i="23"/>
  <c r="O56" i="23"/>
  <c r="H58" i="23"/>
  <c r="AC58" i="23"/>
  <c r="O79" i="23"/>
  <c r="O87" i="23"/>
  <c r="O101" i="23"/>
  <c r="O104" i="23"/>
  <c r="H106" i="23"/>
  <c r="AC106" i="23"/>
  <c r="O127" i="23"/>
  <c r="O135" i="23"/>
  <c r="O149" i="23"/>
  <c r="O152" i="23"/>
  <c r="H154" i="23"/>
  <c r="AC154" i="23"/>
  <c r="AC181" i="23"/>
  <c r="O194" i="23"/>
  <c r="O167" i="23"/>
  <c r="O170" i="23"/>
  <c r="H172" i="23"/>
  <c r="AC172" i="23"/>
  <c r="AC265" i="23"/>
  <c r="AC197" i="23"/>
  <c r="H200" i="23"/>
  <c r="O217" i="23"/>
  <c r="O225" i="23"/>
  <c r="AC249" i="23"/>
  <c r="H265" i="23"/>
  <c r="O229" i="23"/>
  <c r="O237" i="23"/>
  <c r="O251" i="23"/>
  <c r="O254" i="23"/>
  <c r="H256" i="23"/>
  <c r="AC256" i="23"/>
  <c r="O277" i="23"/>
  <c r="O285" i="23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AF71" i="23" l="1"/>
  <c r="AG71" i="23" s="1"/>
  <c r="G10" i="7"/>
  <c r="AF34" i="23"/>
  <c r="AG34" i="23" s="1"/>
  <c r="AF243" i="23"/>
  <c r="AG243" i="23" s="1"/>
  <c r="AF269" i="23"/>
  <c r="AG269" i="23" s="1"/>
  <c r="AF293" i="23"/>
  <c r="AG293" i="23" s="1"/>
  <c r="AF13" i="23"/>
  <c r="AG13" i="23" s="1"/>
  <c r="P77" i="23"/>
  <c r="Q77" i="23" s="1"/>
  <c r="AF10" i="23"/>
  <c r="AG10" i="23" s="1"/>
  <c r="AF68" i="23"/>
  <c r="AG68" i="23" s="1"/>
  <c r="AF221" i="23"/>
  <c r="AG221" i="23" s="1"/>
  <c r="P59" i="23"/>
  <c r="Q59" i="23" s="1"/>
  <c r="AF51" i="23"/>
  <c r="AG51" i="23" s="1"/>
  <c r="AF259" i="23"/>
  <c r="AG259" i="23" s="1"/>
  <c r="P104" i="23"/>
  <c r="Q104" i="23" s="1"/>
  <c r="P159" i="23"/>
  <c r="Q159" i="23" s="1"/>
  <c r="AF92" i="23"/>
  <c r="AG92" i="23" s="1"/>
  <c r="AF142" i="23"/>
  <c r="AG142" i="23" s="1"/>
  <c r="AF176" i="23"/>
  <c r="AG176" i="23" s="1"/>
  <c r="AF207" i="23"/>
  <c r="AG207" i="23" s="1"/>
  <c r="AF238" i="23"/>
  <c r="AG238" i="23" s="1"/>
  <c r="AF260" i="23"/>
  <c r="AG260" i="23" s="1"/>
  <c r="AF235" i="23"/>
  <c r="AG235" i="23" s="1"/>
  <c r="P201" i="23"/>
  <c r="Q201" i="23" s="1"/>
  <c r="P63" i="23"/>
  <c r="Q63" i="23" s="1"/>
  <c r="AF116" i="23"/>
  <c r="AG116" i="23" s="1"/>
  <c r="AF88" i="23"/>
  <c r="AG88" i="23" s="1"/>
  <c r="AF219" i="23"/>
  <c r="AG219" i="23" s="1"/>
  <c r="AF172" i="23"/>
  <c r="AG172" i="23" s="1"/>
  <c r="AF14" i="23"/>
  <c r="AG14" i="23" s="1"/>
  <c r="AF236" i="23"/>
  <c r="AG236" i="23" s="1"/>
  <c r="AF289" i="23"/>
  <c r="AG289" i="23" s="1"/>
  <c r="P121" i="23"/>
  <c r="Q121" i="23" s="1"/>
  <c r="AF91" i="23"/>
  <c r="AG91" i="23" s="1"/>
  <c r="AF157" i="23"/>
  <c r="AG157" i="23" s="1"/>
  <c r="P197" i="23"/>
  <c r="Q197" i="23" s="1"/>
  <c r="AF141" i="23"/>
  <c r="AG141" i="23" s="1"/>
  <c r="AF124" i="23"/>
  <c r="AG124" i="23" s="1"/>
  <c r="AF62" i="23"/>
  <c r="AG62" i="23" s="1"/>
  <c r="AF94" i="23"/>
  <c r="AG94" i="23" s="1"/>
  <c r="AF80" i="23"/>
  <c r="AG80" i="23" s="1"/>
  <c r="AF248" i="23"/>
  <c r="AG248" i="23" s="1"/>
  <c r="AF15" i="23"/>
  <c r="AG15" i="23" s="1"/>
  <c r="AF233" i="23"/>
  <c r="AG233" i="23" s="1"/>
  <c r="P137" i="23"/>
  <c r="Q137" i="23" s="1"/>
  <c r="AF254" i="23"/>
  <c r="AG254" i="23" s="1"/>
  <c r="P184" i="23"/>
  <c r="Q184" i="23" s="1"/>
  <c r="AF56" i="23"/>
  <c r="AG56" i="23" s="1"/>
  <c r="AF202" i="23"/>
  <c r="AG202" i="23" s="1"/>
  <c r="AF217" i="23"/>
  <c r="AG217" i="23" s="1"/>
  <c r="AF231" i="23"/>
  <c r="AG231" i="23" s="1"/>
  <c r="P46" i="23"/>
  <c r="Q46" i="23" s="1"/>
  <c r="P112" i="23"/>
  <c r="Q112" i="23" s="1"/>
  <c r="AF75" i="23"/>
  <c r="AG75" i="23" s="1"/>
  <c r="P19" i="23"/>
  <c r="Q19" i="23" s="1"/>
  <c r="P115" i="23"/>
  <c r="Q115" i="23" s="1"/>
  <c r="P281" i="23"/>
  <c r="Q281" i="23" s="1"/>
  <c r="AF191" i="23"/>
  <c r="AG191" i="23" s="1"/>
  <c r="AF249" i="23"/>
  <c r="AG249" i="23" s="1"/>
  <c r="P225" i="23"/>
  <c r="Q225" i="23" s="1"/>
  <c r="P167" i="23"/>
  <c r="Q167" i="23" s="1"/>
  <c r="AF154" i="23"/>
  <c r="AG154" i="23" s="1"/>
  <c r="P127" i="23"/>
  <c r="Q127" i="23" s="1"/>
  <c r="AF58" i="23"/>
  <c r="AG58" i="23" s="1"/>
  <c r="AF147" i="23"/>
  <c r="AG147" i="23" s="1"/>
  <c r="AF137" i="23"/>
  <c r="AG137" i="23" s="1"/>
  <c r="AF67" i="23"/>
  <c r="AG67" i="23" s="1"/>
  <c r="P100" i="23"/>
  <c r="Q100" i="23" s="1"/>
  <c r="P260" i="23"/>
  <c r="Q260" i="23" s="1"/>
  <c r="P238" i="23"/>
  <c r="Q238" i="23" s="1"/>
  <c r="P37" i="23"/>
  <c r="Q37" i="23" s="1"/>
  <c r="AF188" i="23"/>
  <c r="AG188" i="23" s="1"/>
  <c r="AF281" i="23"/>
  <c r="AG281" i="23" s="1"/>
  <c r="P190" i="23"/>
  <c r="Q190" i="23" s="1"/>
  <c r="P218" i="23"/>
  <c r="Q218" i="23" s="1"/>
  <c r="P232" i="23"/>
  <c r="Q232" i="23" s="1"/>
  <c r="P268" i="23"/>
  <c r="Q268" i="23" s="1"/>
  <c r="P284" i="23"/>
  <c r="Q284" i="23" s="1"/>
  <c r="AF135" i="23"/>
  <c r="AG135" i="23" s="1"/>
  <c r="AF181" i="23"/>
  <c r="AG181" i="23" s="1"/>
  <c r="AF229" i="23"/>
  <c r="AG229" i="23" s="1"/>
  <c r="AF247" i="23"/>
  <c r="AG247" i="23" s="1"/>
  <c r="AF263" i="23"/>
  <c r="AG263" i="23" s="1"/>
  <c r="AF275" i="23"/>
  <c r="AG275" i="23" s="1"/>
  <c r="AF283" i="23"/>
  <c r="AG283" i="23" s="1"/>
  <c r="P28" i="23"/>
  <c r="Q28" i="23" s="1"/>
  <c r="AF262" i="23"/>
  <c r="AG262" i="23" s="1"/>
  <c r="P149" i="23"/>
  <c r="Q149" i="23" s="1"/>
  <c r="AF257" i="23"/>
  <c r="AG257" i="23" s="1"/>
  <c r="P243" i="23"/>
  <c r="Q243" i="23" s="1"/>
  <c r="P69" i="23"/>
  <c r="Q69" i="23" s="1"/>
  <c r="P16" i="23"/>
  <c r="Q16" i="23" s="1"/>
  <c r="P82" i="23"/>
  <c r="Q82" i="23" s="1"/>
  <c r="P154" i="23"/>
  <c r="Q154" i="23" s="1"/>
  <c r="AF41" i="23"/>
  <c r="AG41" i="23" s="1"/>
  <c r="AF123" i="23"/>
  <c r="AG123" i="23" s="1"/>
  <c r="AF193" i="23"/>
  <c r="AG193" i="23" s="1"/>
  <c r="P49" i="23"/>
  <c r="Q49" i="23" s="1"/>
  <c r="P171" i="23"/>
  <c r="Q171" i="23" s="1"/>
  <c r="P179" i="23"/>
  <c r="Q179" i="23" s="1"/>
  <c r="P209" i="23"/>
  <c r="Q209" i="23" s="1"/>
  <c r="P255" i="23"/>
  <c r="Q255" i="23" s="1"/>
  <c r="AF31" i="23"/>
  <c r="AG31" i="23" s="1"/>
  <c r="AF196" i="23"/>
  <c r="AG196" i="23" s="1"/>
  <c r="AF74" i="23"/>
  <c r="AG74" i="23" s="1"/>
  <c r="AF170" i="23"/>
  <c r="AG170" i="23" s="1"/>
  <c r="AF47" i="23"/>
  <c r="AG47" i="23" s="1"/>
  <c r="P87" i="23"/>
  <c r="Q87" i="23" s="1"/>
  <c r="AF130" i="23"/>
  <c r="AG130" i="23" s="1"/>
  <c r="AF22" i="23"/>
  <c r="AG22" i="23" s="1"/>
  <c r="P214" i="23"/>
  <c r="Q214" i="23" s="1"/>
  <c r="P291" i="23"/>
  <c r="Q291" i="23" s="1"/>
  <c r="AF266" i="23"/>
  <c r="AG266" i="23" s="1"/>
  <c r="AF146" i="23"/>
  <c r="AG146" i="23" s="1"/>
  <c r="AF183" i="23"/>
  <c r="AG183" i="23" s="1"/>
  <c r="AF49" i="23"/>
  <c r="AG49" i="23" s="1"/>
  <c r="AF111" i="23"/>
  <c r="AG111" i="23" s="1"/>
  <c r="AF185" i="23"/>
  <c r="AG185" i="23" s="1"/>
  <c r="P35" i="23"/>
  <c r="Q35" i="23" s="1"/>
  <c r="AF55" i="23"/>
  <c r="AG55" i="23" s="1"/>
  <c r="P95" i="23"/>
  <c r="Q95" i="23" s="1"/>
  <c r="P143" i="23"/>
  <c r="Q143" i="23" s="1"/>
  <c r="P249" i="23"/>
  <c r="Q249" i="23" s="1"/>
  <c r="AF227" i="23"/>
  <c r="AG227" i="23" s="1"/>
  <c r="AF285" i="23"/>
  <c r="AG285" i="23" s="1"/>
  <c r="AF38" i="23"/>
  <c r="AG38" i="23" s="1"/>
  <c r="AF107" i="23"/>
  <c r="AG107" i="23" s="1"/>
  <c r="AF215" i="23"/>
  <c r="AG215" i="23" s="1"/>
  <c r="AF224" i="23"/>
  <c r="AG224" i="23" s="1"/>
  <c r="AF241" i="23"/>
  <c r="AG241" i="23" s="1"/>
  <c r="P271" i="23"/>
  <c r="Q271" i="23" s="1"/>
  <c r="AF53" i="23"/>
  <c r="AG53" i="23" s="1"/>
  <c r="AF163" i="23"/>
  <c r="AG163" i="23" s="1"/>
  <c r="P10" i="23"/>
  <c r="Q10" i="23" s="1"/>
  <c r="AF8" i="23"/>
  <c r="AG8" i="23" s="1"/>
  <c r="P245" i="23"/>
  <c r="Q245" i="23" s="1"/>
  <c r="P148" i="23"/>
  <c r="Q148" i="23" s="1"/>
  <c r="P73" i="23"/>
  <c r="Q73" i="23" s="1"/>
  <c r="P65" i="23"/>
  <c r="Q65" i="23" s="1"/>
  <c r="P57" i="23"/>
  <c r="Q57" i="23" s="1"/>
  <c r="P97" i="23"/>
  <c r="Q97" i="23" s="1"/>
  <c r="P133" i="23"/>
  <c r="Q133" i="23" s="1"/>
  <c r="P145" i="23"/>
  <c r="Q145" i="23" s="1"/>
  <c r="P189" i="23"/>
  <c r="Q189" i="23" s="1"/>
  <c r="P58" i="23"/>
  <c r="Q58" i="23" s="1"/>
  <c r="AF16" i="23"/>
  <c r="AG16" i="23" s="1"/>
  <c r="AF50" i="23"/>
  <c r="AG50" i="23" s="1"/>
  <c r="AF127" i="23"/>
  <c r="AG127" i="23" s="1"/>
  <c r="AF201" i="23"/>
  <c r="AG201" i="23" s="1"/>
  <c r="AF57" i="23"/>
  <c r="AG57" i="23" s="1"/>
  <c r="AF59" i="23"/>
  <c r="AG59" i="23" s="1"/>
  <c r="P277" i="23"/>
  <c r="Q277" i="23" s="1"/>
  <c r="P237" i="23"/>
  <c r="Q237" i="23" s="1"/>
  <c r="AF115" i="23"/>
  <c r="AG115" i="23" s="1"/>
  <c r="P151" i="23"/>
  <c r="Q151" i="23" s="1"/>
  <c r="P47" i="23"/>
  <c r="Q47" i="23" s="1"/>
  <c r="AF32" i="23"/>
  <c r="AG32" i="23" s="1"/>
  <c r="AF82" i="23"/>
  <c r="AG82" i="23" s="1"/>
  <c r="AF284" i="23"/>
  <c r="AG284" i="23" s="1"/>
  <c r="P257" i="23"/>
  <c r="Q257" i="23" s="1"/>
  <c r="P64" i="23"/>
  <c r="Q64" i="23" s="1"/>
  <c r="P261" i="23"/>
  <c r="Q261" i="23" s="1"/>
  <c r="P17" i="23"/>
  <c r="Q17" i="23" s="1"/>
  <c r="P8" i="23"/>
  <c r="Q8" i="23" s="1"/>
  <c r="P68" i="23"/>
  <c r="Q68" i="23" s="1"/>
  <c r="P134" i="23"/>
  <c r="Q134" i="23" s="1"/>
  <c r="AF255" i="23"/>
  <c r="AG255" i="23" s="1"/>
  <c r="P11" i="23"/>
  <c r="Q11" i="23" s="1"/>
  <c r="P212" i="23"/>
  <c r="Q212" i="23" s="1"/>
  <c r="P230" i="23"/>
  <c r="Q230" i="23" s="1"/>
  <c r="P280" i="23"/>
  <c r="Q280" i="23" s="1"/>
  <c r="AF65" i="23"/>
  <c r="AG65" i="23" s="1"/>
  <c r="AF113" i="23"/>
  <c r="AG113" i="23" s="1"/>
  <c r="AF149" i="23"/>
  <c r="AG149" i="23" s="1"/>
  <c r="AF39" i="23"/>
  <c r="AG39" i="23" s="1"/>
  <c r="AF73" i="23"/>
  <c r="AG73" i="23" s="1"/>
  <c r="AF101" i="23"/>
  <c r="AG101" i="23" s="1"/>
  <c r="AF291" i="23"/>
  <c r="AG291" i="23" s="1"/>
  <c r="P15" i="23"/>
  <c r="Q15" i="23" s="1"/>
  <c r="P45" i="23"/>
  <c r="Q45" i="23" s="1"/>
  <c r="P75" i="23"/>
  <c r="Q75" i="23" s="1"/>
  <c r="P169" i="23"/>
  <c r="Q169" i="23" s="1"/>
  <c r="P187" i="23"/>
  <c r="Q187" i="23" s="1"/>
  <c r="P205" i="23"/>
  <c r="Q205" i="23" s="1"/>
  <c r="P233" i="23"/>
  <c r="Q233" i="23" s="1"/>
  <c r="P265" i="23"/>
  <c r="Q265" i="23" s="1"/>
  <c r="P279" i="23"/>
  <c r="Q279" i="23" s="1"/>
  <c r="P158" i="23"/>
  <c r="Q158" i="23" s="1"/>
  <c r="AF232" i="23"/>
  <c r="AG232" i="23" s="1"/>
  <c r="AF225" i="23"/>
  <c r="AG225" i="23" s="1"/>
  <c r="AF98" i="23"/>
  <c r="AG98" i="23" s="1"/>
  <c r="AF265" i="23"/>
  <c r="AG265" i="23" s="1"/>
  <c r="P217" i="23"/>
  <c r="Q217" i="23" s="1"/>
  <c r="P170" i="23"/>
  <c r="Q170" i="23" s="1"/>
  <c r="P152" i="23"/>
  <c r="Q152" i="23" s="1"/>
  <c r="P135" i="23"/>
  <c r="Q135" i="23" s="1"/>
  <c r="AF106" i="23"/>
  <c r="AG106" i="23" s="1"/>
  <c r="P101" i="23"/>
  <c r="Q101" i="23" s="1"/>
  <c r="P79" i="23"/>
  <c r="Q79" i="23" s="1"/>
  <c r="P56" i="23"/>
  <c r="Q56" i="23" s="1"/>
  <c r="AF199" i="23"/>
  <c r="AG199" i="23" s="1"/>
  <c r="AF140" i="23"/>
  <c r="AG140" i="23" s="1"/>
  <c r="P70" i="23"/>
  <c r="Q70" i="23" s="1"/>
  <c r="AF165" i="23"/>
  <c r="AG165" i="23" s="1"/>
  <c r="P111" i="23"/>
  <c r="Q111" i="23" s="1"/>
  <c r="P25" i="23"/>
  <c r="Q25" i="23" s="1"/>
  <c r="AF46" i="23"/>
  <c r="AG46" i="23" s="1"/>
  <c r="AF118" i="23"/>
  <c r="AG118" i="23" s="1"/>
  <c r="AF190" i="23"/>
  <c r="AG190" i="23" s="1"/>
  <c r="AF212" i="23"/>
  <c r="AG212" i="23" s="1"/>
  <c r="AF226" i="23"/>
  <c r="AG226" i="23" s="1"/>
  <c r="AF274" i="23"/>
  <c r="AG274" i="23" s="1"/>
  <c r="AF253" i="23"/>
  <c r="AG253" i="23" s="1"/>
  <c r="AF286" i="23"/>
  <c r="AG286" i="23" s="1"/>
  <c r="P235" i="23"/>
  <c r="Q235" i="23" s="1"/>
  <c r="P207" i="23"/>
  <c r="Q207" i="23" s="1"/>
  <c r="P93" i="23"/>
  <c r="Q93" i="23" s="1"/>
  <c r="P188" i="23"/>
  <c r="Q188" i="23" s="1"/>
  <c r="P122" i="23"/>
  <c r="Q122" i="23" s="1"/>
  <c r="P80" i="23"/>
  <c r="Q80" i="23" s="1"/>
  <c r="P23" i="23"/>
  <c r="P275" i="23"/>
  <c r="Q275" i="23" s="1"/>
  <c r="P248" i="23"/>
  <c r="Q248" i="23" s="1"/>
  <c r="P211" i="23"/>
  <c r="Q211" i="23" s="1"/>
  <c r="P129" i="23"/>
  <c r="Q129" i="23" s="1"/>
  <c r="P31" i="23"/>
  <c r="Q31" i="23" s="1"/>
  <c r="P292" i="23"/>
  <c r="Q292" i="23" s="1"/>
  <c r="P262" i="23"/>
  <c r="Q262" i="23" s="1"/>
  <c r="P106" i="23"/>
  <c r="Q106" i="23" s="1"/>
  <c r="P86" i="23"/>
  <c r="Q86" i="23" s="1"/>
  <c r="P83" i="23"/>
  <c r="Q83" i="23" s="1"/>
  <c r="P14" i="23"/>
  <c r="Q14" i="23" s="1"/>
  <c r="P38" i="23"/>
  <c r="Q38" i="23" s="1"/>
  <c r="P62" i="23"/>
  <c r="Q62" i="23" s="1"/>
  <c r="P92" i="23"/>
  <c r="Q92" i="23" s="1"/>
  <c r="P124" i="23"/>
  <c r="Q124" i="23" s="1"/>
  <c r="P142" i="23"/>
  <c r="Q142" i="23" s="1"/>
  <c r="AF9" i="23"/>
  <c r="AG9" i="23" s="1"/>
  <c r="P178" i="23"/>
  <c r="Q178" i="23" s="1"/>
  <c r="P206" i="23"/>
  <c r="Q206" i="23" s="1"/>
  <c r="P224" i="23"/>
  <c r="Q224" i="23" s="1"/>
  <c r="P256" i="23"/>
  <c r="Q256" i="23" s="1"/>
  <c r="P274" i="23"/>
  <c r="Q274" i="23" s="1"/>
  <c r="P290" i="23"/>
  <c r="Q290" i="23" s="1"/>
  <c r="AF17" i="23"/>
  <c r="AG17" i="23" s="1"/>
  <c r="AF61" i="23"/>
  <c r="AG61" i="23" s="1"/>
  <c r="AF109" i="23"/>
  <c r="AG109" i="23" s="1"/>
  <c r="AF145" i="23"/>
  <c r="AG145" i="23" s="1"/>
  <c r="AF171" i="23"/>
  <c r="AG171" i="23" s="1"/>
  <c r="AF29" i="23"/>
  <c r="AG29" i="23" s="1"/>
  <c r="AF63" i="23"/>
  <c r="AG63" i="23" s="1"/>
  <c r="AF97" i="23"/>
  <c r="AG97" i="23" s="1"/>
  <c r="AF125" i="23"/>
  <c r="AG125" i="23" s="1"/>
  <c r="AF173" i="23"/>
  <c r="AG173" i="23" s="1"/>
  <c r="AF205" i="23"/>
  <c r="AG205" i="23" s="1"/>
  <c r="AF277" i="23"/>
  <c r="AG277" i="23" s="1"/>
  <c r="P13" i="23"/>
  <c r="Q13" i="23" s="1"/>
  <c r="P27" i="23"/>
  <c r="Q27" i="23" s="1"/>
  <c r="P43" i="23"/>
  <c r="Q43" i="23" s="1"/>
  <c r="P53" i="23"/>
  <c r="Q53" i="23" s="1"/>
  <c r="P67" i="23"/>
  <c r="Q67" i="23" s="1"/>
  <c r="P91" i="23"/>
  <c r="Q91" i="23" s="1"/>
  <c r="P107" i="23"/>
  <c r="Q107" i="23" s="1"/>
  <c r="P119" i="23"/>
  <c r="Q119" i="23" s="1"/>
  <c r="P141" i="23"/>
  <c r="Q141" i="23" s="1"/>
  <c r="P153" i="23"/>
  <c r="Q153" i="23" s="1"/>
  <c r="P165" i="23"/>
  <c r="Q165" i="23" s="1"/>
  <c r="P175" i="23"/>
  <c r="Q175" i="23" s="1"/>
  <c r="P183" i="23"/>
  <c r="Q183" i="23" s="1"/>
  <c r="P193" i="23"/>
  <c r="Q193" i="23" s="1"/>
  <c r="P203" i="23"/>
  <c r="Q203" i="23" s="1"/>
  <c r="P215" i="23"/>
  <c r="Q215" i="23" s="1"/>
  <c r="P231" i="23"/>
  <c r="Q231" i="23" s="1"/>
  <c r="P247" i="23"/>
  <c r="Q247" i="23" s="1"/>
  <c r="P263" i="23"/>
  <c r="Q263" i="23" s="1"/>
  <c r="P273" i="23"/>
  <c r="Q273" i="23" s="1"/>
  <c r="P287" i="23"/>
  <c r="Q287" i="23" s="1"/>
  <c r="P22" i="23"/>
  <c r="Q22" i="23" s="1"/>
  <c r="P130" i="23"/>
  <c r="Q130" i="23" s="1"/>
  <c r="P242" i="23"/>
  <c r="Q242" i="23" s="1"/>
  <c r="AF26" i="23"/>
  <c r="AG26" i="23" s="1"/>
  <c r="AF35" i="23"/>
  <c r="AG35" i="23" s="1"/>
  <c r="AF155" i="23"/>
  <c r="AG155" i="23" s="1"/>
  <c r="AF244" i="23"/>
  <c r="AG244" i="23" s="1"/>
  <c r="AF230" i="23"/>
  <c r="AG230" i="23" s="1"/>
  <c r="AF187" i="23"/>
  <c r="AG187" i="23" s="1"/>
  <c r="AF81" i="23"/>
  <c r="AG81" i="23" s="1"/>
  <c r="AF105" i="23"/>
  <c r="AG105" i="23" s="1"/>
  <c r="AF110" i="23"/>
  <c r="AG110" i="23" s="1"/>
  <c r="AF93" i="23"/>
  <c r="AG93" i="23" s="1"/>
  <c r="AF223" i="23"/>
  <c r="AG223" i="23" s="1"/>
  <c r="AF292" i="23"/>
  <c r="AG292" i="23" s="1"/>
  <c r="AF280" i="23"/>
  <c r="AG280" i="23" s="1"/>
  <c r="AF213" i="23"/>
  <c r="AG213" i="23" s="1"/>
  <c r="AF43" i="23"/>
  <c r="AG43" i="23" s="1"/>
  <c r="AF208" i="23"/>
  <c r="AG208" i="23" s="1"/>
  <c r="AF131" i="23"/>
  <c r="AG131" i="23" s="1"/>
  <c r="AF273" i="23"/>
  <c r="AG273" i="23" s="1"/>
  <c r="AF167" i="23"/>
  <c r="AG167" i="23" s="1"/>
  <c r="AF261" i="23"/>
  <c r="AG261" i="23" s="1"/>
  <c r="AF179" i="23"/>
  <c r="AG179" i="23" s="1"/>
  <c r="AF69" i="23"/>
  <c r="AG69" i="23" s="1"/>
  <c r="AF184" i="23"/>
  <c r="AG184" i="23" s="1"/>
  <c r="AF287" i="23"/>
  <c r="AG287" i="23" s="1"/>
  <c r="AF153" i="23"/>
  <c r="AG153" i="23" s="1"/>
  <c r="P128" i="23"/>
  <c r="Q128" i="23" s="1"/>
  <c r="P166" i="23"/>
  <c r="Q166" i="23" s="1"/>
  <c r="P98" i="23"/>
  <c r="Q98" i="23" s="1"/>
  <c r="P244" i="23"/>
  <c r="Q244" i="23" s="1"/>
  <c r="P223" i="23"/>
  <c r="Q223" i="23" s="1"/>
  <c r="P136" i="23"/>
  <c r="Q136" i="23" s="1"/>
  <c r="P160" i="23"/>
  <c r="Q160" i="23" s="1"/>
  <c r="AF77" i="23"/>
  <c r="AG77" i="23" s="1"/>
  <c r="AF159" i="23"/>
  <c r="AG159" i="23" s="1"/>
  <c r="P39" i="23"/>
  <c r="Q39" i="23" s="1"/>
  <c r="P85" i="23"/>
  <c r="Q85" i="23" s="1"/>
  <c r="P157" i="23"/>
  <c r="Q157" i="23" s="1"/>
  <c r="P221" i="23"/>
  <c r="Q221" i="23" s="1"/>
  <c r="P239" i="23"/>
  <c r="Q239" i="23" s="1"/>
  <c r="P267" i="23"/>
  <c r="Q267" i="23" s="1"/>
  <c r="P293" i="23"/>
  <c r="Q293" i="23" s="1"/>
  <c r="P176" i="23"/>
  <c r="Q176" i="23" s="1"/>
  <c r="AF148" i="23"/>
  <c r="AG148" i="23" s="1"/>
  <c r="AF218" i="23"/>
  <c r="AG218" i="23" s="1"/>
  <c r="AF160" i="23"/>
  <c r="AG160" i="23" s="1"/>
  <c r="AF136" i="23"/>
  <c r="AG136" i="23" s="1"/>
  <c r="P254" i="23"/>
  <c r="Q254" i="23" s="1"/>
  <c r="AF200" i="23"/>
  <c r="AG200" i="23" s="1"/>
  <c r="AF37" i="23"/>
  <c r="AG37" i="23" s="1"/>
  <c r="P103" i="23"/>
  <c r="Q103" i="23" s="1"/>
  <c r="P50" i="23"/>
  <c r="Q50" i="23" s="1"/>
  <c r="AF128" i="23"/>
  <c r="AG128" i="23" s="1"/>
  <c r="AF166" i="23"/>
  <c r="AG166" i="23" s="1"/>
  <c r="AF250" i="23"/>
  <c r="AG250" i="23" s="1"/>
  <c r="P226" i="23"/>
  <c r="Q226" i="23" s="1"/>
  <c r="P253" i="23"/>
  <c r="Q253" i="23" s="1"/>
  <c r="P202" i="23"/>
  <c r="Q202" i="23" s="1"/>
  <c r="P185" i="23"/>
  <c r="Q185" i="23" s="1"/>
  <c r="P161" i="23"/>
  <c r="Q161" i="23" s="1"/>
  <c r="P105" i="23"/>
  <c r="Q105" i="23" s="1"/>
  <c r="P74" i="23"/>
  <c r="Q74" i="23" s="1"/>
  <c r="P44" i="23"/>
  <c r="Q44" i="23" s="1"/>
  <c r="P110" i="23"/>
  <c r="Q110" i="23" s="1"/>
  <c r="P146" i="23"/>
  <c r="Q146" i="23" s="1"/>
  <c r="P182" i="23"/>
  <c r="Q182" i="23" s="1"/>
  <c r="P266" i="23"/>
  <c r="Q266" i="23" s="1"/>
  <c r="AF27" i="23"/>
  <c r="AG27" i="23" s="1"/>
  <c r="P55" i="23"/>
  <c r="Q55" i="23" s="1"/>
  <c r="P113" i="23"/>
  <c r="Q113" i="23" s="1"/>
  <c r="P123" i="23"/>
  <c r="Q123" i="23" s="1"/>
  <c r="P155" i="23"/>
  <c r="Q155" i="23" s="1"/>
  <c r="P177" i="23"/>
  <c r="Q177" i="23" s="1"/>
  <c r="P195" i="23"/>
  <c r="Q195" i="23" s="1"/>
  <c r="P219" i="23"/>
  <c r="Q219" i="23" s="1"/>
  <c r="P289" i="23"/>
  <c r="Q289" i="23" s="1"/>
  <c r="AF28" i="23"/>
  <c r="AG28" i="23" s="1"/>
  <c r="AF194" i="23"/>
  <c r="AG194" i="23" s="1"/>
  <c r="AF189" i="23"/>
  <c r="AG189" i="23" s="1"/>
  <c r="AF122" i="23"/>
  <c r="AG122" i="23" s="1"/>
  <c r="AF112" i="23"/>
  <c r="AG112" i="23" s="1"/>
  <c r="AF95" i="23"/>
  <c r="AG95" i="23" s="1"/>
  <c r="AF158" i="23"/>
  <c r="AG158" i="23" s="1"/>
  <c r="P278" i="23"/>
  <c r="Q278" i="23" s="1"/>
  <c r="AF45" i="23"/>
  <c r="AG45" i="23" s="1"/>
  <c r="AF134" i="23"/>
  <c r="AG134" i="23" s="1"/>
  <c r="AF177" i="23"/>
  <c r="AG177" i="23" s="1"/>
  <c r="AF237" i="23"/>
  <c r="AG237" i="23" s="1"/>
  <c r="AF19" i="23"/>
  <c r="AG19" i="23" s="1"/>
  <c r="P285" i="23"/>
  <c r="Q285" i="23" s="1"/>
  <c r="AF256" i="23"/>
  <c r="AG256" i="23" s="1"/>
  <c r="P251" i="23"/>
  <c r="Q251" i="23" s="1"/>
  <c r="P229" i="23"/>
  <c r="Q229" i="23" s="1"/>
  <c r="P194" i="23"/>
  <c r="Q194" i="23" s="1"/>
  <c r="P118" i="23"/>
  <c r="AF99" i="23"/>
  <c r="AG99" i="23" s="1"/>
  <c r="AF89" i="23"/>
  <c r="AG89" i="23" s="1"/>
  <c r="P208" i="23"/>
  <c r="Q208" i="23" s="1"/>
  <c r="P125" i="23"/>
  <c r="Q125" i="23" s="1"/>
  <c r="P40" i="23"/>
  <c r="Q40" i="23" s="1"/>
  <c r="AF21" i="23"/>
  <c r="AG21" i="23" s="1"/>
  <c r="AF11" i="23"/>
  <c r="AG11" i="23" s="1"/>
  <c r="AF52" i="23"/>
  <c r="AG52" i="23" s="1"/>
  <c r="P9" i="23"/>
  <c r="Q9" i="23" s="1"/>
  <c r="P33" i="23"/>
  <c r="Q33" i="23" s="1"/>
  <c r="AF20" i="23"/>
  <c r="AG20" i="23" s="1"/>
  <c r="AF44" i="23"/>
  <c r="AG44" i="23" s="1"/>
  <c r="AF70" i="23"/>
  <c r="AG70" i="23" s="1"/>
  <c r="AF104" i="23"/>
  <c r="AG104" i="23" s="1"/>
  <c r="AF152" i="23"/>
  <c r="AG152" i="23" s="1"/>
  <c r="AF178" i="23"/>
  <c r="AG178" i="23" s="1"/>
  <c r="AF209" i="23"/>
  <c r="AG209" i="23" s="1"/>
  <c r="AF272" i="23"/>
  <c r="AG272" i="23" s="1"/>
  <c r="AF245" i="23"/>
  <c r="AG245" i="23" s="1"/>
  <c r="AF279" i="23"/>
  <c r="AG279" i="23" s="1"/>
  <c r="P250" i="23"/>
  <c r="Q250" i="23" s="1"/>
  <c r="P81" i="23"/>
  <c r="Q81" i="23" s="1"/>
  <c r="P26" i="23"/>
  <c r="Q26" i="23" s="1"/>
  <c r="P164" i="23"/>
  <c r="Q164" i="23" s="1"/>
  <c r="P94" i="23"/>
  <c r="Q94" i="23" s="1"/>
  <c r="P71" i="23"/>
  <c r="Q71" i="23" s="1"/>
  <c r="P20" i="23"/>
  <c r="Q20" i="23" s="1"/>
  <c r="P109" i="23"/>
  <c r="Q109" i="23" s="1"/>
  <c r="P32" i="23"/>
  <c r="Q32" i="23" s="1"/>
  <c r="P131" i="23"/>
  <c r="Q131" i="23" s="1"/>
  <c r="P29" i="23"/>
  <c r="Q29" i="23" s="1"/>
  <c r="AF214" i="23"/>
  <c r="AG214" i="23" s="1"/>
  <c r="P34" i="23"/>
  <c r="Q34" i="23" s="1"/>
  <c r="P52" i="23"/>
  <c r="Q52" i="23" s="1"/>
  <c r="P88" i="23"/>
  <c r="Q88" i="23" s="1"/>
  <c r="P116" i="23"/>
  <c r="Q116" i="23" s="1"/>
  <c r="P140" i="23"/>
  <c r="Q140" i="23" s="1"/>
  <c r="P7" i="23"/>
  <c r="Q7" i="23" s="1"/>
  <c r="P172" i="23"/>
  <c r="Q172" i="23" s="1"/>
  <c r="P200" i="23"/>
  <c r="Q200" i="23" s="1"/>
  <c r="P220" i="23"/>
  <c r="Q220" i="23" s="1"/>
  <c r="P236" i="23"/>
  <c r="Q236" i="23" s="1"/>
  <c r="P272" i="23"/>
  <c r="Q272" i="23" s="1"/>
  <c r="P286" i="23"/>
  <c r="Q286" i="23" s="1"/>
  <c r="AF85" i="23"/>
  <c r="AG85" i="23" s="1"/>
  <c r="AF133" i="23"/>
  <c r="AG133" i="23" s="1"/>
  <c r="AF161" i="23"/>
  <c r="AG161" i="23" s="1"/>
  <c r="AF197" i="23"/>
  <c r="AG197" i="23" s="1"/>
  <c r="AF25" i="23"/>
  <c r="AG25" i="23" s="1"/>
  <c r="AF87" i="23"/>
  <c r="AG87" i="23" s="1"/>
  <c r="AF121" i="23"/>
  <c r="AG121" i="23" s="1"/>
  <c r="AF169" i="23"/>
  <c r="AG169" i="23" s="1"/>
  <c r="AF195" i="23"/>
  <c r="AG195" i="23" s="1"/>
  <c r="AF267" i="23"/>
  <c r="AG267" i="23" s="1"/>
  <c r="P21" i="23"/>
  <c r="Q21" i="23" s="1"/>
  <c r="P41" i="23"/>
  <c r="Q41" i="23" s="1"/>
  <c r="P51" i="23"/>
  <c r="Q51" i="23" s="1"/>
  <c r="P61" i="23"/>
  <c r="Q61" i="23" s="1"/>
  <c r="P89" i="23"/>
  <c r="Q89" i="23" s="1"/>
  <c r="P99" i="23"/>
  <c r="Q99" i="23" s="1"/>
  <c r="P117" i="23"/>
  <c r="Q117" i="23" s="1"/>
  <c r="P139" i="23"/>
  <c r="Q139" i="23" s="1"/>
  <c r="P147" i="23"/>
  <c r="Q147" i="23" s="1"/>
  <c r="P163" i="23"/>
  <c r="Q163" i="23" s="1"/>
  <c r="P173" i="23"/>
  <c r="Q173" i="23" s="1"/>
  <c r="P181" i="23"/>
  <c r="Q181" i="23" s="1"/>
  <c r="P191" i="23"/>
  <c r="Q191" i="23" s="1"/>
  <c r="P199" i="23"/>
  <c r="Q199" i="23" s="1"/>
  <c r="P213" i="23"/>
  <c r="Q213" i="23" s="1"/>
  <c r="P227" i="23"/>
  <c r="Q227" i="23" s="1"/>
  <c r="P241" i="23"/>
  <c r="Q241" i="23" s="1"/>
  <c r="P259" i="23"/>
  <c r="Q259" i="23" s="1"/>
  <c r="P269" i="23"/>
  <c r="Q269" i="23" s="1"/>
  <c r="P283" i="23"/>
  <c r="Q283" i="23" s="1"/>
  <c r="P76" i="23"/>
  <c r="Q76" i="23" s="1"/>
  <c r="P196" i="23"/>
  <c r="Q196" i="23" s="1"/>
  <c r="AF23" i="23"/>
  <c r="AG23" i="23" s="1"/>
  <c r="AF33" i="23"/>
  <c r="AG33" i="23" s="1"/>
  <c r="AF151" i="23"/>
  <c r="AG151" i="23" s="1"/>
  <c r="AF242" i="23"/>
  <c r="AG242" i="23" s="1"/>
  <c r="AF143" i="23"/>
  <c r="AG143" i="23" s="1"/>
  <c r="AF76" i="23"/>
  <c r="AG76" i="23" s="1"/>
  <c r="AF79" i="23"/>
  <c r="AG79" i="23" s="1"/>
  <c r="AF103" i="23"/>
  <c r="AG103" i="23" s="1"/>
  <c r="AF251" i="23"/>
  <c r="AG251" i="23" s="1"/>
  <c r="AF203" i="23"/>
  <c r="AG203" i="23" s="1"/>
  <c r="AF220" i="23"/>
  <c r="AG220" i="23" s="1"/>
  <c r="AF290" i="23"/>
  <c r="AG290" i="23" s="1"/>
  <c r="AF278" i="23"/>
  <c r="AG278" i="23" s="1"/>
  <c r="AF211" i="23"/>
  <c r="AG211" i="23" s="1"/>
  <c r="AF64" i="23"/>
  <c r="AG64" i="23" s="1"/>
  <c r="AF206" i="23"/>
  <c r="AG206" i="23" s="1"/>
  <c r="AF129" i="23"/>
  <c r="AG129" i="23" s="1"/>
  <c r="AF271" i="23"/>
  <c r="AG271" i="23" s="1"/>
  <c r="AF86" i="23"/>
  <c r="AG86" i="23" s="1"/>
  <c r="AF100" i="23"/>
  <c r="AG100" i="23" s="1"/>
  <c r="AF239" i="23"/>
  <c r="AG239" i="23" s="1"/>
  <c r="AF182" i="23"/>
  <c r="AG182" i="23" s="1"/>
  <c r="AF117" i="23"/>
  <c r="AG117" i="23" s="1"/>
  <c r="AF40" i="23"/>
  <c r="AG40" i="23" s="1"/>
  <c r="AF175" i="23"/>
  <c r="AG175" i="23" s="1"/>
  <c r="AF268" i="23"/>
  <c r="AG268" i="23" s="1"/>
  <c r="AF119" i="23"/>
  <c r="AG119" i="23" s="1"/>
  <c r="AF83" i="23"/>
  <c r="AG83" i="23" s="1"/>
  <c r="I75" i="23"/>
  <c r="J75" i="23" s="1"/>
  <c r="I185" i="23"/>
  <c r="J185" i="23" s="1"/>
  <c r="I193" i="23"/>
  <c r="J193" i="23" s="1"/>
  <c r="I88" i="23"/>
  <c r="J88" i="23" s="1"/>
  <c r="I158" i="23"/>
  <c r="J158" i="23" s="1"/>
  <c r="I62" i="23"/>
  <c r="J62" i="23" s="1"/>
  <c r="I110" i="23"/>
  <c r="J110" i="23" s="1"/>
  <c r="I124" i="23"/>
  <c r="J124" i="23" s="1"/>
  <c r="AD160" i="23"/>
  <c r="AE160" i="23" s="1"/>
  <c r="AD200" i="23"/>
  <c r="AE200" i="23" s="1"/>
  <c r="AD274" i="23"/>
  <c r="AE274" i="23" s="1"/>
  <c r="AD179" i="23"/>
  <c r="AE179" i="23" s="1"/>
  <c r="AD188" i="23"/>
  <c r="AE188" i="23" s="1"/>
  <c r="AD175" i="23"/>
  <c r="AE175" i="23" s="1"/>
  <c r="I77" i="23"/>
  <c r="J77" i="23" s="1"/>
  <c r="I159" i="23"/>
  <c r="J159" i="23" s="1"/>
  <c r="AD201" i="23"/>
  <c r="AE201" i="23" s="1"/>
  <c r="I183" i="23"/>
  <c r="J183" i="23" s="1"/>
  <c r="I235" i="23"/>
  <c r="J235" i="23" s="1"/>
  <c r="AD189" i="23"/>
  <c r="AE189" i="23" s="1"/>
  <c r="I182" i="23"/>
  <c r="J182" i="23" s="1"/>
  <c r="AD187" i="23"/>
  <c r="AE187" i="23" s="1"/>
  <c r="AD199" i="23"/>
  <c r="AE199" i="23" s="1"/>
  <c r="AD277" i="23"/>
  <c r="AE277" i="23" s="1"/>
  <c r="AD232" i="23"/>
  <c r="AE232" i="23" s="1"/>
  <c r="AD191" i="23"/>
  <c r="AE191" i="23" s="1"/>
  <c r="I73" i="23"/>
  <c r="J73" i="23" s="1"/>
  <c r="AD176" i="23"/>
  <c r="AE176" i="23" s="1"/>
  <c r="AD202" i="23"/>
  <c r="AE202" i="23" s="1"/>
  <c r="I184" i="23"/>
  <c r="J184" i="23" s="1"/>
  <c r="I28" i="23"/>
  <c r="J28" i="23" s="1"/>
  <c r="AD172" i="23"/>
  <c r="AE172" i="23" s="1"/>
  <c r="AD203" i="23"/>
  <c r="AE203" i="23" s="1"/>
  <c r="I125" i="23"/>
  <c r="J125" i="23" s="1"/>
  <c r="I50" i="23"/>
  <c r="J50" i="23" s="1"/>
  <c r="I157" i="23"/>
  <c r="J157" i="23" s="1"/>
  <c r="I194" i="23"/>
  <c r="J194" i="23" s="1"/>
  <c r="AD177" i="23"/>
  <c r="AE177" i="23" s="1"/>
  <c r="I134" i="23"/>
  <c r="J134" i="23" s="1"/>
  <c r="I74" i="23"/>
  <c r="J74" i="23" s="1"/>
  <c r="AD190" i="23"/>
  <c r="AE190" i="23" s="1"/>
  <c r="AD21" i="23"/>
  <c r="AE21" i="23" s="1"/>
  <c r="I76" i="23"/>
  <c r="J76" i="23" s="1"/>
  <c r="I181" i="23"/>
  <c r="J181" i="23" s="1"/>
  <c r="I231" i="23"/>
  <c r="J231" i="23" s="1"/>
  <c r="I64" i="23"/>
  <c r="J64" i="23" s="1"/>
  <c r="I109" i="23"/>
  <c r="J109" i="23" s="1"/>
  <c r="I29" i="23"/>
  <c r="J29" i="23" s="1"/>
  <c r="I63" i="23"/>
  <c r="J63" i="23" s="1"/>
  <c r="AD178" i="23"/>
  <c r="AE178" i="23" s="1"/>
  <c r="I196" i="23"/>
  <c r="J196" i="23" s="1"/>
  <c r="AD140" i="23"/>
  <c r="AE140" i="23" s="1"/>
  <c r="I197" i="23"/>
  <c r="J197" i="23" s="1"/>
  <c r="AD272" i="23"/>
  <c r="AE272" i="23" s="1"/>
  <c r="AD280" i="23"/>
  <c r="AE280" i="23" s="1"/>
  <c r="AD269" i="23"/>
  <c r="AE269" i="23" s="1"/>
  <c r="AD119" i="23"/>
  <c r="AE119" i="23" s="1"/>
  <c r="I40" i="23"/>
  <c r="J40" i="23" s="1"/>
  <c r="I261" i="23"/>
  <c r="J261" i="23" s="1"/>
  <c r="AD283" i="23"/>
  <c r="AE283" i="23" s="1"/>
  <c r="AD47" i="23"/>
  <c r="AE47" i="23" s="1"/>
  <c r="I160" i="23"/>
  <c r="J160" i="23" s="1"/>
  <c r="I25" i="23"/>
  <c r="J25" i="23" s="1"/>
  <c r="I123" i="23"/>
  <c r="J123" i="23" s="1"/>
  <c r="I100" i="23"/>
  <c r="J100" i="23" s="1"/>
  <c r="AD68" i="23"/>
  <c r="AE68" i="23" s="1"/>
  <c r="I27" i="23"/>
  <c r="J27" i="23" s="1"/>
  <c r="I173" i="23"/>
  <c r="J173" i="23" s="1"/>
  <c r="I195" i="23"/>
  <c r="J195" i="23" s="1"/>
  <c r="I161" i="23"/>
  <c r="J161" i="23" s="1"/>
  <c r="I112" i="23"/>
  <c r="J112" i="23" s="1"/>
  <c r="I113" i="23"/>
  <c r="I121" i="23"/>
  <c r="J121" i="23" s="1"/>
  <c r="I61" i="23"/>
  <c r="J61" i="23" s="1"/>
  <c r="AD241" i="23"/>
  <c r="AE241" i="23" s="1"/>
  <c r="AD31" i="23"/>
  <c r="AE31" i="23" s="1"/>
  <c r="I148" i="23"/>
  <c r="I26" i="23"/>
  <c r="J26" i="23" s="1"/>
  <c r="I65" i="23"/>
  <c r="J65" i="23" s="1"/>
  <c r="I230" i="23"/>
  <c r="J230" i="23" s="1"/>
  <c r="I122" i="23"/>
  <c r="J122" i="23" s="1"/>
  <c r="I111" i="23"/>
  <c r="J111" i="23" s="1"/>
  <c r="I15" i="23"/>
  <c r="J15" i="23" s="1"/>
  <c r="AD211" i="23"/>
  <c r="AE211" i="23" s="1"/>
  <c r="AD166" i="23"/>
  <c r="AE166" i="23" s="1"/>
  <c r="AD77" i="23"/>
  <c r="AE77" i="23" s="1"/>
  <c r="AD273" i="23"/>
  <c r="AE273" i="23" s="1"/>
  <c r="AD256" i="23"/>
  <c r="AE256" i="23" s="1"/>
  <c r="AD279" i="23"/>
  <c r="AE279" i="23" s="1"/>
  <c r="AD73" i="23"/>
  <c r="AE73" i="23" s="1"/>
  <c r="AD278" i="23"/>
  <c r="AE278" i="23" s="1"/>
  <c r="I262" i="23"/>
  <c r="J262" i="23" s="1"/>
  <c r="AD154" i="23"/>
  <c r="AE154" i="23" s="1"/>
  <c r="AD137" i="23"/>
  <c r="AE137" i="23" s="1"/>
  <c r="I34" i="23"/>
  <c r="J34" i="23" s="1"/>
  <c r="I218" i="23"/>
  <c r="J218" i="23" s="1"/>
  <c r="I237" i="23"/>
  <c r="J237" i="23" s="1"/>
  <c r="I286" i="23"/>
  <c r="J286" i="23" s="1"/>
  <c r="AD239" i="23"/>
  <c r="AE239" i="23" s="1"/>
  <c r="I94" i="23"/>
  <c r="J94" i="23" s="1"/>
  <c r="I191" i="23"/>
  <c r="I279" i="23"/>
  <c r="J279" i="23" s="1"/>
  <c r="AD212" i="23"/>
  <c r="AE212" i="23" s="1"/>
  <c r="AD62" i="23"/>
  <c r="AE62" i="23" s="1"/>
  <c r="AD16" i="23"/>
  <c r="AE16" i="23" s="1"/>
  <c r="I284" i="23"/>
  <c r="J284" i="23" s="1"/>
  <c r="I229" i="23"/>
  <c r="J229" i="23" s="1"/>
  <c r="I281" i="23"/>
  <c r="J281" i="23" s="1"/>
  <c r="I259" i="23"/>
  <c r="J259" i="23" s="1"/>
  <c r="AD197" i="23"/>
  <c r="AE197" i="23" s="1"/>
  <c r="AD213" i="23"/>
  <c r="AE213" i="23" s="1"/>
  <c r="I35" i="23"/>
  <c r="J35" i="23" s="1"/>
  <c r="I83" i="23"/>
  <c r="J83" i="23" s="1"/>
  <c r="AD275" i="23"/>
  <c r="AE275" i="23" s="1"/>
  <c r="AD229" i="23"/>
  <c r="AE229" i="23" s="1"/>
  <c r="I285" i="23"/>
  <c r="J285" i="23" s="1"/>
  <c r="AD271" i="23"/>
  <c r="AE271" i="23" s="1"/>
  <c r="I232" i="23"/>
  <c r="J232" i="23" s="1"/>
  <c r="AD236" i="23"/>
  <c r="AE236" i="23" s="1"/>
  <c r="I278" i="23"/>
  <c r="J278" i="23" s="1"/>
  <c r="AD238" i="23"/>
  <c r="AE238" i="23" s="1"/>
  <c r="I32" i="23"/>
  <c r="J32" i="23" s="1"/>
  <c r="AD27" i="23"/>
  <c r="AE27" i="23" s="1"/>
  <c r="AD20" i="23"/>
  <c r="AE20" i="23" s="1"/>
  <c r="AD29" i="23"/>
  <c r="AE29" i="23" s="1"/>
  <c r="AD25" i="23"/>
  <c r="AE25" i="23" s="1"/>
  <c r="I263" i="23"/>
  <c r="J263" i="23" s="1"/>
  <c r="I175" i="23"/>
  <c r="J175" i="23" s="1"/>
  <c r="I205" i="23"/>
  <c r="J205" i="23" s="1"/>
  <c r="I233" i="23"/>
  <c r="J233" i="23" s="1"/>
  <c r="AD35" i="23"/>
  <c r="AE35" i="23" s="1"/>
  <c r="I280" i="23"/>
  <c r="J280" i="23" s="1"/>
  <c r="I277" i="23"/>
  <c r="J277" i="23" s="1"/>
  <c r="AD230" i="23"/>
  <c r="AE230" i="23" s="1"/>
  <c r="AD231" i="23"/>
  <c r="AE231" i="23" s="1"/>
  <c r="I59" i="23"/>
  <c r="J59" i="23" s="1"/>
  <c r="AD215" i="23"/>
  <c r="AE215" i="23" s="1"/>
  <c r="AD64" i="23"/>
  <c r="AE64" i="23" s="1"/>
  <c r="AD26" i="23"/>
  <c r="AE26" i="23" s="1"/>
  <c r="AD28" i="23"/>
  <c r="AE28" i="23" s="1"/>
  <c r="AD251" i="23"/>
  <c r="AE251" i="23" s="1"/>
  <c r="AD292" i="23"/>
  <c r="AE292" i="23" s="1"/>
  <c r="AD262" i="23"/>
  <c r="AE262" i="23" s="1"/>
  <c r="AD226" i="23"/>
  <c r="AE226" i="23" s="1"/>
  <c r="AD217" i="23"/>
  <c r="AE217" i="23" s="1"/>
  <c r="AD206" i="23"/>
  <c r="AE206" i="23" s="1"/>
  <c r="AD157" i="23"/>
  <c r="AE157" i="23" s="1"/>
  <c r="AD284" i="23"/>
  <c r="AE284" i="23" s="1"/>
  <c r="AD122" i="23"/>
  <c r="AE122" i="23" s="1"/>
  <c r="AD195" i="23"/>
  <c r="AE195" i="23" s="1"/>
  <c r="AD52" i="23"/>
  <c r="AE52" i="23" s="1"/>
  <c r="AD145" i="23"/>
  <c r="AE145" i="23" s="1"/>
  <c r="AD219" i="23"/>
  <c r="AE219" i="23" s="1"/>
  <c r="AD125" i="23"/>
  <c r="AE125" i="23" s="1"/>
  <c r="AD99" i="23"/>
  <c r="AE99" i="23" s="1"/>
  <c r="AD89" i="23"/>
  <c r="AE89" i="23" s="1"/>
  <c r="AD205" i="23"/>
  <c r="AE205" i="23" s="1"/>
  <c r="AD159" i="23"/>
  <c r="AE159" i="23" s="1"/>
  <c r="AD14" i="23"/>
  <c r="AE14" i="23" s="1"/>
  <c r="AD220" i="23"/>
  <c r="AE220" i="23" s="1"/>
  <c r="AD34" i="23"/>
  <c r="AE34" i="23" s="1"/>
  <c r="AD32" i="23"/>
  <c r="AE32" i="23" s="1"/>
  <c r="AD124" i="23"/>
  <c r="AE124" i="23" s="1"/>
  <c r="AD61" i="23"/>
  <c r="AE61" i="23" s="1"/>
  <c r="AD244" i="23"/>
  <c r="AE244" i="23" s="1"/>
  <c r="AD263" i="23"/>
  <c r="AE263" i="23" s="1"/>
  <c r="AD235" i="23"/>
  <c r="AE235" i="23" s="1"/>
  <c r="AD224" i="23"/>
  <c r="AE224" i="23" s="1"/>
  <c r="AD109" i="23"/>
  <c r="AE109" i="23" s="1"/>
  <c r="AD93" i="23"/>
  <c r="AE93" i="23" s="1"/>
  <c r="AD70" i="23"/>
  <c r="AE70" i="23" s="1"/>
  <c r="AD223" i="23"/>
  <c r="AE223" i="23" s="1"/>
  <c r="AD76" i="23"/>
  <c r="AE76" i="23" s="1"/>
  <c r="AD38" i="23"/>
  <c r="AE38" i="23" s="1"/>
  <c r="AD281" i="23"/>
  <c r="AE281" i="23" s="1"/>
  <c r="AD247" i="23"/>
  <c r="AE247" i="23" s="1"/>
  <c r="AD221" i="23"/>
  <c r="AE221" i="23" s="1"/>
  <c r="AD287" i="23"/>
  <c r="AE287" i="23" s="1"/>
  <c r="AD208" i="23"/>
  <c r="AE208" i="23" s="1"/>
  <c r="AD170" i="23"/>
  <c r="AE170" i="23" s="1"/>
  <c r="AD110" i="23"/>
  <c r="AE110" i="23" s="1"/>
  <c r="AD123" i="23"/>
  <c r="AE123" i="23" s="1"/>
  <c r="AD121" i="23"/>
  <c r="AE121" i="23" s="1"/>
  <c r="AD291" i="23"/>
  <c r="AE291" i="23" s="1"/>
  <c r="AD167" i="23"/>
  <c r="AE167" i="23" s="1"/>
  <c r="AD218" i="23"/>
  <c r="AE218" i="23" s="1"/>
  <c r="I247" i="23"/>
  <c r="J247" i="23" s="1"/>
  <c r="I292" i="23"/>
  <c r="J292" i="23" s="1"/>
  <c r="I250" i="23"/>
  <c r="I213" i="23"/>
  <c r="J213" i="23" s="1"/>
  <c r="I217" i="23"/>
  <c r="J217" i="23" s="1"/>
  <c r="I238" i="23"/>
  <c r="J238" i="23" s="1"/>
  <c r="I283" i="23"/>
  <c r="J283" i="23" s="1"/>
  <c r="I208" i="23"/>
  <c r="J208" i="23" s="1"/>
  <c r="I251" i="23"/>
  <c r="I275" i="23"/>
  <c r="J275" i="23" s="1"/>
  <c r="I293" i="23"/>
  <c r="J293" i="23" s="1"/>
  <c r="I260" i="23"/>
  <c r="J260" i="23" s="1"/>
  <c r="I245" i="23"/>
  <c r="J245" i="23" s="1"/>
  <c r="I236" i="23"/>
  <c r="J236" i="23" s="1"/>
  <c r="I287" i="23"/>
  <c r="J287" i="23" s="1"/>
  <c r="I220" i="23"/>
  <c r="J220" i="23" s="1"/>
  <c r="I209" i="23"/>
  <c r="J209" i="23" s="1"/>
  <c r="I225" i="23"/>
  <c r="J225" i="23" s="1"/>
  <c r="I155" i="23"/>
  <c r="J155" i="23" s="1"/>
  <c r="I255" i="23"/>
  <c r="J255" i="23" s="1"/>
  <c r="I219" i="23"/>
  <c r="J219" i="23" s="1"/>
  <c r="I221" i="23"/>
  <c r="J221" i="23" s="1"/>
  <c r="I141" i="23"/>
  <c r="J141" i="23" s="1"/>
  <c r="I239" i="23"/>
  <c r="J239" i="23" s="1"/>
  <c r="I19" i="23"/>
  <c r="J19" i="23" s="1"/>
  <c r="I33" i="23"/>
  <c r="J33" i="23" s="1"/>
  <c r="AD151" i="23"/>
  <c r="AE151" i="23" s="1"/>
  <c r="AD101" i="23"/>
  <c r="AE101" i="23" s="1"/>
  <c r="AD98" i="23"/>
  <c r="AE98" i="23" s="1"/>
  <c r="AD253" i="23"/>
  <c r="AE253" i="23" s="1"/>
  <c r="AD261" i="23"/>
  <c r="AE261" i="23" s="1"/>
  <c r="AD58" i="23"/>
  <c r="AE58" i="23" s="1"/>
  <c r="AD130" i="23"/>
  <c r="I274" i="23"/>
  <c r="J274" i="23" s="1"/>
  <c r="I290" i="23"/>
  <c r="J290" i="23" s="1"/>
  <c r="AD49" i="23"/>
  <c r="AE49" i="23" s="1"/>
  <c r="I224" i="23"/>
  <c r="J224" i="23" s="1"/>
  <c r="I271" i="23"/>
  <c r="J271" i="23" s="1"/>
  <c r="AD259" i="23"/>
  <c r="AE259" i="23" s="1"/>
  <c r="AD254" i="23"/>
  <c r="AE254" i="23" s="1"/>
  <c r="AD293" i="23"/>
  <c r="AE293" i="23" s="1"/>
  <c r="AD242" i="23"/>
  <c r="AE242" i="23" s="1"/>
  <c r="AD286" i="23"/>
  <c r="AE286" i="23" s="1"/>
  <c r="AD257" i="23"/>
  <c r="AE257" i="23" s="1"/>
  <c r="AD196" i="23"/>
  <c r="AE196" i="23" s="1"/>
  <c r="I153" i="23"/>
  <c r="J153" i="23" s="1"/>
  <c r="I189" i="23"/>
  <c r="J189" i="23" s="1"/>
  <c r="AD147" i="23"/>
  <c r="AE147" i="23" s="1"/>
  <c r="I119" i="23"/>
  <c r="AD67" i="23"/>
  <c r="AE67" i="23" s="1"/>
  <c r="I242" i="23"/>
  <c r="J242" i="23" s="1"/>
  <c r="AD225" i="23"/>
  <c r="AE225" i="23" s="1"/>
  <c r="I176" i="23"/>
  <c r="J176" i="23" s="1"/>
  <c r="AD158" i="23"/>
  <c r="AE158" i="23" s="1"/>
  <c r="AD148" i="23"/>
  <c r="AE148" i="23" s="1"/>
  <c r="AD113" i="23"/>
  <c r="AE113" i="23" s="1"/>
  <c r="AD165" i="23"/>
  <c r="AE165" i="23" s="1"/>
  <c r="AD141" i="23"/>
  <c r="AE141" i="23" s="1"/>
  <c r="AD46" i="23"/>
  <c r="AE46" i="23" s="1"/>
  <c r="AD51" i="23"/>
  <c r="AE51" i="23" s="1"/>
  <c r="AD55" i="23"/>
  <c r="AE55" i="23" s="1"/>
  <c r="AD86" i="23"/>
  <c r="AE86" i="23" s="1"/>
  <c r="AD19" i="23"/>
  <c r="AE19" i="23" s="1"/>
  <c r="I31" i="23"/>
  <c r="J31" i="23" s="1"/>
  <c r="AD214" i="23"/>
  <c r="AE214" i="23" s="1"/>
  <c r="AD207" i="23"/>
  <c r="AE207" i="23" s="1"/>
  <c r="AD285" i="23"/>
  <c r="AE285" i="23" s="1"/>
  <c r="AD233" i="23"/>
  <c r="AE233" i="23" s="1"/>
  <c r="AD33" i="23"/>
  <c r="AE33" i="23" s="1"/>
  <c r="AD112" i="23"/>
  <c r="AE112" i="23" s="1"/>
  <c r="AD118" i="23"/>
  <c r="AE118" i="23" s="1"/>
  <c r="AD100" i="23"/>
  <c r="AE100" i="23" s="1"/>
  <c r="AD65" i="23"/>
  <c r="AE65" i="23" s="1"/>
  <c r="AD227" i="23"/>
  <c r="AE227" i="23" s="1"/>
  <c r="I291" i="23"/>
  <c r="J291" i="23" s="1"/>
  <c r="AD163" i="23"/>
  <c r="AE163" i="23" s="1"/>
  <c r="AD243" i="23"/>
  <c r="AE243" i="23" s="1"/>
  <c r="AD92" i="23"/>
  <c r="AE92" i="23" s="1"/>
  <c r="AD80" i="23"/>
  <c r="AE80" i="23" s="1"/>
  <c r="AD63" i="23"/>
  <c r="AE63" i="23" s="1"/>
  <c r="I187" i="23"/>
  <c r="J187" i="23" s="1"/>
  <c r="AD57" i="23"/>
  <c r="AE57" i="23" s="1"/>
  <c r="AD22" i="23"/>
  <c r="AE22" i="23" s="1"/>
  <c r="AD289" i="23"/>
  <c r="AE289" i="23" s="1"/>
  <c r="AD237" i="23"/>
  <c r="AE237" i="23" s="1"/>
  <c r="AD290" i="23"/>
  <c r="AE290" i="23" s="1"/>
  <c r="AD260" i="23"/>
  <c r="AE260" i="23" s="1"/>
  <c r="AD245" i="23"/>
  <c r="AE245" i="23" s="1"/>
  <c r="I207" i="23"/>
  <c r="J207" i="23" s="1"/>
  <c r="AD209" i="23"/>
  <c r="AE209" i="23" s="1"/>
  <c r="AD106" i="23"/>
  <c r="AE106" i="23" s="1"/>
  <c r="AD142" i="23"/>
  <c r="AE142" i="23" s="1"/>
  <c r="AD193" i="23"/>
  <c r="AE193" i="23" s="1"/>
  <c r="AD161" i="23"/>
  <c r="AE161" i="23" s="1"/>
  <c r="AD111" i="23"/>
  <c r="AE111" i="23" s="1"/>
  <c r="AD97" i="23"/>
  <c r="AE97" i="23" s="1"/>
  <c r="AD74" i="23"/>
  <c r="AE74" i="23" s="1"/>
  <c r="I178" i="23"/>
  <c r="J178" i="23" s="1"/>
  <c r="I289" i="23"/>
  <c r="J289" i="23" s="1"/>
  <c r="AD82" i="23"/>
  <c r="AE82" i="23" s="1"/>
  <c r="AD75" i="23"/>
  <c r="AE75" i="23" s="1"/>
  <c r="AD146" i="23"/>
  <c r="AE146" i="23" s="1"/>
  <c r="AD155" i="23"/>
  <c r="AE155" i="23" s="1"/>
  <c r="AD91" i="23"/>
  <c r="AE91" i="23" s="1"/>
  <c r="AD43" i="23"/>
  <c r="AE43" i="23" s="1"/>
  <c r="AD45" i="23"/>
  <c r="AE45" i="23" s="1"/>
  <c r="AD44" i="23"/>
  <c r="AE44" i="23" s="1"/>
  <c r="AD164" i="23"/>
  <c r="AE164" i="23" s="1"/>
  <c r="I249" i="23"/>
  <c r="I215" i="23"/>
  <c r="J215" i="23" s="1"/>
  <c r="I46" i="23"/>
  <c r="J46" i="23" s="1"/>
  <c r="I248" i="23"/>
  <c r="J248" i="23" s="1"/>
  <c r="I227" i="23"/>
  <c r="J227" i="23" s="1"/>
  <c r="I226" i="23"/>
  <c r="J226" i="23" s="1"/>
  <c r="I212" i="23"/>
  <c r="J212" i="23" s="1"/>
  <c r="I244" i="23"/>
  <c r="J244" i="23" s="1"/>
  <c r="I214" i="23"/>
  <c r="J214" i="23" s="1"/>
  <c r="I163" i="23"/>
  <c r="J163" i="23" s="1"/>
  <c r="I107" i="23"/>
  <c r="J107" i="23" s="1"/>
  <c r="I243" i="23"/>
  <c r="J243" i="23" s="1"/>
  <c r="I188" i="23"/>
  <c r="J188" i="23" s="1"/>
  <c r="I70" i="23"/>
  <c r="J70" i="23" s="1"/>
  <c r="I241" i="23"/>
  <c r="J241" i="23" s="1"/>
  <c r="I223" i="23"/>
  <c r="J223" i="23" s="1"/>
  <c r="I211" i="23"/>
  <c r="J211" i="23" s="1"/>
  <c r="I206" i="23"/>
  <c r="J206" i="23" s="1"/>
  <c r="I190" i="23"/>
  <c r="J190" i="23" s="1"/>
  <c r="I177" i="23"/>
  <c r="J177" i="23" s="1"/>
  <c r="I79" i="23"/>
  <c r="J79" i="23" s="1"/>
  <c r="I81" i="23"/>
  <c r="J81" i="23" s="1"/>
  <c r="I44" i="23"/>
  <c r="J44" i="23" s="1"/>
  <c r="I57" i="23"/>
  <c r="J57" i="23" s="1"/>
  <c r="I80" i="23"/>
  <c r="J80" i="23" s="1"/>
  <c r="I20" i="23"/>
  <c r="J20" i="23" s="1"/>
  <c r="I43" i="23"/>
  <c r="J43" i="23" s="1"/>
  <c r="I82" i="23"/>
  <c r="J82" i="23" s="1"/>
  <c r="I273" i="23"/>
  <c r="J273" i="23" s="1"/>
  <c r="I179" i="23"/>
  <c r="J179" i="23" s="1"/>
  <c r="I45" i="23"/>
  <c r="J45" i="23" s="1"/>
  <c r="I272" i="23"/>
  <c r="J272" i="23" s="1"/>
  <c r="I47" i="23"/>
  <c r="J47" i="23" s="1"/>
  <c r="H7" i="23"/>
  <c r="I257" i="23"/>
  <c r="J257" i="23" s="1"/>
  <c r="I103" i="23"/>
  <c r="J103" i="23" s="1"/>
  <c r="I97" i="23"/>
  <c r="J97" i="23" s="1"/>
  <c r="I93" i="23"/>
  <c r="J93" i="23" s="1"/>
  <c r="I98" i="23"/>
  <c r="J98" i="23" s="1"/>
  <c r="I49" i="23"/>
  <c r="J49" i="23" s="1"/>
  <c r="I95" i="23"/>
  <c r="J95" i="23" s="1"/>
  <c r="I71" i="23"/>
  <c r="J71" i="23" s="1"/>
  <c r="I136" i="23"/>
  <c r="J136" i="23" s="1"/>
  <c r="I200" i="23"/>
  <c r="J200" i="23" s="1"/>
  <c r="AD265" i="23"/>
  <c r="AE265" i="23" s="1"/>
  <c r="AD266" i="23"/>
  <c r="AE266" i="23" s="1"/>
  <c r="I130" i="23"/>
  <c r="J130" i="23" s="1"/>
  <c r="I165" i="23"/>
  <c r="J165" i="23" s="1"/>
  <c r="AD181" i="23"/>
  <c r="AE181" i="23" s="1"/>
  <c r="AD182" i="23"/>
  <c r="AE182" i="23" s="1"/>
  <c r="I115" i="23"/>
  <c r="J115" i="23" s="1"/>
  <c r="I117" i="23"/>
  <c r="J117" i="23" s="1"/>
  <c r="I37" i="23"/>
  <c r="J37" i="23" s="1"/>
  <c r="I39" i="23"/>
  <c r="J39" i="23" s="1"/>
  <c r="I256" i="23"/>
  <c r="J256" i="23" s="1"/>
  <c r="I172" i="23"/>
  <c r="J172" i="23" s="1"/>
  <c r="I154" i="23"/>
  <c r="J154" i="23" s="1"/>
  <c r="AD117" i="23"/>
  <c r="AE117" i="23" s="1"/>
  <c r="AD115" i="23"/>
  <c r="AE115" i="23" s="1"/>
  <c r="I99" i="23"/>
  <c r="J99" i="23" s="1"/>
  <c r="I92" i="23"/>
  <c r="J92" i="23" s="1"/>
  <c r="I67" i="23"/>
  <c r="J67" i="23" s="1"/>
  <c r="AD37" i="23"/>
  <c r="AE37" i="23" s="1"/>
  <c r="AD39" i="23"/>
  <c r="AE39" i="23" s="1"/>
  <c r="I21" i="23"/>
  <c r="J21" i="23" s="1"/>
  <c r="AD134" i="23"/>
  <c r="AE134" i="23" s="1"/>
  <c r="I131" i="23"/>
  <c r="J131" i="23" s="1"/>
  <c r="AD268" i="23"/>
  <c r="AE268" i="23" s="1"/>
  <c r="AD185" i="23"/>
  <c r="AE185" i="23" s="1"/>
  <c r="I143" i="23"/>
  <c r="J143" i="23" s="1"/>
  <c r="AD183" i="23"/>
  <c r="AE183" i="23" s="1"/>
  <c r="AD87" i="23"/>
  <c r="AE87" i="23" s="1"/>
  <c r="I149" i="23"/>
  <c r="AD267" i="23"/>
  <c r="AE267" i="23" s="1"/>
  <c r="AD248" i="23"/>
  <c r="AE248" i="23" s="1"/>
  <c r="I253" i="23"/>
  <c r="J253" i="23" s="1"/>
  <c r="I254" i="23"/>
  <c r="J254" i="23" s="1"/>
  <c r="AD173" i="23"/>
  <c r="AE173" i="23" s="1"/>
  <c r="AD184" i="23"/>
  <c r="AE184" i="23" s="1"/>
  <c r="AD169" i="23"/>
  <c r="AE169" i="23" s="1"/>
  <c r="AD153" i="23"/>
  <c r="AE153" i="23" s="1"/>
  <c r="I142" i="23"/>
  <c r="J142" i="23" s="1"/>
  <c r="I167" i="23"/>
  <c r="I128" i="23"/>
  <c r="J128" i="23" s="1"/>
  <c r="AD71" i="23"/>
  <c r="AE71" i="23" s="1"/>
  <c r="I171" i="23"/>
  <c r="J171" i="23" s="1"/>
  <c r="I166" i="23"/>
  <c r="J166" i="23" s="1"/>
  <c r="AD149" i="23"/>
  <c r="AE149" i="23" s="1"/>
  <c r="AD127" i="23"/>
  <c r="AE127" i="23" s="1"/>
  <c r="AD131" i="23"/>
  <c r="AE131" i="23" s="1"/>
  <c r="AD171" i="23"/>
  <c r="AE171" i="23" s="1"/>
  <c r="AD17" i="23"/>
  <c r="AE17" i="23" s="1"/>
  <c r="I139" i="23"/>
  <c r="J139" i="23" s="1"/>
  <c r="I116" i="23"/>
  <c r="J116" i="23" s="1"/>
  <c r="I133" i="23"/>
  <c r="J133" i="23" s="1"/>
  <c r="I68" i="23"/>
  <c r="J68" i="23" s="1"/>
  <c r="AD152" i="23"/>
  <c r="AE152" i="23" s="1"/>
  <c r="AD133" i="23"/>
  <c r="AE133" i="23" s="1"/>
  <c r="I105" i="23"/>
  <c r="J105" i="23" s="1"/>
  <c r="AD81" i="23"/>
  <c r="AE81" i="23" s="1"/>
  <c r="I55" i="23"/>
  <c r="J55" i="23" s="1"/>
  <c r="AD107" i="23"/>
  <c r="AE107" i="23" s="1"/>
  <c r="I56" i="23"/>
  <c r="J56" i="23" s="1"/>
  <c r="AD56" i="23"/>
  <c r="AE56" i="23" s="1"/>
  <c r="I23" i="23"/>
  <c r="I91" i="23"/>
  <c r="J91" i="23" s="1"/>
  <c r="AD40" i="23"/>
  <c r="AE40" i="23" s="1"/>
  <c r="I51" i="23"/>
  <c r="J51" i="23" s="1"/>
  <c r="I22" i="23"/>
  <c r="J22" i="23" s="1"/>
  <c r="AD41" i="23"/>
  <c r="AE41" i="23" s="1"/>
  <c r="AD53" i="23"/>
  <c r="AE53" i="23" s="1"/>
  <c r="AD13" i="23"/>
  <c r="AE13" i="23" s="1"/>
  <c r="I41" i="23"/>
  <c r="I265" i="23"/>
  <c r="J265" i="23" s="1"/>
  <c r="I266" i="23"/>
  <c r="J266" i="23" s="1"/>
  <c r="I89" i="23"/>
  <c r="J89" i="23" s="1"/>
  <c r="I86" i="23"/>
  <c r="J86" i="23" s="1"/>
  <c r="I14" i="23"/>
  <c r="J14" i="23" s="1"/>
  <c r="I58" i="23"/>
  <c r="J58" i="23" s="1"/>
  <c r="I147" i="23"/>
  <c r="J147" i="23" s="1"/>
  <c r="I140" i="23"/>
  <c r="J140" i="23" s="1"/>
  <c r="I52" i="23"/>
  <c r="J52" i="23" s="1"/>
  <c r="AD249" i="23"/>
  <c r="AE249" i="23" s="1"/>
  <c r="AD250" i="23"/>
  <c r="AE250" i="23" s="1"/>
  <c r="I106" i="23"/>
  <c r="J106" i="23" s="1"/>
  <c r="I199" i="23"/>
  <c r="J199" i="23" s="1"/>
  <c r="I201" i="23"/>
  <c r="J201" i="23" s="1"/>
  <c r="I137" i="23"/>
  <c r="J137" i="23" s="1"/>
  <c r="AD104" i="23"/>
  <c r="AE104" i="23" s="1"/>
  <c r="I202" i="23"/>
  <c r="I85" i="23"/>
  <c r="J85" i="23" s="1"/>
  <c r="I203" i="23"/>
  <c r="J203" i="23" s="1"/>
  <c r="AD103" i="23"/>
  <c r="AE103" i="23" s="1"/>
  <c r="AD136" i="23"/>
  <c r="AE136" i="23" s="1"/>
  <c r="AD135" i="23"/>
  <c r="AE135" i="23" s="1"/>
  <c r="AD129" i="23"/>
  <c r="AE129" i="23" s="1"/>
  <c r="I127" i="23"/>
  <c r="J127" i="23" s="1"/>
  <c r="I269" i="23"/>
  <c r="J269" i="23" s="1"/>
  <c r="I268" i="23"/>
  <c r="J268" i="23" s="1"/>
  <c r="AD255" i="23"/>
  <c r="AE255" i="23" s="1"/>
  <c r="I267" i="23"/>
  <c r="J267" i="23" s="1"/>
  <c r="AD194" i="23"/>
  <c r="AE194" i="23" s="1"/>
  <c r="I170" i="23"/>
  <c r="J170" i="23" s="1"/>
  <c r="I151" i="23"/>
  <c r="J151" i="23" s="1"/>
  <c r="I145" i="23"/>
  <c r="J145" i="23" s="1"/>
  <c r="AD128" i="23"/>
  <c r="AE128" i="23" s="1"/>
  <c r="AD143" i="23"/>
  <c r="AE143" i="23" s="1"/>
  <c r="I104" i="23"/>
  <c r="J104" i="23" s="1"/>
  <c r="AD88" i="23"/>
  <c r="AE88" i="23" s="1"/>
  <c r="I38" i="23"/>
  <c r="J38" i="23" s="1"/>
  <c r="I13" i="23"/>
  <c r="J13" i="23" s="1"/>
  <c r="I87" i="23"/>
  <c r="J87" i="23" s="1"/>
  <c r="I16" i="23"/>
  <c r="J16" i="23" s="1"/>
  <c r="AD139" i="23"/>
  <c r="AE139" i="23" s="1"/>
  <c r="I152" i="23"/>
  <c r="J152" i="23" s="1"/>
  <c r="I135" i="23"/>
  <c r="J135" i="23" s="1"/>
  <c r="I129" i="23"/>
  <c r="J129" i="23" s="1"/>
  <c r="AD116" i="23"/>
  <c r="AE116" i="23" s="1"/>
  <c r="AD105" i="23"/>
  <c r="AE105" i="23" s="1"/>
  <c r="AD59" i="23"/>
  <c r="AE59" i="23" s="1"/>
  <c r="AD94" i="23"/>
  <c r="AE94" i="23" s="1"/>
  <c r="AD79" i="23"/>
  <c r="AE79" i="23" s="1"/>
  <c r="I101" i="23"/>
  <c r="J101" i="23" s="1"/>
  <c r="AD85" i="23"/>
  <c r="AE85" i="23" s="1"/>
  <c r="AD23" i="23"/>
  <c r="AE23" i="23" s="1"/>
  <c r="I17" i="23"/>
  <c r="J17" i="23" s="1"/>
  <c r="I169" i="23"/>
  <c r="J169" i="23" s="1"/>
  <c r="I164" i="23"/>
  <c r="J164" i="23" s="1"/>
  <c r="I146" i="23"/>
  <c r="J146" i="23" s="1"/>
  <c r="I118" i="23"/>
  <c r="J118" i="23" s="1"/>
  <c r="AD50" i="23"/>
  <c r="AE50" i="23" s="1"/>
  <c r="AD95" i="23"/>
  <c r="AE95" i="23" s="1"/>
  <c r="I53" i="23"/>
  <c r="J53" i="23" s="1"/>
  <c r="AD69" i="23"/>
  <c r="AE69" i="23" s="1"/>
  <c r="AD83" i="23"/>
  <c r="AE83" i="23" s="1"/>
  <c r="AD15" i="23"/>
  <c r="AE15" i="23" s="1"/>
  <c r="G8" i="7"/>
  <c r="G9" i="7"/>
  <c r="H9" i="7" s="1"/>
  <c r="AD9" i="7" s="1"/>
  <c r="AE9" i="7" s="1"/>
  <c r="G7" i="7"/>
  <c r="Q168" i="23" l="1"/>
  <c r="Q126" i="23"/>
  <c r="Q276" i="23"/>
  <c r="Q18" i="23"/>
  <c r="Q42" i="23"/>
  <c r="AI163" i="23"/>
  <c r="AI271" i="23"/>
  <c r="Q54" i="23"/>
  <c r="Q132" i="23"/>
  <c r="AI199" i="23"/>
  <c r="AI91" i="23"/>
  <c r="AI157" i="23"/>
  <c r="Q72" i="23"/>
  <c r="AI85" i="23"/>
  <c r="AI133" i="23"/>
  <c r="AI115" i="23"/>
  <c r="AI43" i="23"/>
  <c r="AI241" i="23"/>
  <c r="AJ241" i="23" s="1"/>
  <c r="D47" i="39" s="1"/>
  <c r="AI289" i="23"/>
  <c r="AJ289" i="23" s="1"/>
  <c r="AI277" i="23"/>
  <c r="AJ277" i="23" s="1"/>
  <c r="D52" i="39" s="1"/>
  <c r="Q24" i="23"/>
  <c r="Q108" i="23"/>
  <c r="AI169" i="23"/>
  <c r="AI13" i="23"/>
  <c r="AI151" i="23"/>
  <c r="AI253" i="23"/>
  <c r="AI49" i="23"/>
  <c r="AI103" i="23"/>
  <c r="AI223" i="23"/>
  <c r="AI31" i="23"/>
  <c r="AI61" i="23"/>
  <c r="Q264" i="23"/>
  <c r="Q204" i="23"/>
  <c r="Q120" i="23"/>
  <c r="AI265" i="23"/>
  <c r="AI67" i="23"/>
  <c r="AI175" i="23"/>
  <c r="AI181" i="23"/>
  <c r="AI283" i="23"/>
  <c r="AI205" i="23"/>
  <c r="AI259" i="23"/>
  <c r="AI121" i="23"/>
  <c r="Q246" i="23"/>
  <c r="Q228" i="23"/>
  <c r="Q30" i="23"/>
  <c r="AI145" i="23"/>
  <c r="AI127" i="23"/>
  <c r="AI55" i="23"/>
  <c r="AI139" i="23"/>
  <c r="AI37" i="23"/>
  <c r="AI97" i="23"/>
  <c r="AI79" i="23"/>
  <c r="AI211" i="23"/>
  <c r="AI187" i="23"/>
  <c r="AI19" i="23"/>
  <c r="AI217" i="23"/>
  <c r="AI247" i="23"/>
  <c r="AI229" i="23"/>
  <c r="AI25" i="23"/>
  <c r="AI109" i="23"/>
  <c r="AI73" i="23"/>
  <c r="AI235" i="23"/>
  <c r="AI193" i="23"/>
  <c r="Q60" i="23"/>
  <c r="Q12" i="23"/>
  <c r="AJ85" i="23"/>
  <c r="Q36" i="23"/>
  <c r="Q138" i="23"/>
  <c r="Q90" i="23"/>
  <c r="Q198" i="23"/>
  <c r="Q240" i="23"/>
  <c r="Q174" i="23"/>
  <c r="Q234" i="23"/>
  <c r="Q258" i="23"/>
  <c r="Q48" i="23"/>
  <c r="Q216" i="23"/>
  <c r="Q192" i="23"/>
  <c r="Q156" i="23"/>
  <c r="I11" i="23"/>
  <c r="J11" i="23" s="1"/>
  <c r="Q78" i="23"/>
  <c r="Q252" i="23"/>
  <c r="Q96" i="23"/>
  <c r="Q84" i="23"/>
  <c r="Q270" i="23"/>
  <c r="Q150" i="23"/>
  <c r="Q288" i="23"/>
  <c r="Q186" i="23"/>
  <c r="Q144" i="23"/>
  <c r="Q66" i="23"/>
  <c r="Q114" i="23"/>
  <c r="Q282" i="23"/>
  <c r="Q294" i="23"/>
  <c r="Q162" i="23"/>
  <c r="Q180" i="23"/>
  <c r="Q222" i="23"/>
  <c r="Q210" i="23"/>
  <c r="Q102" i="23"/>
  <c r="J162" i="23"/>
  <c r="J186" i="23"/>
  <c r="J66" i="23"/>
  <c r="J78" i="23"/>
  <c r="AE204" i="23"/>
  <c r="AE180" i="23"/>
  <c r="AE192" i="23"/>
  <c r="J126" i="23"/>
  <c r="J114" i="23"/>
  <c r="J30" i="23"/>
  <c r="J198" i="23"/>
  <c r="AE276" i="23"/>
  <c r="J222" i="23"/>
  <c r="AE234" i="23"/>
  <c r="AE30" i="23"/>
  <c r="AE282" i="23"/>
  <c r="AE114" i="23"/>
  <c r="AE264" i="23"/>
  <c r="J36" i="23"/>
  <c r="I9" i="23"/>
  <c r="J9" i="23" s="1"/>
  <c r="AE66" i="23"/>
  <c r="AE222" i="23"/>
  <c r="J234" i="23"/>
  <c r="J288" i="23"/>
  <c r="J264" i="23"/>
  <c r="J282" i="23"/>
  <c r="AE24" i="23"/>
  <c r="AE72" i="23"/>
  <c r="AE216" i="23"/>
  <c r="AE36" i="23"/>
  <c r="AE162" i="23"/>
  <c r="J84" i="23"/>
  <c r="J294" i="23"/>
  <c r="J240" i="23"/>
  <c r="AE210" i="23"/>
  <c r="AE126" i="23"/>
  <c r="AE102" i="23"/>
  <c r="AE108" i="23"/>
  <c r="AE48" i="23"/>
  <c r="AE78" i="23"/>
  <c r="AE240" i="23"/>
  <c r="AE246" i="23"/>
  <c r="AE84" i="23"/>
  <c r="AE288" i="23"/>
  <c r="AE228" i="23"/>
  <c r="J276" i="23"/>
  <c r="J192" i="23"/>
  <c r="J246" i="23"/>
  <c r="J228" i="23"/>
  <c r="J252" i="23"/>
  <c r="J180" i="23"/>
  <c r="J48" i="23"/>
  <c r="AE54" i="23"/>
  <c r="AE144" i="23"/>
  <c r="AE198" i="23"/>
  <c r="AE156" i="23"/>
  <c r="I8" i="23"/>
  <c r="J8" i="23" s="1"/>
  <c r="AE96" i="23"/>
  <c r="AE60" i="23"/>
  <c r="AE258" i="23"/>
  <c r="AE138" i="23"/>
  <c r="AE150" i="23"/>
  <c r="J210" i="23"/>
  <c r="AE294" i="23"/>
  <c r="AE168" i="23"/>
  <c r="J216" i="23"/>
  <c r="J54" i="23"/>
  <c r="I7" i="23"/>
  <c r="J7" i="23" s="1"/>
  <c r="I10" i="23"/>
  <c r="J10" i="23" s="1"/>
  <c r="J24" i="23"/>
  <c r="J108" i="23"/>
  <c r="J102" i="23"/>
  <c r="J258" i="23"/>
  <c r="J72" i="23"/>
  <c r="J204" i="23"/>
  <c r="J60" i="23"/>
  <c r="J156" i="23"/>
  <c r="J90" i="23"/>
  <c r="J138" i="23"/>
  <c r="J144" i="23"/>
  <c r="J120" i="23"/>
  <c r="AE252" i="23"/>
  <c r="J168" i="23"/>
  <c r="AE132" i="23"/>
  <c r="AE186" i="23"/>
  <c r="AE270" i="23"/>
  <c r="AE18" i="23"/>
  <c r="AE120" i="23"/>
  <c r="J174" i="23"/>
  <c r="J18" i="23"/>
  <c r="J132" i="23"/>
  <c r="J150" i="23"/>
  <c r="J270" i="23"/>
  <c r="J96" i="23"/>
  <c r="J42" i="23"/>
  <c r="AE90" i="23"/>
  <c r="AE174" i="23"/>
  <c r="AE42" i="23"/>
  <c r="D9" i="37" l="1"/>
  <c r="D53" i="39"/>
  <c r="D28" i="37"/>
  <c r="D32" i="37"/>
  <c r="D52" i="33"/>
  <c r="D15" i="33"/>
  <c r="D47" i="33"/>
  <c r="D20" i="26"/>
  <c r="D36" i="33"/>
  <c r="D46" i="26"/>
  <c r="D53" i="26"/>
  <c r="D52" i="26"/>
  <c r="J12" i="23"/>
  <c r="AJ181" i="23"/>
  <c r="AJ109" i="23"/>
  <c r="AJ79" i="23"/>
  <c r="AJ31" i="23"/>
  <c r="AJ163" i="23"/>
  <c r="AJ73" i="23"/>
  <c r="AJ211" i="23"/>
  <c r="AJ253" i="23"/>
  <c r="AJ271" i="23"/>
  <c r="AJ265" i="23"/>
  <c r="AJ61" i="23"/>
  <c r="AJ283" i="23"/>
  <c r="D33" i="37" s="1"/>
  <c r="AJ235" i="23"/>
  <c r="AJ229" i="23"/>
  <c r="AJ187" i="23"/>
  <c r="AJ37" i="23"/>
  <c r="AJ145" i="23"/>
  <c r="AJ103" i="23"/>
  <c r="AJ259" i="23"/>
  <c r="AJ67" i="23"/>
  <c r="AJ13" i="23"/>
  <c r="AJ217" i="23"/>
  <c r="AJ55" i="23"/>
  <c r="AJ169" i="23"/>
  <c r="AJ115" i="23"/>
  <c r="AJ157" i="23"/>
  <c r="AJ199" i="23"/>
  <c r="AJ49" i="23"/>
  <c r="AJ133" i="23"/>
  <c r="AJ247" i="23"/>
  <c r="D27" i="39" s="1"/>
  <c r="AJ139" i="23"/>
  <c r="AJ43" i="23"/>
  <c r="AJ175" i="23"/>
  <c r="AJ91" i="23"/>
  <c r="AJ205" i="23"/>
  <c r="AJ193" i="23"/>
  <c r="AJ25" i="23"/>
  <c r="AJ19" i="23"/>
  <c r="AJ97" i="23"/>
  <c r="AJ127" i="23"/>
  <c r="AJ151" i="23"/>
  <c r="AJ223" i="23"/>
  <c r="AJ121" i="23"/>
  <c r="H51" i="2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D16" i="39" l="1"/>
  <c r="D21" i="38"/>
  <c r="D22" i="38"/>
  <c r="D22" i="39"/>
  <c r="D25" i="39"/>
  <c r="D19" i="38"/>
  <c r="D17" i="38"/>
  <c r="D21" i="39"/>
  <c r="D10" i="39"/>
  <c r="D24" i="38"/>
  <c r="D28" i="39"/>
  <c r="D12" i="37"/>
  <c r="D23" i="38"/>
  <c r="D8" i="39"/>
  <c r="D14" i="37"/>
  <c r="D39" i="39"/>
  <c r="D38" i="39"/>
  <c r="D20" i="37"/>
  <c r="D19" i="37"/>
  <c r="D36" i="39"/>
  <c r="D14" i="39"/>
  <c r="D16" i="38"/>
  <c r="D34" i="39"/>
  <c r="D16" i="37"/>
  <c r="D10" i="37"/>
  <c r="D45" i="39"/>
  <c r="D32" i="39"/>
  <c r="D11" i="37"/>
  <c r="D40" i="39"/>
  <c r="D18" i="37"/>
  <c r="D9" i="38"/>
  <c r="D17" i="39"/>
  <c r="D46" i="39"/>
  <c r="D13" i="37"/>
  <c r="D43" i="39"/>
  <c r="D15" i="37"/>
  <c r="D12" i="38"/>
  <c r="D18" i="39"/>
  <c r="D11" i="39"/>
  <c r="D15" i="38"/>
  <c r="D11" i="38"/>
  <c r="D24" i="39"/>
  <c r="D41" i="39"/>
  <c r="D7" i="37"/>
  <c r="D9" i="39"/>
  <c r="D8" i="38"/>
  <c r="D19" i="39"/>
  <c r="D10" i="38"/>
  <c r="D31" i="39"/>
  <c r="D17" i="37"/>
  <c r="D20" i="39"/>
  <c r="D13" i="38"/>
  <c r="D49" i="39"/>
  <c r="D8" i="37"/>
  <c r="D13" i="39"/>
  <c r="D7" i="38"/>
  <c r="D26" i="39"/>
  <c r="D14" i="38"/>
  <c r="D18" i="38"/>
  <c r="D14" i="33"/>
  <c r="D28" i="33"/>
  <c r="D33" i="33"/>
  <c r="D37" i="33"/>
  <c r="D50" i="33"/>
  <c r="D29" i="33"/>
  <c r="D40" i="33"/>
  <c r="D17" i="33"/>
  <c r="D24" i="33"/>
  <c r="D39" i="33"/>
  <c r="D20" i="33"/>
  <c r="D12" i="33"/>
  <c r="D30" i="33"/>
  <c r="D51" i="33"/>
  <c r="D41" i="33"/>
  <c r="D43" i="33"/>
  <c r="D38" i="33"/>
  <c r="D45" i="33"/>
  <c r="D22" i="33"/>
  <c r="D16" i="33"/>
  <c r="D27" i="33"/>
  <c r="D46" i="33"/>
  <c r="D26" i="33"/>
  <c r="D23" i="33"/>
  <c r="D25" i="33"/>
  <c r="D32" i="33"/>
  <c r="D34" i="33"/>
  <c r="D53" i="33"/>
  <c r="D9" i="33"/>
  <c r="D7" i="33"/>
  <c r="D11" i="33"/>
  <c r="C14" i="21"/>
  <c r="D10" i="33"/>
  <c r="C17" i="21"/>
  <c r="D35" i="33"/>
  <c r="C7" i="21"/>
  <c r="D21" i="33"/>
  <c r="C30" i="21"/>
  <c r="D18" i="33"/>
  <c r="D18" i="26"/>
  <c r="D13" i="33"/>
  <c r="C47" i="21"/>
  <c r="D49" i="33"/>
  <c r="D27" i="26"/>
  <c r="D8" i="33"/>
  <c r="C36" i="21"/>
  <c r="D44" i="33"/>
  <c r="C11" i="21"/>
  <c r="D31" i="33"/>
  <c r="D34" i="26"/>
  <c r="D42" i="33"/>
  <c r="D12" i="26"/>
  <c r="D6" i="33"/>
  <c r="D48" i="26"/>
  <c r="D48" i="33"/>
  <c r="D38" i="26"/>
  <c r="D13" i="26"/>
  <c r="D14" i="26"/>
  <c r="D17" i="26"/>
  <c r="D54" i="26"/>
  <c r="D11" i="26"/>
  <c r="D31" i="26"/>
  <c r="D10" i="26"/>
  <c r="D35" i="26"/>
  <c r="D28" i="26"/>
  <c r="D25" i="26"/>
  <c r="D8" i="26"/>
  <c r="D30" i="26"/>
  <c r="D45" i="26"/>
  <c r="D51" i="26"/>
  <c r="D33" i="26"/>
  <c r="D36" i="26"/>
  <c r="D43" i="26"/>
  <c r="D9" i="26"/>
  <c r="D21" i="26"/>
  <c r="D47" i="26"/>
  <c r="D32" i="26"/>
  <c r="D42" i="26"/>
  <c r="D23" i="26"/>
  <c r="D44" i="26"/>
  <c r="D50" i="26"/>
  <c r="D24" i="26"/>
  <c r="D26" i="26"/>
  <c r="D22" i="26"/>
  <c r="D40" i="26"/>
  <c r="D29" i="26"/>
  <c r="D39" i="26"/>
  <c r="D15" i="26"/>
  <c r="D49" i="26"/>
  <c r="D37" i="26"/>
  <c r="D16" i="26"/>
  <c r="D41" i="26"/>
  <c r="D19" i="26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E11" i="37" l="1"/>
  <c r="E16" i="37"/>
  <c r="E14" i="37"/>
  <c r="E8" i="37"/>
  <c r="E7" i="37"/>
  <c r="E20" i="37"/>
  <c r="E24" i="37"/>
  <c r="E31" i="37"/>
  <c r="E29" i="37"/>
  <c r="E33" i="37"/>
  <c r="E15" i="37"/>
  <c r="E22" i="37"/>
  <c r="E30" i="37"/>
  <c r="E13" i="37"/>
  <c r="E17" i="37"/>
  <c r="E25" i="37"/>
  <c r="E21" i="37"/>
  <c r="E26" i="37"/>
  <c r="E9" i="37"/>
  <c r="E12" i="37"/>
  <c r="E10" i="37"/>
  <c r="E32" i="37"/>
  <c r="E18" i="37"/>
  <c r="E27" i="37"/>
  <c r="E19" i="37"/>
  <c r="E28" i="37"/>
  <c r="E23" i="37"/>
  <c r="H43" i="21"/>
  <c r="I31" i="21" s="1"/>
  <c r="J48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F253" i="19"/>
  <c r="E253" i="19"/>
  <c r="AA252" i="19"/>
  <c r="Z252" i="19"/>
  <c r="V252" i="19"/>
  <c r="U252" i="19"/>
  <c r="K252" i="19"/>
  <c r="J252" i="19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AB216" i="19" s="1"/>
  <c r="AC216" i="19" s="1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V166" i="19"/>
  <c r="U166" i="19"/>
  <c r="K166" i="19"/>
  <c r="J166" i="19"/>
  <c r="F166" i="19"/>
  <c r="E166" i="19"/>
  <c r="AA140" i="19"/>
  <c r="Z140" i="19"/>
  <c r="V140" i="19"/>
  <c r="U140" i="19"/>
  <c r="P140" i="19"/>
  <c r="O140" i="19"/>
  <c r="K140" i="19"/>
  <c r="J140" i="19"/>
  <c r="F140" i="19"/>
  <c r="E140" i="19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V106" i="19"/>
  <c r="U106" i="19"/>
  <c r="K106" i="19"/>
  <c r="J106" i="19"/>
  <c r="F106" i="19"/>
  <c r="E106" i="19"/>
  <c r="AA74" i="19"/>
  <c r="Z74" i="19"/>
  <c r="V74" i="19"/>
  <c r="U74" i="19"/>
  <c r="K74" i="19"/>
  <c r="J74" i="19"/>
  <c r="F74" i="19"/>
  <c r="E74" i="19"/>
  <c r="G74" i="19" s="1"/>
  <c r="H74" i="19" s="1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R187" i="19" s="1"/>
  <c r="S187" i="19" s="1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G183" i="19" s="1"/>
  <c r="H183" i="19" s="1"/>
  <c r="AA137" i="19"/>
  <c r="Z137" i="19"/>
  <c r="V137" i="19"/>
  <c r="W137" i="19" s="1"/>
  <c r="X137" i="19" s="1"/>
  <c r="U137" i="19"/>
  <c r="P137" i="19"/>
  <c r="O137" i="19"/>
  <c r="K137" i="19"/>
  <c r="J137" i="19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F16" i="19"/>
  <c r="E16" i="19"/>
  <c r="AA207" i="19"/>
  <c r="Z207" i="19"/>
  <c r="V207" i="19"/>
  <c r="U207" i="19"/>
  <c r="K207" i="19"/>
  <c r="J207" i="19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K256" i="18"/>
  <c r="J256" i="18"/>
  <c r="F256" i="18"/>
  <c r="E256" i="18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W243" i="18" s="1"/>
  <c r="X243" i="18" s="1"/>
  <c r="U243" i="18"/>
  <c r="K243" i="18"/>
  <c r="J243" i="18"/>
  <c r="F243" i="18"/>
  <c r="G243" i="18" s="1"/>
  <c r="H243" i="18" s="1"/>
  <c r="E243" i="18"/>
  <c r="AA242" i="18"/>
  <c r="Z242" i="18"/>
  <c r="V242" i="18"/>
  <c r="W242" i="18" s="1"/>
  <c r="X242" i="18" s="1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G234" i="18" s="1"/>
  <c r="H234" i="18" s="1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L226" i="18" s="1"/>
  <c r="M226" i="18" s="1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AB224" i="18" s="1"/>
  <c r="AC224" i="18" s="1"/>
  <c r="V224" i="18"/>
  <c r="U224" i="18"/>
  <c r="K224" i="18"/>
  <c r="J224" i="18"/>
  <c r="F224" i="18"/>
  <c r="E224" i="18"/>
  <c r="AA223" i="18"/>
  <c r="Z223" i="18"/>
  <c r="AB223" i="18" s="1"/>
  <c r="AC223" i="18" s="1"/>
  <c r="V223" i="18"/>
  <c r="U223" i="18"/>
  <c r="W223" i="18" s="1"/>
  <c r="X223" i="18" s="1"/>
  <c r="K223" i="18"/>
  <c r="J223" i="18"/>
  <c r="F223" i="18"/>
  <c r="E223" i="18"/>
  <c r="G223" i="18" s="1"/>
  <c r="H223" i="18" s="1"/>
  <c r="AA222" i="18"/>
  <c r="Z222" i="18"/>
  <c r="AB222" i="18" s="1"/>
  <c r="AC222" i="18" s="1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Z219" i="18"/>
  <c r="V219" i="18"/>
  <c r="U219" i="18"/>
  <c r="K219" i="18"/>
  <c r="J219" i="18"/>
  <c r="F219" i="18"/>
  <c r="E219" i="18"/>
  <c r="G219" i="18" s="1"/>
  <c r="H219" i="18" s="1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AB215" i="18" s="1"/>
  <c r="AC215" i="18" s="1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AB211" i="18" s="1"/>
  <c r="AC211" i="18" s="1"/>
  <c r="V211" i="18"/>
  <c r="U211" i="18"/>
  <c r="W211" i="18" s="1"/>
  <c r="X211" i="18" s="1"/>
  <c r="K211" i="18"/>
  <c r="J211" i="18"/>
  <c r="L211" i="18" s="1"/>
  <c r="M211" i="18" s="1"/>
  <c r="F211" i="18"/>
  <c r="E211" i="18"/>
  <c r="AA210" i="18"/>
  <c r="Z210" i="18"/>
  <c r="V210" i="18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J207" i="18"/>
  <c r="F207" i="18"/>
  <c r="E207" i="18"/>
  <c r="AA206" i="18"/>
  <c r="Z206" i="18"/>
  <c r="V206" i="18"/>
  <c r="U206" i="18"/>
  <c r="K206" i="18"/>
  <c r="J206" i="18"/>
  <c r="F206" i="18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W199" i="18" s="1"/>
  <c r="X199" i="18" s="1"/>
  <c r="K199" i="18"/>
  <c r="J199" i="18"/>
  <c r="F199" i="18"/>
  <c r="E199" i="18"/>
  <c r="G199" i="18" s="1"/>
  <c r="H199" i="18" s="1"/>
  <c r="AA198" i="18"/>
  <c r="Z198" i="18"/>
  <c r="AB198" i="18" s="1"/>
  <c r="AC198" i="18" s="1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R107" i="18" s="1"/>
  <c r="S107" i="18" s="1"/>
  <c r="O107" i="18"/>
  <c r="K107" i="18"/>
  <c r="J107" i="18"/>
  <c r="F107" i="18"/>
  <c r="E107" i="18"/>
  <c r="AA121" i="18"/>
  <c r="Z121" i="18"/>
  <c r="V121" i="18"/>
  <c r="U121" i="18"/>
  <c r="P121" i="18"/>
  <c r="O121" i="18"/>
  <c r="K121" i="18"/>
  <c r="J121" i="18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L179" i="18" s="1"/>
  <c r="M179" i="18" s="1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W63" i="18" s="1"/>
  <c r="X63" i="18" s="1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M51" i="18"/>
  <c r="K51" i="18"/>
  <c r="J51" i="18"/>
  <c r="L51" i="18" s="1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W59" i="18" s="1"/>
  <c r="X59" i="18" s="1"/>
  <c r="P59" i="18"/>
  <c r="O59" i="18"/>
  <c r="K59" i="18"/>
  <c r="J59" i="18"/>
  <c r="F59" i="18"/>
  <c r="E59" i="18"/>
  <c r="AA72" i="18"/>
  <c r="Z72" i="18"/>
  <c r="AB72" i="18" s="1"/>
  <c r="AC72" i="18" s="1"/>
  <c r="V72" i="18"/>
  <c r="U72" i="18"/>
  <c r="P72" i="18"/>
  <c r="O72" i="18"/>
  <c r="R72" i="18" s="1"/>
  <c r="S72" i="18" s="1"/>
  <c r="K72" i="18"/>
  <c r="J72" i="18"/>
  <c r="F72" i="18"/>
  <c r="E72" i="18"/>
  <c r="G72" i="18" s="1"/>
  <c r="H72" i="18" s="1"/>
  <c r="AA12" i="18"/>
  <c r="Z12" i="18"/>
  <c r="V12" i="18"/>
  <c r="U12" i="18"/>
  <c r="P12" i="18"/>
  <c r="O12" i="18"/>
  <c r="K12" i="18"/>
  <c r="J12" i="18"/>
  <c r="L12" i="18" s="1"/>
  <c r="M12" i="18" s="1"/>
  <c r="F12" i="18"/>
  <c r="E12" i="18"/>
  <c r="AA26" i="18"/>
  <c r="Z26" i="18"/>
  <c r="V26" i="18"/>
  <c r="U26" i="18"/>
  <c r="P26" i="18"/>
  <c r="O26" i="18"/>
  <c r="K26" i="18"/>
  <c r="J26" i="18"/>
  <c r="F26" i="18"/>
  <c r="E26" i="18"/>
  <c r="G26" i="18" s="1"/>
  <c r="H26" i="18" s="1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AB142" i="18" s="1"/>
  <c r="AC142" i="18" s="1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U111" i="18"/>
  <c r="P111" i="18"/>
  <c r="O111" i="18"/>
  <c r="K111" i="18"/>
  <c r="J111" i="18"/>
  <c r="F111" i="18"/>
  <c r="E111" i="18"/>
  <c r="AA53" i="18"/>
  <c r="Z53" i="18"/>
  <c r="AB53" i="18" s="1"/>
  <c r="AC53" i="18" s="1"/>
  <c r="V53" i="18"/>
  <c r="U53" i="18"/>
  <c r="P53" i="18"/>
  <c r="O53" i="18"/>
  <c r="K53" i="18"/>
  <c r="J53" i="18"/>
  <c r="F53" i="18"/>
  <c r="E53" i="18"/>
  <c r="G53" i="18" s="1"/>
  <c r="H53" i="18" s="1"/>
  <c r="AA28" i="18"/>
  <c r="Z28" i="18"/>
  <c r="V28" i="18"/>
  <c r="U28" i="18"/>
  <c r="W28" i="18" s="1"/>
  <c r="X28" i="18" s="1"/>
  <c r="P28" i="18"/>
  <c r="O28" i="18"/>
  <c r="K28" i="18"/>
  <c r="J28" i="18"/>
  <c r="L28" i="18" s="1"/>
  <c r="M28" i="18" s="1"/>
  <c r="F28" i="18"/>
  <c r="E28" i="18"/>
  <c r="AA118" i="18"/>
  <c r="Z118" i="18"/>
  <c r="V118" i="18"/>
  <c r="U118" i="18"/>
  <c r="P118" i="18"/>
  <c r="O118" i="18"/>
  <c r="R118" i="18" s="1"/>
  <c r="S118" i="18" s="1"/>
  <c r="K118" i="18"/>
  <c r="J118" i="18"/>
  <c r="F118" i="18"/>
  <c r="E118" i="18"/>
  <c r="G118" i="18" s="1"/>
  <c r="H118" i="18" s="1"/>
  <c r="AA101" i="18"/>
  <c r="Z101" i="18"/>
  <c r="V101" i="18"/>
  <c r="U101" i="18"/>
  <c r="W101" i="18" s="1"/>
  <c r="X101" i="18" s="1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G84" i="18" s="1"/>
  <c r="H84" i="18" s="1"/>
  <c r="AA34" i="18"/>
  <c r="Z34" i="18"/>
  <c r="V34" i="18"/>
  <c r="U34" i="18"/>
  <c r="P34" i="18"/>
  <c r="O34" i="18"/>
  <c r="K34" i="18"/>
  <c r="J34" i="18"/>
  <c r="F34" i="18"/>
  <c r="E34" i="18"/>
  <c r="AA192" i="18"/>
  <c r="Z192" i="18"/>
  <c r="V192" i="18"/>
  <c r="U192" i="18"/>
  <c r="K192" i="18"/>
  <c r="J192" i="18"/>
  <c r="F192" i="18"/>
  <c r="E192" i="18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W123" i="18" s="1"/>
  <c r="X123" i="18" s="1"/>
  <c r="P123" i="18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AB187" i="18" s="1"/>
  <c r="AC187" i="18" s="1"/>
  <c r="V187" i="18"/>
  <c r="U187" i="18"/>
  <c r="K187" i="18"/>
  <c r="J187" i="18"/>
  <c r="L187" i="18" s="1"/>
  <c r="M187" i="18" s="1"/>
  <c r="F187" i="18"/>
  <c r="E187" i="18"/>
  <c r="AA114" i="18"/>
  <c r="Z114" i="18"/>
  <c r="V114" i="18"/>
  <c r="U114" i="18"/>
  <c r="K114" i="18"/>
  <c r="J114" i="18"/>
  <c r="F114" i="18"/>
  <c r="E114" i="18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AA150" i="18"/>
  <c r="Z150" i="18"/>
  <c r="V150" i="18"/>
  <c r="U150" i="18"/>
  <c r="K150" i="18"/>
  <c r="J150" i="18"/>
  <c r="F150" i="18"/>
  <c r="E150" i="18"/>
  <c r="AA99" i="18"/>
  <c r="Z99" i="18"/>
  <c r="V99" i="18"/>
  <c r="U99" i="18"/>
  <c r="K99" i="18"/>
  <c r="J99" i="18"/>
  <c r="F99" i="18"/>
  <c r="E99" i="18"/>
  <c r="AA104" i="18"/>
  <c r="AB104" i="18" s="1"/>
  <c r="AC104" i="18" s="1"/>
  <c r="Z104" i="18"/>
  <c r="V104" i="18"/>
  <c r="U104" i="18"/>
  <c r="K104" i="18"/>
  <c r="J104" i="18"/>
  <c r="F104" i="18"/>
  <c r="E104" i="18"/>
  <c r="AA37" i="18"/>
  <c r="Z37" i="18"/>
  <c r="V37" i="18"/>
  <c r="U37" i="18"/>
  <c r="W37" i="18" s="1"/>
  <c r="X37" i="18" s="1"/>
  <c r="K37" i="18"/>
  <c r="J37" i="18"/>
  <c r="F37" i="18"/>
  <c r="E37" i="18"/>
  <c r="G37" i="18" s="1"/>
  <c r="H37" i="18" s="1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W190" i="18" s="1"/>
  <c r="X190" i="18" s="1"/>
  <c r="P190" i="18"/>
  <c r="O190" i="18"/>
  <c r="K190" i="18"/>
  <c r="J190" i="18"/>
  <c r="L190" i="18" s="1"/>
  <c r="M190" i="18" s="1"/>
  <c r="F190" i="18"/>
  <c r="E190" i="18"/>
  <c r="AA177" i="18"/>
  <c r="Z177" i="18"/>
  <c r="AB177" i="18" s="1"/>
  <c r="AC177" i="18" s="1"/>
  <c r="V177" i="18"/>
  <c r="U177" i="18"/>
  <c r="W177" i="18" s="1"/>
  <c r="X177" i="18" s="1"/>
  <c r="P177" i="18"/>
  <c r="O177" i="18"/>
  <c r="R177" i="18" s="1"/>
  <c r="S177" i="18" s="1"/>
  <c r="K177" i="18"/>
  <c r="J177" i="18"/>
  <c r="L177" i="18" s="1"/>
  <c r="M177" i="18" s="1"/>
  <c r="F177" i="18"/>
  <c r="E177" i="18"/>
  <c r="G177" i="18" s="1"/>
  <c r="H177" i="18" s="1"/>
  <c r="AA188" i="18"/>
  <c r="Z188" i="18"/>
  <c r="AB188" i="18" s="1"/>
  <c r="AC188" i="18" s="1"/>
  <c r="V188" i="18"/>
  <c r="U188" i="18"/>
  <c r="W188" i="18" s="1"/>
  <c r="X188" i="18" s="1"/>
  <c r="P188" i="18"/>
  <c r="O188" i="18"/>
  <c r="K188" i="18"/>
  <c r="J188" i="18"/>
  <c r="F188" i="18"/>
  <c r="E188" i="18"/>
  <c r="AA129" i="18"/>
  <c r="Z129" i="18"/>
  <c r="AB129" i="18" s="1"/>
  <c r="AC129" i="18" s="1"/>
  <c r="V129" i="18"/>
  <c r="U129" i="18"/>
  <c r="P129" i="18"/>
  <c r="O129" i="18"/>
  <c r="R129" i="18" s="1"/>
  <c r="S129" i="18" s="1"/>
  <c r="K129" i="18"/>
  <c r="J129" i="18"/>
  <c r="F129" i="18"/>
  <c r="E129" i="18"/>
  <c r="G129" i="18" s="1"/>
  <c r="H129" i="18" s="1"/>
  <c r="AA164" i="18"/>
  <c r="Z164" i="18"/>
  <c r="V164" i="18"/>
  <c r="U164" i="18"/>
  <c r="P164" i="18"/>
  <c r="O164" i="18"/>
  <c r="K164" i="18"/>
  <c r="J164" i="18"/>
  <c r="L164" i="18" s="1"/>
  <c r="M164" i="18" s="1"/>
  <c r="F164" i="18"/>
  <c r="E164" i="18"/>
  <c r="AA163" i="18"/>
  <c r="Z163" i="18"/>
  <c r="V163" i="18"/>
  <c r="U163" i="18"/>
  <c r="W163" i="18" s="1"/>
  <c r="X163" i="18" s="1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L145" i="18" s="1"/>
  <c r="M145" i="18" s="1"/>
  <c r="F145" i="18"/>
  <c r="E145" i="18"/>
  <c r="G145" i="18" s="1"/>
  <c r="H145" i="18" s="1"/>
  <c r="AA48" i="18"/>
  <c r="Z48" i="18"/>
  <c r="V48" i="18"/>
  <c r="U48" i="18"/>
  <c r="W48" i="18" s="1"/>
  <c r="X48" i="18" s="1"/>
  <c r="K48" i="18"/>
  <c r="J48" i="18"/>
  <c r="F48" i="18"/>
  <c r="E48" i="18"/>
  <c r="G48" i="18" s="1"/>
  <c r="H48" i="18" s="1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L76" i="18" s="1"/>
  <c r="M76" i="18" s="1"/>
  <c r="F76" i="18"/>
  <c r="E76" i="18"/>
  <c r="AA6" i="18"/>
  <c r="Z6" i="18"/>
  <c r="AB6" i="18" s="1"/>
  <c r="AC6" i="18" s="1"/>
  <c r="V6" i="18"/>
  <c r="U6" i="18"/>
  <c r="P6" i="18"/>
  <c r="O6" i="18"/>
  <c r="R6" i="18" s="1"/>
  <c r="S6" i="18" s="1"/>
  <c r="K6" i="18"/>
  <c r="J6" i="18"/>
  <c r="F6" i="18"/>
  <c r="E6" i="18"/>
  <c r="G6" i="18" s="1"/>
  <c r="H6" i="18" s="1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AB182" i="18" s="1"/>
  <c r="AC182" i="18" s="1"/>
  <c r="V182" i="18"/>
  <c r="U182" i="18"/>
  <c r="K182" i="18"/>
  <c r="J182" i="18"/>
  <c r="L182" i="18" s="1"/>
  <c r="M182" i="18" s="1"/>
  <c r="F182" i="18"/>
  <c r="E182" i="18"/>
  <c r="AA162" i="18"/>
  <c r="Z162" i="18"/>
  <c r="AB162" i="18" s="1"/>
  <c r="AC162" i="18" s="1"/>
  <c r="V162" i="18"/>
  <c r="U162" i="18"/>
  <c r="K162" i="18"/>
  <c r="J162" i="18"/>
  <c r="L162" i="18" s="1"/>
  <c r="M162" i="18" s="1"/>
  <c r="F162" i="18"/>
  <c r="E162" i="18"/>
  <c r="G162" i="18" s="1"/>
  <c r="H162" i="18" s="1"/>
  <c r="AA98" i="18"/>
  <c r="Z98" i="18"/>
  <c r="V98" i="18"/>
  <c r="U98" i="18"/>
  <c r="W98" i="18" s="1"/>
  <c r="X98" i="18" s="1"/>
  <c r="K98" i="18"/>
  <c r="J98" i="18"/>
  <c r="L98" i="18" s="1"/>
  <c r="M98" i="18" s="1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AB70" i="18" s="1"/>
  <c r="AC70" i="18" s="1"/>
  <c r="V70" i="18"/>
  <c r="U70" i="18"/>
  <c r="P70" i="18"/>
  <c r="O70" i="18"/>
  <c r="R70" i="18" s="1"/>
  <c r="S70" i="18" s="1"/>
  <c r="K70" i="18"/>
  <c r="J70" i="18"/>
  <c r="F70" i="18"/>
  <c r="E70" i="18"/>
  <c r="G70" i="18" s="1"/>
  <c r="H70" i="18" s="1"/>
  <c r="AA87" i="18"/>
  <c r="Z87" i="18"/>
  <c r="AB87" i="18" s="1"/>
  <c r="AC87" i="18" s="1"/>
  <c r="V87" i="18"/>
  <c r="U87" i="18"/>
  <c r="W87" i="18" s="1"/>
  <c r="X87" i="18" s="1"/>
  <c r="P87" i="18"/>
  <c r="O87" i="18"/>
  <c r="R87" i="18" s="1"/>
  <c r="S87" i="18" s="1"/>
  <c r="K87" i="18"/>
  <c r="J87" i="18"/>
  <c r="L87" i="18" s="1"/>
  <c r="M87" i="18" s="1"/>
  <c r="F87" i="18"/>
  <c r="E87" i="18"/>
  <c r="G87" i="18" s="1"/>
  <c r="H87" i="18" s="1"/>
  <c r="AA116" i="18"/>
  <c r="Z116" i="18"/>
  <c r="V116" i="18"/>
  <c r="U116" i="18"/>
  <c r="P116" i="18"/>
  <c r="O116" i="18"/>
  <c r="K116" i="18"/>
  <c r="L116" i="18" s="1"/>
  <c r="M116" i="18" s="1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W80" i="18" s="1"/>
  <c r="X80" i="18" s="1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B196" i="18"/>
  <c r="AC196" i="18" s="1"/>
  <c r="AA196" i="18"/>
  <c r="Z196" i="18"/>
  <c r="V196" i="18"/>
  <c r="U196" i="18"/>
  <c r="K196" i="18"/>
  <c r="J196" i="18"/>
  <c r="L196" i="18" s="1"/>
  <c r="M196" i="18" s="1"/>
  <c r="F196" i="18"/>
  <c r="E196" i="18"/>
  <c r="G196" i="18" s="1"/>
  <c r="H196" i="18" s="1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AB8" i="18" s="1"/>
  <c r="AC8" i="18" s="1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G15" i="18" s="1"/>
  <c r="H15" i="18" s="1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J194" i="18"/>
  <c r="F194" i="18"/>
  <c r="G194" i="18" s="1"/>
  <c r="H194" i="18" s="1"/>
  <c r="E194" i="18"/>
  <c r="AA159" i="18"/>
  <c r="Z159" i="18"/>
  <c r="V159" i="18"/>
  <c r="U159" i="18"/>
  <c r="P159" i="18"/>
  <c r="R159" i="18" s="1"/>
  <c r="S159" i="18" s="1"/>
  <c r="O159" i="18"/>
  <c r="K159" i="18"/>
  <c r="J159" i="18"/>
  <c r="F159" i="18"/>
  <c r="G159" i="18" s="1"/>
  <c r="H159" i="18" s="1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AB189" i="18" s="1"/>
  <c r="AC189" i="18" s="1"/>
  <c r="Z189" i="18"/>
  <c r="V189" i="18"/>
  <c r="U189" i="18"/>
  <c r="K189" i="18"/>
  <c r="J189" i="18"/>
  <c r="F189" i="18"/>
  <c r="E189" i="18"/>
  <c r="AA181" i="18"/>
  <c r="Z181" i="18"/>
  <c r="V181" i="18"/>
  <c r="W181" i="18" s="1"/>
  <c r="X181" i="18" s="1"/>
  <c r="U181" i="18"/>
  <c r="K181" i="18"/>
  <c r="J181" i="18"/>
  <c r="F181" i="18"/>
  <c r="E181" i="18"/>
  <c r="G181" i="18" s="1"/>
  <c r="H181" i="18" s="1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W22" i="18" s="1"/>
  <c r="X22" i="18" s="1"/>
  <c r="K22" i="18"/>
  <c r="J22" i="18"/>
  <c r="F22" i="18"/>
  <c r="E22" i="18"/>
  <c r="G22" i="18" s="1"/>
  <c r="H22" i="18" s="1"/>
  <c r="AA135" i="18"/>
  <c r="Z135" i="18"/>
  <c r="AB135" i="18" s="1"/>
  <c r="AC135" i="18" s="1"/>
  <c r="V135" i="18"/>
  <c r="U135" i="18"/>
  <c r="K135" i="18"/>
  <c r="J135" i="18"/>
  <c r="F135" i="18"/>
  <c r="E135" i="18"/>
  <c r="AA110" i="18"/>
  <c r="Z110" i="18"/>
  <c r="V110" i="18"/>
  <c r="U110" i="18"/>
  <c r="P110" i="18"/>
  <c r="O110" i="18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K13" i="18"/>
  <c r="J13" i="18"/>
  <c r="F13" i="18"/>
  <c r="E13" i="18"/>
  <c r="AA19" i="18"/>
  <c r="Z19" i="18"/>
  <c r="V19" i="18"/>
  <c r="U19" i="18"/>
  <c r="P19" i="18"/>
  <c r="O19" i="18"/>
  <c r="R19" i="18" s="1"/>
  <c r="S19" i="18" s="1"/>
  <c r="K19" i="18"/>
  <c r="J19" i="18"/>
  <c r="F19" i="18"/>
  <c r="E19" i="18"/>
  <c r="AA10" i="18"/>
  <c r="Z10" i="18"/>
  <c r="AB10" i="18" s="1"/>
  <c r="AC10" i="18" s="1"/>
  <c r="V10" i="18"/>
  <c r="U10" i="18"/>
  <c r="W10" i="18" s="1"/>
  <c r="X10" i="18" s="1"/>
  <c r="P10" i="18"/>
  <c r="O10" i="18"/>
  <c r="K10" i="18"/>
  <c r="J10" i="18"/>
  <c r="L10" i="18" s="1"/>
  <c r="M10" i="18" s="1"/>
  <c r="F10" i="18"/>
  <c r="E10" i="18"/>
  <c r="G10" i="18" s="1"/>
  <c r="H10" i="18" s="1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W113" i="18" s="1"/>
  <c r="X113" i="18" s="1"/>
  <c r="P113" i="18"/>
  <c r="O113" i="18"/>
  <c r="K113" i="18"/>
  <c r="J113" i="18"/>
  <c r="L113" i="18" s="1"/>
  <c r="M113" i="18" s="1"/>
  <c r="F113" i="18"/>
  <c r="E113" i="18"/>
  <c r="AA95" i="18"/>
  <c r="Z95" i="18"/>
  <c r="AB95" i="18" s="1"/>
  <c r="AC95" i="18" s="1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F186" i="18"/>
  <c r="E186" i="18"/>
  <c r="AA157" i="18"/>
  <c r="Z157" i="18"/>
  <c r="V157" i="18"/>
  <c r="U157" i="18"/>
  <c r="K157" i="18"/>
  <c r="J157" i="18"/>
  <c r="F157" i="18"/>
  <c r="E157" i="18"/>
  <c r="AA137" i="18"/>
  <c r="Z137" i="18"/>
  <c r="V137" i="18"/>
  <c r="W137" i="18" s="1"/>
  <c r="X137" i="18" s="1"/>
  <c r="U137" i="18"/>
  <c r="K137" i="18"/>
  <c r="J137" i="18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G143" i="18" s="1"/>
  <c r="H143" i="18" s="1"/>
  <c r="AA124" i="18"/>
  <c r="Z124" i="18"/>
  <c r="V124" i="18"/>
  <c r="U124" i="18"/>
  <c r="P124" i="18"/>
  <c r="O124" i="18"/>
  <c r="K124" i="18"/>
  <c r="J124" i="18"/>
  <c r="F124" i="18"/>
  <c r="E124" i="18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F97" i="18"/>
  <c r="E97" i="18"/>
  <c r="AA149" i="18"/>
  <c r="Z149" i="18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F54" i="18"/>
  <c r="E54" i="18"/>
  <c r="AA50" i="18"/>
  <c r="Z50" i="18"/>
  <c r="V50" i="18"/>
  <c r="U50" i="18"/>
  <c r="W50" i="18" s="1"/>
  <c r="X50" i="18" s="1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K43" i="18"/>
  <c r="J43" i="18"/>
  <c r="F43" i="18"/>
  <c r="E43" i="18"/>
  <c r="AA65" i="18"/>
  <c r="Z65" i="18"/>
  <c r="V65" i="18"/>
  <c r="U65" i="18"/>
  <c r="K65" i="18"/>
  <c r="J65" i="18"/>
  <c r="F65" i="18"/>
  <c r="E65" i="18"/>
  <c r="AA11" i="18"/>
  <c r="Z11" i="18"/>
  <c r="V11" i="18"/>
  <c r="U11" i="18"/>
  <c r="K11" i="18"/>
  <c r="J11" i="18"/>
  <c r="F11" i="18"/>
  <c r="E11" i="18"/>
  <c r="AA30" i="18"/>
  <c r="Z30" i="18"/>
  <c r="V30" i="18"/>
  <c r="U30" i="18"/>
  <c r="K30" i="18"/>
  <c r="J30" i="18"/>
  <c r="F30" i="18"/>
  <c r="E30" i="18"/>
  <c r="AA126" i="18"/>
  <c r="Z126" i="18"/>
  <c r="V126" i="18"/>
  <c r="W126" i="18" s="1"/>
  <c r="X126" i="18" s="1"/>
  <c r="U126" i="18"/>
  <c r="K126" i="18"/>
  <c r="J126" i="18"/>
  <c r="F126" i="18"/>
  <c r="E126" i="18"/>
  <c r="AA94" i="18"/>
  <c r="Z94" i="18"/>
  <c r="V94" i="18"/>
  <c r="U94" i="18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AB77" i="18" s="1"/>
  <c r="AC77" i="18" s="1"/>
  <c r="Z77" i="18"/>
  <c r="V77" i="18"/>
  <c r="U77" i="18"/>
  <c r="K77" i="18"/>
  <c r="J77" i="18"/>
  <c r="F77" i="18"/>
  <c r="E77" i="18"/>
  <c r="AA46" i="18"/>
  <c r="Z46" i="18"/>
  <c r="V46" i="18"/>
  <c r="U46" i="18"/>
  <c r="P46" i="18"/>
  <c r="R46" i="18" s="1"/>
  <c r="S46" i="18" s="1"/>
  <c r="O46" i="18"/>
  <c r="K46" i="18"/>
  <c r="J46" i="18"/>
  <c r="F46" i="18"/>
  <c r="E46" i="18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AA36" i="18"/>
  <c r="Z36" i="18"/>
  <c r="V36" i="18"/>
  <c r="U36" i="18"/>
  <c r="P36" i="18"/>
  <c r="O36" i="18"/>
  <c r="K36" i="18"/>
  <c r="J36" i="18"/>
  <c r="F36" i="18"/>
  <c r="E36" i="18"/>
  <c r="AA45" i="18"/>
  <c r="Z45" i="18"/>
  <c r="V45" i="18"/>
  <c r="U45" i="18"/>
  <c r="P45" i="18"/>
  <c r="O45" i="18"/>
  <c r="K45" i="18"/>
  <c r="J45" i="18"/>
  <c r="F45" i="18"/>
  <c r="E45" i="18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V93" i="18"/>
  <c r="U93" i="18"/>
  <c r="P93" i="18"/>
  <c r="O93" i="18"/>
  <c r="K93" i="18"/>
  <c r="J93" i="18"/>
  <c r="F93" i="18"/>
  <c r="E93" i="18"/>
  <c r="AA86" i="18"/>
  <c r="Z86" i="18"/>
  <c r="V86" i="18"/>
  <c r="U86" i="18"/>
  <c r="K86" i="18"/>
  <c r="J86" i="18"/>
  <c r="F86" i="18"/>
  <c r="G86" i="18" s="1"/>
  <c r="H86" i="18" s="1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V151" i="18"/>
  <c r="U151" i="18"/>
  <c r="P151" i="18"/>
  <c r="O151" i="18"/>
  <c r="K151" i="18"/>
  <c r="J151" i="18"/>
  <c r="F151" i="18"/>
  <c r="E151" i="18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R109" i="18"/>
  <c r="S109" i="18" s="1"/>
  <c r="P109" i="18"/>
  <c r="O109" i="18"/>
  <c r="K109" i="18"/>
  <c r="J109" i="18"/>
  <c r="F109" i="18"/>
  <c r="E109" i="18"/>
  <c r="G109" i="18" s="1"/>
  <c r="H109" i="18" s="1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V78" i="18"/>
  <c r="W78" i="18" s="1"/>
  <c r="X78" i="18" s="1"/>
  <c r="U78" i="18"/>
  <c r="P78" i="18"/>
  <c r="O78" i="18"/>
  <c r="K78" i="18"/>
  <c r="J78" i="18"/>
  <c r="F78" i="18"/>
  <c r="E78" i="18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L92" i="18" l="1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W71" i="18"/>
  <c r="X71" i="18" s="1"/>
  <c r="W161" i="18"/>
  <c r="X161" i="18" s="1"/>
  <c r="W57" i="18"/>
  <c r="X57" i="18" s="1"/>
  <c r="W40" i="18"/>
  <c r="X40" i="18" s="1"/>
  <c r="G78" i="18"/>
  <c r="H78" i="18" s="1"/>
  <c r="AD78" i="18" s="1"/>
  <c r="AE78" i="18" s="1"/>
  <c r="AB78" i="18"/>
  <c r="AC78" i="18" s="1"/>
  <c r="AB109" i="18"/>
  <c r="AC109" i="18" s="1"/>
  <c r="L112" i="18"/>
  <c r="M112" i="18" s="1"/>
  <c r="W112" i="18"/>
  <c r="X112" i="18" s="1"/>
  <c r="AD112" i="18" s="1"/>
  <c r="AE112" i="18" s="1"/>
  <c r="R18" i="18"/>
  <c r="S18" i="18" s="1"/>
  <c r="AB18" i="18"/>
  <c r="AC18" i="18" s="1"/>
  <c r="G119" i="18"/>
  <c r="H119" i="18" s="1"/>
  <c r="G45" i="18"/>
  <c r="H45" i="18" s="1"/>
  <c r="AD45" i="18" s="1"/>
  <c r="AE45" i="18" s="1"/>
  <c r="AB46" i="18"/>
  <c r="AC46" i="18" s="1"/>
  <c r="L77" i="18"/>
  <c r="M77" i="18" s="1"/>
  <c r="AB120" i="18"/>
  <c r="AC120" i="18" s="1"/>
  <c r="L94" i="18"/>
  <c r="M94" i="18" s="1"/>
  <c r="AB126" i="18"/>
  <c r="AC126" i="18" s="1"/>
  <c r="AB43" i="18"/>
  <c r="AC43" i="18" s="1"/>
  <c r="AB128" i="18"/>
  <c r="AC128" i="18" s="1"/>
  <c r="G50" i="18"/>
  <c r="H50" i="18" s="1"/>
  <c r="AD50" i="18" s="1"/>
  <c r="AE50" i="18" s="1"/>
  <c r="L137" i="18"/>
  <c r="M137" i="18" s="1"/>
  <c r="W110" i="18"/>
  <c r="X110" i="18" s="1"/>
  <c r="G158" i="18"/>
  <c r="H158" i="18" s="1"/>
  <c r="R158" i="18"/>
  <c r="S158" i="18" s="1"/>
  <c r="AD158" i="18" s="1"/>
  <c r="AE158" i="18" s="1"/>
  <c r="L194" i="18"/>
  <c r="M194" i="18" s="1"/>
  <c r="G74" i="18"/>
  <c r="H74" i="18" s="1"/>
  <c r="R197" i="18"/>
  <c r="S197" i="18" s="1"/>
  <c r="AB127" i="18"/>
  <c r="AC127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87" i="18"/>
  <c r="H187" i="18" s="1"/>
  <c r="AD187" i="18" s="1"/>
  <c r="AE187" i="18" s="1"/>
  <c r="AB34" i="18"/>
  <c r="AC34" i="18" s="1"/>
  <c r="W111" i="18"/>
  <c r="X111" i="18" s="1"/>
  <c r="L206" i="18"/>
  <c r="M206" i="18" s="1"/>
  <c r="L207" i="18"/>
  <c r="M207" i="18" s="1"/>
  <c r="AB219" i="18"/>
  <c r="AC219" i="18" s="1"/>
  <c r="L247" i="18"/>
  <c r="M247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L137" i="19"/>
  <c r="M137" i="19" s="1"/>
  <c r="AD137" i="19" s="1"/>
  <c r="AE137" i="19" s="1"/>
  <c r="AB137" i="19"/>
  <c r="AC137" i="19" s="1"/>
  <c r="R102" i="19"/>
  <c r="S102" i="19" s="1"/>
  <c r="AB74" i="19"/>
  <c r="AC74" i="19" s="1"/>
  <c r="AB106" i="19"/>
  <c r="AC106" i="19" s="1"/>
  <c r="G140" i="19"/>
  <c r="H140" i="19" s="1"/>
  <c r="AB140" i="19"/>
  <c r="AC140" i="19" s="1"/>
  <c r="L166" i="19"/>
  <c r="M166" i="19" s="1"/>
  <c r="AB166" i="19"/>
  <c r="AC166" i="19" s="1"/>
  <c r="G195" i="19"/>
  <c r="H195" i="19" s="1"/>
  <c r="L248" i="19"/>
  <c r="M248" i="19" s="1"/>
  <c r="L252" i="19"/>
  <c r="M252" i="19" s="1"/>
  <c r="AB252" i="19"/>
  <c r="AC252" i="19" s="1"/>
  <c r="L253" i="19"/>
  <c r="M253" i="19" s="1"/>
  <c r="AB71" i="18"/>
  <c r="AC71" i="18" s="1"/>
  <c r="R161" i="18"/>
  <c r="S161" i="18" s="1"/>
  <c r="W109" i="18"/>
  <c r="X109" i="18" s="1"/>
  <c r="W45" i="18"/>
  <c r="X45" i="18" s="1"/>
  <c r="G77" i="18"/>
  <c r="H77" i="18" s="1"/>
  <c r="W77" i="18"/>
  <c r="X77" i="18" s="1"/>
  <c r="L50" i="18"/>
  <c r="M50" i="18" s="1"/>
  <c r="W124" i="18"/>
  <c r="X124" i="18" s="1"/>
  <c r="W159" i="18"/>
  <c r="X159" i="18" s="1"/>
  <c r="W8" i="18"/>
  <c r="X8" i="18" s="1"/>
  <c r="W74" i="18"/>
  <c r="X74" i="18" s="1"/>
  <c r="AB116" i="18"/>
  <c r="AC116" i="18" s="1"/>
  <c r="R40" i="18"/>
  <c r="S40" i="18" s="1"/>
  <c r="G106" i="18"/>
  <c r="H106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G123" i="18"/>
  <c r="H123" i="18" s="1"/>
  <c r="G101" i="18"/>
  <c r="H101" i="18" s="1"/>
  <c r="L118" i="18"/>
  <c r="M118" i="18" s="1"/>
  <c r="W26" i="18"/>
  <c r="X26" i="18" s="1"/>
  <c r="W147" i="18"/>
  <c r="X147" i="18" s="1"/>
  <c r="L121" i="18"/>
  <c r="M121" i="18" s="1"/>
  <c r="G107" i="18"/>
  <c r="H107" i="18" s="1"/>
  <c r="G206" i="18"/>
  <c r="H206" i="18" s="1"/>
  <c r="W206" i="18"/>
  <c r="X206" i="18" s="1"/>
  <c r="W210" i="18"/>
  <c r="X210" i="18" s="1"/>
  <c r="W254" i="18"/>
  <c r="X254" i="18" s="1"/>
  <c r="G256" i="18"/>
  <c r="H256" i="18" s="1"/>
  <c r="W256" i="18"/>
  <c r="X256" i="18" s="1"/>
  <c r="G13" i="19"/>
  <c r="H13" i="19" s="1"/>
  <c r="G88" i="19"/>
  <c r="H88" i="19" s="1"/>
  <c r="AB108" i="19"/>
  <c r="AC108" i="19" s="1"/>
  <c r="L21" i="19"/>
  <c r="M21" i="19" s="1"/>
  <c r="L207" i="19"/>
  <c r="M207" i="19" s="1"/>
  <c r="AB207" i="19"/>
  <c r="AC207" i="19" s="1"/>
  <c r="L16" i="19"/>
  <c r="M16" i="19" s="1"/>
  <c r="G60" i="19"/>
  <c r="H60" i="19" s="1"/>
  <c r="G51" i="19"/>
  <c r="H51" i="19" s="1"/>
  <c r="L127" i="19"/>
  <c r="M127" i="19" s="1"/>
  <c r="G81" i="19"/>
  <c r="H81" i="19" s="1"/>
  <c r="L146" i="19"/>
  <c r="M146" i="19" s="1"/>
  <c r="L128" i="19"/>
  <c r="M128" i="19" s="1"/>
  <c r="AB128" i="19"/>
  <c r="AC128" i="19" s="1"/>
  <c r="L169" i="19"/>
  <c r="M169" i="19" s="1"/>
  <c r="L68" i="19"/>
  <c r="M68" i="19" s="1"/>
  <c r="W102" i="19"/>
  <c r="X102" i="19" s="1"/>
  <c r="G173" i="19"/>
  <c r="H173" i="19" s="1"/>
  <c r="L200" i="19"/>
  <c r="M200" i="19" s="1"/>
  <c r="AD87" i="18"/>
  <c r="AE87" i="18" s="1"/>
  <c r="G215" i="19"/>
  <c r="H215" i="19" s="1"/>
  <c r="W215" i="19"/>
  <c r="X215" i="19" s="1"/>
  <c r="L108" i="18"/>
  <c r="M108" i="18" s="1"/>
  <c r="W108" i="18"/>
  <c r="X108" i="18" s="1"/>
  <c r="W39" i="18"/>
  <c r="X39" i="18" s="1"/>
  <c r="G151" i="18"/>
  <c r="H151" i="18" s="1"/>
  <c r="R151" i="18"/>
  <c r="S151" i="18" s="1"/>
  <c r="AB151" i="18"/>
  <c r="AC151" i="18" s="1"/>
  <c r="G93" i="18"/>
  <c r="H93" i="18" s="1"/>
  <c r="R93" i="18"/>
  <c r="S93" i="18" s="1"/>
  <c r="AB93" i="18"/>
  <c r="AC93" i="18" s="1"/>
  <c r="L46" i="18"/>
  <c r="M46" i="18" s="1"/>
  <c r="L126" i="18"/>
  <c r="M126" i="18" s="1"/>
  <c r="W30" i="18"/>
  <c r="X30" i="18" s="1"/>
  <c r="G65" i="18"/>
  <c r="H65" i="18" s="1"/>
  <c r="W43" i="18"/>
  <c r="X43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W95" i="18"/>
  <c r="X95" i="18" s="1"/>
  <c r="R113" i="18"/>
  <c r="S113" i="18" s="1"/>
  <c r="R13" i="18"/>
  <c r="S13" i="18" s="1"/>
  <c r="R110" i="18"/>
  <c r="S110" i="18" s="1"/>
  <c r="L135" i="18"/>
  <c r="M135" i="18" s="1"/>
  <c r="W189" i="18"/>
  <c r="X189" i="18" s="1"/>
  <c r="AD189" i="18" s="1"/>
  <c r="AE189" i="18" s="1"/>
  <c r="W158" i="18"/>
  <c r="X158" i="18" s="1"/>
  <c r="L159" i="18"/>
  <c r="M159" i="18" s="1"/>
  <c r="R194" i="18"/>
  <c r="S194" i="18" s="1"/>
  <c r="AB194" i="18"/>
  <c r="AC194" i="18" s="1"/>
  <c r="AB7" i="18"/>
  <c r="AC7" i="18" s="1"/>
  <c r="AB24" i="18"/>
  <c r="AC24" i="18" s="1"/>
  <c r="W127" i="18"/>
  <c r="X127" i="18" s="1"/>
  <c r="G163" i="18"/>
  <c r="H163" i="18" s="1"/>
  <c r="G190" i="18"/>
  <c r="H190" i="18" s="1"/>
  <c r="W104" i="18"/>
  <c r="X104" i="18" s="1"/>
  <c r="G99" i="18"/>
  <c r="H99" i="18" s="1"/>
  <c r="G150" i="18"/>
  <c r="H150" i="18" s="1"/>
  <c r="W150" i="18"/>
  <c r="X150" i="18" s="1"/>
  <c r="G117" i="18"/>
  <c r="H117" i="18" s="1"/>
  <c r="R123" i="18"/>
  <c r="S123" i="18" s="1"/>
  <c r="L136" i="18"/>
  <c r="M136" i="18" s="1"/>
  <c r="L34" i="18"/>
  <c r="M34" i="18" s="1"/>
  <c r="W34" i="18"/>
  <c r="X34" i="18" s="1"/>
  <c r="G121" i="18"/>
  <c r="H121" i="18" s="1"/>
  <c r="R137" i="19"/>
  <c r="S137" i="19" s="1"/>
  <c r="AB92" i="18"/>
  <c r="AC92" i="18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AB45" i="18"/>
  <c r="AC45" i="18" s="1"/>
  <c r="L36" i="18"/>
  <c r="M36" i="18" s="1"/>
  <c r="W36" i="18"/>
  <c r="X36" i="18" s="1"/>
  <c r="G69" i="18"/>
  <c r="H69" i="18" s="1"/>
  <c r="G46" i="18"/>
  <c r="H46" i="18" s="1"/>
  <c r="G94" i="18"/>
  <c r="H94" i="18" s="1"/>
  <c r="W94" i="18"/>
  <c r="X94" i="18" s="1"/>
  <c r="G126" i="18"/>
  <c r="H126" i="18" s="1"/>
  <c r="AB50" i="18"/>
  <c r="AC50" i="18" s="1"/>
  <c r="L54" i="18"/>
  <c r="M54" i="18" s="1"/>
  <c r="AB149" i="18"/>
  <c r="AC149" i="18" s="1"/>
  <c r="L97" i="18"/>
  <c r="M97" i="18" s="1"/>
  <c r="G124" i="18"/>
  <c r="H124" i="18" s="1"/>
  <c r="R124" i="18"/>
  <c r="S124" i="18" s="1"/>
  <c r="AB124" i="18"/>
  <c r="AC124" i="18" s="1"/>
  <c r="W143" i="18"/>
  <c r="X143" i="18" s="1"/>
  <c r="AB137" i="18"/>
  <c r="AC137" i="18" s="1"/>
  <c r="AD137" i="18" s="1"/>
  <c r="AE137" i="18" s="1"/>
  <c r="AB157" i="18"/>
  <c r="AC157" i="18" s="1"/>
  <c r="L186" i="18"/>
  <c r="M186" i="18" s="1"/>
  <c r="W135" i="18"/>
  <c r="X135" i="18" s="1"/>
  <c r="AB181" i="18"/>
  <c r="AC181" i="18" s="1"/>
  <c r="L189" i="18"/>
  <c r="M189" i="18" s="1"/>
  <c r="AB195" i="18"/>
  <c r="AC195" i="18" s="1"/>
  <c r="L8" i="18"/>
  <c r="M8" i="18" s="1"/>
  <c r="G58" i="18"/>
  <c r="H58" i="18" s="1"/>
  <c r="W58" i="18"/>
  <c r="X58" i="18" s="1"/>
  <c r="G7" i="18"/>
  <c r="H7" i="18" s="1"/>
  <c r="R74" i="18"/>
  <c r="S74" i="18" s="1"/>
  <c r="G38" i="18"/>
  <c r="H38" i="18" s="1"/>
  <c r="AB38" i="18"/>
  <c r="AC38" i="18" s="1"/>
  <c r="AB80" i="18"/>
  <c r="AC80" i="18" s="1"/>
  <c r="L197" i="18"/>
  <c r="M197" i="18" s="1"/>
  <c r="R116" i="18"/>
  <c r="S116" i="18" s="1"/>
  <c r="W6" i="18"/>
  <c r="X6" i="18" s="1"/>
  <c r="R76" i="18"/>
  <c r="S76" i="18" s="1"/>
  <c r="L40" i="18"/>
  <c r="M40" i="18" s="1"/>
  <c r="AB40" i="18"/>
  <c r="AC40" i="18" s="1"/>
  <c r="AD40" i="18" s="1"/>
  <c r="AE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37" i="18"/>
  <c r="AC37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G114" i="18"/>
  <c r="H114" i="18" s="1"/>
  <c r="G192" i="18"/>
  <c r="H192" i="18" s="1"/>
  <c r="G34" i="18"/>
  <c r="H34" i="18" s="1"/>
  <c r="G211" i="18"/>
  <c r="H211" i="18" s="1"/>
  <c r="AB23" i="19"/>
  <c r="AC23" i="19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R142" i="18"/>
  <c r="S142" i="18" s="1"/>
  <c r="L26" i="18"/>
  <c r="M26" i="18" s="1"/>
  <c r="AD26" i="18" s="1"/>
  <c r="AE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6" i="26"/>
  <c r="J13" i="26"/>
  <c r="J28" i="26"/>
  <c r="J36" i="26"/>
  <c r="J54" i="26"/>
  <c r="J14" i="26"/>
  <c r="J38" i="26"/>
  <c r="J50" i="26"/>
  <c r="J47" i="26"/>
  <c r="J43" i="26"/>
  <c r="J31" i="26"/>
  <c r="J23" i="26"/>
  <c r="I26" i="21"/>
  <c r="J46" i="26"/>
  <c r="J51" i="26"/>
  <c r="J39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15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G42" i="18"/>
  <c r="H42" i="18" s="1"/>
  <c r="W42" i="18"/>
  <c r="X42" i="18" s="1"/>
  <c r="AB114" i="18"/>
  <c r="AC114" i="18" s="1"/>
  <c r="W187" i="18"/>
  <c r="X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B98" i="18"/>
  <c r="AC98" i="18" s="1"/>
  <c r="W162" i="18"/>
  <c r="X162" i="18" s="1"/>
  <c r="AD162" i="18" s="1"/>
  <c r="AE162" i="18" s="1"/>
  <c r="G29" i="18"/>
  <c r="H29" i="18" s="1"/>
  <c r="W29" i="18"/>
  <c r="X29" i="18" s="1"/>
  <c r="G40" i="18"/>
  <c r="H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AD136" i="18" s="1"/>
  <c r="AE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AD223" i="18" s="1"/>
  <c r="AE223" i="18" s="1"/>
  <c r="G224" i="18"/>
  <c r="H224" i="18" s="1"/>
  <c r="W227" i="18"/>
  <c r="X227" i="18" s="1"/>
  <c r="AB230" i="18"/>
  <c r="AC230" i="18" s="1"/>
  <c r="L231" i="18"/>
  <c r="M231" i="18" s="1"/>
  <c r="AD231" i="18" s="1"/>
  <c r="AE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D142" i="18" s="1"/>
  <c r="AE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AD214" i="18" s="1"/>
  <c r="AE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D13" i="19" s="1"/>
  <c r="AE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D108" i="19" s="1"/>
  <c r="AE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AD118" i="19" s="1"/>
  <c r="AE118" i="19" s="1"/>
  <c r="R164" i="19"/>
  <c r="S164" i="19" s="1"/>
  <c r="R119" i="19"/>
  <c r="S119" i="19" s="1"/>
  <c r="W146" i="19"/>
  <c r="X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L162" i="19"/>
  <c r="M162" i="19" s="1"/>
  <c r="AD162" i="19" s="1"/>
  <c r="AE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AD59" i="19" s="1"/>
  <c r="AE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AD103" i="19" s="1"/>
  <c r="AE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G254" i="19"/>
  <c r="H254" i="19" s="1"/>
  <c r="W254" i="19"/>
  <c r="X254" i="19" s="1"/>
  <c r="W255" i="19"/>
  <c r="X255" i="19" s="1"/>
  <c r="AD211" i="18"/>
  <c r="AE211" i="18" s="1"/>
  <c r="AD160" i="18"/>
  <c r="AE160" i="18" s="1"/>
  <c r="AD219" i="18"/>
  <c r="AE219" i="18" s="1"/>
  <c r="AD126" i="18"/>
  <c r="AE126" i="18" s="1"/>
  <c r="AD8" i="18"/>
  <c r="AE8" i="18" s="1"/>
  <c r="AD147" i="18"/>
  <c r="AE147" i="18" s="1"/>
  <c r="G39" i="18"/>
  <c r="H39" i="18" s="1"/>
  <c r="AB14" i="18"/>
  <c r="AC14" i="18" s="1"/>
  <c r="AB133" i="18"/>
  <c r="AC133" i="18" s="1"/>
  <c r="R89" i="18"/>
  <c r="S89" i="18" s="1"/>
  <c r="AD89" i="18" s="1"/>
  <c r="AE89" i="18" s="1"/>
  <c r="AB89" i="18"/>
  <c r="AC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AD174" i="18" s="1"/>
  <c r="AE174" i="18" s="1"/>
  <c r="L19" i="18"/>
  <c r="M19" i="18" s="1"/>
  <c r="L24" i="18"/>
  <c r="M24" i="18" s="1"/>
  <c r="L74" i="18"/>
  <c r="M74" i="18" s="1"/>
  <c r="AD196" i="18"/>
  <c r="AE196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AD117" i="18" s="1"/>
  <c r="AE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AD63" i="18" s="1"/>
  <c r="AE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B208" i="18"/>
  <c r="AC208" i="18" s="1"/>
  <c r="W212" i="18"/>
  <c r="X212" i="18" s="1"/>
  <c r="W215" i="18"/>
  <c r="X215" i="18" s="1"/>
  <c r="W220" i="18"/>
  <c r="X220" i="18" s="1"/>
  <c r="AD226" i="18"/>
  <c r="AE226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D190" i="18" s="1"/>
  <c r="AE190" i="18" s="1"/>
  <c r="AB175" i="18"/>
  <c r="AC175" i="18" s="1"/>
  <c r="W165" i="18"/>
  <c r="X165" i="18" s="1"/>
  <c r="AB42" i="18"/>
  <c r="AC42" i="18" s="1"/>
  <c r="L155" i="18"/>
  <c r="M155" i="18" s="1"/>
  <c r="G57" i="18"/>
  <c r="H57" i="18" s="1"/>
  <c r="AB57" i="18"/>
  <c r="AC57" i="18" s="1"/>
  <c r="AB81" i="18"/>
  <c r="AC81" i="18" s="1"/>
  <c r="AD81" i="18" s="1"/>
  <c r="AE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D204" i="18" s="1"/>
  <c r="AE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W234" i="18"/>
  <c r="X234" i="18" s="1"/>
  <c r="AB235" i="18"/>
  <c r="AC235" i="18" s="1"/>
  <c r="W240" i="18"/>
  <c r="X240" i="18" s="1"/>
  <c r="AD240" i="18" s="1"/>
  <c r="AE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143" i="18"/>
  <c r="AE143" i="18" s="1"/>
  <c r="AD177" i="18"/>
  <c r="AE177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AD109" i="18" s="1"/>
  <c r="AE109" i="18" s="1"/>
  <c r="W46" i="18"/>
  <c r="X46" i="18" s="1"/>
  <c r="L149" i="18"/>
  <c r="M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W186" i="18"/>
  <c r="X186" i="18" s="1"/>
  <c r="R10" i="18"/>
  <c r="S10" i="18" s="1"/>
  <c r="AD10" i="18" s="1"/>
  <c r="AE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B158" i="18"/>
  <c r="AC158" i="18" s="1"/>
  <c r="AB159" i="18"/>
  <c r="AC159" i="18" s="1"/>
  <c r="AD159" i="18" s="1"/>
  <c r="AE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AD37" i="18" s="1"/>
  <c r="AE37" i="18" s="1"/>
  <c r="W99" i="18"/>
  <c r="X99" i="18" s="1"/>
  <c r="AD99" i="18" s="1"/>
  <c r="AE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G233" i="18"/>
  <c r="H233" i="18" s="1"/>
  <c r="W233" i="18"/>
  <c r="X233" i="18" s="1"/>
  <c r="G242" i="18"/>
  <c r="H242" i="18" s="1"/>
  <c r="G244" i="18"/>
  <c r="H244" i="18" s="1"/>
  <c r="AD244" i="18" s="1"/>
  <c r="AE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AD202" i="19"/>
  <c r="AE202" i="19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AD232" i="19" s="1"/>
  <c r="AE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D51" i="19" s="1"/>
  <c r="AE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AD142" i="19" s="1"/>
  <c r="AE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AD223" i="19" s="1"/>
  <c r="AE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AD70" i="19"/>
  <c r="AE70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AD74" i="19"/>
  <c r="AE74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124" i="18"/>
  <c r="AE124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AD80" i="18"/>
  <c r="AE80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AD116" i="18"/>
  <c r="AE116" i="18" s="1"/>
  <c r="R83" i="18"/>
  <c r="S83" i="18" s="1"/>
  <c r="G178" i="18"/>
  <c r="H178" i="18" s="1"/>
  <c r="AD184" i="18"/>
  <c r="AE184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9" i="18"/>
  <c r="AE199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AD188" i="18"/>
  <c r="AE188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AD250" i="18"/>
  <c r="AE250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206" i="18"/>
  <c r="AE206" i="18" s="1"/>
  <c r="AD207" i="18"/>
  <c r="AE207" i="18" s="1"/>
  <c r="R28" i="18"/>
  <c r="S28" i="18" s="1"/>
  <c r="AD28" i="18" s="1"/>
  <c r="AE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220" i="18" l="1"/>
  <c r="AE220" i="18" s="1"/>
  <c r="AD121" i="18"/>
  <c r="AE121" i="18" s="1"/>
  <c r="AD46" i="18"/>
  <c r="AE46" i="18" s="1"/>
  <c r="AD68" i="18"/>
  <c r="AE68" i="18" s="1"/>
  <c r="AD103" i="18"/>
  <c r="AE103" i="18" s="1"/>
  <c r="AD71" i="18"/>
  <c r="AE71" i="18" s="1"/>
  <c r="AD228" i="18"/>
  <c r="AE228" i="18" s="1"/>
  <c r="AD215" i="18"/>
  <c r="AE215" i="18" s="1"/>
  <c r="AD256" i="19"/>
  <c r="AE256" i="19" s="1"/>
  <c r="AD243" i="18"/>
  <c r="AE243" i="18" s="1"/>
  <c r="AD232" i="18"/>
  <c r="AE232" i="18" s="1"/>
  <c r="AD198" i="18"/>
  <c r="AE198" i="18" s="1"/>
  <c r="AD67" i="18"/>
  <c r="AE67" i="18" s="1"/>
  <c r="AD25" i="18"/>
  <c r="AE25" i="18" s="1"/>
  <c r="AD41" i="18"/>
  <c r="AE41" i="18" s="1"/>
  <c r="AD170" i="18"/>
  <c r="AE170" i="18" s="1"/>
  <c r="AD66" i="18"/>
  <c r="AE66" i="18" s="1"/>
  <c r="AD15" i="18"/>
  <c r="AE15" i="18" s="1"/>
  <c r="AD19" i="18"/>
  <c r="AE19" i="18" s="1"/>
  <c r="AD97" i="18"/>
  <c r="AE97" i="18" s="1"/>
  <c r="AD114" i="18"/>
  <c r="AE114" i="18" s="1"/>
  <c r="AD151" i="19"/>
  <c r="AE151" i="19" s="1"/>
  <c r="AD96" i="18"/>
  <c r="AE96" i="18" s="1"/>
  <c r="AD237" i="19"/>
  <c r="AE237" i="19" s="1"/>
  <c r="AD256" i="18"/>
  <c r="AE256" i="18" s="1"/>
  <c r="AD169" i="18"/>
  <c r="AE169" i="18" s="1"/>
  <c r="AD58" i="18"/>
  <c r="AE58" i="18" s="1"/>
  <c r="AC310" i="18"/>
  <c r="AD234" i="18"/>
  <c r="AE234" i="18" s="1"/>
  <c r="AD12" i="18"/>
  <c r="AE12" i="18" s="1"/>
  <c r="AD166" i="19"/>
  <c r="AE166" i="19" s="1"/>
  <c r="AD19" i="19"/>
  <c r="AE19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AD98" i="18"/>
  <c r="AE98" i="18" s="1"/>
  <c r="X310" i="18"/>
  <c r="AD65" i="18"/>
  <c r="AE65" i="18" s="1"/>
  <c r="AD90" i="18"/>
  <c r="AE90" i="18" s="1"/>
  <c r="AD97" i="19"/>
  <c r="AE97" i="19" s="1"/>
  <c r="AD127" i="19"/>
  <c r="AE127" i="19" s="1"/>
  <c r="AD163" i="18"/>
  <c r="AE163" i="18" s="1"/>
  <c r="AD252" i="19"/>
  <c r="AE252" i="19" s="1"/>
  <c r="AD95" i="19"/>
  <c r="AE95" i="19" s="1"/>
  <c r="AD215" i="19"/>
  <c r="AE215" i="19" s="1"/>
  <c r="AD208" i="19"/>
  <c r="AE208" i="19" s="1"/>
  <c r="AD111" i="18"/>
  <c r="AE111" i="18" s="1"/>
  <c r="AD34" i="18"/>
  <c r="AE34" i="18" s="1"/>
  <c r="AD86" i="18"/>
  <c r="AE86" i="18" s="1"/>
  <c r="AD124" i="19"/>
  <c r="AE124" i="19" s="1"/>
  <c r="AD20" i="19"/>
  <c r="AE20" i="19" s="1"/>
  <c r="AD36" i="18"/>
  <c r="AE36" i="18" s="1"/>
  <c r="AD251" i="18"/>
  <c r="AE251" i="18" s="1"/>
  <c r="AD54" i="19"/>
  <c r="AE54" i="19" s="1"/>
  <c r="AD235" i="19"/>
  <c r="AE235" i="19" s="1"/>
  <c r="AD149" i="18"/>
  <c r="AE149" i="18" s="1"/>
  <c r="AD254" i="18"/>
  <c r="AE254" i="18" s="1"/>
  <c r="AD154" i="18"/>
  <c r="AE154" i="18" s="1"/>
  <c r="AD155" i="18"/>
  <c r="AE155" i="18" s="1"/>
  <c r="AD236" i="18"/>
  <c r="AE236" i="18" s="1"/>
  <c r="AD123" i="18"/>
  <c r="AE123" i="18" s="1"/>
  <c r="AD190" i="19"/>
  <c r="AE190" i="19" s="1"/>
  <c r="AD207" i="19"/>
  <c r="AE207" i="19" s="1"/>
  <c r="AD80" i="19"/>
  <c r="AE80" i="19" s="1"/>
  <c r="AD165" i="19"/>
  <c r="AE165" i="19" s="1"/>
  <c r="AD105" i="19"/>
  <c r="AE105" i="19" s="1"/>
  <c r="AD178" i="19"/>
  <c r="AE178" i="19" s="1"/>
  <c r="AD109" i="19"/>
  <c r="AE109" i="19" s="1"/>
  <c r="M310" i="18"/>
  <c r="AD127" i="18"/>
  <c r="AE127" i="18" s="1"/>
  <c r="AD73" i="18"/>
  <c r="AE73" i="18" s="1"/>
  <c r="AD119" i="18"/>
  <c r="AE119" i="18" s="1"/>
  <c r="AD93" i="18"/>
  <c r="AE93" i="18" s="1"/>
  <c r="AD195" i="18"/>
  <c r="AE195" i="18" s="1"/>
  <c r="AD13" i="18"/>
  <c r="AE13" i="18" s="1"/>
  <c r="AD255" i="18"/>
  <c r="AE255" i="18" s="1"/>
  <c r="AD36" i="19"/>
  <c r="AE36" i="19" s="1"/>
  <c r="AD168" i="19"/>
  <c r="AE168" i="19" s="1"/>
  <c r="AD119" i="19"/>
  <c r="AE119" i="19" s="1"/>
  <c r="AD239" i="18"/>
  <c r="AE239" i="18" s="1"/>
  <c r="AD234" i="19"/>
  <c r="AE234" i="19" s="1"/>
  <c r="AD171" i="19"/>
  <c r="AE171" i="19" s="1"/>
  <c r="AD212" i="19"/>
  <c r="AE212" i="19" s="1"/>
  <c r="AD248" i="18"/>
  <c r="AE248" i="18" s="1"/>
  <c r="AD242" i="18"/>
  <c r="AE242" i="18" s="1"/>
  <c r="AD212" i="18"/>
  <c r="AE21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222" i="18"/>
  <c r="AE222" i="18" s="1"/>
  <c r="AD202" i="18"/>
  <c r="AE202" i="18" s="1"/>
  <c r="AD181" i="18"/>
  <c r="AE181" i="18" s="1"/>
  <c r="AD74" i="18"/>
  <c r="AE74" i="18" s="1"/>
  <c r="AD186" i="18"/>
  <c r="AE186" i="18" s="1"/>
  <c r="AD54" i="18"/>
  <c r="AE54" i="18" s="1"/>
  <c r="AD120" i="18"/>
  <c r="AE120" i="18" s="1"/>
  <c r="AD140" i="19"/>
  <c r="AE140" i="19" s="1"/>
  <c r="AD146" i="19"/>
  <c r="AE146" i="19" s="1"/>
  <c r="AD228" i="19"/>
  <c r="AE228" i="19" s="1"/>
  <c r="AD115" i="19"/>
  <c r="AE115" i="19" s="1"/>
  <c r="AD152" i="19"/>
  <c r="AE152" i="19" s="1"/>
  <c r="AD219" i="19"/>
  <c r="AE219" i="19" s="1"/>
  <c r="AD145" i="18"/>
  <c r="AE145" i="18" s="1"/>
  <c r="AD95" i="18"/>
  <c r="AE95" i="18" s="1"/>
  <c r="AD138" i="18"/>
  <c r="AE138" i="18" s="1"/>
  <c r="AD7" i="18"/>
  <c r="AE7" i="18" s="1"/>
  <c r="AD194" i="18"/>
  <c r="AE194" i="18" s="1"/>
  <c r="AD94" i="18"/>
  <c r="AE94" i="18" s="1"/>
  <c r="AD161" i="18"/>
  <c r="AE161" i="18" s="1"/>
  <c r="AD27" i="18"/>
  <c r="AE27" i="18" s="1"/>
  <c r="AD92" i="18"/>
  <c r="AE92" i="18" s="1"/>
  <c r="H310" i="18"/>
  <c r="AE310" i="18" s="1"/>
  <c r="AD102" i="18"/>
  <c r="AE102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G236" i="7"/>
  <c r="H236" i="7" s="1"/>
  <c r="G234" i="7"/>
  <c r="H234" i="7" s="1"/>
  <c r="G233" i="7"/>
  <c r="H233" i="7" s="1"/>
  <c r="G213" i="7"/>
  <c r="H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AD254" i="7" s="1"/>
  <c r="G253" i="7"/>
  <c r="H253" i="7" s="1"/>
  <c r="G246" i="7"/>
  <c r="H246" i="7" s="1"/>
  <c r="AD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AD126" i="7" s="1"/>
  <c r="G112" i="7"/>
  <c r="H112" i="7" s="1"/>
  <c r="G103" i="7"/>
  <c r="H103" i="7" s="1"/>
  <c r="G99" i="7"/>
  <c r="H99" i="7" s="1"/>
  <c r="AD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AD258" i="7" s="1"/>
  <c r="G224" i="7"/>
  <c r="H224" i="7" s="1"/>
  <c r="G220" i="7"/>
  <c r="H220" i="7" s="1"/>
  <c r="G216" i="7"/>
  <c r="H216" i="7" s="1"/>
  <c r="AD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AD96" i="7" s="1"/>
  <c r="G92" i="7"/>
  <c r="H92" i="7" s="1"/>
  <c r="AD92" i="7" s="1"/>
  <c r="G87" i="7"/>
  <c r="H87" i="7" s="1"/>
  <c r="AD87" i="7" s="1"/>
  <c r="G30" i="7"/>
  <c r="H30" i="7" s="1"/>
  <c r="G155" i="7"/>
  <c r="H155" i="7" s="1"/>
  <c r="AD155" i="7" s="1"/>
  <c r="G203" i="7"/>
  <c r="H203" i="7" s="1"/>
  <c r="G199" i="7"/>
  <c r="H199" i="7" s="1"/>
  <c r="AD199" i="7" s="1"/>
  <c r="G80" i="7"/>
  <c r="H80" i="7" s="1"/>
  <c r="G59" i="7"/>
  <c r="H59" i="7" s="1"/>
  <c r="G167" i="7"/>
  <c r="H167" i="7" s="1"/>
  <c r="G89" i="7"/>
  <c r="H89" i="7" s="1"/>
  <c r="G90" i="7"/>
  <c r="H90" i="7" s="1"/>
  <c r="G104" i="7"/>
  <c r="H104" i="7" s="1"/>
  <c r="G105" i="7"/>
  <c r="H105" i="7" s="1"/>
  <c r="G107" i="7"/>
  <c r="H107" i="7" s="1"/>
  <c r="AD107" i="7" s="1"/>
  <c r="G110" i="7"/>
  <c r="H110" i="7" s="1"/>
  <c r="G192" i="7"/>
  <c r="H192" i="7" s="1"/>
  <c r="G27" i="7"/>
  <c r="H27" i="7" s="1"/>
  <c r="G209" i="7"/>
  <c r="H209" i="7" s="1"/>
  <c r="G169" i="7"/>
  <c r="H169" i="7" s="1"/>
  <c r="G172" i="7"/>
  <c r="H172" i="7" s="1"/>
  <c r="AD172" i="7" s="1"/>
  <c r="G173" i="7"/>
  <c r="H173" i="7" s="1"/>
  <c r="G174" i="7"/>
  <c r="H174" i="7" s="1"/>
  <c r="AD174" i="7" s="1"/>
  <c r="G182" i="7"/>
  <c r="H182" i="7" s="1"/>
  <c r="G68" i="7"/>
  <c r="H68" i="7" s="1"/>
  <c r="G188" i="7"/>
  <c r="G21" i="7"/>
  <c r="H21" i="7" s="1"/>
  <c r="G67" i="7"/>
  <c r="H67" i="7" s="1"/>
  <c r="G66" i="7"/>
  <c r="H66" i="7" s="1"/>
  <c r="G79" i="7"/>
  <c r="H79" i="7" s="1"/>
  <c r="G83" i="7"/>
  <c r="H83" i="7" s="1"/>
  <c r="G181" i="7"/>
  <c r="H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AD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AD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AD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AD121" i="7" s="1"/>
  <c r="G81" i="7"/>
  <c r="H81" i="7" s="1"/>
  <c r="AD81" i="7" s="1"/>
  <c r="G147" i="7"/>
  <c r="H147" i="7" s="1"/>
  <c r="AD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AD133" i="7" s="1"/>
  <c r="G200" i="7"/>
  <c r="H200" i="7" s="1"/>
  <c r="G36" i="7"/>
  <c r="H36" i="7" s="1"/>
  <c r="G175" i="7"/>
  <c r="H175" i="7" s="1"/>
  <c r="AD175" i="7" s="1"/>
  <c r="G94" i="7"/>
  <c r="H94" i="7" s="1"/>
  <c r="G163" i="7"/>
  <c r="H163" i="7" s="1"/>
  <c r="AD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70" i="7" l="1"/>
  <c r="AD208" i="7"/>
  <c r="AD88" i="7"/>
  <c r="AE88" i="7" s="1"/>
  <c r="AD181" i="7"/>
  <c r="AD67" i="7"/>
  <c r="AD169" i="7"/>
  <c r="AD90" i="7"/>
  <c r="AD80" i="7"/>
  <c r="AD226" i="7"/>
  <c r="AD255" i="7"/>
  <c r="AD186" i="7"/>
  <c r="AE186" i="7" s="1"/>
  <c r="AD215" i="7"/>
  <c r="AD213" i="7"/>
  <c r="AD249" i="7"/>
  <c r="AD98" i="7"/>
  <c r="AE98" i="7" s="1"/>
  <c r="AD82" i="7"/>
  <c r="AD154" i="7"/>
  <c r="AD105" i="7"/>
  <c r="AD201" i="7"/>
  <c r="AD131" i="7"/>
  <c r="AD145" i="7"/>
  <c r="AD247" i="7"/>
  <c r="AD245" i="7"/>
  <c r="AE245" i="7" s="1"/>
  <c r="W14" i="7"/>
  <c r="X14" i="7" s="1"/>
  <c r="AD73" i="7"/>
  <c r="AD197" i="7"/>
  <c r="I32" i="7"/>
  <c r="AD56" i="7"/>
  <c r="AD57" i="7"/>
  <c r="AD111" i="7"/>
  <c r="AD137" i="7"/>
  <c r="AD68" i="7"/>
  <c r="AD192" i="7"/>
  <c r="AD104" i="7"/>
  <c r="AD59" i="7"/>
  <c r="AE59" i="7" s="1"/>
  <c r="I44" i="7"/>
  <c r="AD220" i="7"/>
  <c r="AD176" i="7"/>
  <c r="AD103" i="7"/>
  <c r="AE103" i="7" s="1"/>
  <c r="AD114" i="7"/>
  <c r="I40" i="7"/>
  <c r="AD230" i="7"/>
  <c r="AD139" i="7"/>
  <c r="AE139" i="7" s="1"/>
  <c r="AD134" i="7"/>
  <c r="AD65" i="7"/>
  <c r="AD113" i="7"/>
  <c r="AD244" i="7"/>
  <c r="AE244" i="7" s="1"/>
  <c r="AD240" i="7"/>
  <c r="AD84" i="7"/>
  <c r="AD212" i="7"/>
  <c r="AD13" i="7"/>
  <c r="I13" i="7"/>
  <c r="J13" i="7" s="1"/>
  <c r="AD50" i="7"/>
  <c r="I50" i="7"/>
  <c r="AD236" i="7"/>
  <c r="AE236" i="7" s="1"/>
  <c r="AD223" i="7"/>
  <c r="AD115" i="7"/>
  <c r="AD194" i="7"/>
  <c r="AE194" i="7" s="1"/>
  <c r="I49" i="7"/>
  <c r="AD117" i="7"/>
  <c r="I38" i="7"/>
  <c r="AD214" i="7"/>
  <c r="AE214" i="7" s="1"/>
  <c r="AD182" i="7"/>
  <c r="AE182" i="7" s="1"/>
  <c r="AD110" i="7"/>
  <c r="AD30" i="7"/>
  <c r="I30" i="7"/>
  <c r="J30" i="7" s="1"/>
  <c r="AD158" i="7"/>
  <c r="AE158" i="7" s="1"/>
  <c r="AD148" i="7"/>
  <c r="AD224" i="7"/>
  <c r="AD195" i="7"/>
  <c r="I33" i="7"/>
  <c r="I29" i="7"/>
  <c r="J29" i="7" s="1"/>
  <c r="AD168" i="7"/>
  <c r="AD157" i="7"/>
  <c r="AE157" i="7" s="1"/>
  <c r="AD112" i="7"/>
  <c r="AE112" i="7" s="1"/>
  <c r="AD152" i="7"/>
  <c r="AD127" i="7"/>
  <c r="AD177" i="7"/>
  <c r="AE177" i="7" s="1"/>
  <c r="I37" i="7"/>
  <c r="AD253" i="7"/>
  <c r="AD165" i="7"/>
  <c r="I25" i="7"/>
  <c r="J25" i="7" s="1"/>
  <c r="AD160" i="7"/>
  <c r="AE160" i="7" s="1"/>
  <c r="I28" i="7"/>
  <c r="J28" i="7" s="1"/>
  <c r="AD151" i="7"/>
  <c r="AD248" i="7"/>
  <c r="AD85" i="7"/>
  <c r="AE85" i="7" s="1"/>
  <c r="AD143" i="7"/>
  <c r="AD225" i="7"/>
  <c r="AD256" i="7"/>
  <c r="AE256" i="7" s="1"/>
  <c r="AD221" i="7"/>
  <c r="AE221" i="7" s="1"/>
  <c r="AD118" i="7"/>
  <c r="I19" i="7"/>
  <c r="J19" i="7" s="1"/>
  <c r="AD93" i="7"/>
  <c r="AD200" i="7"/>
  <c r="AD51" i="7"/>
  <c r="I51" i="7"/>
  <c r="I21" i="7"/>
  <c r="J21" i="7" s="1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141" i="7"/>
  <c r="I41" i="7"/>
  <c r="AD233" i="7"/>
  <c r="AD250" i="7"/>
  <c r="AE250" i="7" s="1"/>
  <c r="AD198" i="7"/>
  <c r="AD241" i="7"/>
  <c r="AE241" i="7" s="1"/>
  <c r="AD86" i="7"/>
  <c r="AD257" i="7"/>
  <c r="AE257" i="7" s="1"/>
  <c r="AD119" i="7"/>
  <c r="AD228" i="7"/>
  <c r="AE228" i="7" s="1"/>
  <c r="AD16" i="7"/>
  <c r="I16" i="7"/>
  <c r="J16" i="7" s="1"/>
  <c r="AD24" i="7"/>
  <c r="I24" i="7"/>
  <c r="J24" i="7" s="1"/>
  <c r="AD178" i="7"/>
  <c r="I22" i="7"/>
  <c r="J22" i="7" s="1"/>
  <c r="AD15" i="7"/>
  <c r="I15" i="7"/>
  <c r="J15" i="7" s="1"/>
  <c r="AD18" i="7"/>
  <c r="I18" i="7"/>
  <c r="J18" i="7" s="1"/>
  <c r="AD138" i="7"/>
  <c r="I36" i="7"/>
  <c r="I34" i="7"/>
  <c r="I20" i="7"/>
  <c r="J20" i="7" s="1"/>
  <c r="AD95" i="7"/>
  <c r="AD206" i="7"/>
  <c r="AD210" i="7"/>
  <c r="I23" i="7"/>
  <c r="J23" i="7" s="1"/>
  <c r="AD207" i="7"/>
  <c r="AD185" i="7"/>
  <c r="AE185" i="7" s="1"/>
  <c r="AD191" i="7"/>
  <c r="AD83" i="7"/>
  <c r="AE83" i="7" s="1"/>
  <c r="AD209" i="7"/>
  <c r="AD89" i="7"/>
  <c r="AD162" i="7"/>
  <c r="I14" i="7"/>
  <c r="J14" i="7" s="1"/>
  <c r="AD190" i="7"/>
  <c r="AD193" i="7"/>
  <c r="AD94" i="7"/>
  <c r="AD140" i="7"/>
  <c r="AE140" i="7" s="1"/>
  <c r="AD204" i="7"/>
  <c r="AD47" i="7"/>
  <c r="AE47" i="7" s="1"/>
  <c r="I47" i="7"/>
  <c r="AD211" i="7"/>
  <c r="AD150" i="7"/>
  <c r="AD180" i="7"/>
  <c r="AE180" i="7" s="1"/>
  <c r="AD79" i="7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I46" i="7"/>
  <c r="AD218" i="7"/>
  <c r="AD48" i="7"/>
  <c r="I48" i="7"/>
  <c r="AD100" i="7"/>
  <c r="I39" i="7"/>
  <c r="AD187" i="7"/>
  <c r="I31" i="7"/>
  <c r="J31" i="7" s="1"/>
  <c r="AD142" i="7"/>
  <c r="AD149" i="7"/>
  <c r="AE149" i="7" s="1"/>
  <c r="AD234" i="7"/>
  <c r="AD252" i="7"/>
  <c r="AE252" i="7" s="1"/>
  <c r="AD202" i="7"/>
  <c r="AD242" i="7"/>
  <c r="AE242" i="7" s="1"/>
  <c r="AD91" i="7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E32" i="7" s="1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5" i="7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50" i="7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33" i="7"/>
  <c r="AE130" i="7"/>
  <c r="AE79" i="7"/>
  <c r="AE203" i="7"/>
  <c r="AE92" i="7"/>
  <c r="AE216" i="7"/>
  <c r="AE126" i="7"/>
  <c r="AE183" i="7"/>
  <c r="AE217" i="7"/>
  <c r="AE113" i="7"/>
  <c r="AE210" i="7"/>
  <c r="AE122" i="7"/>
  <c r="AE10" i="7"/>
  <c r="AE199" i="7"/>
  <c r="AE94" i="7"/>
  <c r="AE62" i="7"/>
  <c r="AE146" i="7"/>
  <c r="AE233" i="7"/>
  <c r="AE163" i="7"/>
  <c r="AE206" i="7"/>
  <c r="AE121" i="7"/>
  <c r="AE168" i="7"/>
  <c r="AE239" i="7"/>
  <c r="AE237" i="7"/>
  <c r="AE249" i="7"/>
  <c r="AE238" i="7"/>
  <c r="AE116" i="7"/>
  <c r="AE41" i="7"/>
  <c r="AE95" i="7"/>
  <c r="AE51" i="7"/>
  <c r="AE58" i="7"/>
  <c r="AE191" i="7"/>
  <c r="AE174" i="7"/>
  <c r="AE136" i="7"/>
  <c r="AE226" i="7"/>
  <c r="AE215" i="7"/>
  <c r="AE213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117" i="7"/>
  <c r="AE181" i="7"/>
  <c r="AE67" i="7"/>
  <c r="AE169" i="7"/>
  <c r="AE110" i="7"/>
  <c r="AE30" i="7"/>
  <c r="AE205" i="7"/>
  <c r="AE102" i="7"/>
  <c r="AE230" i="7"/>
  <c r="AE246" i="7"/>
  <c r="AE18" i="7"/>
  <c r="AE134" i="7"/>
  <c r="AE198" i="7"/>
  <c r="AE138" i="7"/>
  <c r="AE118" i="7"/>
  <c r="AE223" i="7"/>
  <c r="AE240" i="7"/>
  <c r="AE84" i="7"/>
  <c r="AE193" i="7"/>
  <c r="AE97" i="7"/>
  <c r="AE86" i="7"/>
  <c r="AE119" i="7"/>
  <c r="AE89" i="7"/>
  <c r="AE162" i="7"/>
  <c r="AE16" i="7"/>
  <c r="AE73" i="7"/>
  <c r="AE189" i="7"/>
  <c r="AE197" i="7"/>
  <c r="AE175" i="7"/>
  <c r="AE13" i="7"/>
  <c r="AE170" i="7"/>
  <c r="AE56" i="7"/>
  <c r="AE57" i="7"/>
  <c r="AE208" i="7"/>
  <c r="AE63" i="7"/>
  <c r="AE159" i="7"/>
  <c r="AE137" i="7"/>
  <c r="AE178" i="7"/>
  <c r="AE68" i="7"/>
  <c r="AE172" i="7"/>
  <c r="AE192" i="7"/>
  <c r="AE104" i="7"/>
  <c r="AE220" i="7"/>
  <c r="AE176" i="7"/>
  <c r="AE131" i="7"/>
  <c r="AE145" i="7"/>
  <c r="AE78" i="7"/>
  <c r="AE46" i="7"/>
  <c r="AE247" i="7"/>
  <c r="AE48" i="7"/>
  <c r="AE100" i="7"/>
  <c r="AE187" i="7"/>
  <c r="AE229" i="7"/>
  <c r="AE142" i="7"/>
  <c r="AE151" i="7"/>
  <c r="AE248" i="7"/>
  <c r="AE91" i="7"/>
  <c r="AE232" i="7"/>
  <c r="H312" i="7"/>
  <c r="O312" i="7"/>
  <c r="V312" i="7"/>
  <c r="AE77" i="7"/>
  <c r="AE114" i="7"/>
  <c r="AE219" i="7"/>
  <c r="AE127" i="7"/>
  <c r="AE156" i="7"/>
  <c r="AE254" i="7"/>
  <c r="AE144" i="7"/>
  <c r="AE231" i="7"/>
  <c r="AE258" i="7"/>
  <c r="AC312" i="7"/>
  <c r="AE184" i="7"/>
  <c r="AE165" i="7"/>
  <c r="AE152" i="7"/>
  <c r="AE61" i="7"/>
  <c r="AE224" i="7"/>
  <c r="AE80" i="7"/>
  <c r="AE128" i="7"/>
  <c r="AE141" i="7"/>
  <c r="AE150" i="7"/>
  <c r="AE148" i="7"/>
  <c r="AE135" i="7"/>
  <c r="AE227" i="7"/>
  <c r="AE243" i="7"/>
  <c r="AE234" i="7"/>
  <c r="AE161" i="7"/>
  <c r="AE202" i="7"/>
  <c r="AE154" i="7"/>
  <c r="AE167" i="7"/>
  <c r="AE76" i="7"/>
  <c r="AE24" i="7"/>
  <c r="AE74" i="7"/>
  <c r="AE153" i="7"/>
  <c r="AE235" i="7"/>
  <c r="AE201" i="7"/>
  <c r="AE105" i="7"/>
  <c r="AE81" i="7"/>
  <c r="AE90" i="7"/>
  <c r="AE212" i="7"/>
  <c r="AE253" i="7"/>
  <c r="AE12" i="7"/>
  <c r="AE96" i="7"/>
  <c r="AE99" i="7"/>
  <c r="AE125" i="7"/>
  <c r="AE75" i="7"/>
  <c r="AE107" i="7"/>
  <c r="AE204" i="7"/>
  <c r="AE109" i="7"/>
  <c r="AE108" i="7"/>
  <c r="AE111" i="7"/>
  <c r="AE190" i="7"/>
  <c r="AE209" i="7"/>
  <c r="AE207" i="7"/>
  <c r="AE147" i="7"/>
  <c r="AE93" i="7"/>
  <c r="AE87" i="7"/>
  <c r="AE82" i="7"/>
  <c r="AE155" i="7"/>
  <c r="AE200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42" i="1"/>
  <c r="Y242" i="1" s="1"/>
  <c r="X238" i="1"/>
  <c r="X234" i="1"/>
  <c r="X230" i="1"/>
  <c r="X226" i="1"/>
  <c r="X222" i="1"/>
  <c r="Y222" i="1" s="1"/>
  <c r="X218" i="1"/>
  <c r="X214" i="1"/>
  <c r="X210" i="1"/>
  <c r="X206" i="1"/>
  <c r="Y206" i="1" s="1"/>
  <c r="X202" i="1"/>
  <c r="X198" i="1"/>
  <c r="X130" i="1"/>
  <c r="X147" i="1"/>
  <c r="Y147" i="1" s="1"/>
  <c r="X92" i="1"/>
  <c r="X160" i="1"/>
  <c r="X115" i="1"/>
  <c r="X195" i="1"/>
  <c r="X95" i="1"/>
  <c r="X254" i="1"/>
  <c r="X249" i="1"/>
  <c r="Y249" i="1" s="1"/>
  <c r="X245" i="1"/>
  <c r="X241" i="1"/>
  <c r="X237" i="1"/>
  <c r="X233" i="1"/>
  <c r="Y233" i="1" s="1"/>
  <c r="X229" i="1"/>
  <c r="Y229" i="1" s="1"/>
  <c r="X221" i="1"/>
  <c r="X217" i="1"/>
  <c r="X213" i="1"/>
  <c r="Y213" i="1" s="1"/>
  <c r="X209" i="1"/>
  <c r="X205" i="1"/>
  <c r="X201" i="1"/>
  <c r="X134" i="1"/>
  <c r="Y134" i="1" s="1"/>
  <c r="X131" i="1"/>
  <c r="X144" i="1"/>
  <c r="X91" i="1"/>
  <c r="X163" i="1"/>
  <c r="Y163" i="1" s="1"/>
  <c r="X26" i="1"/>
  <c r="Y26" i="1" s="1"/>
  <c r="X90" i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X149" i="1"/>
  <c r="Y149" i="1" s="1"/>
  <c r="X56" i="1"/>
  <c r="Y56" i="1" s="1"/>
  <c r="X140" i="1"/>
  <c r="Y140" i="1" s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Y243" i="1" s="1"/>
  <c r="X203" i="1"/>
  <c r="Y203" i="1" s="1"/>
  <c r="X14" i="1"/>
  <c r="X252" i="1"/>
  <c r="Y252" i="1" s="1"/>
  <c r="X248" i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Y220" i="1" s="1"/>
  <c r="X216" i="1"/>
  <c r="Y216" i="1" s="1"/>
  <c r="X212" i="1"/>
  <c r="Y212" i="1" s="1"/>
  <c r="X208" i="1"/>
  <c r="Y208" i="1" s="1"/>
  <c r="X204" i="1"/>
  <c r="Y204" i="1" s="1"/>
  <c r="X200" i="1"/>
  <c r="Y200" i="1" s="1"/>
  <c r="X133" i="1"/>
  <c r="Y133" i="1" s="1"/>
  <c r="X148" i="1"/>
  <c r="X146" i="1"/>
  <c r="Y146" i="1" s="1"/>
  <c r="X93" i="1"/>
  <c r="Y93" i="1" s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Y124" i="1" s="1"/>
  <c r="X156" i="1"/>
  <c r="Y156" i="1" s="1"/>
  <c r="X96" i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Y38" i="1" s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X211" i="1"/>
  <c r="Y211" i="1" s="1"/>
  <c r="X207" i="1"/>
  <c r="Y207" i="1" s="1"/>
  <c r="X199" i="1"/>
  <c r="Y199" i="1" s="1"/>
  <c r="X132" i="1"/>
  <c r="Y132" i="1" s="1"/>
  <c r="X145" i="1"/>
  <c r="Y145" i="1" s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Y36" i="1" s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Y150" i="1" s="1"/>
  <c r="X192" i="1"/>
  <c r="Y192" i="1" s="1"/>
  <c r="X66" i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7" i="1"/>
  <c r="Y79" i="1"/>
  <c r="Y77" i="1"/>
  <c r="Y151" i="1"/>
  <c r="Y66" i="1"/>
  <c r="W310" i="1"/>
  <c r="Y96" i="1"/>
  <c r="Y106" i="1"/>
  <c r="Y60" i="1"/>
  <c r="Y47" i="1"/>
  <c r="H11" i="1"/>
  <c r="X11" i="1" s="1"/>
  <c r="Y155" i="1"/>
  <c r="Y90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15" i="1"/>
  <c r="Y161" i="1"/>
  <c r="Y245" i="1"/>
  <c r="Y241" i="1"/>
  <c r="Y237" i="1"/>
  <c r="Y225" i="1"/>
  <c r="Y221" i="1"/>
  <c r="Y217" i="1"/>
  <c r="Y209" i="1"/>
  <c r="Y205" i="1"/>
  <c r="Y201" i="1"/>
  <c r="Y131" i="1"/>
  <c r="Y144" i="1"/>
  <c r="Y91" i="1"/>
  <c r="Y254" i="1"/>
  <c r="Y250" i="1"/>
  <c r="Y248" i="1"/>
  <c r="Y246" i="1"/>
  <c r="Y240" i="1"/>
  <c r="Y238" i="1"/>
  <c r="Y234" i="1"/>
  <c r="Y230" i="1"/>
  <c r="Y226" i="1"/>
  <c r="Y218" i="1"/>
  <c r="Y214" i="1"/>
  <c r="Y210" i="1"/>
  <c r="Y202" i="1"/>
  <c r="Y198" i="1"/>
  <c r="Y130" i="1"/>
  <c r="Y148" i="1"/>
  <c r="Y92" i="1"/>
  <c r="Y160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F6" i="2" s="1"/>
  <c r="AG6" i="2" s="1"/>
  <c r="M6" i="4" s="1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AF5" i="2"/>
  <c r="AG5" i="2" s="1"/>
  <c r="M5" i="4" s="1"/>
  <c r="Z104" i="2" l="1"/>
  <c r="AA104" i="2" s="1"/>
  <c r="K104" i="4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H8" i="2"/>
  <c r="I8" i="2" s="1"/>
  <c r="Z8" i="2"/>
  <c r="AA8" i="2" s="1"/>
  <c r="K8" i="4" s="1"/>
  <c r="H7" i="2"/>
  <c r="I7" i="2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E99" i="4"/>
  <c r="AN99" i="2"/>
  <c r="AO99" i="2" s="1"/>
  <c r="E97" i="4"/>
  <c r="AN97" i="2"/>
  <c r="AO97" i="2" s="1"/>
  <c r="E95" i="4"/>
  <c r="E93" i="4"/>
  <c r="AN93" i="2"/>
  <c r="AO93" i="2" s="1"/>
  <c r="E91" i="4"/>
  <c r="AN91" i="2"/>
  <c r="AO91" i="2" s="1"/>
  <c r="E89" i="4"/>
  <c r="E87" i="4"/>
  <c r="AN87" i="2"/>
  <c r="AO87" i="2" s="1"/>
  <c r="E85" i="4"/>
  <c r="E83" i="4"/>
  <c r="AN83" i="2"/>
  <c r="AO83" i="2" s="1"/>
  <c r="E81" i="4"/>
  <c r="AN81" i="2"/>
  <c r="AO81" i="2" s="1"/>
  <c r="E79" i="4"/>
  <c r="E77" i="4"/>
  <c r="AN77" i="2"/>
  <c r="AO77" i="2" s="1"/>
  <c r="E75" i="4"/>
  <c r="AN75" i="2"/>
  <c r="AO75" i="2" s="1"/>
  <c r="E73" i="4"/>
  <c r="E71" i="4"/>
  <c r="AN71" i="2"/>
  <c r="AO71" i="2" s="1"/>
  <c r="E69" i="4"/>
  <c r="E67" i="4"/>
  <c r="AN67" i="2"/>
  <c r="AO67" i="2" s="1"/>
  <c r="E65" i="4"/>
  <c r="AN65" i="2"/>
  <c r="AO65" i="2" s="1"/>
  <c r="E63" i="4"/>
  <c r="E61" i="4"/>
  <c r="AN61" i="2"/>
  <c r="AO61" i="2" s="1"/>
  <c r="E59" i="4"/>
  <c r="AN59" i="2"/>
  <c r="AO59" i="2" s="1"/>
  <c r="E57" i="4"/>
  <c r="E55" i="4"/>
  <c r="AN55" i="2"/>
  <c r="AO55" i="2" s="1"/>
  <c r="E53" i="4"/>
  <c r="E51" i="4"/>
  <c r="AN51" i="2"/>
  <c r="AO51" i="2" s="1"/>
  <c r="E49" i="4"/>
  <c r="AN49" i="2"/>
  <c r="AO49" i="2" s="1"/>
  <c r="E47" i="4"/>
  <c r="E45" i="4"/>
  <c r="AN45" i="2"/>
  <c r="AO45" i="2" s="1"/>
  <c r="E43" i="4"/>
  <c r="AN43" i="2"/>
  <c r="AO43" i="2" s="1"/>
  <c r="E41" i="4"/>
  <c r="E39" i="4"/>
  <c r="AN39" i="2"/>
  <c r="AO39" i="2" s="1"/>
  <c r="E37" i="4"/>
  <c r="E35" i="4"/>
  <c r="AN35" i="2"/>
  <c r="AO35" i="2" s="1"/>
  <c r="E33" i="4"/>
  <c r="AN33" i="2"/>
  <c r="AO33" i="2" s="1"/>
  <c r="E31" i="4"/>
  <c r="E29" i="4"/>
  <c r="AN29" i="2"/>
  <c r="AO29" i="2" s="1"/>
  <c r="E27" i="4"/>
  <c r="AN27" i="2"/>
  <c r="AO27" i="2" s="1"/>
  <c r="E25" i="4"/>
  <c r="E23" i="4"/>
  <c r="AN23" i="2"/>
  <c r="AO23" i="2" s="1"/>
  <c r="E21" i="4"/>
  <c r="E19" i="4"/>
  <c r="AN19" i="2"/>
  <c r="AO19" i="2" s="1"/>
  <c r="E17" i="4"/>
  <c r="AN17" i="2"/>
  <c r="AO17" i="2" s="1"/>
  <c r="E15" i="4"/>
  <c r="E13" i="4"/>
  <c r="AN13" i="2"/>
  <c r="AO13" i="2" s="1"/>
  <c r="E11" i="4"/>
  <c r="AN11" i="2"/>
  <c r="AO11" i="2" s="1"/>
  <c r="E9" i="4"/>
  <c r="E7" i="4"/>
  <c r="AN7" i="2"/>
  <c r="AO7" i="2" s="1"/>
  <c r="E104" i="4"/>
  <c r="E102" i="4"/>
  <c r="AN102" i="2"/>
  <c r="AO102" i="2" s="1"/>
  <c r="E100" i="4"/>
  <c r="E98" i="4"/>
  <c r="AN98" i="2"/>
  <c r="AO98" i="2" s="1"/>
  <c r="E96" i="4"/>
  <c r="E94" i="4"/>
  <c r="AN94" i="2"/>
  <c r="AO94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E80" i="4"/>
  <c r="E78" i="4"/>
  <c r="AN78" i="2"/>
  <c r="AO78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E36" i="4"/>
  <c r="E34" i="4"/>
  <c r="AN34" i="2"/>
  <c r="AO34" i="2" s="1"/>
  <c r="E32" i="4"/>
  <c r="E30" i="4"/>
  <c r="AN30" i="2"/>
  <c r="AO30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E16" i="4"/>
  <c r="E14" i="4"/>
  <c r="AN14" i="2"/>
  <c r="AO14" i="2" s="1"/>
  <c r="E12" i="4"/>
  <c r="E10" i="4"/>
  <c r="AN10" i="2"/>
  <c r="AO10" i="2" s="1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16" i="2" l="1"/>
  <c r="AO16" i="2" s="1"/>
  <c r="AN80" i="2"/>
  <c r="AO80" i="2" s="1"/>
  <c r="AN15" i="2"/>
  <c r="AO15" i="2" s="1"/>
  <c r="AP15" i="2" s="1"/>
  <c r="Q15" i="4" s="1"/>
  <c r="AN47" i="2"/>
  <c r="AO47" i="2" s="1"/>
  <c r="AP47" i="2" s="1"/>
  <c r="Q47" i="4" s="1"/>
  <c r="AN79" i="2"/>
  <c r="AO79" i="2" s="1"/>
  <c r="AN8" i="2"/>
  <c r="AO8" i="2" s="1"/>
  <c r="E8" i="4"/>
  <c r="AN32" i="2"/>
  <c r="AO32" i="2" s="1"/>
  <c r="AN96" i="2"/>
  <c r="AO96" i="2" s="1"/>
  <c r="AN31" i="2"/>
  <c r="AO31" i="2" s="1"/>
  <c r="AN63" i="2"/>
  <c r="AO63" i="2" s="1"/>
  <c r="AP63" i="2" s="1"/>
  <c r="Q63" i="4" s="1"/>
  <c r="AN95" i="2"/>
  <c r="AO95" i="2" s="1"/>
  <c r="AP95" i="2" s="1"/>
  <c r="Q95" i="4" s="1"/>
  <c r="AN48" i="2"/>
  <c r="AO48" i="2" s="1"/>
  <c r="AN9" i="2"/>
  <c r="AO9" i="2" s="1"/>
  <c r="AN21" i="2"/>
  <c r="AO21" i="2" s="1"/>
  <c r="P21" i="4" s="1"/>
  <c r="AN25" i="2"/>
  <c r="AO25" i="2" s="1"/>
  <c r="AN37" i="2"/>
  <c r="AO37" i="2" s="1"/>
  <c r="AN41" i="2"/>
  <c r="AO41" i="2" s="1"/>
  <c r="AN53" i="2"/>
  <c r="AO53" i="2" s="1"/>
  <c r="P53" i="4" s="1"/>
  <c r="AN57" i="2"/>
  <c r="AO57" i="2" s="1"/>
  <c r="AN69" i="2"/>
  <c r="AO69" i="2" s="1"/>
  <c r="AN73" i="2"/>
  <c r="AO73" i="2" s="1"/>
  <c r="AN85" i="2"/>
  <c r="AO85" i="2" s="1"/>
  <c r="P85" i="4" s="1"/>
  <c r="AN89" i="2"/>
  <c r="AO89" i="2" s="1"/>
  <c r="AN101" i="2"/>
  <c r="AO101" i="2" s="1"/>
  <c r="AN105" i="2"/>
  <c r="AO105" i="2" s="1"/>
  <c r="AN12" i="2"/>
  <c r="AO12" i="2" s="1"/>
  <c r="P12" i="4" s="1"/>
  <c r="AN20" i="2"/>
  <c r="AO20" i="2" s="1"/>
  <c r="AP23" i="2" s="1"/>
  <c r="Q23" i="4" s="1"/>
  <c r="AN24" i="2"/>
  <c r="AO24" i="2" s="1"/>
  <c r="AN28" i="2"/>
  <c r="AO28" i="2" s="1"/>
  <c r="AN36" i="2"/>
  <c r="AO36" i="2" s="1"/>
  <c r="P36" i="4" s="1"/>
  <c r="AN40" i="2"/>
  <c r="AO40" i="2" s="1"/>
  <c r="P40" i="4" s="1"/>
  <c r="AN44" i="2"/>
  <c r="AO44" i="2" s="1"/>
  <c r="AN52" i="2"/>
  <c r="AO52" i="2" s="1"/>
  <c r="P52" i="4" s="1"/>
  <c r="AN56" i="2"/>
  <c r="AO56" i="2" s="1"/>
  <c r="AN60" i="2"/>
  <c r="AO60" i="2" s="1"/>
  <c r="AN68" i="2"/>
  <c r="AO68" i="2" s="1"/>
  <c r="AN72" i="2"/>
  <c r="AO72" i="2" s="1"/>
  <c r="AN76" i="2"/>
  <c r="AO76" i="2" s="1"/>
  <c r="P76" i="4" s="1"/>
  <c r="AN84" i="2"/>
  <c r="AO84" i="2" s="1"/>
  <c r="P84" i="4" s="1"/>
  <c r="AN88" i="2"/>
  <c r="AO88" i="2" s="1"/>
  <c r="AN92" i="2"/>
  <c r="AO92" i="2" s="1"/>
  <c r="P92" i="4" s="1"/>
  <c r="AN100" i="2"/>
  <c r="AO100" i="2" s="1"/>
  <c r="P100" i="4" s="1"/>
  <c r="AN104" i="2"/>
  <c r="AO104" i="2" s="1"/>
  <c r="P104" i="4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86" i="4"/>
  <c r="P90" i="4"/>
  <c r="P94" i="4"/>
  <c r="P98" i="4"/>
  <c r="AP98" i="2"/>
  <c r="Q98" i="4" s="1"/>
  <c r="P102" i="4"/>
  <c r="P7" i="4"/>
  <c r="P9" i="4"/>
  <c r="P11" i="4"/>
  <c r="P13" i="4"/>
  <c r="P15" i="4"/>
  <c r="P17" i="4"/>
  <c r="P19" i="4"/>
  <c r="AP19" i="2"/>
  <c r="Q19" i="4" s="1"/>
  <c r="P23" i="4"/>
  <c r="P25" i="4"/>
  <c r="P27" i="4"/>
  <c r="P29" i="4"/>
  <c r="P31" i="4"/>
  <c r="P33" i="4"/>
  <c r="P35" i="4"/>
  <c r="AP35" i="2"/>
  <c r="Q35" i="4" s="1"/>
  <c r="P37" i="4"/>
  <c r="P39" i="4"/>
  <c r="P41" i="4"/>
  <c r="P43" i="4"/>
  <c r="P45" i="4"/>
  <c r="P47" i="4"/>
  <c r="P49" i="4"/>
  <c r="P51" i="4"/>
  <c r="AP51" i="2"/>
  <c r="Q51" i="4" s="1"/>
  <c r="P55" i="4"/>
  <c r="P57" i="4"/>
  <c r="P59" i="4"/>
  <c r="P61" i="4"/>
  <c r="P63" i="4"/>
  <c r="P65" i="4"/>
  <c r="P67" i="4"/>
  <c r="AP67" i="2"/>
  <c r="Q67" i="4" s="1"/>
  <c r="P69" i="4"/>
  <c r="P71" i="4"/>
  <c r="P73" i="4"/>
  <c r="P75" i="4"/>
  <c r="P77" i="4"/>
  <c r="P79" i="4"/>
  <c r="P81" i="4"/>
  <c r="P83" i="4"/>
  <c r="AP83" i="2"/>
  <c r="Q83" i="4" s="1"/>
  <c r="P87" i="4"/>
  <c r="P89" i="4"/>
  <c r="P91" i="4"/>
  <c r="P93" i="4"/>
  <c r="P95" i="4"/>
  <c r="P97" i="4"/>
  <c r="P99" i="4"/>
  <c r="P101" i="4"/>
  <c r="P103" i="4"/>
  <c r="P105" i="4"/>
  <c r="AP105" i="2"/>
  <c r="Q105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AP8" i="2"/>
  <c r="Q8" i="4" s="1"/>
  <c r="P16" i="4"/>
  <c r="P20" i="4"/>
  <c r="P24" i="4"/>
  <c r="P28" i="4"/>
  <c r="P32" i="4"/>
  <c r="P44" i="4"/>
  <c r="P48" i="4"/>
  <c r="P56" i="4"/>
  <c r="P60" i="4"/>
  <c r="P64" i="4"/>
  <c r="P68" i="4"/>
  <c r="P72" i="4"/>
  <c r="P80" i="4"/>
  <c r="AP80" i="2"/>
  <c r="Q80" i="4" s="1"/>
  <c r="P88" i="4"/>
  <c r="P96" i="4"/>
  <c r="AP104" i="2"/>
  <c r="Q104" i="4" s="1"/>
  <c r="AN5" i="2"/>
  <c r="AO5" i="2" s="1"/>
  <c r="P5" i="4" s="1"/>
  <c r="H71" i="1"/>
  <c r="M71" i="1"/>
  <c r="G11" i="3" s="1"/>
  <c r="I5" i="3"/>
  <c r="AP88" i="2" l="1"/>
  <c r="Q88" i="4" s="1"/>
  <c r="AP16" i="2"/>
  <c r="Q16" i="4" s="1"/>
  <c r="AP71" i="2"/>
  <c r="Q71" i="4" s="1"/>
  <c r="AP39" i="2"/>
  <c r="Q39" i="4" s="1"/>
  <c r="AP7" i="2"/>
  <c r="Q7" i="4" s="1"/>
  <c r="AP64" i="2"/>
  <c r="Q64" i="4" s="1"/>
  <c r="AP52" i="2"/>
  <c r="Q52" i="4" s="1"/>
  <c r="AP36" i="2"/>
  <c r="Q36" i="4" s="1"/>
  <c r="AP24" i="2"/>
  <c r="Q24" i="4" s="1"/>
  <c r="AP91" i="2"/>
  <c r="Q91" i="4" s="1"/>
  <c r="AP75" i="2"/>
  <c r="Q75" i="4" s="1"/>
  <c r="AP59" i="2"/>
  <c r="Q59" i="4" s="1"/>
  <c r="AP43" i="2"/>
  <c r="Q43" i="4" s="1"/>
  <c r="AP27" i="2"/>
  <c r="Q27" i="4" s="1"/>
  <c r="AP11" i="2"/>
  <c r="Q11" i="4" s="1"/>
  <c r="AP10" i="2"/>
  <c r="Q10" i="4" s="1"/>
  <c r="AP87" i="2"/>
  <c r="Q87" i="4" s="1"/>
  <c r="AP55" i="2"/>
  <c r="Q55" i="4" s="1"/>
  <c r="AP96" i="2"/>
  <c r="Q96" i="4" s="1"/>
  <c r="AP72" i="2"/>
  <c r="Q72" i="4" s="1"/>
  <c r="AP101" i="2"/>
  <c r="Q101" i="4" s="1"/>
  <c r="AP79" i="2"/>
  <c r="Q79" i="4" s="1"/>
  <c r="AP31" i="2"/>
  <c r="Q31" i="4" s="1"/>
  <c r="AP100" i="2"/>
  <c r="Q100" i="4" s="1"/>
  <c r="AP92" i="2"/>
  <c r="Q92" i="4" s="1"/>
  <c r="AP68" i="2"/>
  <c r="Q68" i="4" s="1"/>
  <c r="AP32" i="2"/>
  <c r="Q32" i="4" s="1"/>
  <c r="AP103" i="2"/>
  <c r="Q103" i="4" s="1"/>
  <c r="AP77" i="2"/>
  <c r="Q77" i="4" s="1"/>
  <c r="AP73" i="2"/>
  <c r="Q73" i="4" s="1"/>
  <c r="AP65" i="2"/>
  <c r="Q65" i="4" s="1"/>
  <c r="AP61" i="2"/>
  <c r="Q61" i="4" s="1"/>
  <c r="AP57" i="2"/>
  <c r="Q57" i="4" s="1"/>
  <c r="AP53" i="2"/>
  <c r="Q53" i="4" s="1"/>
  <c r="AP49" i="2"/>
  <c r="Q49" i="4" s="1"/>
  <c r="AP45" i="2"/>
  <c r="Q45" i="4" s="1"/>
  <c r="AP41" i="2"/>
  <c r="Q41" i="4" s="1"/>
  <c r="AP37" i="2"/>
  <c r="Q37" i="4" s="1"/>
  <c r="AP33" i="2"/>
  <c r="Q33" i="4" s="1"/>
  <c r="AP29" i="2"/>
  <c r="Q29" i="4" s="1"/>
  <c r="AP25" i="2"/>
  <c r="Q25" i="4" s="1"/>
  <c r="AP21" i="2"/>
  <c r="Q21" i="4" s="1"/>
  <c r="AP17" i="2"/>
  <c r="Q17" i="4" s="1"/>
  <c r="AP13" i="2"/>
  <c r="Q13" i="4" s="1"/>
  <c r="AP9" i="2"/>
  <c r="Q9" i="4" s="1"/>
  <c r="AP102" i="2"/>
  <c r="Q102" i="4" s="1"/>
  <c r="AP94" i="2"/>
  <c r="Q94" i="4" s="1"/>
  <c r="AP86" i="2"/>
  <c r="Q86" i="4" s="1"/>
  <c r="AP78" i="2"/>
  <c r="Q78" i="4" s="1"/>
  <c r="AP70" i="2"/>
  <c r="Q70" i="4" s="1"/>
  <c r="AP62" i="2"/>
  <c r="Q62" i="4" s="1"/>
  <c r="AP54" i="2"/>
  <c r="Q54" i="4" s="1"/>
  <c r="AP46" i="2"/>
  <c r="Q46" i="4" s="1"/>
  <c r="AP38" i="2"/>
  <c r="Q38" i="4" s="1"/>
  <c r="AP30" i="2"/>
  <c r="Q30" i="4" s="1"/>
  <c r="AP22" i="2"/>
  <c r="Q22" i="4" s="1"/>
  <c r="AP14" i="2"/>
  <c r="Q14" i="4" s="1"/>
  <c r="AP6" i="2"/>
  <c r="Q6" i="4" s="1"/>
  <c r="AP5" i="2"/>
  <c r="Q5" i="4" s="1"/>
  <c r="AP84" i="2"/>
  <c r="Q84" i="4" s="1"/>
  <c r="AP76" i="2"/>
  <c r="Q76" i="4" s="1"/>
  <c r="AP40" i="2"/>
  <c r="Q40" i="4" s="1"/>
  <c r="AP99" i="2"/>
  <c r="Q99" i="4" s="1"/>
  <c r="AP69" i="2"/>
  <c r="Q69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E34" i="3"/>
  <c r="X71" i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Y71" i="1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AC7" i="23"/>
  <c r="AF7" i="23" s="1"/>
  <c r="AG7" i="23" s="1"/>
  <c r="AH127" i="23" l="1"/>
  <c r="AH128" i="23"/>
  <c r="AH20" i="23"/>
  <c r="AH248" i="23"/>
  <c r="AH39" i="23"/>
  <c r="AH38" i="23"/>
  <c r="AH7" i="23"/>
  <c r="AH285" i="23"/>
  <c r="AH55" i="23"/>
  <c r="AH34" i="23"/>
  <c r="AH238" i="23"/>
  <c r="AH188" i="23"/>
  <c r="AH111" i="23"/>
  <c r="AH191" i="23"/>
  <c r="AH139" i="23"/>
  <c r="AH14" i="23"/>
  <c r="AH257" i="23"/>
  <c r="AH80" i="23"/>
  <c r="AH231" i="23"/>
  <c r="AH10" i="23"/>
  <c r="AH260" i="23"/>
  <c r="AH49" i="23"/>
  <c r="AH74" i="23"/>
  <c r="AH283" i="23"/>
  <c r="AH92" i="23"/>
  <c r="AH56" i="23"/>
  <c r="AH229" i="23"/>
  <c r="AH247" i="23"/>
  <c r="AH241" i="23"/>
  <c r="AH91" i="23"/>
  <c r="AH58" i="23"/>
  <c r="AH142" i="23"/>
  <c r="AH293" i="23"/>
  <c r="AH193" i="23"/>
  <c r="AH172" i="23"/>
  <c r="AH67" i="23"/>
  <c r="AH163" i="23"/>
  <c r="AH275" i="23"/>
  <c r="AH68" i="23"/>
  <c r="AH249" i="23"/>
  <c r="AH259" i="23"/>
  <c r="AH147" i="23"/>
  <c r="AH269" i="23"/>
  <c r="AH41" i="23"/>
  <c r="AH124" i="23"/>
  <c r="AH47" i="23"/>
  <c r="AH263" i="23"/>
  <c r="AH183" i="23"/>
  <c r="AH227" i="23"/>
  <c r="AH146" i="23"/>
  <c r="AH137" i="23"/>
  <c r="AH207" i="23"/>
  <c r="AH15" i="23"/>
  <c r="AH141" i="23"/>
  <c r="AH62" i="23"/>
  <c r="AH107" i="23"/>
  <c r="AH154" i="23"/>
  <c r="AH221" i="23"/>
  <c r="AH157" i="23"/>
  <c r="AH233" i="23"/>
  <c r="AH196" i="23"/>
  <c r="AH88" i="23"/>
  <c r="AH217" i="23"/>
  <c r="AH219" i="23"/>
  <c r="AH135" i="23"/>
  <c r="AH235" i="23"/>
  <c r="AH224" i="23"/>
  <c r="AH53" i="23"/>
  <c r="AH266" i="23"/>
  <c r="AH170" i="23"/>
  <c r="AH8" i="23"/>
  <c r="AH236" i="23"/>
  <c r="AH262" i="23"/>
  <c r="AH22" i="23"/>
  <c r="AH164" i="23"/>
  <c r="AH176" i="23"/>
  <c r="AH281" i="23"/>
  <c r="AH75" i="23"/>
  <c r="AH31" i="23"/>
  <c r="AH13" i="23"/>
  <c r="AH254" i="23"/>
  <c r="AH243" i="23"/>
  <c r="AH123" i="23"/>
  <c r="AH185" i="23"/>
  <c r="AH71" i="23"/>
  <c r="AH130" i="23"/>
  <c r="AH202" i="23"/>
  <c r="AH181" i="23"/>
  <c r="AH215" i="23"/>
  <c r="AH94" i="23"/>
  <c r="AH289" i="23"/>
  <c r="AH116" i="23"/>
  <c r="AH51" i="23"/>
  <c r="AH79" i="23"/>
  <c r="AH256" i="23"/>
  <c r="AH153" i="23"/>
  <c r="AH17" i="23"/>
  <c r="AH290" i="23"/>
  <c r="AH209" i="23"/>
  <c r="AH136" i="23"/>
  <c r="AH187" i="23"/>
  <c r="AH255" i="23"/>
  <c r="AH278" i="23"/>
  <c r="AH195" i="23"/>
  <c r="AH21" i="23"/>
  <c r="AH158" i="23"/>
  <c r="AH218" i="23"/>
  <c r="AH223" i="23"/>
  <c r="AH205" i="23"/>
  <c r="AH274" i="23"/>
  <c r="AH265" i="23"/>
  <c r="AH284" i="23"/>
  <c r="AH121" i="23"/>
  <c r="AH112" i="23"/>
  <c r="AH280" i="23"/>
  <c r="AH286" i="23"/>
  <c r="AH40" i="23"/>
  <c r="AH245" i="23"/>
  <c r="AH166" i="23"/>
  <c r="AH93" i="23"/>
  <c r="AH173" i="23"/>
  <c r="AH98" i="23"/>
  <c r="AH201" i="23"/>
  <c r="AH182" i="23"/>
  <c r="AH76" i="23"/>
  <c r="AH161" i="23"/>
  <c r="AH292" i="23"/>
  <c r="AH277" i="23"/>
  <c r="AH212" i="23"/>
  <c r="AH225" i="23"/>
  <c r="AH82" i="23"/>
  <c r="AH29" i="23"/>
  <c r="AH239" i="23"/>
  <c r="AH279" i="23"/>
  <c r="AH155" i="23"/>
  <c r="AH46" i="23"/>
  <c r="AH52" i="23"/>
  <c r="AH26" i="23"/>
  <c r="AH159" i="23"/>
  <c r="AH9" i="23"/>
  <c r="AH250" i="23"/>
  <c r="AH244" i="23"/>
  <c r="AH106" i="23"/>
  <c r="AH197" i="23"/>
  <c r="AH131" i="23"/>
  <c r="AH242" i="23"/>
  <c r="AH232" i="23"/>
  <c r="AH175" i="23"/>
  <c r="AH251" i="23"/>
  <c r="AH89" i="23"/>
  <c r="AH184" i="23"/>
  <c r="AH63" i="23"/>
  <c r="AH178" i="23"/>
  <c r="AH110" i="23"/>
  <c r="AH148" i="23"/>
  <c r="AH61" i="23"/>
  <c r="AH271" i="23"/>
  <c r="AH214" i="23"/>
  <c r="AH27" i="23"/>
  <c r="AH105" i="23"/>
  <c r="AH199" i="23"/>
  <c r="AH220" i="23"/>
  <c r="AH44" i="23"/>
  <c r="AH37" i="23"/>
  <c r="AH125" i="23"/>
  <c r="AH149" i="23"/>
  <c r="AH100" i="23"/>
  <c r="AH85" i="23"/>
  <c r="AH95" i="23"/>
  <c r="AH213" i="23"/>
  <c r="AH129" i="23"/>
  <c r="AH23" i="23"/>
  <c r="AH104" i="23"/>
  <c r="AH177" i="23"/>
  <c r="AH200" i="23"/>
  <c r="AH43" i="23"/>
  <c r="AH165" i="23"/>
  <c r="AH65" i="23"/>
  <c r="AH57" i="23"/>
  <c r="AH151" i="23"/>
  <c r="AH237" i="23"/>
  <c r="AH179" i="23"/>
  <c r="AH171" i="23"/>
  <c r="AH16" i="23"/>
  <c r="AH25" i="23"/>
  <c r="AH194" i="23"/>
  <c r="AH273" i="23"/>
  <c r="AH115" i="23"/>
  <c r="AH268" i="23"/>
  <c r="AH203" i="23"/>
  <c r="AH87" i="23"/>
  <c r="AH152" i="23"/>
  <c r="AH122" i="23"/>
  <c r="AH160" i="23"/>
  <c r="AH208" i="23"/>
  <c r="AH253" i="23"/>
  <c r="AH113" i="23"/>
  <c r="AH86" i="23"/>
  <c r="AH272" i="23"/>
  <c r="AH28" i="23"/>
  <c r="AH230" i="23"/>
  <c r="AH226" i="23"/>
  <c r="AH83" i="23"/>
  <c r="AH169" i="23"/>
  <c r="AH19" i="23"/>
  <c r="AH69" i="23"/>
  <c r="AH50" i="23"/>
  <c r="AH143" i="23"/>
  <c r="AH167" i="23"/>
  <c r="AH109" i="23"/>
  <c r="AH73" i="23"/>
  <c r="AH64" i="23"/>
  <c r="AH77" i="23"/>
  <c r="AH140" i="23"/>
  <c r="AH103" i="23"/>
  <c r="AH134" i="23"/>
  <c r="AH291" i="23"/>
  <c r="AH211" i="23"/>
  <c r="AH267" i="23"/>
  <c r="AH261" i="23"/>
  <c r="AH145" i="23"/>
  <c r="AH101" i="23"/>
  <c r="AH119" i="23"/>
  <c r="AH45" i="23"/>
  <c r="AH99" i="23"/>
  <c r="AH59" i="23"/>
  <c r="AH133" i="23"/>
  <c r="AH189" i="23"/>
  <c r="AH81" i="23"/>
  <c r="AH190" i="23"/>
  <c r="AH32" i="23"/>
  <c r="AH117" i="23"/>
  <c r="AH118" i="23"/>
  <c r="AH206" i="23"/>
  <c r="AH70" i="23"/>
  <c r="AH35" i="23"/>
  <c r="AH33" i="23"/>
  <c r="AH11" i="23"/>
  <c r="AH287" i="23"/>
  <c r="AH97" i="23"/>
  <c r="AD11" i="23"/>
  <c r="AE11" i="23" s="1"/>
  <c r="AD9" i="23"/>
  <c r="AE9" i="23" s="1"/>
  <c r="AD8" i="23"/>
  <c r="AE8" i="23" s="1"/>
  <c r="AD10" i="23"/>
  <c r="AE10" i="23" s="1"/>
  <c r="AD7" i="23"/>
  <c r="AE7" i="23" s="1"/>
  <c r="AI7" i="23" l="1"/>
  <c r="AK7" i="23" s="1"/>
  <c r="AE12" i="23"/>
  <c r="AK145" i="23" l="1"/>
  <c r="AK199" i="23"/>
  <c r="AK43" i="23"/>
  <c r="AK127" i="23"/>
  <c r="AK205" i="23"/>
  <c r="AK181" i="23"/>
  <c r="AK37" i="23"/>
  <c r="AK121" i="23"/>
  <c r="AK271" i="23"/>
  <c r="AK169" i="23"/>
  <c r="AK253" i="23"/>
  <c r="AK85" i="23"/>
  <c r="AK259" i="23"/>
  <c r="AK79" i="23"/>
  <c r="AK91" i="23"/>
  <c r="AK103" i="23"/>
  <c r="AK97" i="23"/>
  <c r="AK13" i="23"/>
  <c r="AK235" i="23"/>
  <c r="AK163" i="23"/>
  <c r="AK115" i="23"/>
  <c r="AK193" i="23"/>
  <c r="AK49" i="23"/>
  <c r="AK67" i="23"/>
  <c r="AK283" i="23"/>
  <c r="AK109" i="23"/>
  <c r="AK241" i="23"/>
  <c r="AK25" i="23"/>
  <c r="AK133" i="23"/>
  <c r="AK61" i="23"/>
  <c r="AK223" i="23"/>
  <c r="AK157" i="23"/>
  <c r="AK265" i="23"/>
  <c r="AK289" i="23"/>
  <c r="AJ7" i="23"/>
  <c r="AK139" i="23"/>
  <c r="AK151" i="23"/>
  <c r="AK175" i="23"/>
  <c r="AK55" i="23"/>
  <c r="AK187" i="23"/>
  <c r="AK211" i="23"/>
  <c r="AK73" i="23"/>
  <c r="AK19" i="23"/>
  <c r="AK247" i="23"/>
  <c r="AK217" i="23"/>
  <c r="AK229" i="23"/>
  <c r="AK31" i="23"/>
  <c r="AK277" i="23"/>
  <c r="D7" i="39" l="1"/>
  <c r="D20" i="38"/>
  <c r="D7" i="26"/>
  <c r="E20" i="26" s="1"/>
  <c r="D19" i="33"/>
  <c r="C5" i="21"/>
  <c r="E17" i="38" l="1"/>
  <c r="E13" i="38"/>
  <c r="E10" i="38"/>
  <c r="E19" i="38"/>
  <c r="E23" i="38"/>
  <c r="E7" i="38"/>
  <c r="E8" i="38"/>
  <c r="E12" i="38"/>
  <c r="E24" i="38"/>
  <c r="E18" i="38"/>
  <c r="E21" i="38"/>
  <c r="E20" i="38"/>
  <c r="E14" i="38"/>
  <c r="E27" i="38"/>
  <c r="E9" i="38"/>
  <c r="E11" i="38"/>
  <c r="E22" i="38"/>
  <c r="E26" i="38"/>
  <c r="E25" i="38"/>
  <c r="E34" i="39"/>
  <c r="E33" i="39"/>
  <c r="E45" i="39"/>
  <c r="E9" i="39"/>
  <c r="E44" i="39"/>
  <c r="E31" i="39"/>
  <c r="E21" i="39"/>
  <c r="E50" i="39"/>
  <c r="E49" i="39"/>
  <c r="E18" i="39"/>
  <c r="E43" i="39"/>
  <c r="E30" i="39"/>
  <c r="E38" i="39"/>
  <c r="E48" i="39"/>
  <c r="E23" i="39"/>
  <c r="E32" i="39"/>
  <c r="E35" i="39"/>
  <c r="E29" i="39"/>
  <c r="E20" i="39"/>
  <c r="E53" i="39"/>
  <c r="E11" i="39"/>
  <c r="E47" i="39"/>
  <c r="E8" i="39"/>
  <c r="E17" i="39"/>
  <c r="E25" i="39"/>
  <c r="E41" i="39"/>
  <c r="E13" i="39"/>
  <c r="E22" i="39"/>
  <c r="E37" i="39"/>
  <c r="E28" i="39"/>
  <c r="E12" i="39"/>
  <c r="E15" i="39"/>
  <c r="E42" i="39"/>
  <c r="E16" i="39"/>
  <c r="E10" i="39"/>
  <c r="E26" i="39"/>
  <c r="E52" i="39"/>
  <c r="E40" i="39"/>
  <c r="E39" i="39"/>
  <c r="E7" i="39"/>
  <c r="E24" i="39"/>
  <c r="E36" i="39"/>
  <c r="E27" i="39"/>
  <c r="E19" i="39"/>
  <c r="E46" i="39"/>
  <c r="E51" i="39"/>
  <c r="E14" i="39"/>
  <c r="E54" i="39"/>
  <c r="E43" i="26"/>
  <c r="E28" i="26"/>
  <c r="E16" i="26"/>
  <c r="E38" i="26"/>
  <c r="E24" i="26"/>
  <c r="E39" i="26"/>
  <c r="E14" i="26"/>
  <c r="E22" i="26"/>
  <c r="E21" i="26"/>
  <c r="E27" i="26"/>
  <c r="E33" i="26"/>
  <c r="E8" i="26"/>
  <c r="E42" i="26"/>
  <c r="E7" i="26"/>
  <c r="E17" i="26"/>
  <c r="E34" i="26"/>
  <c r="E11" i="26"/>
  <c r="E10" i="26"/>
  <c r="E26" i="26"/>
  <c r="E9" i="26"/>
  <c r="E46" i="26"/>
  <c r="E50" i="26"/>
  <c r="E35" i="26"/>
  <c r="E52" i="26"/>
  <c r="E13" i="26"/>
  <c r="E37" i="26"/>
  <c r="E41" i="26"/>
  <c r="E54" i="26"/>
  <c r="E51" i="26"/>
  <c r="E45" i="26"/>
  <c r="E15" i="26"/>
  <c r="E36" i="26"/>
  <c r="E48" i="26"/>
  <c r="E29" i="26"/>
  <c r="E32" i="26"/>
  <c r="E23" i="26"/>
  <c r="E31" i="26"/>
  <c r="E53" i="26"/>
  <c r="E25" i="26"/>
  <c r="E19" i="33"/>
  <c r="E14" i="33"/>
  <c r="E23" i="33"/>
  <c r="E17" i="33"/>
  <c r="E41" i="33"/>
  <c r="E9" i="33"/>
  <c r="E36" i="33"/>
  <c r="E26" i="33"/>
  <c r="E20" i="33"/>
  <c r="E22" i="33"/>
  <c r="E53" i="33"/>
  <c r="E33" i="33"/>
  <c r="E44" i="33"/>
  <c r="E18" i="33"/>
  <c r="E48" i="33"/>
  <c r="E30" i="33"/>
  <c r="E42" i="33"/>
  <c r="E52" i="33"/>
  <c r="E34" i="33"/>
  <c r="E12" i="33"/>
  <c r="E7" i="33"/>
  <c r="E11" i="33"/>
  <c r="E29" i="33"/>
  <c r="E51" i="33"/>
  <c r="E13" i="33"/>
  <c r="E40" i="33"/>
  <c r="E25" i="33"/>
  <c r="E50" i="33"/>
  <c r="E37" i="33"/>
  <c r="E45" i="33"/>
  <c r="E21" i="33"/>
  <c r="E32" i="33"/>
  <c r="E39" i="33"/>
  <c r="E6" i="33"/>
  <c r="E27" i="33"/>
  <c r="E31" i="33"/>
  <c r="E24" i="33"/>
  <c r="E46" i="33"/>
  <c r="E35" i="33"/>
  <c r="E49" i="33"/>
  <c r="E15" i="33"/>
  <c r="E8" i="33"/>
  <c r="E10" i="33"/>
  <c r="E16" i="33"/>
  <c r="E38" i="33"/>
  <c r="E47" i="33"/>
  <c r="E43" i="33"/>
  <c r="E28" i="33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<sst xmlns="http://schemas.openxmlformats.org/spreadsheetml/2006/main" count="1865" uniqueCount="508">
  <si>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</si>
  <si>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</si>
  <si>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</si>
  <si>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</si>
  <si>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</si>
  <si>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</si>
  <si>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</si>
  <si>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</si>
  <si>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</si>
  <si>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</si>
  <si>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</si>
  <si>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</si>
  <si>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</si>
  <si>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</si>
  <si>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</si>
  <si>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</si>
  <si>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</si>
  <si>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</si>
  <si>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</si>
  <si>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</si>
  <si>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</si>
  <si>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</si>
  <si>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</si>
  <si>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</si>
  <si>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</si>
  <si>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</si>
  <si>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</si>
  <si>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</si>
  <si>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</si>
  <si>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</si>
  <si>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</si>
  <si>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</si>
  <si>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</si>
  <si>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</si>
  <si>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</si>
  <si>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</si>
  <si>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</si>
  <si>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</si>
  <si>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</si>
  <si>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</si>
  <si>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</si>
  <si>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</si>
  <si>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</si>
  <si>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</si>
  <si>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</si>
  <si>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</si>
  <si>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</si>
  <si>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</si>
  <si>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</si>
  <si>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</si>
  <si>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</si>
  <si>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</si>
  <si>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</si>
  <si>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</si>
  <si>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</si>
  <si>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</si>
  <si>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</si>
  <si>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</si>
  <si>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</si>
  <si>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</si>
  <si>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</si>
  <si>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</si>
  <si>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</si>
  <si>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</si>
  <si>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</si>
  <si>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</si>
  <si>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</si>
  <si>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</si>
  <si>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</si>
  <si>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</si>
  <si>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</si>
  <si>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</si>
  <si>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</si>
  <si>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</si>
  <si>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</si>
  <si>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</si>
  <si>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</si>
  <si>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</si>
  <si>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</si>
  <si>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</si>
  <si>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</si>
  <si>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</si>
  <si>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</si>
  <si>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</si>
  <si>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</si>
  <si>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</si>
  <si>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</si>
  <si>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</si>
  <si>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</si>
  <si>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</si>
  <si>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</si>
  <si>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</si>
  <si>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</si>
  <si>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</si>
  <si>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</si>
  <si>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</si>
  <si>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</si>
  <si>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</si>
  <si>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</si>
  <si>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</si>
  <si>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</si>
  <si>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</si>
  <si>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</si>
  <si>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</si>
  <si>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</si>
  <si>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</si>
  <si>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</si>
  <si>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</si>
  <si>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</si>
  <si>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</si>
  <si>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</si>
  <si>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</si>
  <si>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</si>
  <si>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</si>
  <si>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</si>
  <si>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</si>
  <si>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</si>
  <si>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</si>
  <si>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</si>
  <si>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</si>
  <si>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</si>
  <si>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</si>
  <si>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</si>
  <si>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</si>
  <si>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</si>
  <si>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</si>
  <si>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</si>
  <si>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</si>
  <si>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</si>
  <si>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</si>
  <si>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</si>
  <si>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</si>
  <si>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</si>
  <si>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</si>
  <si>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</si>
  <si>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</si>
  <si>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</si>
  <si>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</si>
  <si>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</si>
  <si>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</si>
  <si>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</si>
  <si>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</si>
  <si>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</si>
  <si>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</si>
  <si>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</si>
  <si>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</si>
  <si>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</si>
  <si>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</si>
  <si>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</si>
  <si>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</si>
  <si>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</si>
  <si>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</si>
  <si>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</si>
  <si>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</si>
  <si>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</si>
  <si>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</si>
  <si>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</si>
  <si>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</si>
  <si>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</si>
  <si>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</si>
  <si>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</si>
  <si>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</si>
  <si>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</si>
  <si>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</si>
  <si>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</si>
  <si>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</si>
  <si>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</si>
  <si>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</si>
  <si>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</si>
  <si>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</si>
  <si>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</si>
  <si>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</si>
  <si>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</si>
  <si>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</si>
  <si>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</si>
  <si>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</si>
  <si>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</si>
  <si>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</si>
  <si>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</si>
  <si>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</si>
  <si>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</si>
  <si>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</si>
  <si>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</si>
  <si>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</si>
  <si>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</si>
  <si>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</si>
  <si>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</si>
  <si>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</si>
  <si>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</si>
  <si>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</si>
  <si>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</si>
  <si>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</si>
  <si>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</si>
  <si>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</si>
  <si>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</si>
  <si>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</si>
  <si>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</si>
  <si>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</si>
  <si>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</si>
  <si>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</si>
  <si>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</si>
  <si>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</si>
  <si>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</si>
  <si>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</si>
  <si>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</si>
  <si>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</si>
  <si>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</si>
  <si>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</si>
  <si>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</si>
  <si>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</si>
  <si>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</si>
  <si>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</si>
  <si>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</si>
  <si>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</si>
  <si>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</si>
  <si>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</si>
  <si>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</si>
  <si>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</si>
  <si>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</si>
  <si>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</si>
  <si>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</si>
  <si>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</si>
  <si>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</si>
  <si>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</si>
  <si>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</si>
  <si>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</si>
  <si>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</si>
  <si>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</si>
  <si>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</si>
  <si>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</si>
  <si>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</si>
  <si>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</si>
  <si>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</si>
  <si>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</si>
  <si>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</si>
  <si>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</si>
  <si>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</si>
  <si>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</si>
  <si>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</si>
  <si>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</si>
  <si>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</si>
  <si>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</si>
  <si>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</si>
  <si>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</si>
  <si>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</si>
  <si>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</si>
  <si>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</si>
  <si>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</si>
  <si>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</si>
  <si>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</si>
  <si>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</si>
  <si>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</si>
  <si>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</si>
  <si>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</si>
  <si>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</si>
  <si>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</si>
  <si>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</si>
  <si>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</si>
  <si>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</si>
  <si>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</si>
  <si>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</si>
  <si>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</si>
  <si>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</si>
  <si>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</si>
  <si>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</si>
  <si>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</si>
  <si>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</si>
  <si>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</si>
  <si>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</si>
  <si>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</si>
  <si>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</si>
  <si>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</si>
  <si>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</si>
  <si>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</si>
  <si>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</si>
  <si>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</si>
  <si>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</si>
  <si>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</si>
  <si>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</si>
  <si>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</si>
  <si>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</si>
  <si>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</si>
  <si>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</si>
  <si>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</si>
  <si>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</si>
  <si>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</si>
  <si>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</si>
  <si>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</si>
  <si>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</si>
  <si>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</si>
  <si>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</si>
  <si>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</si>
  <si>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</si>
  <si>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</si>
  <si>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</si>
  <si>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</si>
  <si>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</si>
  <si>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</si>
  <si>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</si>
  <si>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</si>
  <si>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</si>
  <si>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</si>
  <si>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</si>
  <si>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</si>
  <si>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</si>
  <si>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</si>
  <si>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</si>
  <si>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</si>
  <si>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</si>
  <si>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</si>
  <si>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</si>
  <si>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</si>
  <si>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</si>
  <si>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</si>
  <si>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</si>
  <si>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</si>
  <si>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</si>
  <si>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</si>
  <si>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</si>
  <si>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</si>
  <si>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</si>
  <si>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</si>
  <si>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</si>
  <si>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</si>
  <si>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</si>
  <si>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</si>
  <si>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</si>
  <si>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</si>
  <si>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</si>
  <si>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</si>
  <si>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</si>
  <si>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</si>
  <si>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</si>
  <si>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</si>
  <si>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</si>
  <si>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</si>
  <si>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</si>
  <si>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</si>
  <si>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</si>
  <si>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</si>
  <si>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</si>
  <si>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</si>
  <si>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</si>
  <si>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</si>
  <si>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</si>
  <si>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</si>
  <si>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</si>
  <si>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</si>
  <si>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</si>
  <si>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</si>
  <si>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</si>
  <si>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</si>
  <si>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</si>
  <si>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</si>
  <si>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</si>
  <si>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</si>
  <si>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</si>
  <si>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</si>
  <si>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</si>
  <si>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</si>
  <si>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</si>
  <si>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</si>
  <si>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</si>
  <si>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</si>
  <si>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</si>
  <si>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</si>
  <si>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</si>
  <si>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</si>
  <si>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</si>
  <si>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</si>
  <si>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</si>
  <si>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</si>
  <si>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</si>
  <si>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</si>
  <si>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</si>
  <si>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</si>
  <si>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</si>
  <si>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</si>
  <si>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</si>
  <si>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</si>
  <si>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</si>
  <si>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</si>
  <si>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</si>
  <si>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</si>
  <si>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</si>
  <si>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</si>
  <si>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</si>
  <si>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</si>
  <si>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</si>
  <si>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</si>
  <si>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</si>
  <si>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</si>
  <si>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</si>
  <si>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</si>
  <si>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</si>
  <si>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</si>
  <si>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</si>
  <si>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</si>
  <si>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</si>
  <si>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</si>
  <si>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</si>
  <si>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</si>
  <si>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</si>
  <si>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</si>
  <si>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</si>
  <si>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</si>
  <si>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</si>
  <si>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</si>
  <si>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</si>
  <si>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</si>
  <si>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</si>
  <si>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</si>
  <si>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</si>
  <si>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</si>
  <si>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</si>
  <si>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</si>
  <si>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</si>
  <si>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</si>
  <si>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</si>
  <si>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</si>
  <si>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</si>
  <si>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</si>
  <si>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</si>
  <si>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</si>
  <si>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</si>
  <si>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</si>
  <si>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</si>
  <si>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</si>
  <si>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</si>
  <si>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</si>
  <si>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</si>
  <si>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</si>
  <si>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</si>
  <si>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</si>
  <si>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</si>
  <si>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</si>
  <si>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</si>
  <si>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</si>
  <si>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</si>
  <si>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</si>
  <si>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</si>
  <si>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</si>
  <si>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</si>
  <si>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</si>
  <si>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</si>
  <si>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</si>
  <si>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</si>
  <si>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</si>
  <si>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</si>
  <si>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</si>
  <si>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</si>
  <si>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</si>
  <si>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</si>
  <si>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</si>
  <si>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</si>
  <si>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</si>
  <si>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</si>
  <si>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</si>
  <si>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</si>
  <si>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</si>
  <si>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</si>
  <si>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</si>
  <si>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</si>
  <si>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</si>
  <si>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</si>
  <si>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</si>
  <si>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</si>
  <si>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</si>
  <si>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</si>
  <si>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</si>
  <si>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</si>
  <si>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</si>
  <si>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</si>
  <si>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</si>
  <si>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</si>
  <si>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</si>
  <si>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</si>
  <si>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</si>
  <si>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</si>
  <si>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</si>
  <si>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</si>
  <si>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</si>
  <si>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</si>
  <si>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</si>
  <si>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</si>
  <si>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челночный бег 3х10м.</t>
  </si>
  <si>
    <t>отжимание</t>
  </si>
  <si>
    <t>прыжок-ф</t>
  </si>
  <si>
    <t>СУММА ОЧКОВ УЧАСТНИКА</t>
  </si>
  <si>
    <t>пожтягивание</t>
  </si>
  <si>
    <t>подтягивание</t>
  </si>
  <si>
    <t xml:space="preserve">МЕСТО ПРОВЕДЕНИЯ:  ШКОЛА № 52  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</si>
  <si>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11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</si>
  <si>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11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</si>
  <si>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 xml:space="preserve">ДАТА: 19.10.2018г. </t>
  </si>
  <si>
    <t xml:space="preserve">ШКОЛА № 52  Дата: 19.10.2018г. </t>
  </si>
  <si>
    <t>10-11</t>
  </si>
  <si>
    <t>12-13</t>
  </si>
  <si>
    <t>15-16</t>
  </si>
  <si>
    <t>17-18</t>
  </si>
  <si>
    <t>9-10</t>
  </si>
  <si>
    <t>23-24</t>
  </si>
  <si>
    <t>ГОН ТАТ</t>
  </si>
  <si>
    <t>ШИК САР</t>
  </si>
  <si>
    <t>ШУШ ДАР</t>
  </si>
  <si>
    <t>БЫБ ВЛА</t>
  </si>
  <si>
    <t>АЛЕ АЛЬ</t>
  </si>
  <si>
    <t>ТИТ 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</si>
</sst>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9" fillId="8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2" fillId="0" borderId="30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10" fillId="0" borderId="18" xfId="0" applyFont="1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20" fillId="8" borderId="6" xfId="0" applyFont="1" applyFill="1" applyBorder="1" applyAlignment="1">
      <alignment horizontal="center" wrapText="1"/>
    </xf>
    <xf numFmtId="0" fontId="21" fillId="9" borderId="6" xfId="0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  <protection locked="0"/>
    </xf>
    <xf numFmtId="0" fontId="21" fillId="9" borderId="37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9" fillId="6" borderId="6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164" fontId="29" fillId="0" borderId="8" xfId="0" applyNumberFormat="1" applyFont="1" applyBorder="1" applyAlignment="1" applyProtection="1">
      <alignment horizontal="center"/>
      <protection locked="0"/>
    </xf>
    <xf numFmtId="164" fontId="29" fillId="0" borderId="10" xfId="0" applyNumberFormat="1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17" borderId="0" xfId="0" applyFill="1"/>
    <xf numFmtId="0" fontId="0" fillId="11" borderId="0" xfId="0" applyFill="1"/>
    <xf numFmtId="0" fontId="30" fillId="13" borderId="2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/>
      <protection locked="0"/>
    </xf>
    <xf numFmtId="49" fontId="4" fillId="9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 textRotation="90"/>
      <protection locked="0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2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34" xfId="0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2" fillId="9" borderId="38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48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 patternType="solid">
          <fgColor rgb="FFDA9694"/>
          <bgColor rgb="FF00000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54"/>
  <sheetViews>
    <sheetView topLeftCell="A3" zoomScale="70" zoomScaleNormal="70" workbookViewId="0">
      <selection activeCell="T16" sqref="T16"/>
    </sheetView>
  </sheetViews>
  <sheetFormatPr defaultRowHeight="15" x14ac:dyDescent="0.25"/>
  <cols>
    <col min="1" max="1" width="5.28515625" customWidth="1"/>
    <col min="6" max="13" width="9.140625" customWidth="1"/>
  </cols>
  <sheetData>
    <row r="1" spans="2:12" ht="12.75" customHeight="1" x14ac:dyDescent="0.25">
      <c r="I1" s="174" t="s">
        <v>491</v>
      </c>
      <c r="J1" s="174"/>
      <c r="K1" s="174"/>
      <c r="L1" s="174"/>
    </row>
    <row r="2" spans="2:12" ht="10.5" customHeight="1" x14ac:dyDescent="0.25">
      <c r="I2" s="174" t="s">
        <v>494</v>
      </c>
      <c r="J2" s="174"/>
      <c r="K2" s="174"/>
      <c r="L2" s="174"/>
    </row>
    <row r="3" spans="2:12" ht="6.75" customHeight="1" x14ac:dyDescent="0.25"/>
    <row r="4" spans="2:12" x14ac:dyDescent="0.25">
      <c r="B4" s="175" t="s">
        <v>467</v>
      </c>
      <c r="C4" s="175"/>
      <c r="D4" s="175"/>
      <c r="E4" s="175"/>
      <c r="F4" s="44"/>
      <c r="G4" s="44"/>
      <c r="H4" s="44"/>
      <c r="I4" s="176" t="s">
        <v>468</v>
      </c>
      <c r="J4" s="176"/>
      <c r="K4" s="176"/>
      <c r="L4" s="176"/>
    </row>
    <row r="5" spans="2:12" ht="6.75" customHeight="1" x14ac:dyDescent="0.25">
      <c r="B5" s="166"/>
      <c r="C5" s="166"/>
      <c r="D5" s="166"/>
      <c r="E5" s="166"/>
      <c r="F5" s="44"/>
      <c r="G5" s="44"/>
      <c r="H5" s="44"/>
      <c r="I5" s="166"/>
      <c r="J5" s="166"/>
      <c r="K5" s="166"/>
      <c r="L5" s="166"/>
    </row>
    <row r="6" spans="2:12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I6" s="45" t="s">
        <v>56</v>
      </c>
      <c r="J6" s="115" t="s">
        <v>44</v>
      </c>
      <c r="K6" s="113" t="s">
        <v>61</v>
      </c>
      <c r="L6" s="111" t="s">
        <v>62</v>
      </c>
    </row>
    <row r="7" spans="2:12" x14ac:dyDescent="0.25">
      <c r="B7" s="43">
        <v>1</v>
      </c>
      <c r="C7" s="114">
        <v>5</v>
      </c>
      <c r="D7" s="113">
        <f>ДЕВУШКИ!AJ7</f>
        <v>369</v>
      </c>
      <c r="E7" s="112">
        <f t="shared" ref="E7:E54" si="0">IF(ISNUMBER(D7),RANK(D7,$D$7:$D$54,0),"")</f>
        <v>19</v>
      </c>
      <c r="F7" s="44"/>
      <c r="G7" s="168">
        <v>5</v>
      </c>
      <c r="H7" s="44"/>
      <c r="I7" s="43">
        <v>1</v>
      </c>
      <c r="J7" s="114">
        <v>5</v>
      </c>
      <c r="K7" s="113">
        <f>'ЮНОШИ '!AJ6</f>
        <v>761</v>
      </c>
      <c r="L7" s="112">
        <f t="shared" ref="L7:L54" si="1">IF(ISNUMBER(K7),RANK(K7,$K$7:$K$54,0),"")</f>
        <v>10</v>
      </c>
    </row>
    <row r="8" spans="2:12" x14ac:dyDescent="0.25">
      <c r="B8" s="43">
        <v>2</v>
      </c>
      <c r="C8" s="114">
        <v>7</v>
      </c>
      <c r="D8" s="113">
        <f>ДЕВУШКИ!AJ13</f>
        <v>0</v>
      </c>
      <c r="E8" s="112">
        <f t="shared" si="0"/>
        <v>31</v>
      </c>
      <c r="F8" s="44"/>
      <c r="G8" s="168">
        <v>7</v>
      </c>
      <c r="H8" s="44"/>
      <c r="I8" s="43">
        <v>2</v>
      </c>
      <c r="J8" s="114">
        <v>7</v>
      </c>
      <c r="K8" s="113">
        <f>'ЮНОШИ '!AJ12</f>
        <v>753</v>
      </c>
      <c r="L8" s="112">
        <f t="shared" si="1"/>
        <v>11</v>
      </c>
    </row>
    <row r="9" spans="2:12" x14ac:dyDescent="0.25">
      <c r="B9" s="43">
        <v>3</v>
      </c>
      <c r="C9" s="114">
        <v>9</v>
      </c>
      <c r="D9" s="113">
        <f>ДЕВУШКИ!AJ19</f>
        <v>700</v>
      </c>
      <c r="E9" s="112">
        <f t="shared" si="0"/>
        <v>2</v>
      </c>
      <c r="F9" s="44"/>
      <c r="G9" s="168">
        <v>9</v>
      </c>
      <c r="H9" s="44"/>
      <c r="I9" s="43">
        <v>3</v>
      </c>
      <c r="J9" s="114">
        <v>9</v>
      </c>
      <c r="K9" s="113">
        <f>'ЮНОШИ '!AJ18</f>
        <v>692</v>
      </c>
      <c r="L9" s="112">
        <f t="shared" si="1"/>
        <v>16</v>
      </c>
    </row>
    <row r="10" spans="2:12" x14ac:dyDescent="0.25">
      <c r="B10" s="43">
        <v>5</v>
      </c>
      <c r="C10" s="114">
        <v>11</v>
      </c>
      <c r="D10" s="113">
        <f>ДЕВУШКИ!AJ31</f>
        <v>0</v>
      </c>
      <c r="E10" s="112">
        <f t="shared" si="0"/>
        <v>31</v>
      </c>
      <c r="F10" s="44"/>
      <c r="G10" s="168">
        <v>11</v>
      </c>
      <c r="H10" s="44"/>
      <c r="I10" s="43">
        <v>5</v>
      </c>
      <c r="J10" s="114">
        <v>11</v>
      </c>
      <c r="K10" s="113">
        <f>'ЮНОШИ '!AJ30</f>
        <v>539</v>
      </c>
      <c r="L10" s="112">
        <f t="shared" si="1"/>
        <v>23</v>
      </c>
    </row>
    <row r="11" spans="2:12" x14ac:dyDescent="0.25">
      <c r="B11" s="43">
        <v>6</v>
      </c>
      <c r="C11" s="114">
        <v>12</v>
      </c>
      <c r="D11" s="113">
        <f>ДЕВУШКИ!AJ37</f>
        <v>466</v>
      </c>
      <c r="E11" s="112">
        <f t="shared" si="0"/>
        <v>10</v>
      </c>
      <c r="F11" s="44"/>
      <c r="G11" s="168">
        <v>12</v>
      </c>
      <c r="H11" s="44"/>
      <c r="I11" s="43">
        <v>6</v>
      </c>
      <c r="J11" s="114">
        <v>12</v>
      </c>
      <c r="K11" s="113">
        <f>'ЮНОШИ '!AJ36</f>
        <v>735</v>
      </c>
      <c r="L11" s="112">
        <f t="shared" si="1"/>
        <v>12</v>
      </c>
    </row>
    <row r="12" spans="2:12" x14ac:dyDescent="0.25">
      <c r="B12" s="43">
        <v>8</v>
      </c>
      <c r="C12" s="114">
        <v>17</v>
      </c>
      <c r="D12" s="113">
        <f>ДЕВУШКИ!AJ49</f>
        <v>0</v>
      </c>
      <c r="E12" s="112">
        <f t="shared" si="0"/>
        <v>31</v>
      </c>
      <c r="F12" s="44"/>
      <c r="G12" s="168">
        <v>17</v>
      </c>
      <c r="H12" s="44"/>
      <c r="I12" s="43">
        <v>8</v>
      </c>
      <c r="J12" s="114">
        <v>17</v>
      </c>
      <c r="K12" s="113">
        <f>'ЮНОШИ '!AJ48</f>
        <v>0</v>
      </c>
      <c r="L12" s="112">
        <f t="shared" si="1"/>
        <v>35</v>
      </c>
    </row>
    <row r="13" spans="2:12" x14ac:dyDescent="0.25">
      <c r="B13" s="43">
        <v>10</v>
      </c>
      <c r="C13" s="114">
        <v>19</v>
      </c>
      <c r="D13" s="113">
        <f>ДЕВУШКИ!AJ61</f>
        <v>708</v>
      </c>
      <c r="E13" s="112">
        <f t="shared" si="0"/>
        <v>1</v>
      </c>
      <c r="F13" s="44"/>
      <c r="G13" s="168">
        <v>19</v>
      </c>
      <c r="H13" s="44"/>
      <c r="I13" s="43">
        <v>10</v>
      </c>
      <c r="J13" s="114">
        <v>19</v>
      </c>
      <c r="K13" s="113">
        <f>'ЮНОШИ '!AJ60</f>
        <v>776</v>
      </c>
      <c r="L13" s="112">
        <f t="shared" si="1"/>
        <v>8</v>
      </c>
    </row>
    <row r="14" spans="2:12" x14ac:dyDescent="0.25">
      <c r="B14" s="43">
        <v>12</v>
      </c>
      <c r="C14" s="114">
        <v>22</v>
      </c>
      <c r="D14" s="113">
        <f>ДЕВУШКИ!AJ73</f>
        <v>466</v>
      </c>
      <c r="E14" s="112">
        <f t="shared" si="0"/>
        <v>10</v>
      </c>
      <c r="F14" s="44"/>
      <c r="G14" s="168">
        <v>22</v>
      </c>
      <c r="H14" s="44"/>
      <c r="I14" s="43">
        <v>12</v>
      </c>
      <c r="J14" s="114">
        <v>22</v>
      </c>
      <c r="K14" s="113">
        <f>'ЮНОШИ '!AJ72</f>
        <v>762</v>
      </c>
      <c r="L14" s="112">
        <f t="shared" si="1"/>
        <v>9</v>
      </c>
    </row>
    <row r="15" spans="2:12" x14ac:dyDescent="0.25">
      <c r="B15" s="43">
        <v>14</v>
      </c>
      <c r="C15" s="114">
        <v>24</v>
      </c>
      <c r="D15" s="113">
        <f>ДЕВУШКИ!AJ85</f>
        <v>0</v>
      </c>
      <c r="E15" s="112">
        <f t="shared" si="0"/>
        <v>31</v>
      </c>
      <c r="F15" s="44"/>
      <c r="G15" s="168">
        <v>24</v>
      </c>
      <c r="H15" s="44"/>
      <c r="I15" s="43">
        <v>14</v>
      </c>
      <c r="J15" s="114">
        <v>24</v>
      </c>
      <c r="K15" s="113">
        <f>'ЮНОШИ '!AJ84</f>
        <v>703</v>
      </c>
      <c r="L15" s="112">
        <f t="shared" si="1"/>
        <v>15</v>
      </c>
    </row>
    <row r="16" spans="2:12" x14ac:dyDescent="0.25">
      <c r="B16" s="43">
        <v>15</v>
      </c>
      <c r="C16" s="114">
        <v>26</v>
      </c>
      <c r="D16" s="113">
        <f>ДЕВУШКИ!AJ91</f>
        <v>355</v>
      </c>
      <c r="E16" s="112">
        <f t="shared" si="0"/>
        <v>23</v>
      </c>
      <c r="F16" s="44"/>
      <c r="G16" s="168">
        <v>26</v>
      </c>
      <c r="H16" s="44"/>
      <c r="I16" s="43">
        <v>15</v>
      </c>
      <c r="J16" s="114">
        <v>26</v>
      </c>
      <c r="K16" s="113">
        <f>'ЮНОШИ '!AJ90</f>
        <v>434</v>
      </c>
      <c r="L16" s="112">
        <f t="shared" si="1"/>
        <v>31</v>
      </c>
    </row>
    <row r="17" spans="2:12" x14ac:dyDescent="0.25">
      <c r="B17" s="43">
        <v>16</v>
      </c>
      <c r="C17" s="114">
        <v>27</v>
      </c>
      <c r="D17" s="113">
        <f>ДЕВУШКИ!AJ97</f>
        <v>634</v>
      </c>
      <c r="E17" s="112">
        <f t="shared" si="0"/>
        <v>3</v>
      </c>
      <c r="F17" s="44"/>
      <c r="G17" s="168">
        <v>27</v>
      </c>
      <c r="H17" s="44"/>
      <c r="I17" s="43">
        <v>16</v>
      </c>
      <c r="J17" s="114">
        <v>27</v>
      </c>
      <c r="K17" s="113">
        <f>'ЮНОШИ '!AJ96</f>
        <v>811</v>
      </c>
      <c r="L17" s="112">
        <f t="shared" si="1"/>
        <v>4</v>
      </c>
    </row>
    <row r="18" spans="2:12" x14ac:dyDescent="0.25">
      <c r="B18" s="43">
        <v>19</v>
      </c>
      <c r="C18" s="114">
        <v>30</v>
      </c>
      <c r="D18" s="113">
        <f>ДЕВУШКИ!AJ115</f>
        <v>560</v>
      </c>
      <c r="E18" s="112">
        <f t="shared" si="0"/>
        <v>6</v>
      </c>
      <c r="F18" s="44"/>
      <c r="G18" s="168">
        <v>30</v>
      </c>
      <c r="H18" s="44"/>
      <c r="I18" s="43">
        <v>19</v>
      </c>
      <c r="J18" s="114">
        <v>30</v>
      </c>
      <c r="K18" s="113">
        <f>'ЮНОШИ '!AJ114</f>
        <v>732</v>
      </c>
      <c r="L18" s="112">
        <f t="shared" si="1"/>
        <v>13</v>
      </c>
    </row>
    <row r="19" spans="2:12" x14ac:dyDescent="0.25">
      <c r="B19" s="43">
        <v>20</v>
      </c>
      <c r="C19" s="114">
        <v>31</v>
      </c>
      <c r="D19" s="113">
        <f>ДЕВУШКИ!AJ121</f>
        <v>622</v>
      </c>
      <c r="E19" s="112">
        <f t="shared" si="0"/>
        <v>4</v>
      </c>
      <c r="F19" s="44"/>
      <c r="G19" s="168">
        <v>31</v>
      </c>
      <c r="H19" s="44"/>
      <c r="I19" s="43">
        <v>20</v>
      </c>
      <c r="J19" s="114">
        <v>31</v>
      </c>
      <c r="K19" s="113">
        <f>'ЮНОШИ '!AJ120</f>
        <v>842</v>
      </c>
      <c r="L19" s="112">
        <f t="shared" si="1"/>
        <v>2</v>
      </c>
    </row>
    <row r="20" spans="2:12" x14ac:dyDescent="0.25">
      <c r="B20" s="43">
        <v>21</v>
      </c>
      <c r="C20" s="114">
        <v>32</v>
      </c>
      <c r="D20" s="113">
        <f>ДЕВУШКИ!AJ127</f>
        <v>501</v>
      </c>
      <c r="E20" s="112">
        <f t="shared" si="0"/>
        <v>8</v>
      </c>
      <c r="F20" s="44"/>
      <c r="G20" s="168">
        <v>32</v>
      </c>
      <c r="H20" s="44"/>
      <c r="I20" s="43">
        <v>21</v>
      </c>
      <c r="J20" s="114">
        <v>32</v>
      </c>
      <c r="K20" s="113">
        <f>'ЮНОШИ '!AJ126</f>
        <v>711</v>
      </c>
      <c r="L20" s="112">
        <f t="shared" si="1"/>
        <v>14</v>
      </c>
    </row>
    <row r="21" spans="2:12" x14ac:dyDescent="0.25">
      <c r="B21" s="43">
        <v>24</v>
      </c>
      <c r="C21" s="114">
        <v>38</v>
      </c>
      <c r="D21" s="113">
        <f>ДЕВУШКИ!AJ145</f>
        <v>465</v>
      </c>
      <c r="E21" s="112">
        <f t="shared" si="0"/>
        <v>12</v>
      </c>
      <c r="F21" s="44"/>
      <c r="G21" s="168">
        <v>38</v>
      </c>
      <c r="H21" s="44"/>
      <c r="I21" s="43">
        <v>24</v>
      </c>
      <c r="J21" s="114">
        <v>38</v>
      </c>
      <c r="K21" s="113">
        <f>'ЮНОШИ '!AJ144</f>
        <v>789</v>
      </c>
      <c r="L21" s="112">
        <f t="shared" si="1"/>
        <v>6</v>
      </c>
    </row>
    <row r="22" spans="2:12" x14ac:dyDescent="0.25">
      <c r="B22" s="43">
        <v>26</v>
      </c>
      <c r="C22" s="114">
        <v>40</v>
      </c>
      <c r="D22" s="113">
        <f>ДЕВУШКИ!AJ157</f>
        <v>274</v>
      </c>
      <c r="E22" s="112">
        <f t="shared" si="0"/>
        <v>28</v>
      </c>
      <c r="F22" s="44"/>
      <c r="G22" s="168">
        <v>40</v>
      </c>
      <c r="H22" s="44"/>
      <c r="I22" s="43">
        <v>26</v>
      </c>
      <c r="J22" s="114">
        <v>40</v>
      </c>
      <c r="K22" s="113">
        <f>'ЮНОШИ '!AJ156</f>
        <v>523</v>
      </c>
      <c r="L22" s="112">
        <f t="shared" si="1"/>
        <v>25</v>
      </c>
    </row>
    <row r="23" spans="2:12" x14ac:dyDescent="0.25">
      <c r="B23" s="43">
        <v>30</v>
      </c>
      <c r="C23" s="114">
        <v>44</v>
      </c>
      <c r="D23" s="113">
        <f>ДЕВУШКИ!AJ181</f>
        <v>0</v>
      </c>
      <c r="E23" s="112">
        <f t="shared" si="0"/>
        <v>31</v>
      </c>
      <c r="F23" s="44"/>
      <c r="G23" s="168">
        <v>44</v>
      </c>
      <c r="H23" s="44"/>
      <c r="I23" s="43">
        <v>30</v>
      </c>
      <c r="J23" s="114">
        <v>44</v>
      </c>
      <c r="K23" s="113">
        <f>'ЮНОШИ '!AJ180</f>
        <v>0</v>
      </c>
      <c r="L23" s="112">
        <f t="shared" si="1"/>
        <v>35</v>
      </c>
    </row>
    <row r="24" spans="2:12" x14ac:dyDescent="0.25">
      <c r="B24" s="43">
        <v>33</v>
      </c>
      <c r="C24" s="114">
        <v>47</v>
      </c>
      <c r="D24" s="113">
        <f>ДЕВУШКИ!AJ199</f>
        <v>576</v>
      </c>
      <c r="E24" s="112">
        <f t="shared" si="0"/>
        <v>5</v>
      </c>
      <c r="F24" s="44"/>
      <c r="G24" s="168">
        <v>47</v>
      </c>
      <c r="H24" s="44"/>
      <c r="I24" s="43">
        <v>33</v>
      </c>
      <c r="J24" s="114">
        <v>47</v>
      </c>
      <c r="K24" s="113">
        <f>'ЮНОШИ '!AJ198</f>
        <v>822</v>
      </c>
      <c r="L24" s="112">
        <f t="shared" si="1"/>
        <v>3</v>
      </c>
    </row>
    <row r="25" spans="2:12" x14ac:dyDescent="0.25">
      <c r="B25" s="43">
        <v>34</v>
      </c>
      <c r="C25" s="114">
        <v>48</v>
      </c>
      <c r="D25" s="113">
        <f>ДЕВУШКИ!AJ205</f>
        <v>402</v>
      </c>
      <c r="E25" s="112">
        <f t="shared" si="0"/>
        <v>17</v>
      </c>
      <c r="F25" s="44"/>
      <c r="G25" s="168">
        <v>48</v>
      </c>
      <c r="H25" s="44"/>
      <c r="I25" s="43">
        <v>34</v>
      </c>
      <c r="J25" s="114">
        <v>48</v>
      </c>
      <c r="K25" s="113">
        <f>'ЮНОШИ '!AJ204</f>
        <v>779</v>
      </c>
      <c r="L25" s="112">
        <f t="shared" si="1"/>
        <v>7</v>
      </c>
    </row>
    <row r="26" spans="2:12" x14ac:dyDescent="0.25">
      <c r="B26" s="43">
        <v>36</v>
      </c>
      <c r="C26" s="114">
        <v>50</v>
      </c>
      <c r="D26" s="113">
        <f>ДЕВУШКИ!AJ217</f>
        <v>471</v>
      </c>
      <c r="E26" s="112">
        <f t="shared" si="0"/>
        <v>9</v>
      </c>
      <c r="F26" s="44"/>
      <c r="G26" s="168">
        <v>50</v>
      </c>
      <c r="H26" s="44"/>
      <c r="I26" s="43">
        <v>36</v>
      </c>
      <c r="J26" s="114">
        <v>50</v>
      </c>
      <c r="K26" s="113">
        <f>'ЮНОШИ '!AJ216</f>
        <v>681</v>
      </c>
      <c r="L26" s="112">
        <f t="shared" si="1"/>
        <v>17</v>
      </c>
    </row>
    <row r="27" spans="2:12" x14ac:dyDescent="0.25">
      <c r="B27" s="43">
        <v>41</v>
      </c>
      <c r="C27" s="114">
        <v>56</v>
      </c>
      <c r="D27" s="113">
        <f>ДЕВУШКИ!AJ247</f>
        <v>423</v>
      </c>
      <c r="E27" s="112">
        <f t="shared" si="0"/>
        <v>15</v>
      </c>
      <c r="F27" s="44"/>
      <c r="G27" s="168">
        <v>56</v>
      </c>
      <c r="H27" s="44"/>
      <c r="I27" s="43">
        <v>41</v>
      </c>
      <c r="J27" s="114">
        <v>56</v>
      </c>
      <c r="K27" s="113">
        <f>'ЮНОШИ '!AJ246</f>
        <v>859</v>
      </c>
      <c r="L27" s="112">
        <f t="shared" si="1"/>
        <v>1</v>
      </c>
    </row>
    <row r="28" spans="2:12" x14ac:dyDescent="0.25">
      <c r="B28" s="43">
        <v>4</v>
      </c>
      <c r="C28" s="114">
        <v>10</v>
      </c>
      <c r="D28" s="113">
        <f>ДЕВУШКИ!AJ25</f>
        <v>364</v>
      </c>
      <c r="E28" s="112">
        <f t="shared" si="0"/>
        <v>20</v>
      </c>
      <c r="F28" s="44"/>
      <c r="G28" s="167">
        <v>10</v>
      </c>
      <c r="H28" s="44"/>
      <c r="I28" s="43">
        <v>4</v>
      </c>
      <c r="J28" s="114">
        <v>10</v>
      </c>
      <c r="K28" s="113">
        <f>'ЮНОШИ '!AJ24</f>
        <v>539</v>
      </c>
      <c r="L28" s="112">
        <f t="shared" si="1"/>
        <v>23</v>
      </c>
    </row>
    <row r="29" spans="2:12" x14ac:dyDescent="0.25">
      <c r="B29" s="43">
        <v>7</v>
      </c>
      <c r="C29" s="114">
        <v>14</v>
      </c>
      <c r="D29" s="113">
        <f>ДЕВУШКИ!AJ43</f>
        <v>0</v>
      </c>
      <c r="E29" s="112">
        <f t="shared" si="0"/>
        <v>31</v>
      </c>
      <c r="F29" s="44"/>
      <c r="G29" s="167">
        <v>14</v>
      </c>
      <c r="H29" s="44"/>
      <c r="I29" s="43">
        <v>7</v>
      </c>
      <c r="J29" s="114">
        <v>14</v>
      </c>
      <c r="K29" s="113">
        <f>'ЮНОШИ '!AJ42</f>
        <v>0</v>
      </c>
      <c r="L29" s="112">
        <f t="shared" si="1"/>
        <v>35</v>
      </c>
    </row>
    <row r="30" spans="2:12" x14ac:dyDescent="0.25">
      <c r="B30" s="43">
        <v>9</v>
      </c>
      <c r="C30" s="114">
        <v>18</v>
      </c>
      <c r="D30" s="113">
        <f>ДЕВУШКИ!AJ55</f>
        <v>0</v>
      </c>
      <c r="E30" s="112">
        <f t="shared" si="0"/>
        <v>31</v>
      </c>
      <c r="F30" s="44"/>
      <c r="G30" s="167">
        <v>18</v>
      </c>
      <c r="H30" s="44"/>
      <c r="I30" s="43">
        <v>9</v>
      </c>
      <c r="J30" s="114">
        <v>18</v>
      </c>
      <c r="K30" s="113">
        <f>'ЮНОШИ '!AJ54</f>
        <v>0</v>
      </c>
      <c r="L30" s="112">
        <f t="shared" si="1"/>
        <v>35</v>
      </c>
    </row>
    <row r="31" spans="2:12" x14ac:dyDescent="0.25">
      <c r="B31" s="43">
        <v>11</v>
      </c>
      <c r="C31" s="114">
        <v>20</v>
      </c>
      <c r="D31" s="113">
        <f>ДЕВУШКИ!AJ67</f>
        <v>326</v>
      </c>
      <c r="E31" s="112">
        <f t="shared" si="0"/>
        <v>26</v>
      </c>
      <c r="F31" s="44"/>
      <c r="G31" s="167">
        <v>20</v>
      </c>
      <c r="H31" s="44"/>
      <c r="I31" s="43">
        <v>11</v>
      </c>
      <c r="J31" s="114">
        <v>20</v>
      </c>
      <c r="K31" s="113">
        <f>'ЮНОШИ '!AJ66</f>
        <v>423</v>
      </c>
      <c r="L31" s="112">
        <f t="shared" si="1"/>
        <v>32</v>
      </c>
    </row>
    <row r="32" spans="2:12" x14ac:dyDescent="0.25">
      <c r="B32" s="43">
        <v>13</v>
      </c>
      <c r="C32" s="114">
        <v>23</v>
      </c>
      <c r="D32" s="113">
        <f>ДЕВУШКИ!AJ79</f>
        <v>402</v>
      </c>
      <c r="E32" s="112">
        <f t="shared" si="0"/>
        <v>17</v>
      </c>
      <c r="F32" s="44"/>
      <c r="G32" s="167">
        <v>23</v>
      </c>
      <c r="H32" s="44"/>
      <c r="I32" s="43">
        <v>13</v>
      </c>
      <c r="J32" s="114">
        <v>23</v>
      </c>
      <c r="K32" s="113">
        <f>'ЮНОШИ '!AJ78</f>
        <v>808</v>
      </c>
      <c r="L32" s="112">
        <f t="shared" si="1"/>
        <v>5</v>
      </c>
    </row>
    <row r="33" spans="2:12" x14ac:dyDescent="0.25">
      <c r="B33" s="43">
        <v>17</v>
      </c>
      <c r="C33" s="114">
        <v>28</v>
      </c>
      <c r="D33" s="113">
        <f>ДЕВУШКИ!AJ103</f>
        <v>0</v>
      </c>
      <c r="E33" s="112">
        <f t="shared" si="0"/>
        <v>31</v>
      </c>
      <c r="F33" s="44"/>
      <c r="G33" s="167">
        <v>28</v>
      </c>
      <c r="H33" s="44"/>
      <c r="I33" s="43">
        <v>17</v>
      </c>
      <c r="J33" s="114">
        <v>28</v>
      </c>
      <c r="K33" s="113">
        <f>'ЮНОШИ '!AJ102</f>
        <v>0</v>
      </c>
      <c r="L33" s="112">
        <f t="shared" si="1"/>
        <v>35</v>
      </c>
    </row>
    <row r="34" spans="2:12" x14ac:dyDescent="0.25">
      <c r="B34" s="43">
        <v>18</v>
      </c>
      <c r="C34" s="114">
        <v>29</v>
      </c>
      <c r="D34" s="113">
        <f>ДЕВУШКИ!AJ109</f>
        <v>345</v>
      </c>
      <c r="E34" s="112">
        <f t="shared" si="0"/>
        <v>25</v>
      </c>
      <c r="F34" s="44"/>
      <c r="G34" s="167">
        <v>29</v>
      </c>
      <c r="H34" s="44"/>
      <c r="I34" s="43">
        <v>18</v>
      </c>
      <c r="J34" s="114">
        <v>29</v>
      </c>
      <c r="K34" s="113">
        <f>'ЮНОШИ '!AJ108</f>
        <v>507</v>
      </c>
      <c r="L34" s="112">
        <f t="shared" si="1"/>
        <v>27</v>
      </c>
    </row>
    <row r="35" spans="2:12" x14ac:dyDescent="0.25">
      <c r="B35" s="43">
        <v>22</v>
      </c>
      <c r="C35" s="114">
        <v>34</v>
      </c>
      <c r="D35" s="113">
        <f>ДЕВУШКИ!AJ133</f>
        <v>0</v>
      </c>
      <c r="E35" s="112">
        <f t="shared" si="0"/>
        <v>31</v>
      </c>
      <c r="F35" s="44"/>
      <c r="G35" s="167">
        <v>34</v>
      </c>
      <c r="H35" s="44"/>
      <c r="I35" s="43">
        <v>22</v>
      </c>
      <c r="J35" s="114">
        <v>34</v>
      </c>
      <c r="K35" s="113">
        <f>'ЮНОШИ '!AJ132</f>
        <v>0</v>
      </c>
      <c r="L35" s="112">
        <f t="shared" si="1"/>
        <v>35</v>
      </c>
    </row>
    <row r="36" spans="2:12" x14ac:dyDescent="0.25">
      <c r="B36" s="43">
        <v>23</v>
      </c>
      <c r="C36" s="114">
        <v>36</v>
      </c>
      <c r="D36" s="113">
        <f>ДЕВУШКИ!AJ139</f>
        <v>250</v>
      </c>
      <c r="E36" s="112">
        <f t="shared" si="0"/>
        <v>29</v>
      </c>
      <c r="F36" s="44"/>
      <c r="G36" s="167">
        <v>36</v>
      </c>
      <c r="H36" s="44"/>
      <c r="I36" s="43">
        <v>23</v>
      </c>
      <c r="J36" s="114">
        <v>36</v>
      </c>
      <c r="K36" s="113">
        <f>'ЮНОШИ '!AJ138</f>
        <v>320</v>
      </c>
      <c r="L36" s="112">
        <f t="shared" si="1"/>
        <v>34</v>
      </c>
    </row>
    <row r="37" spans="2:12" x14ac:dyDescent="0.25">
      <c r="B37" s="43">
        <v>25</v>
      </c>
      <c r="C37" s="114">
        <v>39</v>
      </c>
      <c r="D37" s="113">
        <f>ДЕВУШКИ!AJ151</f>
        <v>0</v>
      </c>
      <c r="E37" s="112">
        <f t="shared" si="0"/>
        <v>31</v>
      </c>
      <c r="F37" s="44"/>
      <c r="G37" s="167">
        <v>39</v>
      </c>
      <c r="H37" s="44"/>
      <c r="I37" s="43">
        <v>25</v>
      </c>
      <c r="J37" s="114">
        <v>39</v>
      </c>
      <c r="K37" s="113">
        <f>'ЮНОШИ '!AJ150</f>
        <v>0</v>
      </c>
      <c r="L37" s="112">
        <f t="shared" si="1"/>
        <v>35</v>
      </c>
    </row>
    <row r="38" spans="2:12" x14ac:dyDescent="0.25">
      <c r="B38" s="43">
        <v>27</v>
      </c>
      <c r="C38" s="114">
        <v>41</v>
      </c>
      <c r="D38" s="113">
        <f>ДЕВУШКИ!AJ163</f>
        <v>235</v>
      </c>
      <c r="E38" s="112">
        <f t="shared" si="0"/>
        <v>30</v>
      </c>
      <c r="F38" s="44"/>
      <c r="G38" s="167">
        <v>41</v>
      </c>
      <c r="H38" s="44"/>
      <c r="I38" s="43">
        <v>27</v>
      </c>
      <c r="J38" s="114">
        <v>41</v>
      </c>
      <c r="K38" s="113">
        <f>'ЮНОШИ '!AJ162</f>
        <v>519</v>
      </c>
      <c r="L38" s="112">
        <f t="shared" si="1"/>
        <v>26</v>
      </c>
    </row>
    <row r="39" spans="2:12" x14ac:dyDescent="0.25">
      <c r="B39" s="43">
        <v>28</v>
      </c>
      <c r="C39" s="114">
        <v>42</v>
      </c>
      <c r="D39" s="113">
        <f>ДЕВУШКИ!AJ169</f>
        <v>362</v>
      </c>
      <c r="E39" s="112">
        <f t="shared" si="0"/>
        <v>22</v>
      </c>
      <c r="F39" s="44"/>
      <c r="G39" s="167">
        <v>42</v>
      </c>
      <c r="H39" s="44"/>
      <c r="I39" s="43">
        <v>28</v>
      </c>
      <c r="J39" s="114">
        <v>42</v>
      </c>
      <c r="K39" s="113">
        <f>'ЮНОШИ '!AJ168</f>
        <v>476</v>
      </c>
      <c r="L39" s="112">
        <f t="shared" si="1"/>
        <v>29</v>
      </c>
    </row>
    <row r="40" spans="2:12" x14ac:dyDescent="0.25">
      <c r="B40" s="43">
        <v>29</v>
      </c>
      <c r="C40" s="114">
        <v>43</v>
      </c>
      <c r="D40" s="113">
        <f>ДЕВУШКИ!AJ175</f>
        <v>299</v>
      </c>
      <c r="E40" s="112">
        <f t="shared" si="0"/>
        <v>27</v>
      </c>
      <c r="F40" s="44"/>
      <c r="G40" s="167">
        <v>43</v>
      </c>
      <c r="H40" s="44"/>
      <c r="I40" s="43">
        <v>29</v>
      </c>
      <c r="J40" s="114">
        <v>43</v>
      </c>
      <c r="K40" s="113">
        <f>'ЮНОШИ '!AJ174</f>
        <v>566</v>
      </c>
      <c r="L40" s="112">
        <f t="shared" si="1"/>
        <v>21</v>
      </c>
    </row>
    <row r="41" spans="2:12" x14ac:dyDescent="0.25">
      <c r="B41" s="43">
        <v>31</v>
      </c>
      <c r="C41" s="114">
        <v>45</v>
      </c>
      <c r="D41" s="113">
        <f>ДЕВУШКИ!AJ187</f>
        <v>522</v>
      </c>
      <c r="E41" s="112">
        <f t="shared" si="0"/>
        <v>7</v>
      </c>
      <c r="F41" s="44"/>
      <c r="G41" s="167">
        <v>45</v>
      </c>
      <c r="H41" s="44"/>
      <c r="I41" s="43">
        <v>31</v>
      </c>
      <c r="J41" s="114">
        <v>45</v>
      </c>
      <c r="K41" s="113">
        <f>'ЮНОШИ '!AJ186</f>
        <v>505</v>
      </c>
      <c r="L41" s="112">
        <f t="shared" si="1"/>
        <v>28</v>
      </c>
    </row>
    <row r="42" spans="2:12" x14ac:dyDescent="0.25">
      <c r="B42" s="43">
        <v>32</v>
      </c>
      <c r="C42" s="114">
        <v>46</v>
      </c>
      <c r="D42" s="113">
        <f>ДЕВУШКИ!AJ193</f>
        <v>0</v>
      </c>
      <c r="E42" s="112">
        <f t="shared" si="0"/>
        <v>31</v>
      </c>
      <c r="F42" s="44"/>
      <c r="G42" s="167">
        <v>46</v>
      </c>
      <c r="H42" s="44"/>
      <c r="I42" s="43">
        <v>32</v>
      </c>
      <c r="J42" s="114">
        <v>46</v>
      </c>
      <c r="K42" s="113">
        <f>'ЮНОШИ '!AJ192</f>
        <v>0</v>
      </c>
      <c r="L42" s="112">
        <f t="shared" si="1"/>
        <v>35</v>
      </c>
    </row>
    <row r="43" spans="2:12" x14ac:dyDescent="0.25">
      <c r="B43" s="43">
        <v>35</v>
      </c>
      <c r="C43" s="114">
        <v>49</v>
      </c>
      <c r="D43" s="113">
        <f>ДЕВУШКИ!AJ211</f>
        <v>346</v>
      </c>
      <c r="E43" s="112">
        <f t="shared" si="0"/>
        <v>24</v>
      </c>
      <c r="F43" s="44"/>
      <c r="G43" s="167">
        <v>49</v>
      </c>
      <c r="H43" s="44"/>
      <c r="I43" s="43">
        <v>35</v>
      </c>
      <c r="J43" s="114">
        <v>49</v>
      </c>
      <c r="K43" s="113">
        <f>'ЮНОШИ '!AJ210</f>
        <v>553</v>
      </c>
      <c r="L43" s="112">
        <f t="shared" si="1"/>
        <v>22</v>
      </c>
    </row>
    <row r="44" spans="2:12" x14ac:dyDescent="0.25">
      <c r="B44" s="43">
        <v>37</v>
      </c>
      <c r="C44" s="114">
        <v>51</v>
      </c>
      <c r="D44" s="113">
        <f>ДЕВУШКИ!AJ223</f>
        <v>0</v>
      </c>
      <c r="E44" s="112">
        <f t="shared" si="0"/>
        <v>31</v>
      </c>
      <c r="F44" s="44"/>
      <c r="G44" s="167">
        <v>51</v>
      </c>
      <c r="H44" s="44"/>
      <c r="I44" s="43">
        <v>37</v>
      </c>
      <c r="J44" s="114">
        <v>51</v>
      </c>
      <c r="K44" s="113">
        <f>'ЮНОШИ '!AJ222</f>
        <v>0</v>
      </c>
      <c r="L44" s="112">
        <f t="shared" si="1"/>
        <v>35</v>
      </c>
    </row>
    <row r="45" spans="2:12" x14ac:dyDescent="0.25">
      <c r="B45" s="43">
        <v>38</v>
      </c>
      <c r="C45" s="114">
        <v>52</v>
      </c>
      <c r="D45" s="113">
        <f>ДЕВУШКИ!AJ229</f>
        <v>423</v>
      </c>
      <c r="E45" s="112">
        <f t="shared" si="0"/>
        <v>15</v>
      </c>
      <c r="F45" s="44"/>
      <c r="G45" s="167">
        <v>52</v>
      </c>
      <c r="H45" s="44"/>
      <c r="I45" s="43">
        <v>38</v>
      </c>
      <c r="J45" s="114">
        <v>52</v>
      </c>
      <c r="K45" s="113">
        <f>'ЮНОШИ '!AJ228</f>
        <v>637</v>
      </c>
      <c r="L45" s="112">
        <f t="shared" si="1"/>
        <v>19</v>
      </c>
    </row>
    <row r="46" spans="2:12" x14ac:dyDescent="0.25">
      <c r="B46" s="43">
        <v>39</v>
      </c>
      <c r="C46" s="114">
        <v>53</v>
      </c>
      <c r="D46" s="113">
        <f>ДЕВУШКИ!AJ235</f>
        <v>363</v>
      </c>
      <c r="E46" s="112">
        <f t="shared" si="0"/>
        <v>21</v>
      </c>
      <c r="F46" s="44"/>
      <c r="G46" s="167">
        <v>53</v>
      </c>
      <c r="H46" s="44"/>
      <c r="I46" s="43">
        <v>39</v>
      </c>
      <c r="J46" s="114">
        <v>53</v>
      </c>
      <c r="K46" s="113">
        <f>'ЮНОШИ '!AJ234</f>
        <v>437</v>
      </c>
      <c r="L46" s="112">
        <f t="shared" si="1"/>
        <v>30</v>
      </c>
    </row>
    <row r="47" spans="2:12" x14ac:dyDescent="0.25">
      <c r="B47" s="43">
        <v>40</v>
      </c>
      <c r="C47" s="114">
        <v>55</v>
      </c>
      <c r="D47" s="113">
        <f>ДЕВУШКИ!AJ241</f>
        <v>0</v>
      </c>
      <c r="E47" s="112">
        <f t="shared" si="0"/>
        <v>31</v>
      </c>
      <c r="F47" s="44"/>
      <c r="G47" s="167">
        <v>55</v>
      </c>
      <c r="H47" s="44"/>
      <c r="I47" s="43">
        <v>40</v>
      </c>
      <c r="J47" s="114">
        <v>55</v>
      </c>
      <c r="K47" s="113">
        <f>'ЮНОШИ '!AJ240</f>
        <v>0</v>
      </c>
      <c r="L47" s="112">
        <f t="shared" si="1"/>
        <v>35</v>
      </c>
    </row>
    <row r="48" spans="2:12" x14ac:dyDescent="0.25">
      <c r="B48" s="43">
        <v>42</v>
      </c>
      <c r="C48" s="114">
        <v>58</v>
      </c>
      <c r="D48" s="113">
        <f>ДЕВУШКИ!AJ253</f>
        <v>0</v>
      </c>
      <c r="E48" s="112">
        <f t="shared" si="0"/>
        <v>31</v>
      </c>
      <c r="F48" s="44"/>
      <c r="G48" s="167">
        <v>58</v>
      </c>
      <c r="H48" s="44"/>
      <c r="I48" s="43">
        <v>42</v>
      </c>
      <c r="J48" s="114">
        <v>58</v>
      </c>
      <c r="K48" s="113">
        <f>'ЮНОШИ '!AJ252</f>
        <v>0</v>
      </c>
      <c r="L48" s="112">
        <f t="shared" si="1"/>
        <v>35</v>
      </c>
    </row>
    <row r="49" spans="2:12" x14ac:dyDescent="0.25">
      <c r="B49" s="43">
        <v>43</v>
      </c>
      <c r="C49" s="114">
        <v>59</v>
      </c>
      <c r="D49" s="113">
        <f>ДЕВУШКИ!AJ259</f>
        <v>465</v>
      </c>
      <c r="E49" s="112">
        <f t="shared" si="0"/>
        <v>12</v>
      </c>
      <c r="F49" s="44"/>
      <c r="G49" s="167">
        <v>59</v>
      </c>
      <c r="H49" s="44"/>
      <c r="I49" s="43">
        <v>43</v>
      </c>
      <c r="J49" s="114">
        <v>59</v>
      </c>
      <c r="K49" s="113">
        <f>'ЮНОШИ '!AJ258</f>
        <v>392</v>
      </c>
      <c r="L49" s="112">
        <f t="shared" si="1"/>
        <v>33</v>
      </c>
    </row>
    <row r="50" spans="2:12" x14ac:dyDescent="0.25">
      <c r="B50" s="43">
        <v>44</v>
      </c>
      <c r="C50" s="114">
        <v>63</v>
      </c>
      <c r="D50" s="113">
        <f>ДЕВУШКИ!AJ265</f>
        <v>0</v>
      </c>
      <c r="E50" s="112">
        <f t="shared" si="0"/>
        <v>31</v>
      </c>
      <c r="F50" s="44"/>
      <c r="G50" s="167">
        <v>63</v>
      </c>
      <c r="H50" s="44"/>
      <c r="I50" s="43">
        <v>44</v>
      </c>
      <c r="J50" s="114">
        <v>63</v>
      </c>
      <c r="K50" s="113">
        <f>'ЮНОШИ '!AJ264</f>
        <v>0</v>
      </c>
      <c r="L50" s="112">
        <f t="shared" si="1"/>
        <v>35</v>
      </c>
    </row>
    <row r="51" spans="2:12" x14ac:dyDescent="0.25">
      <c r="B51" s="43">
        <v>45</v>
      </c>
      <c r="C51" s="114">
        <v>67</v>
      </c>
      <c r="D51" s="113">
        <f>ДЕВУШКИ!AJ271</f>
        <v>0</v>
      </c>
      <c r="E51" s="112">
        <f t="shared" si="0"/>
        <v>31</v>
      </c>
      <c r="F51" s="44"/>
      <c r="G51" s="167">
        <v>67</v>
      </c>
      <c r="H51" s="44"/>
      <c r="I51" s="43">
        <v>45</v>
      </c>
      <c r="J51" s="114">
        <v>67</v>
      </c>
      <c r="K51" s="113">
        <f>'ЮНОШИ '!AJ270</f>
        <v>0</v>
      </c>
      <c r="L51" s="112">
        <f t="shared" si="1"/>
        <v>35</v>
      </c>
    </row>
    <row r="52" spans="2:12" x14ac:dyDescent="0.25">
      <c r="B52" s="43">
        <v>46</v>
      </c>
      <c r="C52" s="114">
        <v>75</v>
      </c>
      <c r="D52" s="113">
        <f>ДЕВУШКИ!AJ277</f>
        <v>0</v>
      </c>
      <c r="E52" s="112">
        <f t="shared" si="0"/>
        <v>31</v>
      </c>
      <c r="F52" s="44"/>
      <c r="G52" s="167">
        <v>75</v>
      </c>
      <c r="H52" s="44"/>
      <c r="I52" s="43">
        <v>46</v>
      </c>
      <c r="J52" s="114">
        <v>75</v>
      </c>
      <c r="K52" s="113">
        <f>'ЮНОШИ '!AJ276</f>
        <v>639</v>
      </c>
      <c r="L52" s="112">
        <f t="shared" si="1"/>
        <v>18</v>
      </c>
    </row>
    <row r="53" spans="2:12" x14ac:dyDescent="0.25">
      <c r="B53" s="43">
        <v>48</v>
      </c>
      <c r="C53" s="114" t="s">
        <v>469</v>
      </c>
      <c r="D53" s="113">
        <f>ДЕВУШКИ!AJ289</f>
        <v>461</v>
      </c>
      <c r="E53" s="112">
        <f t="shared" si="0"/>
        <v>14</v>
      </c>
      <c r="F53" s="44"/>
      <c r="G53" s="167" t="s">
        <v>64</v>
      </c>
      <c r="H53" s="44"/>
      <c r="I53" s="43">
        <v>48</v>
      </c>
      <c r="J53" s="114" t="s">
        <v>469</v>
      </c>
      <c r="K53" s="113">
        <f>'ЮНОШИ '!AJ288</f>
        <v>616</v>
      </c>
      <c r="L53" s="112">
        <f t="shared" si="1"/>
        <v>20</v>
      </c>
    </row>
    <row r="54" spans="2:12" x14ac:dyDescent="0.25">
      <c r="B54" s="43">
        <v>47</v>
      </c>
      <c r="C54" s="114" t="s">
        <v>457</v>
      </c>
      <c r="D54" s="113">
        <f>ДЕВУШКИ!AJ283</f>
        <v>0</v>
      </c>
      <c r="E54" s="112">
        <f t="shared" si="0"/>
        <v>31</v>
      </c>
      <c r="G54" s="167" t="s">
        <v>457</v>
      </c>
      <c r="I54" s="43">
        <v>47</v>
      </c>
      <c r="J54" s="114" t="s">
        <v>457</v>
      </c>
      <c r="K54" s="113">
        <f>'ЮНОШИ '!AJ282</f>
        <v>0</v>
      </c>
      <c r="L54" s="112">
        <f t="shared" si="1"/>
        <v>35</v>
      </c>
    </row>
  </sheetData>
  <autoFilter ref="B6:L54">
    <sortState ref="B7:L54">
      <sortCondition sortBy="cellColor" ref="G6:G54" dxfId="47"/>
    </sortState>
  </autoFilter>
  <mergeCells count="4">
    <mergeCell ref="I1:L1"/>
    <mergeCell ref="I2:L2"/>
    <mergeCell ref="B4:E4"/>
    <mergeCell ref="I4:L4"/>
  </mergeCells>
  <conditionalFormatting sqref="L7:L54">
    <cfRule type="cellIs" dxfId="46" priority="4" operator="equal">
      <formula>3</formula>
    </cfRule>
    <cfRule type="cellIs" dxfId="45" priority="5" operator="equal">
      <formula>2</formula>
    </cfRule>
    <cfRule type="cellIs" dxfId="44" priority="6" operator="equal">
      <formula>1</formula>
    </cfRule>
  </conditionalFormatting>
  <conditionalFormatting sqref="E7:E54">
    <cfRule type="cellIs" dxfId="43" priority="1" operator="equal">
      <formula>3</formula>
    </cfRule>
    <cfRule type="cellIs" dxfId="42" priority="2" operator="equal">
      <formula>2</formula>
    </cfRule>
    <cfRule type="cellIs" dxfId="41" priority="3" operator="equal">
      <formula>1</formula>
    </cfRule>
  </conditionalFormatting>
  <printOptions horizontalCentered="1"/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12" t="s">
        <v>55</v>
      </c>
      <c r="AF3" s="212" t="s">
        <v>27</v>
      </c>
      <c r="AG3" s="212" t="s">
        <v>454</v>
      </c>
    </row>
    <row r="4" spans="1:33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13"/>
      <c r="AF4" s="213"/>
      <c r="AG4" s="213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214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18">IF(I7&lt;5,H7,"")</f>
        <v>59</v>
      </c>
      <c r="K7" s="61">
        <v>430</v>
      </c>
      <c r="L7" s="14">
        <f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19">IF(P7&lt;5,O7,"")</f>
        <v>16</v>
      </c>
      <c r="R7" s="65">
        <v>210</v>
      </c>
      <c r="S7" s="16">
        <f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0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21">H7+O7+V7</f>
        <v>120</v>
      </c>
      <c r="AE7" s="19">
        <f t="shared" si="16"/>
        <v>120</v>
      </c>
      <c r="AF7" s="19">
        <f t="shared" si="17"/>
        <v>12</v>
      </c>
      <c r="AG7" s="214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>IF(D8&gt;8.4,0,IF(D8&gt;8.35,28,IF(D8&gt;8.34,29,IF(D8&gt;8.3,30,IF(D8&gt;8.25,31,IF(D8&gt;8.24,32,IF(D8&gt;8.2,33,IF(D8&gt;8.16,34,IF(D8&gt;8.15,35,IF(D8&gt;8.14,36,IF(D8&gt;8.1,37,IF(D8&gt;8.05,38,IF(D8&gt;8.04,39,IF(D8&gt;8.02,40,IF(D8&gt;8,41,IF(D8&gt;7.95,42,IF(D8&gt;7.94,43,IF(D8&gt;7.92,44,IF(D8&gt;7.9,45,IF(D8&gt;7.85,46,IF(D8&gt;7.84,47,IF(D8&gt;7.83,48,IF(D8&gt;7.8,49,IF(D8&gt;7.75,50,IF(D8&gt;7.73,51,IF(D8&gt;7.7,52,IF(D8&gt;7.65,53,IF(D8&gt;7.6,54,IF(D8&gt;7.55,55,IF(D8&gt;7.5,56,IF(D8&gt;7.44,57,IF(D8&gt;7.4,58,IF(D8&gt;7.35,59,IF(D8&gt;7.3,60,IF(D8&gt;7.25,61,IF(D8&gt;7.2,62,IF(D8&gt;7.15,63,IF(D8&gt;7.1,64,IF(D8&gt;7.05,65,IF(D8&gt;7,66,IF(D8&gt;6.95,67,IF(D8&gt;6.9,68,IF(D8&gt;6.8,69,IF(D8&gt;6.5,70,))))))))))))))))))))))))))))))))))))))))))))</f>
        <v>61</v>
      </c>
      <c r="F8" s="14">
        <f>IF(D8&gt;10,0,IF(D8&gt;9.9,1,IF(D8&gt;9.8,2,IF(D8&gt;9.7,3,IF(D8&gt;9.6,4,IF(D8&gt;9.5,5,IF(D8&gt;9.4,6,IF(D8&gt;9.3,7,IF(D8&gt;9.26,8,IF(D8&gt;9.2,9,IF(D8&gt;9.15,10,IF(D8&gt;9.1,11,IF(D8&gt;9.05,12,IF(D8&gt;9,13,IF(D8&gt;8.95,14,IF(D8&gt;8.9,15,IF(D8&gt;8.85,16,IF(D8&gt;8.8,17,IF(D8&gt;8.75,18,IF(D8&gt;8.7,19,IF(D8&gt;8.65,20,IF(D8&gt;8.6,21,IF(D8&gt;8.55,22,IF(D8&gt;8.54,23,IF(D8&gt;8.5,24,IF(D8&gt;8.45,25,IF(D8&gt;8.44,26,IF(D8&gt;8.4,27,))))))))))))))))))))))))))))</f>
        <v>0</v>
      </c>
      <c r="G8" s="14">
        <f>E8+F8</f>
        <v>61</v>
      </c>
      <c r="H8" s="15">
        <f t="shared" si="3"/>
        <v>61</v>
      </c>
      <c r="I8" s="84">
        <f>IF(H8="","",RANK(H8,H6:H10,0))</f>
        <v>1</v>
      </c>
      <c r="J8" s="84">
        <f t="shared" si="18"/>
        <v>61</v>
      </c>
      <c r="K8" s="61">
        <v>390</v>
      </c>
      <c r="L8" s="14">
        <f>IF(K8&lt;570,0,IF(K8&lt;575,44,IF(K8&lt;580,45,IF(K8&lt;585,46,IF(K8&lt;590,47,IF(K8&lt;595,48,IF(K8&lt;600,49,IF(K8&lt;605,50,IF(K8&lt;610,51,IF(K8&lt;615,52,IF(K8&lt;620,53,IF(K8&lt;625,54,IF(K8&lt;630,55,IF(K8&lt;635,56,IF(K8&lt;640,57,IF(K8&lt;645,58,IF(K8&lt;650,59,IF(K8&lt;655,60,IF(K8&lt;660,61,IF(K8&lt;665,62,IF(K8&lt;670,63,IF(K8&lt;675,64,IF(K8&lt;680,65,IF(K8&lt;685,66,IF(K8&lt;690,67,IF(K8&lt;695,68,IF(K8&lt;700,69,IF(K8&lt;705,70,IF(K8&lt;710,71,IF(K8&lt;715,72,IF(K8&lt;720,73,IF(K8&lt;725,74,IF(K8&lt;730,75,IF(K8&lt;735,76,IF(K8&lt;740,77,IF(K8&lt;745,78,IF(K8&lt;750,79,IF(K8&lt;760,80,IF(K8&lt;770,81,IF(K8&lt;780,82,IF(K8&lt;790,83,IF(K8&lt;800,84,IF(K8&lt;810,85,IF(K8&lt;820,86,IF(K8&lt;830,87,IF(K8&lt;840,88,IF(K8&lt;850,89,IF(K8&lt;865,90,IF(K8&lt;880,91,IF(K8&lt;895,92,IF(K8&lt;910,93,IF(K8&lt;925,94,IF(K8&lt;940,95,IF(K8&lt;955,96,IF(K8&lt;970,97,IF(K8&lt;985,98,IF(K8&lt;1000,99,IF(K8&lt;1015,100,))))))))))))))))))))))))))))))))))))))))))))))))))))))))))</f>
        <v>0</v>
      </c>
      <c r="M8" s="14">
        <f>IF(K8&lt;250,0,IF(K8&lt;270,1,IF(K8&lt;290,2,IF(K8&lt;310,3,IF(K8&lt;320,4,IF(K8&lt;330,5,IF(K8&lt;340,6,IF(K8&lt;350,7,IF(K8&lt;360,8,IF(K8&lt;370,9,IF(K8&lt;380,10,IF(K8&lt;390,11,IF(K8&lt;400,12,IF(K8&lt;410,13,IF(K8&lt;420,14,IF(K8&lt;430,15,IF(K8&lt;435,16,IF(K8&lt;440,17,IF(K8&lt;445,18,IF(K8&lt;450,19,IF(K8&lt;455,20,IF(K8&lt;460,21,IF(K8&lt;465,22,IF(K8&lt;470,23,IF(K8&lt;475,24,IF(K8&lt;480,25,IF(K8&lt;485,26,IF(K8&lt;490,27,IF(K8&lt;495,28,IF(K8&lt;500,29,IF(K8&lt;505,30,IF(K8&lt;510,31,IF(K8&lt;515,32,IF(K8&lt;520,33,IF(K8&lt;525,34,IF(K8&lt;530,35,IF(K8&lt;535,36,IF(K8&lt;540,37,IF(K8&lt;545,38,IF(K8&lt;550,39,IF(K8&lt;555,40,IF(K8&lt;560,41,IF(K8&lt;565,42,IF(K8&lt;570,43,))))))))))))))))))))))))))))))))))))))))))))</f>
        <v>12</v>
      </c>
      <c r="N8" s="14">
        <f>L8+M8</f>
        <v>12</v>
      </c>
      <c r="O8" s="15">
        <f t="shared" si="7"/>
        <v>12</v>
      </c>
      <c r="P8" s="96">
        <f>IF(O8="","",RANK(O8,O6:O10,0))</f>
        <v>3</v>
      </c>
      <c r="Q8" s="96">
        <f t="shared" si="19"/>
        <v>12</v>
      </c>
      <c r="R8" s="65">
        <v>203</v>
      </c>
      <c r="S8" s="16">
        <f>IF(R8&lt;235,0,IF(R8&lt;237,60,IF(R8&lt;239,61,IF(R8&lt;241,62,IF(R8&lt;243,63,IF(R8&lt;245,64,IF(R8&lt;247,65,IF(R8&lt;249,66,IF(R8&lt;251,67,IF(R8&lt;253,68,IF(R8&lt;255,69,IF(R8&lt;257,70,IF(R8&lt;259,71,IF(R8&lt;261,72,IF(R8&lt;263,73,IF(R8&lt;2265,74,IF(R8&lt;267,75,IF(R8&lt;269,76,))))))))))))))))))</f>
        <v>0</v>
      </c>
      <c r="T8" s="16">
        <f>IF(R8&lt;118,0,IF(R8&lt;121,1,IF(R8&lt;124,2,IF(R8&lt;127,3,IF(R8&lt;130,4,IF(R8&lt;133,5,IF(R8&lt;136,6,IF(R8&lt;139,7,IF(R8&lt;142,8,IF(R8&lt;145,9,IF(R8&lt;148,10,IF(R8&lt;151,11,IF(R8&lt;154,12,IF(R8&lt;157,13,IF(R8&lt;160,14,IF(R8&lt;162,15,IF(R8&lt;164,16,IF(R8&lt;166,17,IF(R8&lt;168,18,IF(R8&lt;170,19,IF(R8&lt;172,20,IF(R8&lt;174,21,IF(R8&lt;176,22,IF(R8&lt;178,23,IF(R8&lt;180,24,IF(R8&lt;182,25,IF(R8&lt;184,26,IF(R8&lt;186,27,IF(R8&lt;188,28,IF(R8&lt;190,29,IF(R8&lt;192,30,IF(R8&lt;194,31,IF(R8&lt;196,32,IF(R8&lt;198,33,IF(R8&lt;200,34,IF(R8&lt;201,35,IF(R8&lt;202,36,IF(R8&lt;203,37,IF(R8&lt;204,38,IF(R8&lt;205,39,IF(R8&lt;206,40,IF(R8&lt;207,41,IF(R8&lt;208,42,IF(R8&lt;209,43,IF(R8&lt;210,44,IF(R8&lt;211,45,IF(R8&lt;212,46,IF(R8&lt;213,47,IF(R8&lt;214,48,IF(R8&lt;215,49,IF(R8&lt;217,50,IF(R8&lt;219,51,IF(R8&lt;221,52,IF(R8&lt;223,53,IF(R8&lt;225,54,IF(R8&lt;227,55,IF(R8&lt;229,56,IF(R8&lt;231,57,IF(R8&lt;233,58,IF(R8&lt;235,59,))))))))))))))))))))))))))))))))))))))))))))))))))))))))))))</f>
        <v>38</v>
      </c>
      <c r="U8" s="16">
        <f>S8+T8</f>
        <v>38</v>
      </c>
      <c r="V8" s="15">
        <f t="shared" si="11"/>
        <v>38</v>
      </c>
      <c r="W8" s="84">
        <f>IF(V8="","",RANK(V8,V6:V10,0))</f>
        <v>3</v>
      </c>
      <c r="X8" s="84">
        <f t="shared" si="20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21"/>
        <v>111</v>
      </c>
      <c r="AE8" s="19">
        <f t="shared" si="16"/>
        <v>111</v>
      </c>
      <c r="AF8" s="19">
        <f t="shared" si="17"/>
        <v>24</v>
      </c>
      <c r="AG8" s="214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>IF(D9&gt;8.4,0,IF(D9&gt;8.35,28,IF(D9&gt;8.34,29,IF(D9&gt;8.3,30,IF(D9&gt;8.25,31,IF(D9&gt;8.24,32,IF(D9&gt;8.2,33,IF(D9&gt;8.16,34,IF(D9&gt;8.15,35,IF(D9&gt;8.14,36,IF(D9&gt;8.1,37,IF(D9&gt;8.05,38,IF(D9&gt;8.04,39,IF(D9&gt;8.02,40,IF(D9&gt;8,41,IF(D9&gt;7.95,42,IF(D9&gt;7.94,43,IF(D9&gt;7.92,44,IF(D9&gt;7.9,45,IF(D9&gt;7.85,46,IF(D9&gt;7.84,47,IF(D9&gt;7.83,48,IF(D9&gt;7.8,49,IF(D9&gt;7.75,50,IF(D9&gt;7.73,51,IF(D9&gt;7.7,52,IF(D9&gt;7.65,53,IF(D9&gt;7.6,54,IF(D9&gt;7.55,55,IF(D9&gt;7.5,56,IF(D9&gt;7.44,57,IF(D9&gt;7.4,58,IF(D9&gt;7.35,59,IF(D9&gt;7.3,60,IF(D9&gt;7.25,61,IF(D9&gt;7.2,62,IF(D9&gt;7.15,63,IF(D9&gt;7.1,64,IF(D9&gt;7.05,65,IF(D9&gt;7,66,IF(D9&gt;6.95,67,IF(D9&gt;6.9,68,IF(D9&gt;6.8,69,IF(D9&gt;6.5,70,))))))))))))))))))))))))))))))))))))))))))))</f>
        <v>50</v>
      </c>
      <c r="F9" s="14">
        <f>IF(D9&gt;10,0,IF(D9&gt;9.9,1,IF(D9&gt;9.8,2,IF(D9&gt;9.7,3,IF(D9&gt;9.6,4,IF(D9&gt;9.5,5,IF(D9&gt;9.4,6,IF(D9&gt;9.3,7,IF(D9&gt;9.26,8,IF(D9&gt;9.2,9,IF(D9&gt;9.15,10,IF(D9&gt;9.1,11,IF(D9&gt;9.05,12,IF(D9&gt;9,13,IF(D9&gt;8.95,14,IF(D9&gt;8.9,15,IF(D9&gt;8.85,16,IF(D9&gt;8.8,17,IF(D9&gt;8.75,18,IF(D9&gt;8.7,19,IF(D9&gt;8.65,20,IF(D9&gt;8.6,21,IF(D9&gt;8.55,22,IF(D9&gt;8.54,23,IF(D9&gt;8.5,24,IF(D9&gt;8.45,25,IF(D9&gt;8.44,26,IF(D9&gt;8.4,27,))))))))))))))))))))))))))))</f>
        <v>0</v>
      </c>
      <c r="G9" s="14">
        <f>E9+F9</f>
        <v>50</v>
      </c>
      <c r="H9" s="15">
        <f t="shared" si="3"/>
        <v>50</v>
      </c>
      <c r="I9" s="84">
        <f>IF(H9="","",RANK(H9,H6:H10,0))</f>
        <v>3</v>
      </c>
      <c r="J9" s="84">
        <f t="shared" si="18"/>
        <v>50</v>
      </c>
      <c r="K9" s="61">
        <v>320</v>
      </c>
      <c r="L9" s="14">
        <f>IF(K9&lt;570,0,IF(K9&lt;575,44,IF(K9&lt;580,45,IF(K9&lt;585,46,IF(K9&lt;590,47,IF(K9&lt;595,48,IF(K9&lt;600,49,IF(K9&lt;605,50,IF(K9&lt;610,51,IF(K9&lt;615,52,IF(K9&lt;620,53,IF(K9&lt;625,54,IF(K9&lt;630,55,IF(K9&lt;635,56,IF(K9&lt;640,57,IF(K9&lt;645,58,IF(K9&lt;650,59,IF(K9&lt;655,60,IF(K9&lt;660,61,IF(K9&lt;665,62,IF(K9&lt;670,63,IF(K9&lt;675,64,IF(K9&lt;680,65,IF(K9&lt;685,66,IF(K9&lt;690,67,IF(K9&lt;695,68,IF(K9&lt;700,69,IF(K9&lt;705,70,IF(K9&lt;710,71,IF(K9&lt;715,72,IF(K9&lt;720,73,IF(K9&lt;725,74,IF(K9&lt;730,75,IF(K9&lt;735,76,IF(K9&lt;740,77,IF(K9&lt;745,78,IF(K9&lt;750,79,IF(K9&lt;760,80,IF(K9&lt;770,81,IF(K9&lt;780,82,IF(K9&lt;790,83,IF(K9&lt;800,84,IF(K9&lt;810,85,IF(K9&lt;820,86,IF(K9&lt;830,87,IF(K9&lt;840,88,IF(K9&lt;850,89,IF(K9&lt;865,90,IF(K9&lt;880,91,IF(K9&lt;895,92,IF(K9&lt;910,93,IF(K9&lt;925,94,IF(K9&lt;940,95,IF(K9&lt;955,96,IF(K9&lt;970,97,IF(K9&lt;985,98,IF(K9&lt;1000,99,IF(K9&lt;1015,100,))))))))))))))))))))))))))))))))))))))))))))))))))))))))))</f>
        <v>0</v>
      </c>
      <c r="M9" s="14">
        <f>IF(K9&lt;250,0,IF(K9&lt;270,1,IF(K9&lt;290,2,IF(K9&lt;310,3,IF(K9&lt;320,4,IF(K9&lt;330,5,IF(K9&lt;340,6,IF(K9&lt;350,7,IF(K9&lt;360,8,IF(K9&lt;370,9,IF(K9&lt;380,10,IF(K9&lt;390,11,IF(K9&lt;400,12,IF(K9&lt;410,13,IF(K9&lt;420,14,IF(K9&lt;430,15,IF(K9&lt;435,16,IF(K9&lt;440,17,IF(K9&lt;445,18,IF(K9&lt;450,19,IF(K9&lt;455,20,IF(K9&lt;460,21,IF(K9&lt;465,22,IF(K9&lt;470,23,IF(K9&lt;475,24,IF(K9&lt;480,25,IF(K9&lt;485,26,IF(K9&lt;490,27,IF(K9&lt;495,28,IF(K9&lt;500,29,IF(K9&lt;505,30,IF(K9&lt;510,31,IF(K9&lt;515,32,IF(K9&lt;520,33,IF(K9&lt;525,34,IF(K9&lt;530,35,IF(K9&lt;535,36,IF(K9&lt;540,37,IF(K9&lt;545,38,IF(K9&lt;550,39,IF(K9&lt;555,40,IF(K9&lt;560,41,IF(K9&lt;565,42,IF(K9&lt;570,43,))))))))))))))))))))))))))))))))))))))))))))</f>
        <v>5</v>
      </c>
      <c r="N9" s="14">
        <f>L9+M9</f>
        <v>5</v>
      </c>
      <c r="O9" s="15">
        <f t="shared" si="7"/>
        <v>5</v>
      </c>
      <c r="P9" s="96">
        <f>IF(O9="","",RANK(O9,O6:O10,0))</f>
        <v>4</v>
      </c>
      <c r="Q9" s="96">
        <f t="shared" si="19"/>
        <v>5</v>
      </c>
      <c r="R9" s="65">
        <v>189</v>
      </c>
      <c r="S9" s="16">
        <f>IF(R9&lt;235,0,IF(R9&lt;237,60,IF(R9&lt;239,61,IF(R9&lt;241,62,IF(R9&lt;243,63,IF(R9&lt;245,64,IF(R9&lt;247,65,IF(R9&lt;249,66,IF(R9&lt;251,67,IF(R9&lt;253,68,IF(R9&lt;255,69,IF(R9&lt;257,70,IF(R9&lt;259,71,IF(R9&lt;261,72,IF(R9&lt;263,73,IF(R9&lt;2265,74,IF(R9&lt;267,75,IF(R9&lt;269,76,))))))))))))))))))</f>
        <v>0</v>
      </c>
      <c r="T9" s="16">
        <f>IF(R9&lt;118,0,IF(R9&lt;121,1,IF(R9&lt;124,2,IF(R9&lt;127,3,IF(R9&lt;130,4,IF(R9&lt;133,5,IF(R9&lt;136,6,IF(R9&lt;139,7,IF(R9&lt;142,8,IF(R9&lt;145,9,IF(R9&lt;148,10,IF(R9&lt;151,11,IF(R9&lt;154,12,IF(R9&lt;157,13,IF(R9&lt;160,14,IF(R9&lt;162,15,IF(R9&lt;164,16,IF(R9&lt;166,17,IF(R9&lt;168,18,IF(R9&lt;170,19,IF(R9&lt;172,20,IF(R9&lt;174,21,IF(R9&lt;176,22,IF(R9&lt;178,23,IF(R9&lt;180,24,IF(R9&lt;182,25,IF(R9&lt;184,26,IF(R9&lt;186,27,IF(R9&lt;188,28,IF(R9&lt;190,29,IF(R9&lt;192,30,IF(R9&lt;194,31,IF(R9&lt;196,32,IF(R9&lt;198,33,IF(R9&lt;200,34,IF(R9&lt;201,35,IF(R9&lt;202,36,IF(R9&lt;203,37,IF(R9&lt;204,38,IF(R9&lt;205,39,IF(R9&lt;206,40,IF(R9&lt;207,41,IF(R9&lt;208,42,IF(R9&lt;209,43,IF(R9&lt;210,44,IF(R9&lt;211,45,IF(R9&lt;212,46,IF(R9&lt;213,47,IF(R9&lt;214,48,IF(R9&lt;215,49,IF(R9&lt;217,50,IF(R9&lt;219,51,IF(R9&lt;221,52,IF(R9&lt;223,53,IF(R9&lt;225,54,IF(R9&lt;227,55,IF(R9&lt;229,56,IF(R9&lt;231,57,IF(R9&lt;233,58,IF(R9&lt;235,59,))))))))))))))))))))))))))))))))))))))))))))))))))))))))))))</f>
        <v>29</v>
      </c>
      <c r="U9" s="16">
        <f>S9+T9</f>
        <v>29</v>
      </c>
      <c r="V9" s="15">
        <f t="shared" si="11"/>
        <v>29</v>
      </c>
      <c r="W9" s="84">
        <f>IF(V9="","",RANK(V9,V6:V10,0))</f>
        <v>4</v>
      </c>
      <c r="X9" s="84">
        <f t="shared" si="20"/>
        <v>29</v>
      </c>
      <c r="Y9" s="61"/>
      <c r="Z9" s="16"/>
      <c r="AA9" s="16"/>
      <c r="AB9" s="16"/>
      <c r="AC9" s="15"/>
      <c r="AD9" s="18">
        <f t="shared" si="21"/>
        <v>84</v>
      </c>
      <c r="AE9" s="19">
        <f t="shared" si="16"/>
        <v>84</v>
      </c>
      <c r="AF9" s="19">
        <f t="shared" si="17"/>
        <v>89</v>
      </c>
      <c r="AG9" s="214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>IF(D10&gt;8.4,0,IF(D10&gt;8.35,28,IF(D10&gt;8.34,29,IF(D10&gt;8.3,30,IF(D10&gt;8.25,31,IF(D10&gt;8.24,32,IF(D10&gt;8.2,33,IF(D10&gt;8.16,34,IF(D10&gt;8.15,35,IF(D10&gt;8.14,36,IF(D10&gt;8.1,37,IF(D10&gt;8.05,38,IF(D10&gt;8.04,39,IF(D10&gt;8.02,40,IF(D10&gt;8,41,IF(D10&gt;7.95,42,IF(D10&gt;7.94,43,IF(D10&gt;7.92,44,IF(D10&gt;7.9,45,IF(D10&gt;7.85,46,IF(D10&gt;7.84,47,IF(D10&gt;7.83,48,IF(D10&gt;7.8,49,IF(D10&gt;7.75,50,IF(D10&gt;7.73,51,IF(D10&gt;7.7,52,IF(D10&gt;7.65,53,IF(D10&gt;7.6,54,IF(D10&gt;7.55,55,IF(D10&gt;7.5,56,IF(D10&gt;7.44,57,IF(D10&gt;7.4,58,IF(D10&gt;7.35,59,IF(D10&gt;7.3,60,IF(D10&gt;7.25,61,IF(D10&gt;7.2,62,IF(D10&gt;7.15,63,IF(D10&gt;7.1,64,IF(D10&gt;7.05,65,IF(D10&gt;7,66,IF(D10&gt;6.95,67,IF(D10&gt;6.9,68,IF(D10&gt;6.8,69,IF(D10&gt;6.5,70,))))))))))))))))))))))))))))))))))))))))))))</f>
        <v>0</v>
      </c>
      <c r="F10" s="14">
        <f>IF(D10&gt;10,0,IF(D10&gt;9.9,1,IF(D10&gt;9.8,2,IF(D10&gt;9.7,3,IF(D10&gt;9.6,4,IF(D10&gt;9.5,5,IF(D10&gt;9.4,6,IF(D10&gt;9.3,7,IF(D10&gt;9.26,8,IF(D10&gt;9.2,9,IF(D10&gt;9.15,10,IF(D10&gt;9.1,11,IF(D10&gt;9.05,12,IF(D10&gt;9,13,IF(D10&gt;8.95,14,IF(D10&gt;8.9,15,IF(D10&gt;8.85,16,IF(D10&gt;8.8,17,IF(D10&gt;8.75,18,IF(D10&gt;8.7,19,IF(D10&gt;8.65,20,IF(D10&gt;8.6,21,IF(D10&gt;8.55,22,IF(D10&gt;8.54,23,IF(D10&gt;8.5,24,IF(D10&gt;8.45,25,IF(D10&gt;8.44,26,IF(D10&gt;8.4,27,))))))))))))))))))))))))))))</f>
        <v>0</v>
      </c>
      <c r="G10" s="14">
        <f>E10+F10</f>
        <v>0</v>
      </c>
      <c r="H10" s="15">
        <f t="shared" si="3"/>
        <v>0</v>
      </c>
      <c r="I10" s="84">
        <f>IF(H10="","",RANK(H10,H6:H10,0))</f>
        <v>5</v>
      </c>
      <c r="J10" s="84" t="str">
        <f t="shared" si="18"/>
        <v/>
      </c>
      <c r="K10" s="61"/>
      <c r="L10" s="14">
        <f>IF(K10&lt;570,0,IF(K10&lt;575,44,IF(K10&lt;580,45,IF(K10&lt;585,46,IF(K10&lt;590,47,IF(K10&lt;595,48,IF(K10&lt;600,49,IF(K10&lt;605,50,IF(K10&lt;610,51,IF(K10&lt;615,52,IF(K10&lt;620,53,IF(K10&lt;625,54,IF(K10&lt;630,55,IF(K10&lt;635,56,IF(K10&lt;640,57,IF(K10&lt;645,58,IF(K10&lt;650,59,IF(K10&lt;655,60,IF(K10&lt;660,61,IF(K10&lt;665,62,IF(K10&lt;670,63,IF(K10&lt;675,64,IF(K10&lt;680,65,IF(K10&lt;685,66,IF(K10&lt;690,67,IF(K10&lt;695,68,IF(K10&lt;700,69,IF(K10&lt;705,70,IF(K10&lt;710,71,IF(K10&lt;715,72,IF(K10&lt;720,73,IF(K10&lt;725,74,IF(K10&lt;730,75,IF(K10&lt;735,76,IF(K10&lt;740,77,IF(K10&lt;745,78,IF(K10&lt;750,79,IF(K10&lt;760,80,IF(K10&lt;770,81,IF(K10&lt;780,82,IF(K10&lt;790,83,IF(K10&lt;800,84,IF(K10&lt;810,85,IF(K10&lt;820,86,IF(K10&lt;830,87,IF(K10&lt;840,88,IF(K10&lt;850,89,IF(K10&lt;865,90,IF(K10&lt;880,91,IF(K10&lt;895,92,IF(K10&lt;910,93,IF(K10&lt;925,94,IF(K10&lt;940,95,IF(K10&lt;955,96,IF(K10&lt;970,97,IF(K10&lt;985,98,IF(K10&lt;1000,99,IF(K10&lt;1015,100,))))))))))))))))))))))))))))))))))))))))))))))))))))))))))</f>
        <v>0</v>
      </c>
      <c r="M10" s="14">
        <f>IF(K10&lt;250,0,IF(K10&lt;270,1,IF(K10&lt;290,2,IF(K10&lt;310,3,IF(K10&lt;320,4,IF(K10&lt;330,5,IF(K10&lt;340,6,IF(K10&lt;350,7,IF(K10&lt;360,8,IF(K10&lt;370,9,IF(K10&lt;380,10,IF(K10&lt;390,11,IF(K10&lt;400,12,IF(K10&lt;410,13,IF(K10&lt;420,14,IF(K10&lt;430,15,IF(K10&lt;435,16,IF(K10&lt;440,17,IF(K10&lt;445,18,IF(K10&lt;450,19,IF(K10&lt;455,20,IF(K10&lt;460,21,IF(K10&lt;465,22,IF(K10&lt;470,23,IF(K10&lt;475,24,IF(K10&lt;480,25,IF(K10&lt;485,26,IF(K10&lt;490,27,IF(K10&lt;495,28,IF(K10&lt;500,29,IF(K10&lt;505,30,IF(K10&lt;510,31,IF(K10&lt;515,32,IF(K10&lt;520,33,IF(K10&lt;525,34,IF(K10&lt;530,35,IF(K10&lt;535,36,IF(K10&lt;540,37,IF(K10&lt;545,38,IF(K10&lt;550,39,IF(K10&lt;555,40,IF(K10&lt;560,41,IF(K10&lt;565,42,IF(K10&lt;570,43,))))))))))))))))))))))))))))))))))))))))))))</f>
        <v>0</v>
      </c>
      <c r="N10" s="14">
        <f>L10+M10</f>
        <v>0</v>
      </c>
      <c r="O10" s="15">
        <f t="shared" si="7"/>
        <v>0</v>
      </c>
      <c r="P10" s="96">
        <f>IF(O10="","",RANK(O10,O6:O10,0))</f>
        <v>5</v>
      </c>
      <c r="Q10" s="96" t="str">
        <f t="shared" si="19"/>
        <v/>
      </c>
      <c r="R10" s="65"/>
      <c r="S10" s="16">
        <f>IF(R10&lt;235,0,IF(R10&lt;237,60,IF(R10&lt;239,61,IF(R10&lt;241,62,IF(R10&lt;243,63,IF(R10&lt;245,64,IF(R10&lt;247,65,IF(R10&lt;249,66,IF(R10&lt;251,67,IF(R10&lt;253,68,IF(R10&lt;255,69,IF(R10&lt;257,70,IF(R10&lt;259,71,IF(R10&lt;261,72,IF(R10&lt;263,73,IF(R10&lt;2265,74,IF(R10&lt;267,75,IF(R10&lt;269,76,))))))))))))))))))</f>
        <v>0</v>
      </c>
      <c r="T10" s="16">
        <f>IF(R10&lt;118,0,IF(R10&lt;121,1,IF(R10&lt;124,2,IF(R10&lt;127,3,IF(R10&lt;130,4,IF(R10&lt;133,5,IF(R10&lt;136,6,IF(R10&lt;139,7,IF(R10&lt;142,8,IF(R10&lt;145,9,IF(R10&lt;148,10,IF(R10&lt;151,11,IF(R10&lt;154,12,IF(R10&lt;157,13,IF(R10&lt;160,14,IF(R10&lt;162,15,IF(R10&lt;164,16,IF(R10&lt;166,17,IF(R10&lt;168,18,IF(R10&lt;170,19,IF(R10&lt;172,20,IF(R10&lt;174,21,IF(R10&lt;176,22,IF(R10&lt;178,23,IF(R10&lt;180,24,IF(R10&lt;182,25,IF(R10&lt;184,26,IF(R10&lt;186,27,IF(R10&lt;188,28,IF(R10&lt;190,29,IF(R10&lt;192,30,IF(R10&lt;194,31,IF(R10&lt;196,32,IF(R10&lt;198,33,IF(R10&lt;200,34,IF(R10&lt;201,35,IF(R10&lt;202,36,IF(R10&lt;203,37,IF(R10&lt;204,38,IF(R10&lt;205,39,IF(R10&lt;206,40,IF(R10&lt;207,41,IF(R10&lt;208,42,IF(R10&lt;209,43,IF(R10&lt;210,44,IF(R10&lt;211,45,IF(R10&lt;212,46,IF(R10&lt;213,47,IF(R10&lt;214,48,IF(R10&lt;215,49,IF(R10&lt;217,50,IF(R10&lt;219,51,IF(R10&lt;221,52,IF(R10&lt;223,53,IF(R10&lt;225,54,IF(R10&lt;227,55,IF(R10&lt;229,56,IF(R10&lt;231,57,IF(R10&lt;233,58,IF(R10&lt;235,59,))))))))))))))))))))))))))))))))))))))))))))))))))))))))))))</f>
        <v>0</v>
      </c>
      <c r="U10" s="16">
        <f>S10+T10</f>
        <v>0</v>
      </c>
      <c r="V10" s="15">
        <f t="shared" si="11"/>
        <v>0</v>
      </c>
      <c r="W10" s="84">
        <f>IF(V10="","",RANK(V10,V6:V10,0))</f>
        <v>5</v>
      </c>
      <c r="X10" s="84" t="str">
        <f t="shared" si="20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21"/>
        <v>0</v>
      </c>
      <c r="AE10" s="19">
        <f t="shared" si="16"/>
        <v>0</v>
      </c>
      <c r="AF10" s="19">
        <f t="shared" si="17"/>
        <v>202</v>
      </c>
      <c r="AG10" s="214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18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19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0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21"/>
        <v>49</v>
      </c>
      <c r="AE12" s="92">
        <f t="shared" si="16"/>
        <v>49</v>
      </c>
      <c r="AF12" s="92">
        <f t="shared" si="17"/>
        <v>173</v>
      </c>
      <c r="AG12" s="214">
        <f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18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19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0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21"/>
        <v>123</v>
      </c>
      <c r="AE13" s="92">
        <f t="shared" si="16"/>
        <v>123</v>
      </c>
      <c r="AF13" s="92">
        <f t="shared" si="17"/>
        <v>10</v>
      </c>
      <c r="AG13" s="214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18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19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0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21"/>
        <v>77</v>
      </c>
      <c r="AE14" s="92">
        <f t="shared" si="16"/>
        <v>77</v>
      </c>
      <c r="AF14" s="92">
        <f t="shared" si="17"/>
        <v>111</v>
      </c>
      <c r="AG14" s="214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18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19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0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21"/>
        <v>88</v>
      </c>
      <c r="AE15" s="92">
        <f t="shared" si="16"/>
        <v>88</v>
      </c>
      <c r="AF15" s="92">
        <f t="shared" si="17"/>
        <v>72</v>
      </c>
      <c r="AG15" s="214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18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19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0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21"/>
        <v>78</v>
      </c>
      <c r="AE16" s="92">
        <f t="shared" si="16"/>
        <v>78</v>
      </c>
      <c r="AF16" s="92">
        <f t="shared" si="17"/>
        <v>108</v>
      </c>
      <c r="AG16" s="214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18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19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0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21"/>
        <v>129</v>
      </c>
      <c r="AE17" s="92">
        <f t="shared" si="16"/>
        <v>129</v>
      </c>
      <c r="AF17" s="92">
        <f t="shared" si="17"/>
        <v>5</v>
      </c>
      <c r="AG17" s="214">
        <f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18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19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0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21"/>
        <v>110</v>
      </c>
      <c r="AE18" s="92">
        <f t="shared" si="16"/>
        <v>110</v>
      </c>
      <c r="AF18" s="92">
        <f t="shared" si="17"/>
        <v>28</v>
      </c>
      <c r="AG18" s="214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18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19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0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21"/>
        <v>103</v>
      </c>
      <c r="AE19" s="92">
        <f t="shared" si="16"/>
        <v>103</v>
      </c>
      <c r="AF19" s="92">
        <f t="shared" si="17"/>
        <v>32</v>
      </c>
      <c r="AG19" s="214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18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19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0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21"/>
        <v>85</v>
      </c>
      <c r="AE20" s="92">
        <f t="shared" si="16"/>
        <v>85</v>
      </c>
      <c r="AF20" s="92">
        <f t="shared" si="17"/>
        <v>84</v>
      </c>
      <c r="AG20" s="214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18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19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0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21"/>
        <v>94</v>
      </c>
      <c r="AE21" s="92">
        <f t="shared" si="16"/>
        <v>94</v>
      </c>
      <c r="AF21" s="92">
        <f t="shared" si="17"/>
        <v>54</v>
      </c>
      <c r="AG21" s="214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18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19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0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21"/>
        <v>127</v>
      </c>
      <c r="AE22" s="92">
        <f t="shared" si="16"/>
        <v>127</v>
      </c>
      <c r="AF22" s="92">
        <f t="shared" si="17"/>
        <v>8</v>
      </c>
      <c r="AG22" s="214">
        <f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18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19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0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21"/>
        <v>83</v>
      </c>
      <c r="AE23" s="92">
        <f t="shared" si="16"/>
        <v>83</v>
      </c>
      <c r="AF23" s="92">
        <f t="shared" si="17"/>
        <v>92</v>
      </c>
      <c r="AG23" s="214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18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19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0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21"/>
        <v>68</v>
      </c>
      <c r="AE24" s="92">
        <f t="shared" si="16"/>
        <v>68</v>
      </c>
      <c r="AF24" s="92">
        <f t="shared" si="17"/>
        <v>131</v>
      </c>
      <c r="AG24" s="214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18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19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0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21"/>
        <v>80</v>
      </c>
      <c r="AE25" s="92">
        <f t="shared" si="16"/>
        <v>80</v>
      </c>
      <c r="AF25" s="92">
        <f t="shared" si="17"/>
        <v>102</v>
      </c>
      <c r="AG25" s="214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18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19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0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21"/>
        <v>83</v>
      </c>
      <c r="AE26" s="92">
        <f t="shared" si="16"/>
        <v>83</v>
      </c>
      <c r="AF26" s="92">
        <f t="shared" si="17"/>
        <v>92</v>
      </c>
      <c r="AG26" s="214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18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19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0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21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18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19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0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21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18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19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0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21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18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19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0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21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18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19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0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21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21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21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21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21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21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21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21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21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21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21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21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21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21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21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21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21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21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21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21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21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21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21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21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21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21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21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21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21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21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21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21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21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21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21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21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21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21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21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21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21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22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23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24">E72+F72</f>
        <v>53</v>
      </c>
      <c r="H72" s="15">
        <f t="shared" ref="H72:H135" si="25">G72</f>
        <v>53</v>
      </c>
      <c r="I72" s="84"/>
      <c r="J72" s="84"/>
      <c r="K72" s="61">
        <v>290</v>
      </c>
      <c r="L72" s="14">
        <f t="shared" ref="L72:L135" si="26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27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28">L72+M72</f>
        <v>3</v>
      </c>
      <c r="O72" s="15">
        <f t="shared" ref="O72:O135" si="29">N72</f>
        <v>3</v>
      </c>
      <c r="P72" s="96"/>
      <c r="Q72" s="96"/>
      <c r="R72" s="65">
        <v>195</v>
      </c>
      <c r="S72" s="16">
        <f t="shared" ref="S72:S135" si="30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31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32">S72+T72</f>
        <v>32</v>
      </c>
      <c r="V72" s="15">
        <f t="shared" ref="V72:V135" si="33">U72</f>
        <v>32</v>
      </c>
      <c r="W72" s="84"/>
      <c r="X72" s="84"/>
      <c r="Y72" s="61">
        <v>100</v>
      </c>
      <c r="Z72" s="16">
        <f t="shared" ref="Z72:Z135" si="34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35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36">Z72+AA72</f>
        <v>0</v>
      </c>
      <c r="AC72" s="15">
        <f t="shared" ref="AC72:AC135" si="37">AB72</f>
        <v>0</v>
      </c>
      <c r="AD72" s="18">
        <f t="shared" ref="AD72:AD135" si="38">H72+O72+V72</f>
        <v>88</v>
      </c>
      <c r="AE72" s="19">
        <f t="shared" ref="AE72:AE135" si="39">AD72</f>
        <v>88</v>
      </c>
      <c r="AF72" s="19">
        <f t="shared" ref="AF72:AF135" si="40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2"/>
        <v>50</v>
      </c>
      <c r="F73" s="14">
        <f t="shared" si="23"/>
        <v>0</v>
      </c>
      <c r="G73" s="14">
        <f t="shared" si="24"/>
        <v>50</v>
      </c>
      <c r="H73" s="15">
        <f t="shared" si="25"/>
        <v>50</v>
      </c>
      <c r="I73" s="84"/>
      <c r="J73" s="84"/>
      <c r="K73" s="61">
        <v>360</v>
      </c>
      <c r="L73" s="14">
        <f t="shared" si="26"/>
        <v>0</v>
      </c>
      <c r="M73" s="14">
        <f t="shared" si="27"/>
        <v>9</v>
      </c>
      <c r="N73" s="14">
        <f t="shared" si="28"/>
        <v>9</v>
      </c>
      <c r="O73" s="15">
        <f t="shared" si="29"/>
        <v>9</v>
      </c>
      <c r="P73" s="96"/>
      <c r="Q73" s="96"/>
      <c r="R73" s="65">
        <v>190</v>
      </c>
      <c r="S73" s="16">
        <f t="shared" si="30"/>
        <v>0</v>
      </c>
      <c r="T73" s="16">
        <f t="shared" si="31"/>
        <v>30</v>
      </c>
      <c r="U73" s="16">
        <f t="shared" si="32"/>
        <v>30</v>
      </c>
      <c r="V73" s="15">
        <f t="shared" si="33"/>
        <v>30</v>
      </c>
      <c r="W73" s="84"/>
      <c r="X73" s="84"/>
      <c r="Y73" s="61">
        <v>100</v>
      </c>
      <c r="Z73" s="16">
        <f t="shared" si="34"/>
        <v>0</v>
      </c>
      <c r="AA73" s="16">
        <f t="shared" si="35"/>
        <v>0</v>
      </c>
      <c r="AB73" s="16">
        <f t="shared" si="36"/>
        <v>0</v>
      </c>
      <c r="AC73" s="15">
        <f t="shared" si="37"/>
        <v>0</v>
      </c>
      <c r="AD73" s="18">
        <f t="shared" si="38"/>
        <v>89</v>
      </c>
      <c r="AE73" s="19">
        <f t="shared" si="39"/>
        <v>89</v>
      </c>
      <c r="AF73" s="19">
        <f t="shared" si="40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22"/>
        <v>46</v>
      </c>
      <c r="F74" s="14">
        <f t="shared" si="23"/>
        <v>0</v>
      </c>
      <c r="G74" s="14">
        <f t="shared" si="24"/>
        <v>46</v>
      </c>
      <c r="H74" s="15">
        <f t="shared" si="25"/>
        <v>46</v>
      </c>
      <c r="I74" s="84"/>
      <c r="J74" s="84"/>
      <c r="K74" s="61">
        <v>340</v>
      </c>
      <c r="L74" s="14">
        <f t="shared" si="26"/>
        <v>0</v>
      </c>
      <c r="M74" s="14">
        <f t="shared" si="27"/>
        <v>7</v>
      </c>
      <c r="N74" s="14">
        <f t="shared" si="28"/>
        <v>7</v>
      </c>
      <c r="O74" s="15">
        <f t="shared" si="29"/>
        <v>7</v>
      </c>
      <c r="P74" s="96"/>
      <c r="Q74" s="96"/>
      <c r="R74" s="65">
        <v>197</v>
      </c>
      <c r="S74" s="16">
        <f t="shared" si="30"/>
        <v>0</v>
      </c>
      <c r="T74" s="16">
        <f t="shared" si="31"/>
        <v>33</v>
      </c>
      <c r="U74" s="16">
        <f t="shared" si="32"/>
        <v>33</v>
      </c>
      <c r="V74" s="15">
        <f t="shared" si="33"/>
        <v>33</v>
      </c>
      <c r="W74" s="84"/>
      <c r="X74" s="84"/>
      <c r="Y74" s="61">
        <v>100</v>
      </c>
      <c r="Z74" s="16">
        <f t="shared" si="34"/>
        <v>0</v>
      </c>
      <c r="AA74" s="16">
        <f t="shared" si="35"/>
        <v>0</v>
      </c>
      <c r="AB74" s="16">
        <f t="shared" si="36"/>
        <v>0</v>
      </c>
      <c r="AC74" s="15">
        <f t="shared" si="37"/>
        <v>0</v>
      </c>
      <c r="AD74" s="18">
        <f t="shared" si="38"/>
        <v>86</v>
      </c>
      <c r="AE74" s="19">
        <f t="shared" si="39"/>
        <v>86</v>
      </c>
      <c r="AF74" s="19">
        <f t="shared" si="40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22"/>
        <v>55</v>
      </c>
      <c r="F75" s="14">
        <f t="shared" si="23"/>
        <v>0</v>
      </c>
      <c r="G75" s="14">
        <f t="shared" si="24"/>
        <v>55</v>
      </c>
      <c r="H75" s="15">
        <f t="shared" si="25"/>
        <v>55</v>
      </c>
      <c r="I75" s="84"/>
      <c r="J75" s="84"/>
      <c r="K75" s="61">
        <v>420</v>
      </c>
      <c r="L75" s="14">
        <f t="shared" si="26"/>
        <v>0</v>
      </c>
      <c r="M75" s="14">
        <f t="shared" si="27"/>
        <v>15</v>
      </c>
      <c r="N75" s="14">
        <f t="shared" si="28"/>
        <v>15</v>
      </c>
      <c r="O75" s="15">
        <f t="shared" si="29"/>
        <v>15</v>
      </c>
      <c r="P75" s="96"/>
      <c r="Q75" s="96"/>
      <c r="R75" s="65">
        <v>180</v>
      </c>
      <c r="S75" s="16">
        <f t="shared" si="30"/>
        <v>0</v>
      </c>
      <c r="T75" s="16">
        <f t="shared" si="31"/>
        <v>25</v>
      </c>
      <c r="U75" s="16">
        <f t="shared" si="32"/>
        <v>25</v>
      </c>
      <c r="V75" s="15">
        <f t="shared" si="33"/>
        <v>25</v>
      </c>
      <c r="W75" s="84"/>
      <c r="X75" s="84"/>
      <c r="Y75" s="61">
        <v>100</v>
      </c>
      <c r="Z75" s="16">
        <f t="shared" si="34"/>
        <v>0</v>
      </c>
      <c r="AA75" s="16">
        <f t="shared" si="35"/>
        <v>0</v>
      </c>
      <c r="AB75" s="16">
        <f t="shared" si="36"/>
        <v>0</v>
      </c>
      <c r="AC75" s="15">
        <f t="shared" si="37"/>
        <v>0</v>
      </c>
      <c r="AD75" s="18">
        <f t="shared" si="38"/>
        <v>95</v>
      </c>
      <c r="AE75" s="19">
        <f t="shared" si="39"/>
        <v>95</v>
      </c>
      <c r="AF75" s="19">
        <f t="shared" si="40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22"/>
        <v>57</v>
      </c>
      <c r="F76" s="14">
        <f t="shared" si="23"/>
        <v>0</v>
      </c>
      <c r="G76" s="14">
        <f t="shared" si="24"/>
        <v>57</v>
      </c>
      <c r="H76" s="15">
        <f t="shared" si="25"/>
        <v>57</v>
      </c>
      <c r="I76" s="84"/>
      <c r="J76" s="84"/>
      <c r="K76" s="61">
        <v>370</v>
      </c>
      <c r="L76" s="14">
        <f t="shared" si="26"/>
        <v>0</v>
      </c>
      <c r="M76" s="14">
        <f t="shared" si="27"/>
        <v>10</v>
      </c>
      <c r="N76" s="14">
        <f t="shared" si="28"/>
        <v>10</v>
      </c>
      <c r="O76" s="15">
        <f t="shared" si="29"/>
        <v>10</v>
      </c>
      <c r="P76" s="96"/>
      <c r="Q76" s="96"/>
      <c r="R76" s="65">
        <v>180</v>
      </c>
      <c r="S76" s="16">
        <f t="shared" si="30"/>
        <v>0</v>
      </c>
      <c r="T76" s="16">
        <f t="shared" si="31"/>
        <v>25</v>
      </c>
      <c r="U76" s="16">
        <f t="shared" si="32"/>
        <v>25</v>
      </c>
      <c r="V76" s="15">
        <f t="shared" si="33"/>
        <v>25</v>
      </c>
      <c r="W76" s="84"/>
      <c r="X76" s="84"/>
      <c r="Y76" s="61">
        <v>100</v>
      </c>
      <c r="Z76" s="16">
        <f t="shared" si="34"/>
        <v>0</v>
      </c>
      <c r="AA76" s="16">
        <f t="shared" si="35"/>
        <v>0</v>
      </c>
      <c r="AB76" s="16">
        <f t="shared" si="36"/>
        <v>0</v>
      </c>
      <c r="AC76" s="15">
        <f t="shared" si="37"/>
        <v>0</v>
      </c>
      <c r="AD76" s="18">
        <f t="shared" si="38"/>
        <v>92</v>
      </c>
      <c r="AE76" s="19">
        <f t="shared" si="39"/>
        <v>92</v>
      </c>
      <c r="AF76" s="19">
        <f t="shared" si="40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22"/>
        <v>0</v>
      </c>
      <c r="F77" s="14">
        <f t="shared" si="23"/>
        <v>14</v>
      </c>
      <c r="G77" s="14">
        <f t="shared" si="24"/>
        <v>14</v>
      </c>
      <c r="H77" s="15">
        <f t="shared" si="25"/>
        <v>14</v>
      </c>
      <c r="I77" s="84"/>
      <c r="J77" s="84"/>
      <c r="K77" s="61">
        <v>385</v>
      </c>
      <c r="L77" s="14">
        <f t="shared" si="26"/>
        <v>0</v>
      </c>
      <c r="M77" s="14">
        <f t="shared" si="27"/>
        <v>11</v>
      </c>
      <c r="N77" s="14">
        <f t="shared" si="28"/>
        <v>11</v>
      </c>
      <c r="O77" s="15">
        <f t="shared" si="29"/>
        <v>11</v>
      </c>
      <c r="P77" s="96"/>
      <c r="Q77" s="96"/>
      <c r="R77" s="65">
        <v>170</v>
      </c>
      <c r="S77" s="16">
        <f t="shared" si="30"/>
        <v>0</v>
      </c>
      <c r="T77" s="16">
        <f t="shared" si="31"/>
        <v>20</v>
      </c>
      <c r="U77" s="16">
        <f t="shared" si="32"/>
        <v>20</v>
      </c>
      <c r="V77" s="15">
        <f t="shared" si="33"/>
        <v>20</v>
      </c>
      <c r="W77" s="84"/>
      <c r="X77" s="84"/>
      <c r="Y77" s="61">
        <v>100</v>
      </c>
      <c r="Z77" s="16">
        <f t="shared" si="34"/>
        <v>0</v>
      </c>
      <c r="AA77" s="16">
        <f t="shared" si="35"/>
        <v>0</v>
      </c>
      <c r="AB77" s="16">
        <f t="shared" si="36"/>
        <v>0</v>
      </c>
      <c r="AC77" s="15">
        <f t="shared" si="37"/>
        <v>0</v>
      </c>
      <c r="AD77" s="18">
        <f t="shared" si="38"/>
        <v>45</v>
      </c>
      <c r="AE77" s="19">
        <f t="shared" si="39"/>
        <v>45</v>
      </c>
      <c r="AF77" s="19">
        <f t="shared" si="40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22"/>
        <v>42</v>
      </c>
      <c r="F78" s="14">
        <f t="shared" si="23"/>
        <v>0</v>
      </c>
      <c r="G78" s="14">
        <f t="shared" si="24"/>
        <v>42</v>
      </c>
      <c r="H78" s="15">
        <f t="shared" si="25"/>
        <v>42</v>
      </c>
      <c r="I78" s="84"/>
      <c r="J78" s="84"/>
      <c r="K78" s="61">
        <v>400</v>
      </c>
      <c r="L78" s="14">
        <f t="shared" si="26"/>
        <v>0</v>
      </c>
      <c r="M78" s="14">
        <f t="shared" si="27"/>
        <v>13</v>
      </c>
      <c r="N78" s="14">
        <f t="shared" si="28"/>
        <v>13</v>
      </c>
      <c r="O78" s="15">
        <f t="shared" si="29"/>
        <v>13</v>
      </c>
      <c r="P78" s="96"/>
      <c r="Q78" s="96"/>
      <c r="R78" s="65">
        <v>162</v>
      </c>
      <c r="S78" s="16">
        <f t="shared" si="30"/>
        <v>0</v>
      </c>
      <c r="T78" s="16">
        <f t="shared" si="31"/>
        <v>16</v>
      </c>
      <c r="U78" s="16">
        <f t="shared" si="32"/>
        <v>16</v>
      </c>
      <c r="V78" s="15">
        <f t="shared" si="33"/>
        <v>16</v>
      </c>
      <c r="W78" s="84"/>
      <c r="X78" s="84"/>
      <c r="Y78" s="61">
        <v>100</v>
      </c>
      <c r="Z78" s="16">
        <f t="shared" si="34"/>
        <v>0</v>
      </c>
      <c r="AA78" s="16">
        <f t="shared" si="35"/>
        <v>0</v>
      </c>
      <c r="AB78" s="16">
        <f t="shared" si="36"/>
        <v>0</v>
      </c>
      <c r="AC78" s="15">
        <f t="shared" si="37"/>
        <v>0</v>
      </c>
      <c r="AD78" s="18">
        <f t="shared" si="38"/>
        <v>71</v>
      </c>
      <c r="AE78" s="19">
        <f t="shared" si="39"/>
        <v>71</v>
      </c>
      <c r="AF78" s="19">
        <f t="shared" si="40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22"/>
        <v>50</v>
      </c>
      <c r="F79" s="14">
        <f t="shared" si="23"/>
        <v>0</v>
      </c>
      <c r="G79" s="14">
        <f t="shared" si="24"/>
        <v>50</v>
      </c>
      <c r="H79" s="15">
        <f t="shared" si="25"/>
        <v>50</v>
      </c>
      <c r="I79" s="84"/>
      <c r="J79" s="84"/>
      <c r="K79" s="61">
        <v>305</v>
      </c>
      <c r="L79" s="14">
        <f t="shared" si="26"/>
        <v>0</v>
      </c>
      <c r="M79" s="14">
        <f t="shared" si="27"/>
        <v>3</v>
      </c>
      <c r="N79" s="14">
        <f t="shared" si="28"/>
        <v>3</v>
      </c>
      <c r="O79" s="15">
        <f t="shared" si="29"/>
        <v>3</v>
      </c>
      <c r="P79" s="96"/>
      <c r="Q79" s="96"/>
      <c r="R79" s="65">
        <v>177</v>
      </c>
      <c r="S79" s="16">
        <f t="shared" si="30"/>
        <v>0</v>
      </c>
      <c r="T79" s="16">
        <f t="shared" si="31"/>
        <v>23</v>
      </c>
      <c r="U79" s="16">
        <f t="shared" si="32"/>
        <v>23</v>
      </c>
      <c r="V79" s="15">
        <f t="shared" si="33"/>
        <v>23</v>
      </c>
      <c r="W79" s="84"/>
      <c r="X79" s="84"/>
      <c r="Y79" s="61">
        <v>100</v>
      </c>
      <c r="Z79" s="16">
        <f t="shared" si="34"/>
        <v>0</v>
      </c>
      <c r="AA79" s="16">
        <f t="shared" si="35"/>
        <v>0</v>
      </c>
      <c r="AB79" s="16">
        <f t="shared" si="36"/>
        <v>0</v>
      </c>
      <c r="AC79" s="15">
        <f t="shared" si="37"/>
        <v>0</v>
      </c>
      <c r="AD79" s="18">
        <f t="shared" si="38"/>
        <v>76</v>
      </c>
      <c r="AE79" s="19">
        <f t="shared" si="39"/>
        <v>76</v>
      </c>
      <c r="AF79" s="19">
        <f t="shared" si="40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22"/>
        <v>34</v>
      </c>
      <c r="F80" s="14">
        <f t="shared" si="23"/>
        <v>0</v>
      </c>
      <c r="G80" s="14">
        <f t="shared" si="24"/>
        <v>34</v>
      </c>
      <c r="H80" s="15">
        <f t="shared" si="25"/>
        <v>34</v>
      </c>
      <c r="I80" s="84"/>
      <c r="J80" s="84"/>
      <c r="K80" s="61">
        <v>360</v>
      </c>
      <c r="L80" s="14">
        <f t="shared" si="26"/>
        <v>0</v>
      </c>
      <c r="M80" s="14">
        <f t="shared" si="27"/>
        <v>9</v>
      </c>
      <c r="N80" s="14">
        <f t="shared" si="28"/>
        <v>9</v>
      </c>
      <c r="O80" s="15">
        <f t="shared" si="29"/>
        <v>9</v>
      </c>
      <c r="P80" s="96"/>
      <c r="Q80" s="96"/>
      <c r="R80" s="65">
        <v>172</v>
      </c>
      <c r="S80" s="16">
        <f t="shared" si="30"/>
        <v>0</v>
      </c>
      <c r="T80" s="16">
        <f t="shared" si="31"/>
        <v>21</v>
      </c>
      <c r="U80" s="16">
        <f t="shared" si="32"/>
        <v>21</v>
      </c>
      <c r="V80" s="15">
        <f t="shared" si="33"/>
        <v>21</v>
      </c>
      <c r="W80" s="84"/>
      <c r="X80" s="84"/>
      <c r="Y80" s="61">
        <v>100</v>
      </c>
      <c r="Z80" s="16">
        <f t="shared" si="34"/>
        <v>0</v>
      </c>
      <c r="AA80" s="16">
        <f t="shared" si="35"/>
        <v>0</v>
      </c>
      <c r="AB80" s="16">
        <f t="shared" si="36"/>
        <v>0</v>
      </c>
      <c r="AC80" s="15">
        <f t="shared" si="37"/>
        <v>0</v>
      </c>
      <c r="AD80" s="18">
        <f t="shared" si="38"/>
        <v>64</v>
      </c>
      <c r="AE80" s="19">
        <f t="shared" si="39"/>
        <v>64</v>
      </c>
      <c r="AF80" s="19">
        <f t="shared" si="40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2"/>
        <v>53</v>
      </c>
      <c r="F81" s="14">
        <f t="shared" si="23"/>
        <v>0</v>
      </c>
      <c r="G81" s="14">
        <f t="shared" si="24"/>
        <v>53</v>
      </c>
      <c r="H81" s="15">
        <f t="shared" si="25"/>
        <v>53</v>
      </c>
      <c r="I81" s="84"/>
      <c r="J81" s="84"/>
      <c r="K81" s="61">
        <v>410</v>
      </c>
      <c r="L81" s="14">
        <f t="shared" si="26"/>
        <v>0</v>
      </c>
      <c r="M81" s="14">
        <f t="shared" si="27"/>
        <v>14</v>
      </c>
      <c r="N81" s="14">
        <f t="shared" si="28"/>
        <v>14</v>
      </c>
      <c r="O81" s="15">
        <f t="shared" si="29"/>
        <v>14</v>
      </c>
      <c r="P81" s="96"/>
      <c r="Q81" s="96"/>
      <c r="R81" s="65">
        <v>170</v>
      </c>
      <c r="S81" s="16">
        <f t="shared" si="30"/>
        <v>0</v>
      </c>
      <c r="T81" s="16">
        <f t="shared" si="31"/>
        <v>20</v>
      </c>
      <c r="U81" s="16">
        <f t="shared" si="32"/>
        <v>20</v>
      </c>
      <c r="V81" s="15">
        <f t="shared" si="33"/>
        <v>20</v>
      </c>
      <c r="W81" s="84"/>
      <c r="X81" s="84"/>
      <c r="Y81" s="61">
        <v>100</v>
      </c>
      <c r="Z81" s="16">
        <f t="shared" si="34"/>
        <v>0</v>
      </c>
      <c r="AA81" s="16">
        <f t="shared" si="35"/>
        <v>0</v>
      </c>
      <c r="AB81" s="16">
        <f t="shared" si="36"/>
        <v>0</v>
      </c>
      <c r="AC81" s="15">
        <f t="shared" si="37"/>
        <v>0</v>
      </c>
      <c r="AD81" s="18">
        <f t="shared" si="38"/>
        <v>87</v>
      </c>
      <c r="AE81" s="19">
        <f t="shared" si="39"/>
        <v>87</v>
      </c>
      <c r="AF81" s="19">
        <f t="shared" si="40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22"/>
        <v>38</v>
      </c>
      <c r="F82" s="14">
        <f t="shared" si="23"/>
        <v>0</v>
      </c>
      <c r="G82" s="14">
        <f t="shared" si="24"/>
        <v>38</v>
      </c>
      <c r="H82" s="15">
        <f t="shared" si="25"/>
        <v>38</v>
      </c>
      <c r="I82" s="84"/>
      <c r="J82" s="84"/>
      <c r="K82" s="61">
        <v>280</v>
      </c>
      <c r="L82" s="14">
        <f t="shared" si="26"/>
        <v>0</v>
      </c>
      <c r="M82" s="14">
        <f t="shared" si="27"/>
        <v>2</v>
      </c>
      <c r="N82" s="14">
        <f t="shared" si="28"/>
        <v>2</v>
      </c>
      <c r="O82" s="15">
        <f t="shared" si="29"/>
        <v>2</v>
      </c>
      <c r="P82" s="96"/>
      <c r="Q82" s="96"/>
      <c r="R82" s="65">
        <v>171</v>
      </c>
      <c r="S82" s="16">
        <f t="shared" si="30"/>
        <v>0</v>
      </c>
      <c r="T82" s="16">
        <f t="shared" si="31"/>
        <v>20</v>
      </c>
      <c r="U82" s="16">
        <f t="shared" si="32"/>
        <v>20</v>
      </c>
      <c r="V82" s="15">
        <f t="shared" si="33"/>
        <v>20</v>
      </c>
      <c r="W82" s="84"/>
      <c r="X82" s="84"/>
      <c r="Y82" s="61">
        <v>100</v>
      </c>
      <c r="Z82" s="16">
        <f t="shared" si="34"/>
        <v>0</v>
      </c>
      <c r="AA82" s="16">
        <f t="shared" si="35"/>
        <v>0</v>
      </c>
      <c r="AB82" s="16">
        <f t="shared" si="36"/>
        <v>0</v>
      </c>
      <c r="AC82" s="15">
        <f t="shared" si="37"/>
        <v>0</v>
      </c>
      <c r="AD82" s="18">
        <f t="shared" si="38"/>
        <v>60</v>
      </c>
      <c r="AE82" s="19">
        <f t="shared" si="39"/>
        <v>60</v>
      </c>
      <c r="AF82" s="19">
        <f t="shared" si="40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22"/>
        <v>31</v>
      </c>
      <c r="F83" s="14">
        <f t="shared" si="23"/>
        <v>0</v>
      </c>
      <c r="G83" s="14">
        <f t="shared" si="24"/>
        <v>31</v>
      </c>
      <c r="H83" s="15">
        <f t="shared" si="25"/>
        <v>31</v>
      </c>
      <c r="I83" s="84"/>
      <c r="J83" s="84"/>
      <c r="K83" s="61">
        <v>275</v>
      </c>
      <c r="L83" s="14">
        <f t="shared" si="26"/>
        <v>0</v>
      </c>
      <c r="M83" s="14">
        <f t="shared" si="27"/>
        <v>2</v>
      </c>
      <c r="N83" s="14">
        <f t="shared" si="28"/>
        <v>2</v>
      </c>
      <c r="O83" s="15">
        <f t="shared" si="29"/>
        <v>2</v>
      </c>
      <c r="P83" s="96"/>
      <c r="Q83" s="96"/>
      <c r="R83" s="65">
        <v>167</v>
      </c>
      <c r="S83" s="16">
        <f t="shared" si="30"/>
        <v>0</v>
      </c>
      <c r="T83" s="16">
        <f t="shared" si="31"/>
        <v>18</v>
      </c>
      <c r="U83" s="16">
        <f t="shared" si="32"/>
        <v>18</v>
      </c>
      <c r="V83" s="15">
        <f t="shared" si="33"/>
        <v>18</v>
      </c>
      <c r="W83" s="84"/>
      <c r="X83" s="84"/>
      <c r="Y83" s="61">
        <v>100</v>
      </c>
      <c r="Z83" s="16">
        <f t="shared" si="34"/>
        <v>0</v>
      </c>
      <c r="AA83" s="16">
        <f t="shared" si="35"/>
        <v>0</v>
      </c>
      <c r="AB83" s="16">
        <f t="shared" si="36"/>
        <v>0</v>
      </c>
      <c r="AC83" s="15">
        <f t="shared" si="37"/>
        <v>0</v>
      </c>
      <c r="AD83" s="18">
        <f t="shared" si="38"/>
        <v>51</v>
      </c>
      <c r="AE83" s="19">
        <f t="shared" si="39"/>
        <v>51</v>
      </c>
      <c r="AF83" s="19">
        <f t="shared" si="40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22"/>
        <v>57</v>
      </c>
      <c r="F84" s="14">
        <f t="shared" si="23"/>
        <v>0</v>
      </c>
      <c r="G84" s="14">
        <f t="shared" si="24"/>
        <v>57</v>
      </c>
      <c r="H84" s="15">
        <f t="shared" si="25"/>
        <v>57</v>
      </c>
      <c r="I84" s="84"/>
      <c r="J84" s="84"/>
      <c r="K84" s="61">
        <v>470</v>
      </c>
      <c r="L84" s="14">
        <f t="shared" si="26"/>
        <v>0</v>
      </c>
      <c r="M84" s="14">
        <f t="shared" si="27"/>
        <v>24</v>
      </c>
      <c r="N84" s="14">
        <f t="shared" si="28"/>
        <v>24</v>
      </c>
      <c r="O84" s="15">
        <f t="shared" si="29"/>
        <v>24</v>
      </c>
      <c r="P84" s="96"/>
      <c r="Q84" s="96"/>
      <c r="R84" s="65">
        <v>230</v>
      </c>
      <c r="S84" s="16">
        <f t="shared" si="30"/>
        <v>0</v>
      </c>
      <c r="T84" s="16">
        <f t="shared" si="31"/>
        <v>57</v>
      </c>
      <c r="U84" s="16">
        <f t="shared" si="32"/>
        <v>57</v>
      </c>
      <c r="V84" s="15">
        <f t="shared" si="33"/>
        <v>57</v>
      </c>
      <c r="W84" s="84"/>
      <c r="X84" s="84"/>
      <c r="Y84" s="61">
        <v>100</v>
      </c>
      <c r="Z84" s="16">
        <f t="shared" si="34"/>
        <v>0</v>
      </c>
      <c r="AA84" s="16">
        <f t="shared" si="35"/>
        <v>0</v>
      </c>
      <c r="AB84" s="16">
        <f t="shared" si="36"/>
        <v>0</v>
      </c>
      <c r="AC84" s="15">
        <f t="shared" si="37"/>
        <v>0</v>
      </c>
      <c r="AD84" s="18">
        <f t="shared" si="38"/>
        <v>138</v>
      </c>
      <c r="AE84" s="19">
        <f t="shared" si="39"/>
        <v>138</v>
      </c>
      <c r="AF84" s="19">
        <f t="shared" si="40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22"/>
        <v>50</v>
      </c>
      <c r="F85" s="14">
        <f t="shared" si="23"/>
        <v>0</v>
      </c>
      <c r="G85" s="14">
        <f t="shared" si="24"/>
        <v>50</v>
      </c>
      <c r="H85" s="15">
        <f t="shared" si="25"/>
        <v>50</v>
      </c>
      <c r="I85" s="84"/>
      <c r="J85" s="84"/>
      <c r="K85" s="61">
        <v>570</v>
      </c>
      <c r="L85" s="14">
        <f t="shared" si="26"/>
        <v>44</v>
      </c>
      <c r="M85" s="14">
        <f t="shared" si="27"/>
        <v>0</v>
      </c>
      <c r="N85" s="14">
        <f t="shared" si="28"/>
        <v>44</v>
      </c>
      <c r="O85" s="15">
        <f t="shared" si="29"/>
        <v>44</v>
      </c>
      <c r="P85" s="96"/>
      <c r="Q85" s="96"/>
      <c r="R85" s="65">
        <v>201</v>
      </c>
      <c r="S85" s="16">
        <f t="shared" si="30"/>
        <v>0</v>
      </c>
      <c r="T85" s="16">
        <f t="shared" si="31"/>
        <v>36</v>
      </c>
      <c r="U85" s="16">
        <f t="shared" si="32"/>
        <v>36</v>
      </c>
      <c r="V85" s="15">
        <f t="shared" si="33"/>
        <v>36</v>
      </c>
      <c r="W85" s="84"/>
      <c r="X85" s="84"/>
      <c r="Y85" s="61">
        <v>100</v>
      </c>
      <c r="Z85" s="16">
        <f t="shared" si="34"/>
        <v>0</v>
      </c>
      <c r="AA85" s="16">
        <f t="shared" si="35"/>
        <v>0</v>
      </c>
      <c r="AB85" s="16">
        <f t="shared" si="36"/>
        <v>0</v>
      </c>
      <c r="AC85" s="15">
        <f t="shared" si="37"/>
        <v>0</v>
      </c>
      <c r="AD85" s="18">
        <f t="shared" si="38"/>
        <v>130</v>
      </c>
      <c r="AE85" s="19">
        <f t="shared" si="39"/>
        <v>130</v>
      </c>
      <c r="AF85" s="19">
        <f t="shared" si="40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22"/>
        <v>42</v>
      </c>
      <c r="F86" s="14">
        <f t="shared" si="23"/>
        <v>0</v>
      </c>
      <c r="G86" s="14">
        <f t="shared" si="24"/>
        <v>42</v>
      </c>
      <c r="H86" s="15">
        <f t="shared" si="25"/>
        <v>42</v>
      </c>
      <c r="I86" s="84"/>
      <c r="J86" s="84"/>
      <c r="K86" s="61">
        <v>330</v>
      </c>
      <c r="L86" s="14">
        <f t="shared" si="26"/>
        <v>0</v>
      </c>
      <c r="M86" s="14">
        <f t="shared" si="27"/>
        <v>6</v>
      </c>
      <c r="N86" s="14">
        <f t="shared" si="28"/>
        <v>6</v>
      </c>
      <c r="O86" s="15">
        <f t="shared" si="29"/>
        <v>6</v>
      </c>
      <c r="P86" s="96"/>
      <c r="Q86" s="96"/>
      <c r="R86" s="65">
        <v>198</v>
      </c>
      <c r="S86" s="16">
        <f t="shared" si="30"/>
        <v>0</v>
      </c>
      <c r="T86" s="16">
        <f t="shared" si="31"/>
        <v>34</v>
      </c>
      <c r="U86" s="16">
        <f t="shared" si="32"/>
        <v>34</v>
      </c>
      <c r="V86" s="15">
        <f t="shared" si="33"/>
        <v>34</v>
      </c>
      <c r="W86" s="84"/>
      <c r="X86" s="84"/>
      <c r="Y86" s="61">
        <v>100</v>
      </c>
      <c r="Z86" s="16">
        <f t="shared" si="34"/>
        <v>0</v>
      </c>
      <c r="AA86" s="16">
        <f t="shared" si="35"/>
        <v>0</v>
      </c>
      <c r="AB86" s="16">
        <f t="shared" si="36"/>
        <v>0</v>
      </c>
      <c r="AC86" s="15">
        <f t="shared" si="37"/>
        <v>0</v>
      </c>
      <c r="AD86" s="18">
        <f t="shared" si="38"/>
        <v>82</v>
      </c>
      <c r="AE86" s="19">
        <f t="shared" si="39"/>
        <v>82</v>
      </c>
      <c r="AF86" s="19">
        <f t="shared" si="40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22"/>
        <v>59</v>
      </c>
      <c r="F87" s="14">
        <f t="shared" si="23"/>
        <v>0</v>
      </c>
      <c r="G87" s="14">
        <f t="shared" si="24"/>
        <v>59</v>
      </c>
      <c r="H87" s="15">
        <f t="shared" si="25"/>
        <v>59</v>
      </c>
      <c r="I87" s="84"/>
      <c r="J87" s="84"/>
      <c r="K87" s="61">
        <v>420</v>
      </c>
      <c r="L87" s="14">
        <f t="shared" si="26"/>
        <v>0</v>
      </c>
      <c r="M87" s="14">
        <f t="shared" si="27"/>
        <v>15</v>
      </c>
      <c r="N87" s="14">
        <f t="shared" si="28"/>
        <v>15</v>
      </c>
      <c r="O87" s="15">
        <f t="shared" si="29"/>
        <v>15</v>
      </c>
      <c r="P87" s="96"/>
      <c r="Q87" s="96"/>
      <c r="R87" s="65">
        <v>188</v>
      </c>
      <c r="S87" s="16">
        <f t="shared" si="30"/>
        <v>0</v>
      </c>
      <c r="T87" s="16">
        <f t="shared" si="31"/>
        <v>29</v>
      </c>
      <c r="U87" s="16">
        <f t="shared" si="32"/>
        <v>29</v>
      </c>
      <c r="V87" s="15">
        <f t="shared" si="33"/>
        <v>29</v>
      </c>
      <c r="W87" s="84"/>
      <c r="X87" s="84"/>
      <c r="Y87" s="61">
        <v>100</v>
      </c>
      <c r="Z87" s="16">
        <f t="shared" si="34"/>
        <v>0</v>
      </c>
      <c r="AA87" s="16">
        <f t="shared" si="35"/>
        <v>0</v>
      </c>
      <c r="AB87" s="16">
        <f t="shared" si="36"/>
        <v>0</v>
      </c>
      <c r="AC87" s="15">
        <f t="shared" si="37"/>
        <v>0</v>
      </c>
      <c r="AD87" s="18">
        <f t="shared" si="38"/>
        <v>103</v>
      </c>
      <c r="AE87" s="19">
        <f t="shared" si="39"/>
        <v>103</v>
      </c>
      <c r="AF87" s="19">
        <f t="shared" si="40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22"/>
        <v>53</v>
      </c>
      <c r="F88" s="14">
        <f t="shared" si="23"/>
        <v>0</v>
      </c>
      <c r="G88" s="14">
        <f t="shared" si="24"/>
        <v>53</v>
      </c>
      <c r="H88" s="15">
        <f t="shared" si="25"/>
        <v>53</v>
      </c>
      <c r="I88" s="84"/>
      <c r="J88" s="84"/>
      <c r="K88" s="61">
        <v>400</v>
      </c>
      <c r="L88" s="14">
        <f t="shared" si="26"/>
        <v>0</v>
      </c>
      <c r="M88" s="14">
        <f t="shared" si="27"/>
        <v>13</v>
      </c>
      <c r="N88" s="14">
        <f t="shared" si="28"/>
        <v>13</v>
      </c>
      <c r="O88" s="15">
        <f t="shared" si="29"/>
        <v>13</v>
      </c>
      <c r="P88" s="96"/>
      <c r="Q88" s="96"/>
      <c r="R88" s="65">
        <v>188</v>
      </c>
      <c r="S88" s="16">
        <f t="shared" si="30"/>
        <v>0</v>
      </c>
      <c r="T88" s="16">
        <f t="shared" si="31"/>
        <v>29</v>
      </c>
      <c r="U88" s="16">
        <f t="shared" si="32"/>
        <v>29</v>
      </c>
      <c r="V88" s="15">
        <f t="shared" si="33"/>
        <v>29</v>
      </c>
      <c r="W88" s="84"/>
      <c r="X88" s="84"/>
      <c r="Y88" s="61">
        <v>100</v>
      </c>
      <c r="Z88" s="16">
        <f t="shared" si="34"/>
        <v>0</v>
      </c>
      <c r="AA88" s="16">
        <f t="shared" si="35"/>
        <v>0</v>
      </c>
      <c r="AB88" s="16">
        <f t="shared" si="36"/>
        <v>0</v>
      </c>
      <c r="AC88" s="15">
        <f t="shared" si="37"/>
        <v>0</v>
      </c>
      <c r="AD88" s="18">
        <f t="shared" si="38"/>
        <v>95</v>
      </c>
      <c r="AE88" s="19">
        <f t="shared" si="39"/>
        <v>95</v>
      </c>
      <c r="AF88" s="19">
        <f t="shared" si="40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22"/>
        <v>46</v>
      </c>
      <c r="F89" s="14">
        <f t="shared" si="23"/>
        <v>0</v>
      </c>
      <c r="G89" s="14">
        <f t="shared" si="24"/>
        <v>46</v>
      </c>
      <c r="H89" s="15">
        <f t="shared" si="25"/>
        <v>46</v>
      </c>
      <c r="I89" s="84"/>
      <c r="J89" s="84"/>
      <c r="K89" s="61">
        <v>525</v>
      </c>
      <c r="L89" s="14">
        <f t="shared" si="26"/>
        <v>0</v>
      </c>
      <c r="M89" s="14">
        <f t="shared" si="27"/>
        <v>35</v>
      </c>
      <c r="N89" s="14">
        <f t="shared" si="28"/>
        <v>35</v>
      </c>
      <c r="O89" s="15">
        <f t="shared" si="29"/>
        <v>35</v>
      </c>
      <c r="P89" s="96"/>
      <c r="Q89" s="96"/>
      <c r="R89" s="65">
        <v>196</v>
      </c>
      <c r="S89" s="16">
        <f t="shared" si="30"/>
        <v>0</v>
      </c>
      <c r="T89" s="16">
        <f t="shared" si="31"/>
        <v>33</v>
      </c>
      <c r="U89" s="16">
        <f t="shared" si="32"/>
        <v>33</v>
      </c>
      <c r="V89" s="15">
        <f t="shared" si="33"/>
        <v>33</v>
      </c>
      <c r="W89" s="84"/>
      <c r="X89" s="84"/>
      <c r="Y89" s="61">
        <v>100</v>
      </c>
      <c r="Z89" s="16">
        <f t="shared" si="34"/>
        <v>0</v>
      </c>
      <c r="AA89" s="16">
        <f t="shared" si="35"/>
        <v>0</v>
      </c>
      <c r="AB89" s="16">
        <f t="shared" si="36"/>
        <v>0</v>
      </c>
      <c r="AC89" s="15">
        <f t="shared" si="37"/>
        <v>0</v>
      </c>
      <c r="AD89" s="18">
        <f t="shared" si="38"/>
        <v>114</v>
      </c>
      <c r="AE89" s="19">
        <f t="shared" si="39"/>
        <v>114</v>
      </c>
      <c r="AF89" s="19">
        <f t="shared" si="40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22"/>
        <v>50</v>
      </c>
      <c r="F90" s="14">
        <f t="shared" si="23"/>
        <v>0</v>
      </c>
      <c r="G90" s="14">
        <f t="shared" si="24"/>
        <v>50</v>
      </c>
      <c r="H90" s="15">
        <f t="shared" si="25"/>
        <v>50</v>
      </c>
      <c r="I90" s="84"/>
      <c r="J90" s="84"/>
      <c r="K90" s="61">
        <v>390</v>
      </c>
      <c r="L90" s="14">
        <f t="shared" si="26"/>
        <v>0</v>
      </c>
      <c r="M90" s="14">
        <f t="shared" si="27"/>
        <v>12</v>
      </c>
      <c r="N90" s="14">
        <f t="shared" si="28"/>
        <v>12</v>
      </c>
      <c r="O90" s="15">
        <f t="shared" si="29"/>
        <v>12</v>
      </c>
      <c r="P90" s="96"/>
      <c r="Q90" s="96"/>
      <c r="R90" s="65">
        <v>193</v>
      </c>
      <c r="S90" s="16">
        <f t="shared" si="30"/>
        <v>0</v>
      </c>
      <c r="T90" s="16">
        <f t="shared" si="31"/>
        <v>31</v>
      </c>
      <c r="U90" s="16">
        <f t="shared" si="32"/>
        <v>31</v>
      </c>
      <c r="V90" s="15">
        <f t="shared" si="33"/>
        <v>31</v>
      </c>
      <c r="W90" s="84"/>
      <c r="X90" s="84"/>
      <c r="Y90" s="61">
        <v>100</v>
      </c>
      <c r="Z90" s="16">
        <f t="shared" si="34"/>
        <v>0</v>
      </c>
      <c r="AA90" s="16">
        <f t="shared" si="35"/>
        <v>0</v>
      </c>
      <c r="AB90" s="16">
        <f t="shared" si="36"/>
        <v>0</v>
      </c>
      <c r="AC90" s="15">
        <f t="shared" si="37"/>
        <v>0</v>
      </c>
      <c r="AD90" s="18">
        <f t="shared" si="38"/>
        <v>93</v>
      </c>
      <c r="AE90" s="19">
        <f t="shared" si="39"/>
        <v>93</v>
      </c>
      <c r="AF90" s="19">
        <f t="shared" si="40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22"/>
        <v>53</v>
      </c>
      <c r="F91" s="14">
        <f t="shared" si="23"/>
        <v>0</v>
      </c>
      <c r="G91" s="14">
        <f t="shared" si="24"/>
        <v>53</v>
      </c>
      <c r="H91" s="15">
        <f t="shared" si="25"/>
        <v>53</v>
      </c>
      <c r="I91" s="84"/>
      <c r="J91" s="84"/>
      <c r="K91" s="61">
        <v>390</v>
      </c>
      <c r="L91" s="14">
        <f t="shared" si="26"/>
        <v>0</v>
      </c>
      <c r="M91" s="14">
        <f t="shared" si="27"/>
        <v>12</v>
      </c>
      <c r="N91" s="14">
        <f t="shared" si="28"/>
        <v>12</v>
      </c>
      <c r="O91" s="15">
        <f t="shared" si="29"/>
        <v>12</v>
      </c>
      <c r="P91" s="96"/>
      <c r="Q91" s="96"/>
      <c r="R91" s="65">
        <v>190</v>
      </c>
      <c r="S91" s="16">
        <f t="shared" si="30"/>
        <v>0</v>
      </c>
      <c r="T91" s="16">
        <f t="shared" si="31"/>
        <v>30</v>
      </c>
      <c r="U91" s="16">
        <f t="shared" si="32"/>
        <v>30</v>
      </c>
      <c r="V91" s="15">
        <f t="shared" si="33"/>
        <v>30</v>
      </c>
      <c r="W91" s="84"/>
      <c r="X91" s="84"/>
      <c r="Y91" s="61">
        <v>100</v>
      </c>
      <c r="Z91" s="16">
        <f t="shared" si="34"/>
        <v>0</v>
      </c>
      <c r="AA91" s="16">
        <f t="shared" si="35"/>
        <v>0</v>
      </c>
      <c r="AB91" s="16">
        <f t="shared" si="36"/>
        <v>0</v>
      </c>
      <c r="AC91" s="15">
        <f t="shared" si="37"/>
        <v>0</v>
      </c>
      <c r="AD91" s="18">
        <f t="shared" si="38"/>
        <v>95</v>
      </c>
      <c r="AE91" s="19">
        <f t="shared" si="39"/>
        <v>95</v>
      </c>
      <c r="AF91" s="19">
        <f t="shared" si="40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22"/>
        <v>55</v>
      </c>
      <c r="F92" s="14">
        <f t="shared" si="23"/>
        <v>0</v>
      </c>
      <c r="G92" s="14">
        <f t="shared" si="24"/>
        <v>55</v>
      </c>
      <c r="H92" s="15">
        <f t="shared" si="25"/>
        <v>55</v>
      </c>
      <c r="I92" s="84"/>
      <c r="J92" s="84"/>
      <c r="K92" s="61">
        <v>540</v>
      </c>
      <c r="L92" s="14">
        <f t="shared" si="26"/>
        <v>0</v>
      </c>
      <c r="M92" s="14">
        <f t="shared" si="27"/>
        <v>38</v>
      </c>
      <c r="N92" s="14">
        <f t="shared" si="28"/>
        <v>38</v>
      </c>
      <c r="O92" s="15">
        <f t="shared" si="29"/>
        <v>38</v>
      </c>
      <c r="P92" s="96"/>
      <c r="Q92" s="96"/>
      <c r="R92" s="65">
        <v>184</v>
      </c>
      <c r="S92" s="16">
        <f t="shared" si="30"/>
        <v>0</v>
      </c>
      <c r="T92" s="16">
        <f t="shared" si="31"/>
        <v>27</v>
      </c>
      <c r="U92" s="16">
        <f t="shared" si="32"/>
        <v>27</v>
      </c>
      <c r="V92" s="15">
        <f t="shared" si="33"/>
        <v>27</v>
      </c>
      <c r="W92" s="84"/>
      <c r="X92" s="84"/>
      <c r="Y92" s="61">
        <v>100</v>
      </c>
      <c r="Z92" s="16">
        <f t="shared" si="34"/>
        <v>0</v>
      </c>
      <c r="AA92" s="16">
        <f t="shared" si="35"/>
        <v>0</v>
      </c>
      <c r="AB92" s="16">
        <f t="shared" si="36"/>
        <v>0</v>
      </c>
      <c r="AC92" s="15">
        <f t="shared" si="37"/>
        <v>0</v>
      </c>
      <c r="AD92" s="18">
        <f t="shared" si="38"/>
        <v>120</v>
      </c>
      <c r="AE92" s="19">
        <f t="shared" si="39"/>
        <v>120</v>
      </c>
      <c r="AF92" s="19">
        <f t="shared" si="40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22"/>
        <v>57</v>
      </c>
      <c r="F93" s="14">
        <f t="shared" si="23"/>
        <v>0</v>
      </c>
      <c r="G93" s="14">
        <f t="shared" si="24"/>
        <v>57</v>
      </c>
      <c r="H93" s="15">
        <f t="shared" si="25"/>
        <v>57</v>
      </c>
      <c r="I93" s="84"/>
      <c r="J93" s="84"/>
      <c r="K93" s="61">
        <v>350</v>
      </c>
      <c r="L93" s="14">
        <f t="shared" si="26"/>
        <v>0</v>
      </c>
      <c r="M93" s="14">
        <f t="shared" si="27"/>
        <v>8</v>
      </c>
      <c r="N93" s="14">
        <f t="shared" si="28"/>
        <v>8</v>
      </c>
      <c r="O93" s="15">
        <f t="shared" si="29"/>
        <v>8</v>
      </c>
      <c r="P93" s="96"/>
      <c r="Q93" s="96"/>
      <c r="R93" s="65">
        <v>184</v>
      </c>
      <c r="S93" s="16">
        <f t="shared" si="30"/>
        <v>0</v>
      </c>
      <c r="T93" s="16">
        <f t="shared" si="31"/>
        <v>27</v>
      </c>
      <c r="U93" s="16">
        <f t="shared" si="32"/>
        <v>27</v>
      </c>
      <c r="V93" s="15">
        <f t="shared" si="33"/>
        <v>27</v>
      </c>
      <c r="W93" s="84"/>
      <c r="X93" s="84"/>
      <c r="Y93" s="61">
        <v>100</v>
      </c>
      <c r="Z93" s="16">
        <f t="shared" si="34"/>
        <v>0</v>
      </c>
      <c r="AA93" s="16">
        <f t="shared" si="35"/>
        <v>0</v>
      </c>
      <c r="AB93" s="16">
        <f t="shared" si="36"/>
        <v>0</v>
      </c>
      <c r="AC93" s="15">
        <f t="shared" si="37"/>
        <v>0</v>
      </c>
      <c r="AD93" s="18">
        <f t="shared" si="38"/>
        <v>92</v>
      </c>
      <c r="AE93" s="19">
        <f t="shared" si="39"/>
        <v>92</v>
      </c>
      <c r="AF93" s="19">
        <f t="shared" si="40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22"/>
        <v>0</v>
      </c>
      <c r="F94" s="14">
        <f t="shared" si="23"/>
        <v>0</v>
      </c>
      <c r="G94" s="14">
        <f t="shared" si="24"/>
        <v>0</v>
      </c>
      <c r="H94" s="15">
        <f t="shared" si="25"/>
        <v>0</v>
      </c>
      <c r="I94" s="84"/>
      <c r="J94" s="84"/>
      <c r="K94" s="61"/>
      <c r="L94" s="14">
        <f t="shared" si="26"/>
        <v>0</v>
      </c>
      <c r="M94" s="14">
        <f t="shared" si="27"/>
        <v>0</v>
      </c>
      <c r="N94" s="14">
        <f t="shared" si="28"/>
        <v>0</v>
      </c>
      <c r="O94" s="15">
        <f t="shared" si="29"/>
        <v>0</v>
      </c>
      <c r="P94" s="96"/>
      <c r="Q94" s="96"/>
      <c r="R94" s="65"/>
      <c r="S94" s="16">
        <f t="shared" si="30"/>
        <v>0</v>
      </c>
      <c r="T94" s="16">
        <f t="shared" si="31"/>
        <v>0</v>
      </c>
      <c r="U94" s="16">
        <f t="shared" si="32"/>
        <v>0</v>
      </c>
      <c r="V94" s="15">
        <f t="shared" si="33"/>
        <v>0</v>
      </c>
      <c r="W94" s="84"/>
      <c r="X94" s="84"/>
      <c r="Y94" s="61">
        <v>100</v>
      </c>
      <c r="Z94" s="16">
        <f t="shared" si="34"/>
        <v>0</v>
      </c>
      <c r="AA94" s="16">
        <f t="shared" si="35"/>
        <v>0</v>
      </c>
      <c r="AB94" s="16">
        <f t="shared" si="36"/>
        <v>0</v>
      </c>
      <c r="AC94" s="15">
        <f t="shared" si="37"/>
        <v>0</v>
      </c>
      <c r="AD94" s="18">
        <f t="shared" si="38"/>
        <v>0</v>
      </c>
      <c r="AE94" s="19">
        <f t="shared" si="39"/>
        <v>0</v>
      </c>
      <c r="AF94" s="19">
        <f t="shared" si="40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22"/>
        <v>55</v>
      </c>
      <c r="F95" s="14">
        <f t="shared" si="23"/>
        <v>0</v>
      </c>
      <c r="G95" s="14">
        <f t="shared" si="24"/>
        <v>55</v>
      </c>
      <c r="H95" s="15">
        <f t="shared" si="25"/>
        <v>55</v>
      </c>
      <c r="I95" s="84"/>
      <c r="J95" s="84"/>
      <c r="K95" s="61">
        <v>305</v>
      </c>
      <c r="L95" s="14">
        <f t="shared" si="26"/>
        <v>0</v>
      </c>
      <c r="M95" s="14">
        <f t="shared" si="27"/>
        <v>3</v>
      </c>
      <c r="N95" s="14">
        <f t="shared" si="28"/>
        <v>3</v>
      </c>
      <c r="O95" s="15">
        <f t="shared" si="29"/>
        <v>3</v>
      </c>
      <c r="P95" s="96"/>
      <c r="Q95" s="96"/>
      <c r="R95" s="65">
        <v>184</v>
      </c>
      <c r="S95" s="16">
        <f t="shared" si="30"/>
        <v>0</v>
      </c>
      <c r="T95" s="16">
        <f t="shared" si="31"/>
        <v>27</v>
      </c>
      <c r="U95" s="16">
        <f t="shared" si="32"/>
        <v>27</v>
      </c>
      <c r="V95" s="15">
        <f t="shared" si="33"/>
        <v>27</v>
      </c>
      <c r="W95" s="84"/>
      <c r="X95" s="84"/>
      <c r="Y95" s="61">
        <v>100</v>
      </c>
      <c r="Z95" s="16">
        <f t="shared" si="34"/>
        <v>0</v>
      </c>
      <c r="AA95" s="16">
        <f t="shared" si="35"/>
        <v>0</v>
      </c>
      <c r="AB95" s="16">
        <f t="shared" si="36"/>
        <v>0</v>
      </c>
      <c r="AC95" s="15">
        <f t="shared" si="37"/>
        <v>0</v>
      </c>
      <c r="AD95" s="18">
        <f t="shared" si="38"/>
        <v>85</v>
      </c>
      <c r="AE95" s="19">
        <f t="shared" si="39"/>
        <v>85</v>
      </c>
      <c r="AF95" s="19">
        <f t="shared" si="40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22"/>
        <v>0</v>
      </c>
      <c r="F96" s="14">
        <f t="shared" si="23"/>
        <v>0</v>
      </c>
      <c r="G96" s="14">
        <f t="shared" si="24"/>
        <v>0</v>
      </c>
      <c r="H96" s="15">
        <f t="shared" si="25"/>
        <v>0</v>
      </c>
      <c r="I96" s="84"/>
      <c r="J96" s="84"/>
      <c r="K96" s="61"/>
      <c r="L96" s="14">
        <f t="shared" si="26"/>
        <v>0</v>
      </c>
      <c r="M96" s="14">
        <f t="shared" si="27"/>
        <v>0</v>
      </c>
      <c r="N96" s="14">
        <f t="shared" si="28"/>
        <v>0</v>
      </c>
      <c r="O96" s="15">
        <f t="shared" si="29"/>
        <v>0</v>
      </c>
      <c r="P96" s="96"/>
      <c r="Q96" s="96"/>
      <c r="R96" s="65"/>
      <c r="S96" s="16">
        <f t="shared" si="30"/>
        <v>0</v>
      </c>
      <c r="T96" s="16">
        <f t="shared" si="31"/>
        <v>0</v>
      </c>
      <c r="U96" s="16">
        <f t="shared" si="32"/>
        <v>0</v>
      </c>
      <c r="V96" s="15">
        <f t="shared" si="33"/>
        <v>0</v>
      </c>
      <c r="W96" s="84"/>
      <c r="X96" s="84"/>
      <c r="Y96" s="61">
        <v>100</v>
      </c>
      <c r="Z96" s="16">
        <f t="shared" si="34"/>
        <v>0</v>
      </c>
      <c r="AA96" s="16">
        <f t="shared" si="35"/>
        <v>0</v>
      </c>
      <c r="AB96" s="16">
        <f t="shared" si="36"/>
        <v>0</v>
      </c>
      <c r="AC96" s="15">
        <f t="shared" si="37"/>
        <v>0</v>
      </c>
      <c r="AD96" s="18">
        <f t="shared" si="38"/>
        <v>0</v>
      </c>
      <c r="AE96" s="19">
        <f t="shared" si="39"/>
        <v>0</v>
      </c>
      <c r="AF96" s="19">
        <f t="shared" si="40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22"/>
        <v>28</v>
      </c>
      <c r="F97" s="14">
        <f t="shared" si="23"/>
        <v>0</v>
      </c>
      <c r="G97" s="14">
        <f t="shared" si="24"/>
        <v>28</v>
      </c>
      <c r="H97" s="15">
        <f t="shared" si="25"/>
        <v>28</v>
      </c>
      <c r="I97" s="84"/>
      <c r="J97" s="84"/>
      <c r="K97" s="61">
        <v>330</v>
      </c>
      <c r="L97" s="14">
        <f t="shared" si="26"/>
        <v>0</v>
      </c>
      <c r="M97" s="14">
        <f t="shared" si="27"/>
        <v>6</v>
      </c>
      <c r="N97" s="14">
        <f t="shared" si="28"/>
        <v>6</v>
      </c>
      <c r="O97" s="15">
        <f t="shared" si="29"/>
        <v>6</v>
      </c>
      <c r="P97" s="96"/>
      <c r="Q97" s="96"/>
      <c r="R97" s="65">
        <v>171</v>
      </c>
      <c r="S97" s="16">
        <f t="shared" si="30"/>
        <v>0</v>
      </c>
      <c r="T97" s="16">
        <f t="shared" si="31"/>
        <v>20</v>
      </c>
      <c r="U97" s="16">
        <f t="shared" si="32"/>
        <v>20</v>
      </c>
      <c r="V97" s="15">
        <f t="shared" si="33"/>
        <v>20</v>
      </c>
      <c r="W97" s="84"/>
      <c r="X97" s="84"/>
      <c r="Y97" s="61">
        <v>100</v>
      </c>
      <c r="Z97" s="16">
        <f t="shared" si="34"/>
        <v>0</v>
      </c>
      <c r="AA97" s="16">
        <f t="shared" si="35"/>
        <v>0</v>
      </c>
      <c r="AB97" s="16">
        <f t="shared" si="36"/>
        <v>0</v>
      </c>
      <c r="AC97" s="15">
        <f t="shared" si="37"/>
        <v>0</v>
      </c>
      <c r="AD97" s="18">
        <f t="shared" si="38"/>
        <v>54</v>
      </c>
      <c r="AE97" s="19">
        <f t="shared" si="39"/>
        <v>54</v>
      </c>
      <c r="AF97" s="19">
        <f t="shared" si="40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22"/>
        <v>0</v>
      </c>
      <c r="F98" s="14">
        <f t="shared" si="23"/>
        <v>0</v>
      </c>
      <c r="G98" s="14">
        <f t="shared" si="24"/>
        <v>0</v>
      </c>
      <c r="H98" s="15">
        <f t="shared" si="25"/>
        <v>0</v>
      </c>
      <c r="I98" s="84"/>
      <c r="J98" s="84"/>
      <c r="K98" s="61">
        <v>510</v>
      </c>
      <c r="L98" s="14">
        <f t="shared" si="26"/>
        <v>0</v>
      </c>
      <c r="M98" s="14">
        <f t="shared" si="27"/>
        <v>32</v>
      </c>
      <c r="N98" s="14">
        <f t="shared" si="28"/>
        <v>32</v>
      </c>
      <c r="O98" s="15">
        <f t="shared" si="29"/>
        <v>32</v>
      </c>
      <c r="P98" s="96"/>
      <c r="Q98" s="96"/>
      <c r="R98" s="65">
        <v>0</v>
      </c>
      <c r="S98" s="16">
        <f t="shared" si="30"/>
        <v>0</v>
      </c>
      <c r="T98" s="16">
        <f t="shared" si="31"/>
        <v>0</v>
      </c>
      <c r="U98" s="16">
        <f t="shared" si="32"/>
        <v>0</v>
      </c>
      <c r="V98" s="15">
        <f t="shared" si="33"/>
        <v>0</v>
      </c>
      <c r="W98" s="84"/>
      <c r="X98" s="84"/>
      <c r="Y98" s="61">
        <v>100</v>
      </c>
      <c r="Z98" s="16">
        <f t="shared" si="34"/>
        <v>0</v>
      </c>
      <c r="AA98" s="16">
        <f t="shared" si="35"/>
        <v>0</v>
      </c>
      <c r="AB98" s="16">
        <f t="shared" si="36"/>
        <v>0</v>
      </c>
      <c r="AC98" s="15">
        <f t="shared" si="37"/>
        <v>0</v>
      </c>
      <c r="AD98" s="18">
        <f t="shared" si="38"/>
        <v>32</v>
      </c>
      <c r="AE98" s="19">
        <f t="shared" si="39"/>
        <v>32</v>
      </c>
      <c r="AF98" s="19">
        <f t="shared" si="40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22"/>
        <v>42</v>
      </c>
      <c r="F99" s="14">
        <f t="shared" si="23"/>
        <v>0</v>
      </c>
      <c r="G99" s="14">
        <f t="shared" si="24"/>
        <v>42</v>
      </c>
      <c r="H99" s="15">
        <f t="shared" si="25"/>
        <v>42</v>
      </c>
      <c r="I99" s="84"/>
      <c r="J99" s="84"/>
      <c r="K99" s="61">
        <v>300</v>
      </c>
      <c r="L99" s="14">
        <f t="shared" si="26"/>
        <v>0</v>
      </c>
      <c r="M99" s="14">
        <f t="shared" si="27"/>
        <v>3</v>
      </c>
      <c r="N99" s="14">
        <f t="shared" si="28"/>
        <v>3</v>
      </c>
      <c r="O99" s="15">
        <f t="shared" si="29"/>
        <v>3</v>
      </c>
      <c r="P99" s="96"/>
      <c r="Q99" s="96"/>
      <c r="R99" s="65">
        <v>203</v>
      </c>
      <c r="S99" s="16">
        <f t="shared" si="30"/>
        <v>0</v>
      </c>
      <c r="T99" s="16">
        <f t="shared" si="31"/>
        <v>38</v>
      </c>
      <c r="U99" s="16">
        <f t="shared" si="32"/>
        <v>38</v>
      </c>
      <c r="V99" s="15">
        <f t="shared" si="33"/>
        <v>38</v>
      </c>
      <c r="W99" s="84"/>
      <c r="X99" s="84"/>
      <c r="Y99" s="61">
        <v>100</v>
      </c>
      <c r="Z99" s="16">
        <f t="shared" si="34"/>
        <v>0</v>
      </c>
      <c r="AA99" s="16">
        <f t="shared" si="35"/>
        <v>0</v>
      </c>
      <c r="AB99" s="16">
        <f t="shared" si="36"/>
        <v>0</v>
      </c>
      <c r="AC99" s="15">
        <f t="shared" si="37"/>
        <v>0</v>
      </c>
      <c r="AD99" s="18">
        <f t="shared" si="38"/>
        <v>83</v>
      </c>
      <c r="AE99" s="19">
        <f t="shared" si="39"/>
        <v>83</v>
      </c>
      <c r="AF99" s="19">
        <f t="shared" si="40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22"/>
        <v>42</v>
      </c>
      <c r="F100" s="14">
        <f t="shared" si="23"/>
        <v>0</v>
      </c>
      <c r="G100" s="14">
        <f t="shared" si="24"/>
        <v>42</v>
      </c>
      <c r="H100" s="15">
        <f t="shared" si="25"/>
        <v>42</v>
      </c>
      <c r="I100" s="84"/>
      <c r="J100" s="84"/>
      <c r="K100" s="61">
        <v>390</v>
      </c>
      <c r="L100" s="14">
        <f t="shared" si="26"/>
        <v>0</v>
      </c>
      <c r="M100" s="14">
        <f t="shared" si="27"/>
        <v>12</v>
      </c>
      <c r="N100" s="14">
        <f t="shared" si="28"/>
        <v>12</v>
      </c>
      <c r="O100" s="15">
        <f t="shared" si="29"/>
        <v>12</v>
      </c>
      <c r="P100" s="96"/>
      <c r="Q100" s="96"/>
      <c r="R100" s="65">
        <v>195</v>
      </c>
      <c r="S100" s="16">
        <f t="shared" si="30"/>
        <v>0</v>
      </c>
      <c r="T100" s="16">
        <f t="shared" si="31"/>
        <v>32</v>
      </c>
      <c r="U100" s="16">
        <f t="shared" si="32"/>
        <v>32</v>
      </c>
      <c r="V100" s="15">
        <f t="shared" si="33"/>
        <v>32</v>
      </c>
      <c r="W100" s="84"/>
      <c r="X100" s="84"/>
      <c r="Y100" s="61">
        <v>100</v>
      </c>
      <c r="Z100" s="16">
        <f t="shared" si="34"/>
        <v>0</v>
      </c>
      <c r="AA100" s="16">
        <f t="shared" si="35"/>
        <v>0</v>
      </c>
      <c r="AB100" s="16">
        <f t="shared" si="36"/>
        <v>0</v>
      </c>
      <c r="AC100" s="15">
        <f t="shared" si="37"/>
        <v>0</v>
      </c>
      <c r="AD100" s="18">
        <f t="shared" si="38"/>
        <v>86</v>
      </c>
      <c r="AE100" s="19">
        <f t="shared" si="39"/>
        <v>86</v>
      </c>
      <c r="AF100" s="19">
        <f t="shared" si="40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22"/>
        <v>53</v>
      </c>
      <c r="F101" s="14">
        <f t="shared" si="23"/>
        <v>0</v>
      </c>
      <c r="G101" s="14">
        <f t="shared" si="24"/>
        <v>53</v>
      </c>
      <c r="H101" s="15">
        <f t="shared" si="25"/>
        <v>53</v>
      </c>
      <c r="I101" s="84"/>
      <c r="J101" s="84"/>
      <c r="K101" s="61">
        <v>410</v>
      </c>
      <c r="L101" s="14">
        <f t="shared" si="26"/>
        <v>0</v>
      </c>
      <c r="M101" s="14">
        <f t="shared" si="27"/>
        <v>14</v>
      </c>
      <c r="N101" s="14">
        <f t="shared" si="28"/>
        <v>14</v>
      </c>
      <c r="O101" s="15">
        <f t="shared" si="29"/>
        <v>14</v>
      </c>
      <c r="P101" s="96"/>
      <c r="Q101" s="96"/>
      <c r="R101" s="65">
        <v>180</v>
      </c>
      <c r="S101" s="16">
        <f t="shared" si="30"/>
        <v>0</v>
      </c>
      <c r="T101" s="16">
        <f t="shared" si="31"/>
        <v>25</v>
      </c>
      <c r="U101" s="16">
        <f t="shared" si="32"/>
        <v>25</v>
      </c>
      <c r="V101" s="15">
        <f t="shared" si="33"/>
        <v>25</v>
      </c>
      <c r="W101" s="84"/>
      <c r="X101" s="84"/>
      <c r="Y101" s="61">
        <v>100</v>
      </c>
      <c r="Z101" s="16">
        <f t="shared" si="34"/>
        <v>0</v>
      </c>
      <c r="AA101" s="16">
        <f t="shared" si="35"/>
        <v>0</v>
      </c>
      <c r="AB101" s="16">
        <f t="shared" si="36"/>
        <v>0</v>
      </c>
      <c r="AC101" s="15">
        <f t="shared" si="37"/>
        <v>0</v>
      </c>
      <c r="AD101" s="18">
        <f t="shared" si="38"/>
        <v>92</v>
      </c>
      <c r="AE101" s="19">
        <f t="shared" si="39"/>
        <v>92</v>
      </c>
      <c r="AF101" s="19">
        <f t="shared" si="40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22"/>
        <v>50</v>
      </c>
      <c r="F102" s="14">
        <f t="shared" si="23"/>
        <v>0</v>
      </c>
      <c r="G102" s="14">
        <f t="shared" si="24"/>
        <v>50</v>
      </c>
      <c r="H102" s="15">
        <f t="shared" si="25"/>
        <v>50</v>
      </c>
      <c r="I102" s="84"/>
      <c r="J102" s="84"/>
      <c r="K102" s="61">
        <v>365</v>
      </c>
      <c r="L102" s="14">
        <f t="shared" si="26"/>
        <v>0</v>
      </c>
      <c r="M102" s="14">
        <f t="shared" si="27"/>
        <v>9</v>
      </c>
      <c r="N102" s="14">
        <f t="shared" si="28"/>
        <v>9</v>
      </c>
      <c r="O102" s="15">
        <f t="shared" si="29"/>
        <v>9</v>
      </c>
      <c r="P102" s="96"/>
      <c r="Q102" s="96"/>
      <c r="R102" s="65">
        <v>175</v>
      </c>
      <c r="S102" s="16">
        <f t="shared" si="30"/>
        <v>0</v>
      </c>
      <c r="T102" s="16">
        <f t="shared" si="31"/>
        <v>22</v>
      </c>
      <c r="U102" s="16">
        <f t="shared" si="32"/>
        <v>22</v>
      </c>
      <c r="V102" s="15">
        <f t="shared" si="33"/>
        <v>22</v>
      </c>
      <c r="W102" s="84"/>
      <c r="X102" s="84"/>
      <c r="Y102" s="61">
        <v>100</v>
      </c>
      <c r="Z102" s="16">
        <f t="shared" si="34"/>
        <v>0</v>
      </c>
      <c r="AA102" s="16">
        <f t="shared" si="35"/>
        <v>0</v>
      </c>
      <c r="AB102" s="16">
        <f t="shared" si="36"/>
        <v>0</v>
      </c>
      <c r="AC102" s="15">
        <f t="shared" si="37"/>
        <v>0</v>
      </c>
      <c r="AD102" s="18">
        <f t="shared" si="38"/>
        <v>81</v>
      </c>
      <c r="AE102" s="19">
        <f t="shared" si="39"/>
        <v>81</v>
      </c>
      <c r="AF102" s="19">
        <f t="shared" si="40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22"/>
        <v>31</v>
      </c>
      <c r="F103" s="14">
        <f t="shared" si="23"/>
        <v>0</v>
      </c>
      <c r="G103" s="14">
        <f t="shared" si="24"/>
        <v>31</v>
      </c>
      <c r="H103" s="15">
        <f t="shared" si="25"/>
        <v>31</v>
      </c>
      <c r="I103" s="84"/>
      <c r="J103" s="84"/>
      <c r="K103" s="61">
        <v>300</v>
      </c>
      <c r="L103" s="14">
        <f t="shared" si="26"/>
        <v>0</v>
      </c>
      <c r="M103" s="14">
        <f t="shared" si="27"/>
        <v>3</v>
      </c>
      <c r="N103" s="14">
        <f t="shared" si="28"/>
        <v>3</v>
      </c>
      <c r="O103" s="15">
        <f t="shared" si="29"/>
        <v>3</v>
      </c>
      <c r="P103" s="96"/>
      <c r="Q103" s="96"/>
      <c r="R103" s="65">
        <v>172</v>
      </c>
      <c r="S103" s="16">
        <f t="shared" si="30"/>
        <v>0</v>
      </c>
      <c r="T103" s="16">
        <f t="shared" si="31"/>
        <v>21</v>
      </c>
      <c r="U103" s="16">
        <f t="shared" si="32"/>
        <v>21</v>
      </c>
      <c r="V103" s="15">
        <f t="shared" si="33"/>
        <v>21</v>
      </c>
      <c r="W103" s="84"/>
      <c r="X103" s="84"/>
      <c r="Y103" s="61">
        <v>100</v>
      </c>
      <c r="Z103" s="16">
        <f t="shared" si="34"/>
        <v>0</v>
      </c>
      <c r="AA103" s="16">
        <f t="shared" si="35"/>
        <v>0</v>
      </c>
      <c r="AB103" s="16">
        <f t="shared" si="36"/>
        <v>0</v>
      </c>
      <c r="AC103" s="15">
        <f t="shared" si="37"/>
        <v>0</v>
      </c>
      <c r="AD103" s="18">
        <f t="shared" si="38"/>
        <v>55</v>
      </c>
      <c r="AE103" s="19">
        <f t="shared" si="39"/>
        <v>55</v>
      </c>
      <c r="AF103" s="19">
        <f t="shared" si="40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22"/>
        <v>42</v>
      </c>
      <c r="F104" s="14">
        <f t="shared" si="23"/>
        <v>0</v>
      </c>
      <c r="G104" s="14">
        <f t="shared" si="24"/>
        <v>42</v>
      </c>
      <c r="H104" s="15">
        <f t="shared" si="25"/>
        <v>42</v>
      </c>
      <c r="I104" s="84"/>
      <c r="J104" s="84"/>
      <c r="K104" s="61">
        <v>420</v>
      </c>
      <c r="L104" s="14">
        <f t="shared" si="26"/>
        <v>0</v>
      </c>
      <c r="M104" s="14">
        <f t="shared" si="27"/>
        <v>15</v>
      </c>
      <c r="N104" s="14">
        <f t="shared" si="28"/>
        <v>15</v>
      </c>
      <c r="O104" s="15">
        <f t="shared" si="29"/>
        <v>15</v>
      </c>
      <c r="P104" s="96"/>
      <c r="Q104" s="96"/>
      <c r="R104" s="65">
        <v>205</v>
      </c>
      <c r="S104" s="16">
        <f t="shared" si="30"/>
        <v>0</v>
      </c>
      <c r="T104" s="16">
        <f t="shared" si="31"/>
        <v>40</v>
      </c>
      <c r="U104" s="16">
        <f t="shared" si="32"/>
        <v>40</v>
      </c>
      <c r="V104" s="15">
        <f t="shared" si="33"/>
        <v>40</v>
      </c>
      <c r="W104" s="84"/>
      <c r="X104" s="84"/>
      <c r="Y104" s="61">
        <v>100</v>
      </c>
      <c r="Z104" s="16">
        <f t="shared" si="34"/>
        <v>0</v>
      </c>
      <c r="AA104" s="16">
        <f t="shared" si="35"/>
        <v>0</v>
      </c>
      <c r="AB104" s="16">
        <f t="shared" si="36"/>
        <v>0</v>
      </c>
      <c r="AC104" s="15">
        <f t="shared" si="37"/>
        <v>0</v>
      </c>
      <c r="AD104" s="18">
        <f t="shared" si="38"/>
        <v>97</v>
      </c>
      <c r="AE104" s="19">
        <f t="shared" si="39"/>
        <v>97</v>
      </c>
      <c r="AF104" s="19">
        <f t="shared" si="40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22"/>
        <v>28</v>
      </c>
      <c r="F105" s="14">
        <f t="shared" si="23"/>
        <v>0</v>
      </c>
      <c r="G105" s="14">
        <f t="shared" si="24"/>
        <v>28</v>
      </c>
      <c r="H105" s="15">
        <f t="shared" si="25"/>
        <v>28</v>
      </c>
      <c r="I105" s="84"/>
      <c r="J105" s="84"/>
      <c r="K105" s="61">
        <v>360</v>
      </c>
      <c r="L105" s="14">
        <f t="shared" si="26"/>
        <v>0</v>
      </c>
      <c r="M105" s="14">
        <f t="shared" si="27"/>
        <v>9</v>
      </c>
      <c r="N105" s="14">
        <f t="shared" si="28"/>
        <v>9</v>
      </c>
      <c r="O105" s="15">
        <f t="shared" si="29"/>
        <v>9</v>
      </c>
      <c r="P105" s="96"/>
      <c r="Q105" s="96"/>
      <c r="R105" s="65">
        <v>202</v>
      </c>
      <c r="S105" s="16">
        <f t="shared" si="30"/>
        <v>0</v>
      </c>
      <c r="T105" s="16">
        <f t="shared" si="31"/>
        <v>37</v>
      </c>
      <c r="U105" s="16">
        <f t="shared" si="32"/>
        <v>37</v>
      </c>
      <c r="V105" s="15">
        <f t="shared" si="33"/>
        <v>37</v>
      </c>
      <c r="W105" s="84"/>
      <c r="X105" s="84"/>
      <c r="Y105" s="61">
        <v>100</v>
      </c>
      <c r="Z105" s="16">
        <f t="shared" si="34"/>
        <v>0</v>
      </c>
      <c r="AA105" s="16">
        <f t="shared" si="35"/>
        <v>0</v>
      </c>
      <c r="AB105" s="16">
        <f t="shared" si="36"/>
        <v>0</v>
      </c>
      <c r="AC105" s="15">
        <f t="shared" si="37"/>
        <v>0</v>
      </c>
      <c r="AD105" s="18">
        <f t="shared" si="38"/>
        <v>74</v>
      </c>
      <c r="AE105" s="19">
        <f t="shared" si="39"/>
        <v>74</v>
      </c>
      <c r="AF105" s="19">
        <f t="shared" si="40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22"/>
        <v>50</v>
      </c>
      <c r="F106" s="14">
        <f t="shared" si="23"/>
        <v>0</v>
      </c>
      <c r="G106" s="14">
        <f t="shared" si="24"/>
        <v>50</v>
      </c>
      <c r="H106" s="15">
        <f t="shared" si="25"/>
        <v>50</v>
      </c>
      <c r="I106" s="84"/>
      <c r="J106" s="84"/>
      <c r="K106" s="61">
        <v>400</v>
      </c>
      <c r="L106" s="14">
        <f t="shared" si="26"/>
        <v>0</v>
      </c>
      <c r="M106" s="14">
        <f t="shared" si="27"/>
        <v>13</v>
      </c>
      <c r="N106" s="14">
        <f t="shared" si="28"/>
        <v>13</v>
      </c>
      <c r="O106" s="15">
        <f t="shared" si="29"/>
        <v>13</v>
      </c>
      <c r="P106" s="96"/>
      <c r="Q106" s="96"/>
      <c r="R106" s="65">
        <v>194</v>
      </c>
      <c r="S106" s="16">
        <f t="shared" si="30"/>
        <v>0</v>
      </c>
      <c r="T106" s="16">
        <f t="shared" si="31"/>
        <v>32</v>
      </c>
      <c r="U106" s="16">
        <f t="shared" si="32"/>
        <v>32</v>
      </c>
      <c r="V106" s="15">
        <f t="shared" si="33"/>
        <v>32</v>
      </c>
      <c r="W106" s="84"/>
      <c r="X106" s="84"/>
      <c r="Y106" s="61">
        <v>100</v>
      </c>
      <c r="Z106" s="16">
        <f t="shared" si="34"/>
        <v>0</v>
      </c>
      <c r="AA106" s="16">
        <f t="shared" si="35"/>
        <v>0</v>
      </c>
      <c r="AB106" s="16">
        <f t="shared" si="36"/>
        <v>0</v>
      </c>
      <c r="AC106" s="15">
        <f t="shared" si="37"/>
        <v>0</v>
      </c>
      <c r="AD106" s="18">
        <f t="shared" si="38"/>
        <v>95</v>
      </c>
      <c r="AE106" s="19">
        <f t="shared" si="39"/>
        <v>95</v>
      </c>
      <c r="AF106" s="19">
        <f t="shared" si="40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22"/>
        <v>0</v>
      </c>
      <c r="F107" s="14">
        <f t="shared" si="23"/>
        <v>22</v>
      </c>
      <c r="G107" s="14">
        <f t="shared" si="24"/>
        <v>22</v>
      </c>
      <c r="H107" s="15">
        <f t="shared" si="25"/>
        <v>22</v>
      </c>
      <c r="I107" s="84"/>
      <c r="J107" s="84"/>
      <c r="K107" s="61">
        <v>330</v>
      </c>
      <c r="L107" s="14">
        <f t="shared" si="26"/>
        <v>0</v>
      </c>
      <c r="M107" s="14">
        <f t="shared" si="27"/>
        <v>6</v>
      </c>
      <c r="N107" s="14">
        <f t="shared" si="28"/>
        <v>6</v>
      </c>
      <c r="O107" s="15">
        <f t="shared" si="29"/>
        <v>6</v>
      </c>
      <c r="P107" s="96"/>
      <c r="Q107" s="96"/>
      <c r="R107" s="65">
        <v>180</v>
      </c>
      <c r="S107" s="16">
        <f t="shared" si="30"/>
        <v>0</v>
      </c>
      <c r="T107" s="16">
        <f t="shared" si="31"/>
        <v>25</v>
      </c>
      <c r="U107" s="16">
        <f t="shared" si="32"/>
        <v>25</v>
      </c>
      <c r="V107" s="15">
        <f t="shared" si="33"/>
        <v>25</v>
      </c>
      <c r="W107" s="84"/>
      <c r="X107" s="84"/>
      <c r="Y107" s="61">
        <v>100</v>
      </c>
      <c r="Z107" s="16">
        <f t="shared" si="34"/>
        <v>0</v>
      </c>
      <c r="AA107" s="16">
        <f t="shared" si="35"/>
        <v>0</v>
      </c>
      <c r="AB107" s="16">
        <f t="shared" si="36"/>
        <v>0</v>
      </c>
      <c r="AC107" s="15">
        <f t="shared" si="37"/>
        <v>0</v>
      </c>
      <c r="AD107" s="18">
        <f t="shared" si="38"/>
        <v>53</v>
      </c>
      <c r="AE107" s="19">
        <f t="shared" si="39"/>
        <v>53</v>
      </c>
      <c r="AF107" s="19">
        <f t="shared" si="40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22"/>
        <v>38</v>
      </c>
      <c r="F108" s="14">
        <f t="shared" si="23"/>
        <v>0</v>
      </c>
      <c r="G108" s="14">
        <f t="shared" si="24"/>
        <v>38</v>
      </c>
      <c r="H108" s="15">
        <f t="shared" si="25"/>
        <v>38</v>
      </c>
      <c r="I108" s="84"/>
      <c r="J108" s="84"/>
      <c r="K108" s="61">
        <v>390</v>
      </c>
      <c r="L108" s="14">
        <f t="shared" si="26"/>
        <v>0</v>
      </c>
      <c r="M108" s="14">
        <f t="shared" si="27"/>
        <v>12</v>
      </c>
      <c r="N108" s="14">
        <f t="shared" si="28"/>
        <v>12</v>
      </c>
      <c r="O108" s="15">
        <f t="shared" si="29"/>
        <v>12</v>
      </c>
      <c r="P108" s="96"/>
      <c r="Q108" s="96"/>
      <c r="R108" s="65">
        <v>176</v>
      </c>
      <c r="S108" s="16">
        <f t="shared" si="30"/>
        <v>0</v>
      </c>
      <c r="T108" s="16">
        <f t="shared" si="31"/>
        <v>23</v>
      </c>
      <c r="U108" s="16">
        <f t="shared" si="32"/>
        <v>23</v>
      </c>
      <c r="V108" s="15">
        <f t="shared" si="33"/>
        <v>23</v>
      </c>
      <c r="W108" s="84"/>
      <c r="X108" s="84"/>
      <c r="Y108" s="61">
        <v>100</v>
      </c>
      <c r="Z108" s="16">
        <f t="shared" si="34"/>
        <v>0</v>
      </c>
      <c r="AA108" s="16">
        <f t="shared" si="35"/>
        <v>0</v>
      </c>
      <c r="AB108" s="16">
        <f t="shared" si="36"/>
        <v>0</v>
      </c>
      <c r="AC108" s="15">
        <f t="shared" si="37"/>
        <v>0</v>
      </c>
      <c r="AD108" s="18">
        <f t="shared" si="38"/>
        <v>73</v>
      </c>
      <c r="AE108" s="19">
        <f t="shared" si="39"/>
        <v>73</v>
      </c>
      <c r="AF108" s="19">
        <f t="shared" si="40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22"/>
        <v>46</v>
      </c>
      <c r="F109" s="14">
        <f t="shared" si="23"/>
        <v>0</v>
      </c>
      <c r="G109" s="14">
        <f t="shared" si="24"/>
        <v>46</v>
      </c>
      <c r="H109" s="15">
        <f t="shared" si="25"/>
        <v>46</v>
      </c>
      <c r="I109" s="84"/>
      <c r="J109" s="84"/>
      <c r="K109" s="61">
        <v>520</v>
      </c>
      <c r="L109" s="14">
        <f t="shared" si="26"/>
        <v>0</v>
      </c>
      <c r="M109" s="14">
        <f t="shared" si="27"/>
        <v>34</v>
      </c>
      <c r="N109" s="14">
        <f t="shared" si="28"/>
        <v>34</v>
      </c>
      <c r="O109" s="15">
        <f t="shared" si="29"/>
        <v>34</v>
      </c>
      <c r="P109" s="96"/>
      <c r="Q109" s="96"/>
      <c r="R109" s="65">
        <v>203</v>
      </c>
      <c r="S109" s="16">
        <f t="shared" si="30"/>
        <v>0</v>
      </c>
      <c r="T109" s="16">
        <f t="shared" si="31"/>
        <v>38</v>
      </c>
      <c r="U109" s="16">
        <f t="shared" si="32"/>
        <v>38</v>
      </c>
      <c r="V109" s="15">
        <f t="shared" si="33"/>
        <v>38</v>
      </c>
      <c r="W109" s="84"/>
      <c r="X109" s="84"/>
      <c r="Y109" s="61">
        <v>100</v>
      </c>
      <c r="Z109" s="16">
        <f t="shared" si="34"/>
        <v>0</v>
      </c>
      <c r="AA109" s="16">
        <f t="shared" si="35"/>
        <v>0</v>
      </c>
      <c r="AB109" s="16">
        <f t="shared" si="36"/>
        <v>0</v>
      </c>
      <c r="AC109" s="15">
        <f t="shared" si="37"/>
        <v>0</v>
      </c>
      <c r="AD109" s="18">
        <f t="shared" si="38"/>
        <v>118</v>
      </c>
      <c r="AE109" s="19">
        <f t="shared" si="39"/>
        <v>118</v>
      </c>
      <c r="AF109" s="19">
        <f t="shared" si="40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22"/>
        <v>55</v>
      </c>
      <c r="F110" s="14">
        <f t="shared" si="23"/>
        <v>0</v>
      </c>
      <c r="G110" s="14">
        <f t="shared" si="24"/>
        <v>55</v>
      </c>
      <c r="H110" s="15">
        <f t="shared" si="25"/>
        <v>55</v>
      </c>
      <c r="I110" s="84"/>
      <c r="J110" s="84"/>
      <c r="K110" s="61">
        <v>360</v>
      </c>
      <c r="L110" s="14">
        <f t="shared" si="26"/>
        <v>0</v>
      </c>
      <c r="M110" s="14">
        <f t="shared" si="27"/>
        <v>9</v>
      </c>
      <c r="N110" s="14">
        <f t="shared" si="28"/>
        <v>9</v>
      </c>
      <c r="O110" s="15">
        <f t="shared" si="29"/>
        <v>9</v>
      </c>
      <c r="P110" s="96"/>
      <c r="Q110" s="96"/>
      <c r="R110" s="65">
        <v>185</v>
      </c>
      <c r="S110" s="16">
        <f t="shared" si="30"/>
        <v>0</v>
      </c>
      <c r="T110" s="16">
        <f t="shared" si="31"/>
        <v>27</v>
      </c>
      <c r="U110" s="16">
        <f t="shared" si="32"/>
        <v>27</v>
      </c>
      <c r="V110" s="15">
        <f t="shared" si="33"/>
        <v>27</v>
      </c>
      <c r="W110" s="84"/>
      <c r="X110" s="84"/>
      <c r="Y110" s="61">
        <v>100</v>
      </c>
      <c r="Z110" s="16">
        <f t="shared" si="34"/>
        <v>0</v>
      </c>
      <c r="AA110" s="16">
        <f t="shared" si="35"/>
        <v>0</v>
      </c>
      <c r="AB110" s="16">
        <f t="shared" si="36"/>
        <v>0</v>
      </c>
      <c r="AC110" s="15">
        <f t="shared" si="37"/>
        <v>0</v>
      </c>
      <c r="AD110" s="18">
        <f t="shared" si="38"/>
        <v>91</v>
      </c>
      <c r="AE110" s="19">
        <f t="shared" si="39"/>
        <v>91</v>
      </c>
      <c r="AF110" s="19">
        <f t="shared" si="40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22"/>
        <v>53</v>
      </c>
      <c r="F111" s="14">
        <f t="shared" si="23"/>
        <v>0</v>
      </c>
      <c r="G111" s="14">
        <f t="shared" si="24"/>
        <v>53</v>
      </c>
      <c r="H111" s="15">
        <f t="shared" si="25"/>
        <v>53</v>
      </c>
      <c r="I111" s="84"/>
      <c r="J111" s="84"/>
      <c r="K111" s="61">
        <v>210</v>
      </c>
      <c r="L111" s="14">
        <f t="shared" si="26"/>
        <v>0</v>
      </c>
      <c r="M111" s="14">
        <f t="shared" si="27"/>
        <v>0</v>
      </c>
      <c r="N111" s="14">
        <f t="shared" si="28"/>
        <v>0</v>
      </c>
      <c r="O111" s="15">
        <f t="shared" si="29"/>
        <v>0</v>
      </c>
      <c r="P111" s="96"/>
      <c r="Q111" s="96"/>
      <c r="R111" s="65">
        <v>175</v>
      </c>
      <c r="S111" s="16">
        <f t="shared" si="30"/>
        <v>0</v>
      </c>
      <c r="T111" s="16">
        <f t="shared" si="31"/>
        <v>22</v>
      </c>
      <c r="U111" s="16">
        <f t="shared" si="32"/>
        <v>22</v>
      </c>
      <c r="V111" s="15">
        <f t="shared" si="33"/>
        <v>22</v>
      </c>
      <c r="W111" s="84"/>
      <c r="X111" s="84"/>
      <c r="Y111" s="61">
        <v>100</v>
      </c>
      <c r="Z111" s="16">
        <f t="shared" si="34"/>
        <v>0</v>
      </c>
      <c r="AA111" s="16">
        <f t="shared" si="35"/>
        <v>0</v>
      </c>
      <c r="AB111" s="16">
        <f t="shared" si="36"/>
        <v>0</v>
      </c>
      <c r="AC111" s="15">
        <f t="shared" si="37"/>
        <v>0</v>
      </c>
      <c r="AD111" s="18">
        <f t="shared" si="38"/>
        <v>75</v>
      </c>
      <c r="AE111" s="19">
        <f t="shared" si="39"/>
        <v>75</v>
      </c>
      <c r="AF111" s="19">
        <f t="shared" si="40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22"/>
        <v>34</v>
      </c>
      <c r="F112" s="14">
        <f t="shared" si="23"/>
        <v>0</v>
      </c>
      <c r="G112" s="14">
        <f t="shared" si="24"/>
        <v>34</v>
      </c>
      <c r="H112" s="15">
        <f t="shared" si="25"/>
        <v>34</v>
      </c>
      <c r="I112" s="84"/>
      <c r="J112" s="84"/>
      <c r="K112" s="61">
        <v>300</v>
      </c>
      <c r="L112" s="14">
        <f t="shared" si="26"/>
        <v>0</v>
      </c>
      <c r="M112" s="14">
        <f t="shared" si="27"/>
        <v>3</v>
      </c>
      <c r="N112" s="14">
        <f t="shared" si="28"/>
        <v>3</v>
      </c>
      <c r="O112" s="15">
        <f t="shared" si="29"/>
        <v>3</v>
      </c>
      <c r="P112" s="96"/>
      <c r="Q112" s="96"/>
      <c r="R112" s="65">
        <v>170</v>
      </c>
      <c r="S112" s="16">
        <f t="shared" si="30"/>
        <v>0</v>
      </c>
      <c r="T112" s="16">
        <f t="shared" si="31"/>
        <v>20</v>
      </c>
      <c r="U112" s="16">
        <f t="shared" si="32"/>
        <v>20</v>
      </c>
      <c r="V112" s="15">
        <f t="shared" si="33"/>
        <v>20</v>
      </c>
      <c r="W112" s="84"/>
      <c r="X112" s="84"/>
      <c r="Y112" s="61">
        <v>100</v>
      </c>
      <c r="Z112" s="16">
        <f t="shared" si="34"/>
        <v>0</v>
      </c>
      <c r="AA112" s="16">
        <f t="shared" si="35"/>
        <v>0</v>
      </c>
      <c r="AB112" s="16">
        <f t="shared" si="36"/>
        <v>0</v>
      </c>
      <c r="AC112" s="15">
        <f t="shared" si="37"/>
        <v>0</v>
      </c>
      <c r="AD112" s="18">
        <f t="shared" si="38"/>
        <v>57</v>
      </c>
      <c r="AE112" s="19">
        <f t="shared" si="39"/>
        <v>57</v>
      </c>
      <c r="AF112" s="19">
        <f t="shared" si="40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22"/>
        <v>28</v>
      </c>
      <c r="F113" s="14">
        <f t="shared" si="23"/>
        <v>0</v>
      </c>
      <c r="G113" s="14">
        <f t="shared" si="24"/>
        <v>28</v>
      </c>
      <c r="H113" s="15">
        <f t="shared" si="25"/>
        <v>28</v>
      </c>
      <c r="I113" s="84"/>
      <c r="J113" s="84"/>
      <c r="K113" s="61">
        <v>615</v>
      </c>
      <c r="L113" s="14">
        <f t="shared" si="26"/>
        <v>53</v>
      </c>
      <c r="M113" s="14">
        <f t="shared" si="27"/>
        <v>0</v>
      </c>
      <c r="N113" s="14">
        <f t="shared" si="28"/>
        <v>53</v>
      </c>
      <c r="O113" s="15">
        <f t="shared" si="29"/>
        <v>53</v>
      </c>
      <c r="P113" s="96"/>
      <c r="Q113" s="96"/>
      <c r="R113" s="65">
        <v>200</v>
      </c>
      <c r="S113" s="16">
        <f t="shared" si="30"/>
        <v>0</v>
      </c>
      <c r="T113" s="16">
        <f t="shared" si="31"/>
        <v>35</v>
      </c>
      <c r="U113" s="16">
        <f t="shared" si="32"/>
        <v>35</v>
      </c>
      <c r="V113" s="15">
        <f t="shared" si="33"/>
        <v>35</v>
      </c>
      <c r="W113" s="84"/>
      <c r="X113" s="84"/>
      <c r="Y113" s="61">
        <v>100</v>
      </c>
      <c r="Z113" s="16">
        <f t="shared" si="34"/>
        <v>0</v>
      </c>
      <c r="AA113" s="16">
        <f t="shared" si="35"/>
        <v>0</v>
      </c>
      <c r="AB113" s="16">
        <f t="shared" si="36"/>
        <v>0</v>
      </c>
      <c r="AC113" s="15">
        <f t="shared" si="37"/>
        <v>0</v>
      </c>
      <c r="AD113" s="18">
        <f t="shared" si="38"/>
        <v>116</v>
      </c>
      <c r="AE113" s="19">
        <f t="shared" si="39"/>
        <v>116</v>
      </c>
      <c r="AF113" s="19">
        <f t="shared" si="40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22"/>
        <v>34</v>
      </c>
      <c r="F114" s="14">
        <f t="shared" si="23"/>
        <v>0</v>
      </c>
      <c r="G114" s="14">
        <f t="shared" si="24"/>
        <v>34</v>
      </c>
      <c r="H114" s="15">
        <f t="shared" si="25"/>
        <v>34</v>
      </c>
      <c r="I114" s="84"/>
      <c r="J114" s="84"/>
      <c r="K114" s="61">
        <v>370</v>
      </c>
      <c r="L114" s="14">
        <f t="shared" si="26"/>
        <v>0</v>
      </c>
      <c r="M114" s="14">
        <f t="shared" si="27"/>
        <v>10</v>
      </c>
      <c r="N114" s="14">
        <f t="shared" si="28"/>
        <v>10</v>
      </c>
      <c r="O114" s="15">
        <f t="shared" si="29"/>
        <v>10</v>
      </c>
      <c r="P114" s="96"/>
      <c r="Q114" s="96"/>
      <c r="R114" s="65">
        <v>188</v>
      </c>
      <c r="S114" s="16">
        <f t="shared" si="30"/>
        <v>0</v>
      </c>
      <c r="T114" s="16">
        <f t="shared" si="31"/>
        <v>29</v>
      </c>
      <c r="U114" s="16">
        <f t="shared" si="32"/>
        <v>29</v>
      </c>
      <c r="V114" s="15">
        <f t="shared" si="33"/>
        <v>29</v>
      </c>
      <c r="W114" s="84"/>
      <c r="X114" s="84"/>
      <c r="Y114" s="61">
        <v>100</v>
      </c>
      <c r="Z114" s="16">
        <f t="shared" si="34"/>
        <v>0</v>
      </c>
      <c r="AA114" s="16">
        <f t="shared" si="35"/>
        <v>0</v>
      </c>
      <c r="AB114" s="16">
        <f t="shared" si="36"/>
        <v>0</v>
      </c>
      <c r="AC114" s="15">
        <f t="shared" si="37"/>
        <v>0</v>
      </c>
      <c r="AD114" s="18">
        <f t="shared" si="38"/>
        <v>73</v>
      </c>
      <c r="AE114" s="19">
        <f t="shared" si="39"/>
        <v>73</v>
      </c>
      <c r="AF114" s="19">
        <f t="shared" si="40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22"/>
        <v>42</v>
      </c>
      <c r="F115" s="14">
        <f t="shared" si="23"/>
        <v>0</v>
      </c>
      <c r="G115" s="14">
        <f t="shared" si="24"/>
        <v>42</v>
      </c>
      <c r="H115" s="15">
        <f t="shared" si="25"/>
        <v>42</v>
      </c>
      <c r="I115" s="84"/>
      <c r="J115" s="84"/>
      <c r="K115" s="61">
        <v>340</v>
      </c>
      <c r="L115" s="14">
        <f t="shared" si="26"/>
        <v>0</v>
      </c>
      <c r="M115" s="14">
        <f t="shared" si="27"/>
        <v>7</v>
      </c>
      <c r="N115" s="14">
        <f t="shared" si="28"/>
        <v>7</v>
      </c>
      <c r="O115" s="15">
        <f t="shared" si="29"/>
        <v>7</v>
      </c>
      <c r="P115" s="96"/>
      <c r="Q115" s="96"/>
      <c r="R115" s="65">
        <v>188</v>
      </c>
      <c r="S115" s="16">
        <f t="shared" si="30"/>
        <v>0</v>
      </c>
      <c r="T115" s="16">
        <f t="shared" si="31"/>
        <v>29</v>
      </c>
      <c r="U115" s="16">
        <f t="shared" si="32"/>
        <v>29</v>
      </c>
      <c r="V115" s="15">
        <f t="shared" si="33"/>
        <v>29</v>
      </c>
      <c r="W115" s="84"/>
      <c r="X115" s="84"/>
      <c r="Y115" s="61">
        <v>100</v>
      </c>
      <c r="Z115" s="16">
        <f t="shared" si="34"/>
        <v>0</v>
      </c>
      <c r="AA115" s="16">
        <f t="shared" si="35"/>
        <v>0</v>
      </c>
      <c r="AB115" s="16">
        <f t="shared" si="36"/>
        <v>0</v>
      </c>
      <c r="AC115" s="15">
        <f t="shared" si="37"/>
        <v>0</v>
      </c>
      <c r="AD115" s="18">
        <f t="shared" si="38"/>
        <v>78</v>
      </c>
      <c r="AE115" s="19">
        <f t="shared" si="39"/>
        <v>78</v>
      </c>
      <c r="AF115" s="19">
        <f t="shared" si="40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22"/>
        <v>46</v>
      </c>
      <c r="F116" s="14">
        <f t="shared" si="23"/>
        <v>0</v>
      </c>
      <c r="G116" s="14">
        <f t="shared" si="24"/>
        <v>46</v>
      </c>
      <c r="H116" s="15">
        <f t="shared" si="25"/>
        <v>46</v>
      </c>
      <c r="I116" s="84"/>
      <c r="J116" s="84"/>
      <c r="K116" s="61">
        <v>335</v>
      </c>
      <c r="L116" s="14">
        <f t="shared" si="26"/>
        <v>0</v>
      </c>
      <c r="M116" s="14">
        <f t="shared" si="27"/>
        <v>6</v>
      </c>
      <c r="N116" s="14">
        <f t="shared" si="28"/>
        <v>6</v>
      </c>
      <c r="O116" s="15">
        <f t="shared" si="29"/>
        <v>6</v>
      </c>
      <c r="P116" s="96"/>
      <c r="Q116" s="96"/>
      <c r="R116" s="65">
        <v>184</v>
      </c>
      <c r="S116" s="16">
        <f t="shared" si="30"/>
        <v>0</v>
      </c>
      <c r="T116" s="16">
        <f t="shared" si="31"/>
        <v>27</v>
      </c>
      <c r="U116" s="16">
        <f t="shared" si="32"/>
        <v>27</v>
      </c>
      <c r="V116" s="15">
        <f t="shared" si="33"/>
        <v>27</v>
      </c>
      <c r="W116" s="84"/>
      <c r="X116" s="84"/>
      <c r="Y116" s="61">
        <v>100</v>
      </c>
      <c r="Z116" s="16">
        <f t="shared" si="34"/>
        <v>0</v>
      </c>
      <c r="AA116" s="16">
        <f t="shared" si="35"/>
        <v>0</v>
      </c>
      <c r="AB116" s="16">
        <f t="shared" si="36"/>
        <v>0</v>
      </c>
      <c r="AC116" s="15">
        <f t="shared" si="37"/>
        <v>0</v>
      </c>
      <c r="AD116" s="18">
        <f t="shared" si="38"/>
        <v>79</v>
      </c>
      <c r="AE116" s="19">
        <f t="shared" si="39"/>
        <v>79</v>
      </c>
      <c r="AF116" s="19">
        <f t="shared" si="40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22"/>
        <v>42</v>
      </c>
      <c r="F117" s="14">
        <f t="shared" si="23"/>
        <v>0</v>
      </c>
      <c r="G117" s="14">
        <f t="shared" si="24"/>
        <v>42</v>
      </c>
      <c r="H117" s="15">
        <f t="shared" si="25"/>
        <v>42</v>
      </c>
      <c r="I117" s="84"/>
      <c r="J117" s="84"/>
      <c r="K117" s="61">
        <v>410</v>
      </c>
      <c r="L117" s="14">
        <f t="shared" si="26"/>
        <v>0</v>
      </c>
      <c r="M117" s="14">
        <f t="shared" si="27"/>
        <v>14</v>
      </c>
      <c r="N117" s="14">
        <f t="shared" si="28"/>
        <v>14</v>
      </c>
      <c r="O117" s="15">
        <f t="shared" si="29"/>
        <v>14</v>
      </c>
      <c r="P117" s="96"/>
      <c r="Q117" s="96"/>
      <c r="R117" s="65">
        <v>156</v>
      </c>
      <c r="S117" s="16">
        <f t="shared" si="30"/>
        <v>0</v>
      </c>
      <c r="T117" s="16">
        <f t="shared" si="31"/>
        <v>13</v>
      </c>
      <c r="U117" s="16">
        <f t="shared" si="32"/>
        <v>13</v>
      </c>
      <c r="V117" s="15">
        <f t="shared" si="33"/>
        <v>13</v>
      </c>
      <c r="W117" s="84"/>
      <c r="X117" s="84"/>
      <c r="Y117" s="61">
        <v>100</v>
      </c>
      <c r="Z117" s="16">
        <f t="shared" si="34"/>
        <v>0</v>
      </c>
      <c r="AA117" s="16">
        <f t="shared" si="35"/>
        <v>0</v>
      </c>
      <c r="AB117" s="16">
        <f t="shared" si="36"/>
        <v>0</v>
      </c>
      <c r="AC117" s="15">
        <f t="shared" si="37"/>
        <v>0</v>
      </c>
      <c r="AD117" s="18">
        <f t="shared" si="38"/>
        <v>69</v>
      </c>
      <c r="AE117" s="19">
        <f t="shared" si="39"/>
        <v>69</v>
      </c>
      <c r="AF117" s="19">
        <f t="shared" si="40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22"/>
        <v>0</v>
      </c>
      <c r="F118" s="14">
        <f t="shared" si="23"/>
        <v>25</v>
      </c>
      <c r="G118" s="14">
        <f t="shared" si="24"/>
        <v>25</v>
      </c>
      <c r="H118" s="15">
        <f t="shared" si="25"/>
        <v>25</v>
      </c>
      <c r="I118" s="84"/>
      <c r="J118" s="84"/>
      <c r="K118" s="61">
        <v>210</v>
      </c>
      <c r="L118" s="14">
        <f t="shared" si="26"/>
        <v>0</v>
      </c>
      <c r="M118" s="14">
        <f t="shared" si="27"/>
        <v>0</v>
      </c>
      <c r="N118" s="14">
        <f t="shared" si="28"/>
        <v>0</v>
      </c>
      <c r="O118" s="15">
        <f t="shared" si="29"/>
        <v>0</v>
      </c>
      <c r="P118" s="96"/>
      <c r="Q118" s="96"/>
      <c r="R118" s="65">
        <v>189</v>
      </c>
      <c r="S118" s="16">
        <f t="shared" si="30"/>
        <v>0</v>
      </c>
      <c r="T118" s="16">
        <f t="shared" si="31"/>
        <v>29</v>
      </c>
      <c r="U118" s="16">
        <f t="shared" si="32"/>
        <v>29</v>
      </c>
      <c r="V118" s="15">
        <f t="shared" si="33"/>
        <v>29</v>
      </c>
      <c r="W118" s="84"/>
      <c r="X118" s="84"/>
      <c r="Y118" s="61">
        <v>100</v>
      </c>
      <c r="Z118" s="16">
        <f t="shared" si="34"/>
        <v>0</v>
      </c>
      <c r="AA118" s="16">
        <f t="shared" si="35"/>
        <v>0</v>
      </c>
      <c r="AB118" s="16">
        <f t="shared" si="36"/>
        <v>0</v>
      </c>
      <c r="AC118" s="15">
        <f t="shared" si="37"/>
        <v>0</v>
      </c>
      <c r="AD118" s="18">
        <f t="shared" si="38"/>
        <v>54</v>
      </c>
      <c r="AE118" s="19">
        <f t="shared" si="39"/>
        <v>54</v>
      </c>
      <c r="AF118" s="19">
        <f t="shared" si="40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22"/>
        <v>34</v>
      </c>
      <c r="F119" s="14">
        <f t="shared" si="23"/>
        <v>0</v>
      </c>
      <c r="G119" s="14">
        <f t="shared" si="24"/>
        <v>34</v>
      </c>
      <c r="H119" s="15">
        <f t="shared" si="25"/>
        <v>34</v>
      </c>
      <c r="I119" s="84"/>
      <c r="J119" s="84"/>
      <c r="K119" s="61">
        <v>340</v>
      </c>
      <c r="L119" s="14">
        <f t="shared" si="26"/>
        <v>0</v>
      </c>
      <c r="M119" s="14">
        <f t="shared" si="27"/>
        <v>7</v>
      </c>
      <c r="N119" s="14">
        <f t="shared" si="28"/>
        <v>7</v>
      </c>
      <c r="O119" s="15">
        <f t="shared" si="29"/>
        <v>7</v>
      </c>
      <c r="P119" s="96"/>
      <c r="Q119" s="96"/>
      <c r="R119" s="65">
        <v>167</v>
      </c>
      <c r="S119" s="16">
        <f t="shared" si="30"/>
        <v>0</v>
      </c>
      <c r="T119" s="16">
        <f t="shared" si="31"/>
        <v>18</v>
      </c>
      <c r="U119" s="16">
        <f t="shared" si="32"/>
        <v>18</v>
      </c>
      <c r="V119" s="15">
        <f t="shared" si="33"/>
        <v>18</v>
      </c>
      <c r="W119" s="84"/>
      <c r="X119" s="84"/>
      <c r="Y119" s="61">
        <v>100</v>
      </c>
      <c r="Z119" s="16">
        <f t="shared" si="34"/>
        <v>0</v>
      </c>
      <c r="AA119" s="16">
        <f t="shared" si="35"/>
        <v>0</v>
      </c>
      <c r="AB119" s="16">
        <f t="shared" si="36"/>
        <v>0</v>
      </c>
      <c r="AC119" s="15">
        <f t="shared" si="37"/>
        <v>0</v>
      </c>
      <c r="AD119" s="18">
        <f t="shared" si="38"/>
        <v>59</v>
      </c>
      <c r="AE119" s="19">
        <f t="shared" si="39"/>
        <v>59</v>
      </c>
      <c r="AF119" s="19">
        <f t="shared" si="40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22"/>
        <v>34</v>
      </c>
      <c r="F120" s="14">
        <f t="shared" si="23"/>
        <v>0</v>
      </c>
      <c r="G120" s="14">
        <f t="shared" si="24"/>
        <v>34</v>
      </c>
      <c r="H120" s="15">
        <f t="shared" si="25"/>
        <v>34</v>
      </c>
      <c r="I120" s="84"/>
      <c r="J120" s="84"/>
      <c r="K120" s="61">
        <v>290</v>
      </c>
      <c r="L120" s="14">
        <f t="shared" si="26"/>
        <v>0</v>
      </c>
      <c r="M120" s="14">
        <f t="shared" si="27"/>
        <v>3</v>
      </c>
      <c r="N120" s="14">
        <f t="shared" si="28"/>
        <v>3</v>
      </c>
      <c r="O120" s="15">
        <f t="shared" si="29"/>
        <v>3</v>
      </c>
      <c r="P120" s="96"/>
      <c r="Q120" s="96"/>
      <c r="R120" s="65">
        <v>167</v>
      </c>
      <c r="S120" s="16">
        <f t="shared" si="30"/>
        <v>0</v>
      </c>
      <c r="T120" s="16">
        <f t="shared" si="31"/>
        <v>18</v>
      </c>
      <c r="U120" s="16">
        <f t="shared" si="32"/>
        <v>18</v>
      </c>
      <c r="V120" s="15">
        <f t="shared" si="33"/>
        <v>18</v>
      </c>
      <c r="W120" s="84"/>
      <c r="X120" s="84"/>
      <c r="Y120" s="61">
        <v>100</v>
      </c>
      <c r="Z120" s="16">
        <f t="shared" si="34"/>
        <v>0</v>
      </c>
      <c r="AA120" s="16">
        <f t="shared" si="35"/>
        <v>0</v>
      </c>
      <c r="AB120" s="16">
        <f t="shared" si="36"/>
        <v>0</v>
      </c>
      <c r="AC120" s="15">
        <f t="shared" si="37"/>
        <v>0</v>
      </c>
      <c r="AD120" s="18">
        <f t="shared" si="38"/>
        <v>55</v>
      </c>
      <c r="AE120" s="19">
        <f t="shared" si="39"/>
        <v>55</v>
      </c>
      <c r="AF120" s="19">
        <f t="shared" si="40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22"/>
        <v>0</v>
      </c>
      <c r="F121" s="14">
        <f t="shared" si="23"/>
        <v>2</v>
      </c>
      <c r="G121" s="14">
        <f t="shared" si="24"/>
        <v>2</v>
      </c>
      <c r="H121" s="15">
        <f t="shared" si="25"/>
        <v>2</v>
      </c>
      <c r="I121" s="84"/>
      <c r="J121" s="84"/>
      <c r="K121" s="61">
        <v>360</v>
      </c>
      <c r="L121" s="14">
        <f t="shared" si="26"/>
        <v>0</v>
      </c>
      <c r="M121" s="14">
        <f t="shared" si="27"/>
        <v>9</v>
      </c>
      <c r="N121" s="14">
        <f t="shared" si="28"/>
        <v>9</v>
      </c>
      <c r="O121" s="15">
        <f t="shared" si="29"/>
        <v>9</v>
      </c>
      <c r="P121" s="96"/>
      <c r="Q121" s="96"/>
      <c r="R121" s="65">
        <v>156</v>
      </c>
      <c r="S121" s="16">
        <f t="shared" si="30"/>
        <v>0</v>
      </c>
      <c r="T121" s="16">
        <f t="shared" si="31"/>
        <v>13</v>
      </c>
      <c r="U121" s="16">
        <f t="shared" si="32"/>
        <v>13</v>
      </c>
      <c r="V121" s="15">
        <f t="shared" si="33"/>
        <v>13</v>
      </c>
      <c r="W121" s="84"/>
      <c r="X121" s="84"/>
      <c r="Y121" s="61">
        <v>100</v>
      </c>
      <c r="Z121" s="16">
        <f t="shared" si="34"/>
        <v>0</v>
      </c>
      <c r="AA121" s="16">
        <f t="shared" si="35"/>
        <v>0</v>
      </c>
      <c r="AB121" s="16">
        <f t="shared" si="36"/>
        <v>0</v>
      </c>
      <c r="AC121" s="15">
        <f t="shared" si="37"/>
        <v>0</v>
      </c>
      <c r="AD121" s="18">
        <f t="shared" si="38"/>
        <v>24</v>
      </c>
      <c r="AE121" s="19">
        <f t="shared" si="39"/>
        <v>24</v>
      </c>
      <c r="AF121" s="19">
        <f t="shared" si="40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22"/>
        <v>0</v>
      </c>
      <c r="F122" s="14">
        <f t="shared" si="23"/>
        <v>0</v>
      </c>
      <c r="G122" s="14">
        <f t="shared" si="24"/>
        <v>0</v>
      </c>
      <c r="H122" s="15">
        <f t="shared" si="25"/>
        <v>0</v>
      </c>
      <c r="I122" s="84"/>
      <c r="J122" s="84"/>
      <c r="K122" s="61">
        <v>325</v>
      </c>
      <c r="L122" s="14">
        <f t="shared" si="26"/>
        <v>0</v>
      </c>
      <c r="M122" s="14">
        <f t="shared" si="27"/>
        <v>5</v>
      </c>
      <c r="N122" s="14">
        <f t="shared" si="28"/>
        <v>5</v>
      </c>
      <c r="O122" s="15">
        <f t="shared" si="29"/>
        <v>5</v>
      </c>
      <c r="P122" s="96"/>
      <c r="Q122" s="96"/>
      <c r="R122" s="65">
        <v>156</v>
      </c>
      <c r="S122" s="16">
        <f t="shared" si="30"/>
        <v>0</v>
      </c>
      <c r="T122" s="16">
        <f t="shared" si="31"/>
        <v>13</v>
      </c>
      <c r="U122" s="16">
        <f t="shared" si="32"/>
        <v>13</v>
      </c>
      <c r="V122" s="15">
        <f t="shared" si="33"/>
        <v>13</v>
      </c>
      <c r="W122" s="84"/>
      <c r="X122" s="84"/>
      <c r="Y122" s="61">
        <v>100</v>
      </c>
      <c r="Z122" s="16">
        <f t="shared" si="34"/>
        <v>0</v>
      </c>
      <c r="AA122" s="16">
        <f t="shared" si="35"/>
        <v>0</v>
      </c>
      <c r="AB122" s="16">
        <f t="shared" si="36"/>
        <v>0</v>
      </c>
      <c r="AC122" s="15">
        <f t="shared" si="37"/>
        <v>0</v>
      </c>
      <c r="AD122" s="18">
        <f t="shared" si="38"/>
        <v>18</v>
      </c>
      <c r="AE122" s="19">
        <f t="shared" si="39"/>
        <v>18</v>
      </c>
      <c r="AF122" s="19">
        <f t="shared" si="40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22"/>
        <v>0</v>
      </c>
      <c r="F123" s="14">
        <f t="shared" si="23"/>
        <v>18</v>
      </c>
      <c r="G123" s="14">
        <f t="shared" si="24"/>
        <v>18</v>
      </c>
      <c r="H123" s="15">
        <f t="shared" si="25"/>
        <v>18</v>
      </c>
      <c r="I123" s="84"/>
      <c r="J123" s="84"/>
      <c r="K123" s="61">
        <v>475</v>
      </c>
      <c r="L123" s="14">
        <f t="shared" si="26"/>
        <v>0</v>
      </c>
      <c r="M123" s="14">
        <f t="shared" si="27"/>
        <v>25</v>
      </c>
      <c r="N123" s="14">
        <f t="shared" si="28"/>
        <v>25</v>
      </c>
      <c r="O123" s="15">
        <f t="shared" si="29"/>
        <v>25</v>
      </c>
      <c r="P123" s="96"/>
      <c r="Q123" s="96"/>
      <c r="R123" s="65">
        <v>210</v>
      </c>
      <c r="S123" s="16">
        <f t="shared" si="30"/>
        <v>0</v>
      </c>
      <c r="T123" s="16">
        <f t="shared" si="31"/>
        <v>45</v>
      </c>
      <c r="U123" s="16">
        <f t="shared" si="32"/>
        <v>45</v>
      </c>
      <c r="V123" s="15">
        <f t="shared" si="33"/>
        <v>45</v>
      </c>
      <c r="W123" s="84"/>
      <c r="X123" s="84"/>
      <c r="Y123" s="61">
        <v>100</v>
      </c>
      <c r="Z123" s="16">
        <f t="shared" si="34"/>
        <v>0</v>
      </c>
      <c r="AA123" s="16">
        <f t="shared" si="35"/>
        <v>0</v>
      </c>
      <c r="AB123" s="16">
        <f t="shared" si="36"/>
        <v>0</v>
      </c>
      <c r="AC123" s="15">
        <f t="shared" si="37"/>
        <v>0</v>
      </c>
      <c r="AD123" s="18">
        <f t="shared" si="38"/>
        <v>88</v>
      </c>
      <c r="AE123" s="19">
        <f t="shared" si="39"/>
        <v>88</v>
      </c>
      <c r="AF123" s="19">
        <f t="shared" si="40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22"/>
        <v>50</v>
      </c>
      <c r="F124" s="14">
        <f t="shared" si="23"/>
        <v>0</v>
      </c>
      <c r="G124" s="14">
        <f t="shared" si="24"/>
        <v>50</v>
      </c>
      <c r="H124" s="15">
        <f t="shared" si="25"/>
        <v>50</v>
      </c>
      <c r="I124" s="84"/>
      <c r="J124" s="84"/>
      <c r="K124" s="61">
        <v>500</v>
      </c>
      <c r="L124" s="14">
        <f t="shared" si="26"/>
        <v>0</v>
      </c>
      <c r="M124" s="14">
        <f t="shared" si="27"/>
        <v>30</v>
      </c>
      <c r="N124" s="14">
        <f t="shared" si="28"/>
        <v>30</v>
      </c>
      <c r="O124" s="15">
        <f t="shared" si="29"/>
        <v>30</v>
      </c>
      <c r="P124" s="96"/>
      <c r="Q124" s="96"/>
      <c r="R124" s="65">
        <v>199</v>
      </c>
      <c r="S124" s="16">
        <f t="shared" si="30"/>
        <v>0</v>
      </c>
      <c r="T124" s="16">
        <f t="shared" si="31"/>
        <v>34</v>
      </c>
      <c r="U124" s="16">
        <f t="shared" si="32"/>
        <v>34</v>
      </c>
      <c r="V124" s="15">
        <f t="shared" si="33"/>
        <v>34</v>
      </c>
      <c r="W124" s="84"/>
      <c r="X124" s="84"/>
      <c r="Y124" s="61">
        <v>100</v>
      </c>
      <c r="Z124" s="16">
        <f t="shared" si="34"/>
        <v>0</v>
      </c>
      <c r="AA124" s="16">
        <f t="shared" si="35"/>
        <v>0</v>
      </c>
      <c r="AB124" s="16">
        <f t="shared" si="36"/>
        <v>0</v>
      </c>
      <c r="AC124" s="15">
        <f t="shared" si="37"/>
        <v>0</v>
      </c>
      <c r="AD124" s="18">
        <f t="shared" si="38"/>
        <v>114</v>
      </c>
      <c r="AE124" s="19">
        <f t="shared" si="39"/>
        <v>114</v>
      </c>
      <c r="AF124" s="19">
        <f t="shared" si="40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22"/>
        <v>55</v>
      </c>
      <c r="F125" s="14">
        <f t="shared" si="23"/>
        <v>0</v>
      </c>
      <c r="G125" s="14">
        <f t="shared" si="24"/>
        <v>55</v>
      </c>
      <c r="H125" s="15">
        <f t="shared" si="25"/>
        <v>55</v>
      </c>
      <c r="I125" s="84"/>
      <c r="J125" s="84"/>
      <c r="K125" s="61">
        <v>400</v>
      </c>
      <c r="L125" s="14">
        <f t="shared" si="26"/>
        <v>0</v>
      </c>
      <c r="M125" s="14">
        <f t="shared" si="27"/>
        <v>13</v>
      </c>
      <c r="N125" s="14">
        <f t="shared" si="28"/>
        <v>13</v>
      </c>
      <c r="O125" s="15">
        <f t="shared" si="29"/>
        <v>13</v>
      </c>
      <c r="P125" s="96"/>
      <c r="Q125" s="96"/>
      <c r="R125" s="65">
        <v>194</v>
      </c>
      <c r="S125" s="16">
        <f t="shared" si="30"/>
        <v>0</v>
      </c>
      <c r="T125" s="16">
        <f t="shared" si="31"/>
        <v>32</v>
      </c>
      <c r="U125" s="16">
        <f t="shared" si="32"/>
        <v>32</v>
      </c>
      <c r="V125" s="15">
        <f t="shared" si="33"/>
        <v>32</v>
      </c>
      <c r="W125" s="84"/>
      <c r="X125" s="84"/>
      <c r="Y125" s="61">
        <v>100</v>
      </c>
      <c r="Z125" s="16">
        <f t="shared" si="34"/>
        <v>0</v>
      </c>
      <c r="AA125" s="16">
        <f t="shared" si="35"/>
        <v>0</v>
      </c>
      <c r="AB125" s="16">
        <f t="shared" si="36"/>
        <v>0</v>
      </c>
      <c r="AC125" s="15">
        <f t="shared" si="37"/>
        <v>0</v>
      </c>
      <c r="AD125" s="18">
        <f t="shared" si="38"/>
        <v>100</v>
      </c>
      <c r="AE125" s="19">
        <f t="shared" si="39"/>
        <v>100</v>
      </c>
      <c r="AF125" s="19">
        <f t="shared" si="40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22"/>
        <v>0</v>
      </c>
      <c r="F126" s="14">
        <f t="shared" si="23"/>
        <v>0</v>
      </c>
      <c r="G126" s="14">
        <f t="shared" si="24"/>
        <v>0</v>
      </c>
      <c r="H126" s="15">
        <f t="shared" si="25"/>
        <v>0</v>
      </c>
      <c r="I126" s="84"/>
      <c r="J126" s="84"/>
      <c r="K126" s="61"/>
      <c r="L126" s="14">
        <f t="shared" si="26"/>
        <v>0</v>
      </c>
      <c r="M126" s="14">
        <f t="shared" si="27"/>
        <v>0</v>
      </c>
      <c r="N126" s="14">
        <f t="shared" si="28"/>
        <v>0</v>
      </c>
      <c r="O126" s="15">
        <f t="shared" si="29"/>
        <v>0</v>
      </c>
      <c r="P126" s="96"/>
      <c r="Q126" s="96"/>
      <c r="R126" s="65"/>
      <c r="S126" s="16">
        <f t="shared" si="30"/>
        <v>0</v>
      </c>
      <c r="T126" s="16">
        <f t="shared" si="31"/>
        <v>0</v>
      </c>
      <c r="U126" s="16">
        <f t="shared" si="32"/>
        <v>0</v>
      </c>
      <c r="V126" s="15">
        <f t="shared" si="33"/>
        <v>0</v>
      </c>
      <c r="W126" s="84"/>
      <c r="X126" s="84"/>
      <c r="Y126" s="61">
        <v>100</v>
      </c>
      <c r="Z126" s="16">
        <f t="shared" si="34"/>
        <v>0</v>
      </c>
      <c r="AA126" s="16">
        <f t="shared" si="35"/>
        <v>0</v>
      </c>
      <c r="AB126" s="16">
        <f t="shared" si="36"/>
        <v>0</v>
      </c>
      <c r="AC126" s="15">
        <f t="shared" si="37"/>
        <v>0</v>
      </c>
      <c r="AD126" s="18">
        <f t="shared" si="38"/>
        <v>0</v>
      </c>
      <c r="AE126" s="19">
        <f t="shared" si="39"/>
        <v>0</v>
      </c>
      <c r="AF126" s="19">
        <f t="shared" si="40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22"/>
        <v>57</v>
      </c>
      <c r="F127" s="14">
        <f t="shared" si="23"/>
        <v>0</v>
      </c>
      <c r="G127" s="14">
        <f t="shared" si="24"/>
        <v>57</v>
      </c>
      <c r="H127" s="15">
        <f t="shared" si="25"/>
        <v>57</v>
      </c>
      <c r="I127" s="84"/>
      <c r="J127" s="84"/>
      <c r="K127" s="61">
        <v>250</v>
      </c>
      <c r="L127" s="14">
        <f t="shared" si="26"/>
        <v>0</v>
      </c>
      <c r="M127" s="14">
        <f t="shared" si="27"/>
        <v>1</v>
      </c>
      <c r="N127" s="14">
        <f t="shared" si="28"/>
        <v>1</v>
      </c>
      <c r="O127" s="15">
        <f t="shared" si="29"/>
        <v>1</v>
      </c>
      <c r="P127" s="96"/>
      <c r="Q127" s="96"/>
      <c r="R127" s="65">
        <v>164</v>
      </c>
      <c r="S127" s="16">
        <f t="shared" si="30"/>
        <v>0</v>
      </c>
      <c r="T127" s="16">
        <f t="shared" si="31"/>
        <v>17</v>
      </c>
      <c r="U127" s="16">
        <f t="shared" si="32"/>
        <v>17</v>
      </c>
      <c r="V127" s="15">
        <f t="shared" si="33"/>
        <v>17</v>
      </c>
      <c r="W127" s="84"/>
      <c r="X127" s="84"/>
      <c r="Y127" s="61">
        <v>100</v>
      </c>
      <c r="Z127" s="16">
        <f t="shared" si="34"/>
        <v>0</v>
      </c>
      <c r="AA127" s="16">
        <f t="shared" si="35"/>
        <v>0</v>
      </c>
      <c r="AB127" s="16">
        <f t="shared" si="36"/>
        <v>0</v>
      </c>
      <c r="AC127" s="15">
        <f t="shared" si="37"/>
        <v>0</v>
      </c>
      <c r="AD127" s="18">
        <f t="shared" si="38"/>
        <v>75</v>
      </c>
      <c r="AE127" s="19">
        <f t="shared" si="39"/>
        <v>75</v>
      </c>
      <c r="AF127" s="19">
        <f t="shared" si="40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22"/>
        <v>0</v>
      </c>
      <c r="F128" s="14">
        <f t="shared" si="23"/>
        <v>5</v>
      </c>
      <c r="G128" s="14">
        <f t="shared" si="24"/>
        <v>5</v>
      </c>
      <c r="H128" s="15">
        <f t="shared" si="25"/>
        <v>5</v>
      </c>
      <c r="I128" s="84"/>
      <c r="J128" s="84"/>
      <c r="K128" s="61">
        <v>390</v>
      </c>
      <c r="L128" s="14">
        <f t="shared" si="26"/>
        <v>0</v>
      </c>
      <c r="M128" s="14">
        <f t="shared" si="27"/>
        <v>12</v>
      </c>
      <c r="N128" s="14">
        <f t="shared" si="28"/>
        <v>12</v>
      </c>
      <c r="O128" s="15">
        <f t="shared" si="29"/>
        <v>12</v>
      </c>
      <c r="P128" s="96"/>
      <c r="Q128" s="96"/>
      <c r="R128" s="65">
        <v>192</v>
      </c>
      <c r="S128" s="16">
        <f t="shared" si="30"/>
        <v>0</v>
      </c>
      <c r="T128" s="16">
        <f t="shared" si="31"/>
        <v>31</v>
      </c>
      <c r="U128" s="16">
        <f t="shared" si="32"/>
        <v>31</v>
      </c>
      <c r="V128" s="15">
        <f t="shared" si="33"/>
        <v>31</v>
      </c>
      <c r="W128" s="84"/>
      <c r="X128" s="84"/>
      <c r="Y128" s="61">
        <v>100</v>
      </c>
      <c r="Z128" s="16">
        <f t="shared" si="34"/>
        <v>0</v>
      </c>
      <c r="AA128" s="16">
        <f t="shared" si="35"/>
        <v>0</v>
      </c>
      <c r="AB128" s="16">
        <f t="shared" si="36"/>
        <v>0</v>
      </c>
      <c r="AC128" s="15">
        <f t="shared" si="37"/>
        <v>0</v>
      </c>
      <c r="AD128" s="18">
        <f t="shared" si="38"/>
        <v>48</v>
      </c>
      <c r="AE128" s="19">
        <f t="shared" si="39"/>
        <v>48</v>
      </c>
      <c r="AF128" s="19">
        <f t="shared" si="40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22"/>
        <v>46</v>
      </c>
      <c r="F129" s="14">
        <f t="shared" si="23"/>
        <v>0</v>
      </c>
      <c r="G129" s="14">
        <f t="shared" si="24"/>
        <v>46</v>
      </c>
      <c r="H129" s="15">
        <f t="shared" si="25"/>
        <v>46</v>
      </c>
      <c r="I129" s="84"/>
      <c r="J129" s="84"/>
      <c r="K129" s="61">
        <v>245</v>
      </c>
      <c r="L129" s="14">
        <f t="shared" si="26"/>
        <v>0</v>
      </c>
      <c r="M129" s="14">
        <f t="shared" si="27"/>
        <v>0</v>
      </c>
      <c r="N129" s="14">
        <f t="shared" si="28"/>
        <v>0</v>
      </c>
      <c r="O129" s="15">
        <f t="shared" si="29"/>
        <v>0</v>
      </c>
      <c r="P129" s="96"/>
      <c r="Q129" s="96"/>
      <c r="R129" s="65">
        <v>183</v>
      </c>
      <c r="S129" s="16">
        <f t="shared" si="30"/>
        <v>0</v>
      </c>
      <c r="T129" s="16">
        <f t="shared" si="31"/>
        <v>26</v>
      </c>
      <c r="U129" s="16">
        <f t="shared" si="32"/>
        <v>26</v>
      </c>
      <c r="V129" s="15">
        <f t="shared" si="33"/>
        <v>26</v>
      </c>
      <c r="W129" s="84"/>
      <c r="X129" s="84"/>
      <c r="Y129" s="61">
        <v>100</v>
      </c>
      <c r="Z129" s="16">
        <f t="shared" si="34"/>
        <v>0</v>
      </c>
      <c r="AA129" s="16">
        <f t="shared" si="35"/>
        <v>0</v>
      </c>
      <c r="AB129" s="16">
        <f t="shared" si="36"/>
        <v>0</v>
      </c>
      <c r="AC129" s="15">
        <f t="shared" si="37"/>
        <v>0</v>
      </c>
      <c r="AD129" s="18">
        <f t="shared" si="38"/>
        <v>72</v>
      </c>
      <c r="AE129" s="19">
        <f t="shared" si="39"/>
        <v>72</v>
      </c>
      <c r="AF129" s="19">
        <f t="shared" si="40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22"/>
        <v>31</v>
      </c>
      <c r="F130" s="14">
        <f t="shared" si="23"/>
        <v>0</v>
      </c>
      <c r="G130" s="14">
        <f t="shared" si="24"/>
        <v>31</v>
      </c>
      <c r="H130" s="15">
        <f t="shared" si="25"/>
        <v>31</v>
      </c>
      <c r="I130" s="84"/>
      <c r="J130" s="84"/>
      <c r="K130" s="61">
        <v>300</v>
      </c>
      <c r="L130" s="14">
        <f t="shared" si="26"/>
        <v>0</v>
      </c>
      <c r="M130" s="14">
        <f t="shared" si="27"/>
        <v>3</v>
      </c>
      <c r="N130" s="14">
        <f t="shared" si="28"/>
        <v>3</v>
      </c>
      <c r="O130" s="15">
        <f t="shared" si="29"/>
        <v>3</v>
      </c>
      <c r="P130" s="96"/>
      <c r="Q130" s="96"/>
      <c r="R130" s="65">
        <v>180</v>
      </c>
      <c r="S130" s="16">
        <f t="shared" si="30"/>
        <v>0</v>
      </c>
      <c r="T130" s="16">
        <f t="shared" si="31"/>
        <v>25</v>
      </c>
      <c r="U130" s="16">
        <f t="shared" si="32"/>
        <v>25</v>
      </c>
      <c r="V130" s="15">
        <f t="shared" si="33"/>
        <v>25</v>
      </c>
      <c r="W130" s="84"/>
      <c r="X130" s="84"/>
      <c r="Y130" s="61">
        <v>100</v>
      </c>
      <c r="Z130" s="16">
        <f t="shared" si="34"/>
        <v>0</v>
      </c>
      <c r="AA130" s="16">
        <f t="shared" si="35"/>
        <v>0</v>
      </c>
      <c r="AB130" s="16">
        <f t="shared" si="36"/>
        <v>0</v>
      </c>
      <c r="AC130" s="15">
        <f t="shared" si="37"/>
        <v>0</v>
      </c>
      <c r="AD130" s="18">
        <f t="shared" si="38"/>
        <v>59</v>
      </c>
      <c r="AE130" s="19">
        <f t="shared" si="39"/>
        <v>59</v>
      </c>
      <c r="AF130" s="19">
        <f t="shared" si="40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22"/>
        <v>28</v>
      </c>
      <c r="F131" s="14">
        <f t="shared" si="23"/>
        <v>0</v>
      </c>
      <c r="G131" s="14">
        <f t="shared" si="24"/>
        <v>28</v>
      </c>
      <c r="H131" s="15">
        <f t="shared" si="25"/>
        <v>28</v>
      </c>
      <c r="I131" s="84"/>
      <c r="J131" s="84"/>
      <c r="K131" s="61">
        <v>310</v>
      </c>
      <c r="L131" s="14">
        <f t="shared" si="26"/>
        <v>0</v>
      </c>
      <c r="M131" s="14">
        <f t="shared" si="27"/>
        <v>4</v>
      </c>
      <c r="N131" s="14">
        <f t="shared" si="28"/>
        <v>4</v>
      </c>
      <c r="O131" s="15">
        <f t="shared" si="29"/>
        <v>4</v>
      </c>
      <c r="P131" s="96"/>
      <c r="Q131" s="96"/>
      <c r="R131" s="65">
        <v>172</v>
      </c>
      <c r="S131" s="16">
        <f t="shared" si="30"/>
        <v>0</v>
      </c>
      <c r="T131" s="16">
        <f t="shared" si="31"/>
        <v>21</v>
      </c>
      <c r="U131" s="16">
        <f t="shared" si="32"/>
        <v>21</v>
      </c>
      <c r="V131" s="15">
        <f t="shared" si="33"/>
        <v>21</v>
      </c>
      <c r="W131" s="84"/>
      <c r="X131" s="84"/>
      <c r="Y131" s="61">
        <v>100</v>
      </c>
      <c r="Z131" s="16">
        <f t="shared" si="34"/>
        <v>0</v>
      </c>
      <c r="AA131" s="16">
        <f t="shared" si="35"/>
        <v>0</v>
      </c>
      <c r="AB131" s="16">
        <f t="shared" si="36"/>
        <v>0</v>
      </c>
      <c r="AC131" s="15">
        <f t="shared" si="37"/>
        <v>0</v>
      </c>
      <c r="AD131" s="18">
        <f t="shared" si="38"/>
        <v>53</v>
      </c>
      <c r="AE131" s="19">
        <f t="shared" si="39"/>
        <v>53</v>
      </c>
      <c r="AF131" s="19">
        <f t="shared" si="40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22"/>
        <v>0</v>
      </c>
      <c r="F132" s="14">
        <f t="shared" si="23"/>
        <v>18</v>
      </c>
      <c r="G132" s="14">
        <f t="shared" si="24"/>
        <v>18</v>
      </c>
      <c r="H132" s="15">
        <f t="shared" si="25"/>
        <v>18</v>
      </c>
      <c r="I132" s="84"/>
      <c r="J132" s="84"/>
      <c r="K132" s="61">
        <v>520</v>
      </c>
      <c r="L132" s="14">
        <f t="shared" si="26"/>
        <v>0</v>
      </c>
      <c r="M132" s="14">
        <f t="shared" si="27"/>
        <v>34</v>
      </c>
      <c r="N132" s="14">
        <f t="shared" si="28"/>
        <v>34</v>
      </c>
      <c r="O132" s="15">
        <f t="shared" si="29"/>
        <v>34</v>
      </c>
      <c r="P132" s="96"/>
      <c r="Q132" s="96"/>
      <c r="R132" s="65">
        <v>155</v>
      </c>
      <c r="S132" s="16">
        <f t="shared" si="30"/>
        <v>0</v>
      </c>
      <c r="T132" s="16">
        <f t="shared" si="31"/>
        <v>13</v>
      </c>
      <c r="U132" s="16">
        <f t="shared" si="32"/>
        <v>13</v>
      </c>
      <c r="V132" s="15">
        <f t="shared" si="33"/>
        <v>13</v>
      </c>
      <c r="W132" s="84"/>
      <c r="X132" s="84"/>
      <c r="Y132" s="61">
        <v>100</v>
      </c>
      <c r="Z132" s="16">
        <f t="shared" si="34"/>
        <v>0</v>
      </c>
      <c r="AA132" s="16">
        <f t="shared" si="35"/>
        <v>0</v>
      </c>
      <c r="AB132" s="16">
        <f t="shared" si="36"/>
        <v>0</v>
      </c>
      <c r="AC132" s="15">
        <f t="shared" si="37"/>
        <v>0</v>
      </c>
      <c r="AD132" s="18">
        <f t="shared" si="38"/>
        <v>65</v>
      </c>
      <c r="AE132" s="19">
        <f t="shared" si="39"/>
        <v>65</v>
      </c>
      <c r="AF132" s="19">
        <f t="shared" si="40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22"/>
        <v>42</v>
      </c>
      <c r="F133" s="14">
        <f t="shared" si="23"/>
        <v>0</v>
      </c>
      <c r="G133" s="14">
        <f t="shared" si="24"/>
        <v>42</v>
      </c>
      <c r="H133" s="15">
        <f t="shared" si="25"/>
        <v>42</v>
      </c>
      <c r="I133" s="84"/>
      <c r="J133" s="84"/>
      <c r="K133" s="61">
        <v>450</v>
      </c>
      <c r="L133" s="14">
        <f t="shared" si="26"/>
        <v>0</v>
      </c>
      <c r="M133" s="14">
        <f t="shared" si="27"/>
        <v>20</v>
      </c>
      <c r="N133" s="14">
        <f t="shared" si="28"/>
        <v>20</v>
      </c>
      <c r="O133" s="15">
        <f t="shared" si="29"/>
        <v>20</v>
      </c>
      <c r="P133" s="96"/>
      <c r="Q133" s="96"/>
      <c r="R133" s="65">
        <v>198</v>
      </c>
      <c r="S133" s="16">
        <f t="shared" si="30"/>
        <v>0</v>
      </c>
      <c r="T133" s="16">
        <f t="shared" si="31"/>
        <v>34</v>
      </c>
      <c r="U133" s="16">
        <f t="shared" si="32"/>
        <v>34</v>
      </c>
      <c r="V133" s="15">
        <f t="shared" si="33"/>
        <v>34</v>
      </c>
      <c r="W133" s="84"/>
      <c r="X133" s="84"/>
      <c r="Y133" s="61">
        <v>100</v>
      </c>
      <c r="Z133" s="16">
        <f t="shared" si="34"/>
        <v>0</v>
      </c>
      <c r="AA133" s="16">
        <f t="shared" si="35"/>
        <v>0</v>
      </c>
      <c r="AB133" s="16">
        <f t="shared" si="36"/>
        <v>0</v>
      </c>
      <c r="AC133" s="15">
        <f t="shared" si="37"/>
        <v>0</v>
      </c>
      <c r="AD133" s="18">
        <f t="shared" si="38"/>
        <v>96</v>
      </c>
      <c r="AE133" s="19">
        <f t="shared" si="39"/>
        <v>96</v>
      </c>
      <c r="AF133" s="19">
        <f t="shared" si="40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22"/>
        <v>28</v>
      </c>
      <c r="F134" s="14">
        <f t="shared" si="23"/>
        <v>0</v>
      </c>
      <c r="G134" s="14">
        <f t="shared" si="24"/>
        <v>28</v>
      </c>
      <c r="H134" s="15">
        <f t="shared" si="25"/>
        <v>28</v>
      </c>
      <c r="I134" s="84"/>
      <c r="J134" s="84"/>
      <c r="K134" s="61">
        <v>410</v>
      </c>
      <c r="L134" s="14">
        <f t="shared" si="26"/>
        <v>0</v>
      </c>
      <c r="M134" s="14">
        <f t="shared" si="27"/>
        <v>14</v>
      </c>
      <c r="N134" s="14">
        <f t="shared" si="28"/>
        <v>14</v>
      </c>
      <c r="O134" s="15">
        <f t="shared" si="29"/>
        <v>14</v>
      </c>
      <c r="P134" s="96"/>
      <c r="Q134" s="96"/>
      <c r="R134" s="65">
        <v>176</v>
      </c>
      <c r="S134" s="16">
        <f t="shared" si="30"/>
        <v>0</v>
      </c>
      <c r="T134" s="16">
        <f t="shared" si="31"/>
        <v>23</v>
      </c>
      <c r="U134" s="16">
        <f t="shared" si="32"/>
        <v>23</v>
      </c>
      <c r="V134" s="15">
        <f t="shared" si="33"/>
        <v>23</v>
      </c>
      <c r="W134" s="84"/>
      <c r="X134" s="84"/>
      <c r="Y134" s="61">
        <v>100</v>
      </c>
      <c r="Z134" s="16">
        <f t="shared" si="34"/>
        <v>0</v>
      </c>
      <c r="AA134" s="16">
        <f t="shared" si="35"/>
        <v>0</v>
      </c>
      <c r="AB134" s="16">
        <f t="shared" si="36"/>
        <v>0</v>
      </c>
      <c r="AC134" s="15">
        <f t="shared" si="37"/>
        <v>0</v>
      </c>
      <c r="AD134" s="18">
        <f t="shared" si="38"/>
        <v>65</v>
      </c>
      <c r="AE134" s="19">
        <f t="shared" si="39"/>
        <v>65</v>
      </c>
      <c r="AF134" s="19">
        <f t="shared" si="40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22"/>
        <v>0</v>
      </c>
      <c r="F135" s="14">
        <f t="shared" si="23"/>
        <v>22</v>
      </c>
      <c r="G135" s="14">
        <f t="shared" si="24"/>
        <v>22</v>
      </c>
      <c r="H135" s="15">
        <f t="shared" si="25"/>
        <v>22</v>
      </c>
      <c r="I135" s="84"/>
      <c r="J135" s="84"/>
      <c r="K135" s="61">
        <v>450</v>
      </c>
      <c r="L135" s="14">
        <f t="shared" si="26"/>
        <v>0</v>
      </c>
      <c r="M135" s="14">
        <f t="shared" si="27"/>
        <v>20</v>
      </c>
      <c r="N135" s="14">
        <f t="shared" si="28"/>
        <v>20</v>
      </c>
      <c r="O135" s="15">
        <f t="shared" si="29"/>
        <v>20</v>
      </c>
      <c r="P135" s="96"/>
      <c r="Q135" s="96"/>
      <c r="R135" s="65">
        <v>174</v>
      </c>
      <c r="S135" s="16">
        <f t="shared" si="30"/>
        <v>0</v>
      </c>
      <c r="T135" s="16">
        <f t="shared" si="31"/>
        <v>22</v>
      </c>
      <c r="U135" s="16">
        <f t="shared" si="32"/>
        <v>22</v>
      </c>
      <c r="V135" s="15">
        <f t="shared" si="33"/>
        <v>22</v>
      </c>
      <c r="W135" s="84"/>
      <c r="X135" s="84"/>
      <c r="Y135" s="61">
        <v>100</v>
      </c>
      <c r="Z135" s="16">
        <f t="shared" si="34"/>
        <v>0</v>
      </c>
      <c r="AA135" s="16">
        <f t="shared" si="35"/>
        <v>0</v>
      </c>
      <c r="AB135" s="16">
        <f t="shared" si="36"/>
        <v>0</v>
      </c>
      <c r="AC135" s="15">
        <f t="shared" si="37"/>
        <v>0</v>
      </c>
      <c r="AD135" s="18">
        <f t="shared" si="38"/>
        <v>64</v>
      </c>
      <c r="AE135" s="19">
        <f t="shared" si="39"/>
        <v>64</v>
      </c>
      <c r="AF135" s="19">
        <f t="shared" si="40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41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42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43">E136+F136</f>
        <v>38</v>
      </c>
      <c r="H136" s="15">
        <f t="shared" ref="H136:H199" si="44">G136</f>
        <v>38</v>
      </c>
      <c r="I136" s="84"/>
      <c r="J136" s="84"/>
      <c r="K136" s="61">
        <v>330</v>
      </c>
      <c r="L136" s="14">
        <f t="shared" ref="L136:L199" si="45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46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47">L136+M136</f>
        <v>6</v>
      </c>
      <c r="O136" s="15">
        <f t="shared" ref="O136:O199" si="48">N136</f>
        <v>6</v>
      </c>
      <c r="P136" s="96"/>
      <c r="Q136" s="96"/>
      <c r="R136" s="65">
        <v>174</v>
      </c>
      <c r="S136" s="16">
        <f t="shared" ref="S136:S199" si="49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50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51">S136+T136</f>
        <v>22</v>
      </c>
      <c r="V136" s="15">
        <f t="shared" ref="V136:V199" si="52">U136</f>
        <v>22</v>
      </c>
      <c r="W136" s="84"/>
      <c r="X136" s="84"/>
      <c r="Y136" s="61">
        <v>100</v>
      </c>
      <c r="Z136" s="16">
        <f t="shared" ref="Z136:Z199" si="53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54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55">Z136+AA136</f>
        <v>0</v>
      </c>
      <c r="AC136" s="15">
        <f t="shared" ref="AC136:AC199" si="56">AB136</f>
        <v>0</v>
      </c>
      <c r="AD136" s="18">
        <f t="shared" ref="AD136:AD199" si="57">H136+O136+V136</f>
        <v>66</v>
      </c>
      <c r="AE136" s="19">
        <f t="shared" ref="AE136:AE199" si="58">AD136</f>
        <v>66</v>
      </c>
      <c r="AF136" s="19">
        <f t="shared" ref="AF136:AF199" si="59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41"/>
        <v>0</v>
      </c>
      <c r="F137" s="14">
        <f t="shared" si="42"/>
        <v>22</v>
      </c>
      <c r="G137" s="14">
        <f t="shared" si="43"/>
        <v>22</v>
      </c>
      <c r="H137" s="15">
        <f t="shared" si="44"/>
        <v>22</v>
      </c>
      <c r="I137" s="84"/>
      <c r="J137" s="84"/>
      <c r="K137" s="61">
        <v>300</v>
      </c>
      <c r="L137" s="14">
        <f t="shared" si="45"/>
        <v>0</v>
      </c>
      <c r="M137" s="14">
        <f t="shared" si="46"/>
        <v>3</v>
      </c>
      <c r="N137" s="14">
        <f t="shared" si="47"/>
        <v>3</v>
      </c>
      <c r="O137" s="15">
        <f t="shared" si="48"/>
        <v>3</v>
      </c>
      <c r="P137" s="96"/>
      <c r="Q137" s="96"/>
      <c r="R137" s="65">
        <v>165</v>
      </c>
      <c r="S137" s="16">
        <f t="shared" si="49"/>
        <v>0</v>
      </c>
      <c r="T137" s="16">
        <f t="shared" si="50"/>
        <v>17</v>
      </c>
      <c r="U137" s="16">
        <f t="shared" si="51"/>
        <v>17</v>
      </c>
      <c r="V137" s="15">
        <f t="shared" si="52"/>
        <v>17</v>
      </c>
      <c r="W137" s="84"/>
      <c r="X137" s="84"/>
      <c r="Y137" s="61">
        <v>100</v>
      </c>
      <c r="Z137" s="16">
        <f t="shared" si="53"/>
        <v>0</v>
      </c>
      <c r="AA137" s="16">
        <f t="shared" si="54"/>
        <v>0</v>
      </c>
      <c r="AB137" s="16">
        <f t="shared" si="55"/>
        <v>0</v>
      </c>
      <c r="AC137" s="15">
        <f t="shared" si="56"/>
        <v>0</v>
      </c>
      <c r="AD137" s="18">
        <f t="shared" si="57"/>
        <v>42</v>
      </c>
      <c r="AE137" s="19">
        <f t="shared" si="58"/>
        <v>42</v>
      </c>
      <c r="AF137" s="19">
        <f t="shared" si="59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41"/>
        <v>0</v>
      </c>
      <c r="F138" s="14">
        <f t="shared" si="42"/>
        <v>20</v>
      </c>
      <c r="G138" s="14">
        <f t="shared" si="43"/>
        <v>20</v>
      </c>
      <c r="H138" s="15">
        <f t="shared" si="44"/>
        <v>20</v>
      </c>
      <c r="I138" s="84"/>
      <c r="J138" s="84"/>
      <c r="K138" s="61">
        <v>350</v>
      </c>
      <c r="L138" s="14">
        <f t="shared" si="45"/>
        <v>0</v>
      </c>
      <c r="M138" s="14">
        <f t="shared" si="46"/>
        <v>8</v>
      </c>
      <c r="N138" s="14">
        <f t="shared" si="47"/>
        <v>8</v>
      </c>
      <c r="O138" s="15">
        <f t="shared" si="48"/>
        <v>8</v>
      </c>
      <c r="P138" s="96"/>
      <c r="Q138" s="96"/>
      <c r="R138" s="65">
        <v>183</v>
      </c>
      <c r="S138" s="16">
        <f t="shared" si="49"/>
        <v>0</v>
      </c>
      <c r="T138" s="16">
        <f t="shared" si="50"/>
        <v>26</v>
      </c>
      <c r="U138" s="16">
        <f t="shared" si="51"/>
        <v>26</v>
      </c>
      <c r="V138" s="15">
        <f t="shared" si="52"/>
        <v>26</v>
      </c>
      <c r="W138" s="84"/>
      <c r="X138" s="84"/>
      <c r="Y138" s="61">
        <v>100</v>
      </c>
      <c r="Z138" s="16">
        <f t="shared" si="53"/>
        <v>0</v>
      </c>
      <c r="AA138" s="16">
        <f t="shared" si="54"/>
        <v>0</v>
      </c>
      <c r="AB138" s="16">
        <f t="shared" si="55"/>
        <v>0</v>
      </c>
      <c r="AC138" s="15">
        <f t="shared" si="56"/>
        <v>0</v>
      </c>
      <c r="AD138" s="18">
        <f t="shared" si="57"/>
        <v>54</v>
      </c>
      <c r="AE138" s="19">
        <f t="shared" si="58"/>
        <v>54</v>
      </c>
      <c r="AF138" s="19">
        <f t="shared" si="59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41"/>
        <v>42</v>
      </c>
      <c r="F139" s="14">
        <f t="shared" si="42"/>
        <v>0</v>
      </c>
      <c r="G139" s="14">
        <f t="shared" si="43"/>
        <v>42</v>
      </c>
      <c r="H139" s="15">
        <f t="shared" si="44"/>
        <v>42</v>
      </c>
      <c r="I139" s="84"/>
      <c r="J139" s="84"/>
      <c r="K139" s="61">
        <v>290</v>
      </c>
      <c r="L139" s="14">
        <f t="shared" si="45"/>
        <v>0</v>
      </c>
      <c r="M139" s="14">
        <f t="shared" si="46"/>
        <v>3</v>
      </c>
      <c r="N139" s="14">
        <f t="shared" si="47"/>
        <v>3</v>
      </c>
      <c r="O139" s="15">
        <f t="shared" si="48"/>
        <v>3</v>
      </c>
      <c r="P139" s="96"/>
      <c r="Q139" s="96"/>
      <c r="R139" s="65">
        <v>183</v>
      </c>
      <c r="S139" s="16">
        <f t="shared" si="49"/>
        <v>0</v>
      </c>
      <c r="T139" s="16">
        <f t="shared" si="50"/>
        <v>26</v>
      </c>
      <c r="U139" s="16">
        <f t="shared" si="51"/>
        <v>26</v>
      </c>
      <c r="V139" s="15">
        <f t="shared" si="52"/>
        <v>26</v>
      </c>
      <c r="W139" s="84"/>
      <c r="X139" s="84"/>
      <c r="Y139" s="61">
        <v>100</v>
      </c>
      <c r="Z139" s="16">
        <f t="shared" si="53"/>
        <v>0</v>
      </c>
      <c r="AA139" s="16">
        <f t="shared" si="54"/>
        <v>0</v>
      </c>
      <c r="AB139" s="16">
        <f t="shared" si="55"/>
        <v>0</v>
      </c>
      <c r="AC139" s="15">
        <f t="shared" si="56"/>
        <v>0</v>
      </c>
      <c r="AD139" s="18">
        <f t="shared" si="57"/>
        <v>71</v>
      </c>
      <c r="AE139" s="19">
        <f t="shared" si="58"/>
        <v>71</v>
      </c>
      <c r="AF139" s="19">
        <f t="shared" si="59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41"/>
        <v>28</v>
      </c>
      <c r="F140" s="14">
        <f t="shared" si="42"/>
        <v>0</v>
      </c>
      <c r="G140" s="14">
        <f t="shared" si="43"/>
        <v>28</v>
      </c>
      <c r="H140" s="15">
        <f t="shared" si="44"/>
        <v>28</v>
      </c>
      <c r="I140" s="84"/>
      <c r="J140" s="84"/>
      <c r="K140" s="61">
        <v>290</v>
      </c>
      <c r="L140" s="14">
        <f t="shared" si="45"/>
        <v>0</v>
      </c>
      <c r="M140" s="14">
        <f t="shared" si="46"/>
        <v>3</v>
      </c>
      <c r="N140" s="14">
        <f t="shared" si="47"/>
        <v>3</v>
      </c>
      <c r="O140" s="15">
        <f t="shared" si="48"/>
        <v>3</v>
      </c>
      <c r="P140" s="96"/>
      <c r="Q140" s="96"/>
      <c r="R140" s="65">
        <v>174</v>
      </c>
      <c r="S140" s="16">
        <f t="shared" si="49"/>
        <v>0</v>
      </c>
      <c r="T140" s="16">
        <f t="shared" si="50"/>
        <v>22</v>
      </c>
      <c r="U140" s="16">
        <f t="shared" si="51"/>
        <v>22</v>
      </c>
      <c r="V140" s="15">
        <f t="shared" si="52"/>
        <v>22</v>
      </c>
      <c r="W140" s="84"/>
      <c r="X140" s="84"/>
      <c r="Y140" s="61">
        <v>100</v>
      </c>
      <c r="Z140" s="16">
        <f t="shared" si="53"/>
        <v>0</v>
      </c>
      <c r="AA140" s="16">
        <f t="shared" si="54"/>
        <v>0</v>
      </c>
      <c r="AB140" s="16">
        <f t="shared" si="55"/>
        <v>0</v>
      </c>
      <c r="AC140" s="15">
        <f t="shared" si="56"/>
        <v>0</v>
      </c>
      <c r="AD140" s="18">
        <f t="shared" si="57"/>
        <v>53</v>
      </c>
      <c r="AE140" s="19">
        <f t="shared" si="58"/>
        <v>53</v>
      </c>
      <c r="AF140" s="19">
        <f t="shared" si="59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41"/>
        <v>0</v>
      </c>
      <c r="F141" s="14">
        <f t="shared" si="42"/>
        <v>16</v>
      </c>
      <c r="G141" s="14">
        <f t="shared" si="43"/>
        <v>16</v>
      </c>
      <c r="H141" s="15">
        <f t="shared" si="44"/>
        <v>16</v>
      </c>
      <c r="I141" s="84"/>
      <c r="J141" s="84"/>
      <c r="K141" s="61">
        <v>300</v>
      </c>
      <c r="L141" s="14">
        <f t="shared" si="45"/>
        <v>0</v>
      </c>
      <c r="M141" s="14">
        <f t="shared" si="46"/>
        <v>3</v>
      </c>
      <c r="N141" s="14">
        <f t="shared" si="47"/>
        <v>3</v>
      </c>
      <c r="O141" s="15">
        <f t="shared" si="48"/>
        <v>3</v>
      </c>
      <c r="P141" s="96"/>
      <c r="Q141" s="96"/>
      <c r="R141" s="65">
        <v>164</v>
      </c>
      <c r="S141" s="16">
        <f t="shared" si="49"/>
        <v>0</v>
      </c>
      <c r="T141" s="16">
        <f t="shared" si="50"/>
        <v>17</v>
      </c>
      <c r="U141" s="16">
        <f t="shared" si="51"/>
        <v>17</v>
      </c>
      <c r="V141" s="15">
        <f t="shared" si="52"/>
        <v>17</v>
      </c>
      <c r="W141" s="84"/>
      <c r="X141" s="84"/>
      <c r="Y141" s="61">
        <v>100</v>
      </c>
      <c r="Z141" s="16">
        <f t="shared" si="53"/>
        <v>0</v>
      </c>
      <c r="AA141" s="16">
        <f t="shared" si="54"/>
        <v>0</v>
      </c>
      <c r="AB141" s="16">
        <f t="shared" si="55"/>
        <v>0</v>
      </c>
      <c r="AC141" s="15">
        <f t="shared" si="56"/>
        <v>0</v>
      </c>
      <c r="AD141" s="18">
        <f t="shared" si="57"/>
        <v>36</v>
      </c>
      <c r="AE141" s="19">
        <f t="shared" si="58"/>
        <v>36</v>
      </c>
      <c r="AF141" s="19">
        <f t="shared" si="59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41"/>
        <v>34</v>
      </c>
      <c r="F142" s="14">
        <f t="shared" si="42"/>
        <v>0</v>
      </c>
      <c r="G142" s="14">
        <f t="shared" si="43"/>
        <v>34</v>
      </c>
      <c r="H142" s="15">
        <f t="shared" si="44"/>
        <v>34</v>
      </c>
      <c r="I142" s="84"/>
      <c r="J142" s="84"/>
      <c r="K142" s="61">
        <v>280</v>
      </c>
      <c r="L142" s="14">
        <f t="shared" si="45"/>
        <v>0</v>
      </c>
      <c r="M142" s="14">
        <f t="shared" si="46"/>
        <v>2</v>
      </c>
      <c r="N142" s="14">
        <f t="shared" si="47"/>
        <v>2</v>
      </c>
      <c r="O142" s="15">
        <f t="shared" si="48"/>
        <v>2</v>
      </c>
      <c r="P142" s="96"/>
      <c r="Q142" s="96"/>
      <c r="R142" s="65">
        <v>163</v>
      </c>
      <c r="S142" s="16">
        <f t="shared" si="49"/>
        <v>0</v>
      </c>
      <c r="T142" s="16">
        <f t="shared" si="50"/>
        <v>16</v>
      </c>
      <c r="U142" s="16">
        <f t="shared" si="51"/>
        <v>16</v>
      </c>
      <c r="V142" s="15">
        <f t="shared" si="52"/>
        <v>16</v>
      </c>
      <c r="W142" s="84"/>
      <c r="X142" s="84"/>
      <c r="Y142" s="61">
        <v>100</v>
      </c>
      <c r="Z142" s="16">
        <f t="shared" si="53"/>
        <v>0</v>
      </c>
      <c r="AA142" s="16">
        <f t="shared" si="54"/>
        <v>0</v>
      </c>
      <c r="AB142" s="16">
        <f t="shared" si="55"/>
        <v>0</v>
      </c>
      <c r="AC142" s="15">
        <f t="shared" si="56"/>
        <v>0</v>
      </c>
      <c r="AD142" s="18">
        <f t="shared" si="57"/>
        <v>52</v>
      </c>
      <c r="AE142" s="19">
        <f t="shared" si="58"/>
        <v>52</v>
      </c>
      <c r="AF142" s="19">
        <f t="shared" si="59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41"/>
        <v>50</v>
      </c>
      <c r="F143" s="14">
        <f t="shared" si="42"/>
        <v>0</v>
      </c>
      <c r="G143" s="14">
        <f t="shared" si="43"/>
        <v>50</v>
      </c>
      <c r="H143" s="15">
        <f t="shared" si="44"/>
        <v>50</v>
      </c>
      <c r="I143" s="84"/>
      <c r="J143" s="84"/>
      <c r="K143" s="61">
        <v>495</v>
      </c>
      <c r="L143" s="14">
        <f t="shared" si="45"/>
        <v>0</v>
      </c>
      <c r="M143" s="14">
        <f t="shared" si="46"/>
        <v>29</v>
      </c>
      <c r="N143" s="14">
        <f t="shared" si="47"/>
        <v>29</v>
      </c>
      <c r="O143" s="15">
        <f t="shared" si="48"/>
        <v>29</v>
      </c>
      <c r="P143" s="96"/>
      <c r="Q143" s="96"/>
      <c r="R143" s="65">
        <v>216</v>
      </c>
      <c r="S143" s="16">
        <f t="shared" si="49"/>
        <v>0</v>
      </c>
      <c r="T143" s="16">
        <f t="shared" si="50"/>
        <v>50</v>
      </c>
      <c r="U143" s="16">
        <f t="shared" si="51"/>
        <v>50</v>
      </c>
      <c r="V143" s="15">
        <f t="shared" si="52"/>
        <v>50</v>
      </c>
      <c r="W143" s="84"/>
      <c r="X143" s="84"/>
      <c r="Y143" s="61">
        <v>100</v>
      </c>
      <c r="Z143" s="16">
        <f t="shared" si="53"/>
        <v>0</v>
      </c>
      <c r="AA143" s="16">
        <f t="shared" si="54"/>
        <v>0</v>
      </c>
      <c r="AB143" s="16">
        <f t="shared" si="55"/>
        <v>0</v>
      </c>
      <c r="AC143" s="15">
        <f t="shared" si="56"/>
        <v>0</v>
      </c>
      <c r="AD143" s="18">
        <f t="shared" si="57"/>
        <v>129</v>
      </c>
      <c r="AE143" s="19">
        <f t="shared" si="58"/>
        <v>129</v>
      </c>
      <c r="AF143" s="19">
        <f t="shared" si="59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41"/>
        <v>46</v>
      </c>
      <c r="F144" s="14">
        <f t="shared" si="42"/>
        <v>0</v>
      </c>
      <c r="G144" s="14">
        <f t="shared" si="43"/>
        <v>46</v>
      </c>
      <c r="H144" s="15">
        <f t="shared" si="44"/>
        <v>46</v>
      </c>
      <c r="I144" s="84"/>
      <c r="J144" s="84"/>
      <c r="K144" s="61">
        <v>300</v>
      </c>
      <c r="L144" s="14">
        <f t="shared" si="45"/>
        <v>0</v>
      </c>
      <c r="M144" s="14">
        <f t="shared" si="46"/>
        <v>3</v>
      </c>
      <c r="N144" s="14">
        <f t="shared" si="47"/>
        <v>3</v>
      </c>
      <c r="O144" s="15">
        <f t="shared" si="48"/>
        <v>3</v>
      </c>
      <c r="P144" s="96"/>
      <c r="Q144" s="96"/>
      <c r="R144" s="65">
        <v>199</v>
      </c>
      <c r="S144" s="16">
        <f t="shared" si="49"/>
        <v>0</v>
      </c>
      <c r="T144" s="16">
        <f t="shared" si="50"/>
        <v>34</v>
      </c>
      <c r="U144" s="16">
        <f t="shared" si="51"/>
        <v>34</v>
      </c>
      <c r="V144" s="15">
        <f t="shared" si="52"/>
        <v>34</v>
      </c>
      <c r="W144" s="84"/>
      <c r="X144" s="84"/>
      <c r="Y144" s="61">
        <v>100</v>
      </c>
      <c r="Z144" s="16">
        <f t="shared" si="53"/>
        <v>0</v>
      </c>
      <c r="AA144" s="16">
        <f t="shared" si="54"/>
        <v>0</v>
      </c>
      <c r="AB144" s="16">
        <f t="shared" si="55"/>
        <v>0</v>
      </c>
      <c r="AC144" s="15">
        <f t="shared" si="56"/>
        <v>0</v>
      </c>
      <c r="AD144" s="18">
        <f t="shared" si="57"/>
        <v>83</v>
      </c>
      <c r="AE144" s="19">
        <f t="shared" si="58"/>
        <v>83</v>
      </c>
      <c r="AF144" s="19">
        <f t="shared" si="59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41"/>
        <v>63</v>
      </c>
      <c r="F145" s="14">
        <f t="shared" si="42"/>
        <v>0</v>
      </c>
      <c r="G145" s="14">
        <f t="shared" si="43"/>
        <v>63</v>
      </c>
      <c r="H145" s="15">
        <f t="shared" si="44"/>
        <v>63</v>
      </c>
      <c r="I145" s="84"/>
      <c r="J145" s="84"/>
      <c r="K145" s="61">
        <v>440</v>
      </c>
      <c r="L145" s="14">
        <f t="shared" si="45"/>
        <v>0</v>
      </c>
      <c r="M145" s="14">
        <f t="shared" si="46"/>
        <v>18</v>
      </c>
      <c r="N145" s="14">
        <f t="shared" si="47"/>
        <v>18</v>
      </c>
      <c r="O145" s="15">
        <f t="shared" si="48"/>
        <v>18</v>
      </c>
      <c r="P145" s="96"/>
      <c r="Q145" s="96"/>
      <c r="R145" s="65">
        <v>190</v>
      </c>
      <c r="S145" s="16">
        <f t="shared" si="49"/>
        <v>0</v>
      </c>
      <c r="T145" s="16">
        <f t="shared" si="50"/>
        <v>30</v>
      </c>
      <c r="U145" s="16">
        <f t="shared" si="51"/>
        <v>30</v>
      </c>
      <c r="V145" s="15">
        <f t="shared" si="52"/>
        <v>30</v>
      </c>
      <c r="W145" s="84"/>
      <c r="X145" s="84"/>
      <c r="Y145" s="61">
        <v>100</v>
      </c>
      <c r="Z145" s="16">
        <f t="shared" si="53"/>
        <v>0</v>
      </c>
      <c r="AA145" s="16">
        <f t="shared" si="54"/>
        <v>0</v>
      </c>
      <c r="AB145" s="16">
        <f t="shared" si="55"/>
        <v>0</v>
      </c>
      <c r="AC145" s="15">
        <f t="shared" si="56"/>
        <v>0</v>
      </c>
      <c r="AD145" s="18">
        <f t="shared" si="57"/>
        <v>111</v>
      </c>
      <c r="AE145" s="19">
        <f t="shared" si="58"/>
        <v>111</v>
      </c>
      <c r="AF145" s="19">
        <f t="shared" si="59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41"/>
        <v>50</v>
      </c>
      <c r="F146" s="14">
        <f t="shared" si="42"/>
        <v>0</v>
      </c>
      <c r="G146" s="14">
        <f t="shared" si="43"/>
        <v>50</v>
      </c>
      <c r="H146" s="15">
        <f t="shared" si="44"/>
        <v>50</v>
      </c>
      <c r="I146" s="84"/>
      <c r="J146" s="84"/>
      <c r="K146" s="61">
        <v>410</v>
      </c>
      <c r="L146" s="14">
        <f t="shared" si="45"/>
        <v>0</v>
      </c>
      <c r="M146" s="14">
        <f t="shared" si="46"/>
        <v>14</v>
      </c>
      <c r="N146" s="14">
        <f t="shared" si="47"/>
        <v>14</v>
      </c>
      <c r="O146" s="15">
        <f t="shared" si="48"/>
        <v>14</v>
      </c>
      <c r="P146" s="96"/>
      <c r="Q146" s="96"/>
      <c r="R146" s="65">
        <v>185</v>
      </c>
      <c r="S146" s="16">
        <f t="shared" si="49"/>
        <v>0</v>
      </c>
      <c r="T146" s="16">
        <f t="shared" si="50"/>
        <v>27</v>
      </c>
      <c r="U146" s="16">
        <f t="shared" si="51"/>
        <v>27</v>
      </c>
      <c r="V146" s="15">
        <f t="shared" si="52"/>
        <v>27</v>
      </c>
      <c r="W146" s="84"/>
      <c r="X146" s="84"/>
      <c r="Y146" s="61">
        <v>100</v>
      </c>
      <c r="Z146" s="16">
        <f t="shared" si="53"/>
        <v>0</v>
      </c>
      <c r="AA146" s="16">
        <f t="shared" si="54"/>
        <v>0</v>
      </c>
      <c r="AB146" s="16">
        <f t="shared" si="55"/>
        <v>0</v>
      </c>
      <c r="AC146" s="15">
        <f t="shared" si="56"/>
        <v>0</v>
      </c>
      <c r="AD146" s="18">
        <f t="shared" si="57"/>
        <v>91</v>
      </c>
      <c r="AE146" s="19">
        <f t="shared" si="58"/>
        <v>91</v>
      </c>
      <c r="AF146" s="19">
        <f t="shared" si="59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41"/>
        <v>55</v>
      </c>
      <c r="F147" s="14">
        <f t="shared" si="42"/>
        <v>0</v>
      </c>
      <c r="G147" s="14">
        <f t="shared" si="43"/>
        <v>55</v>
      </c>
      <c r="H147" s="15">
        <f t="shared" si="44"/>
        <v>55</v>
      </c>
      <c r="I147" s="84"/>
      <c r="J147" s="84"/>
      <c r="K147" s="61">
        <v>350</v>
      </c>
      <c r="L147" s="14">
        <f t="shared" si="45"/>
        <v>0</v>
      </c>
      <c r="M147" s="14">
        <f t="shared" si="46"/>
        <v>8</v>
      </c>
      <c r="N147" s="14">
        <f t="shared" si="47"/>
        <v>8</v>
      </c>
      <c r="O147" s="15">
        <f t="shared" si="48"/>
        <v>8</v>
      </c>
      <c r="P147" s="96"/>
      <c r="Q147" s="96"/>
      <c r="R147" s="65">
        <v>185</v>
      </c>
      <c r="S147" s="16">
        <f t="shared" si="49"/>
        <v>0</v>
      </c>
      <c r="T147" s="16">
        <f t="shared" si="50"/>
        <v>27</v>
      </c>
      <c r="U147" s="16">
        <f t="shared" si="51"/>
        <v>27</v>
      </c>
      <c r="V147" s="15">
        <f t="shared" si="52"/>
        <v>27</v>
      </c>
      <c r="W147" s="84"/>
      <c r="X147" s="84"/>
      <c r="Y147" s="61">
        <v>100</v>
      </c>
      <c r="Z147" s="16">
        <f t="shared" si="53"/>
        <v>0</v>
      </c>
      <c r="AA147" s="16">
        <f t="shared" si="54"/>
        <v>0</v>
      </c>
      <c r="AB147" s="16">
        <f t="shared" si="55"/>
        <v>0</v>
      </c>
      <c r="AC147" s="15">
        <f t="shared" si="56"/>
        <v>0</v>
      </c>
      <c r="AD147" s="18">
        <f t="shared" si="57"/>
        <v>90</v>
      </c>
      <c r="AE147" s="19">
        <f t="shared" si="58"/>
        <v>90</v>
      </c>
      <c r="AF147" s="19">
        <f t="shared" si="59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41"/>
        <v>28</v>
      </c>
      <c r="F148" s="14">
        <f t="shared" si="42"/>
        <v>0</v>
      </c>
      <c r="G148" s="14">
        <f t="shared" si="43"/>
        <v>28</v>
      </c>
      <c r="H148" s="15">
        <f t="shared" si="44"/>
        <v>28</v>
      </c>
      <c r="I148" s="84"/>
      <c r="J148" s="84"/>
      <c r="K148" s="61">
        <v>330</v>
      </c>
      <c r="L148" s="14">
        <f t="shared" si="45"/>
        <v>0</v>
      </c>
      <c r="M148" s="14">
        <f t="shared" si="46"/>
        <v>6</v>
      </c>
      <c r="N148" s="14">
        <f t="shared" si="47"/>
        <v>6</v>
      </c>
      <c r="O148" s="15">
        <f t="shared" si="48"/>
        <v>6</v>
      </c>
      <c r="P148" s="96"/>
      <c r="Q148" s="96"/>
      <c r="R148" s="65">
        <v>208</v>
      </c>
      <c r="S148" s="16">
        <f t="shared" si="49"/>
        <v>0</v>
      </c>
      <c r="T148" s="16">
        <f t="shared" si="50"/>
        <v>43</v>
      </c>
      <c r="U148" s="16">
        <f t="shared" si="51"/>
        <v>43</v>
      </c>
      <c r="V148" s="15">
        <f t="shared" si="52"/>
        <v>43</v>
      </c>
      <c r="W148" s="84"/>
      <c r="X148" s="84"/>
      <c r="Y148" s="61">
        <v>100</v>
      </c>
      <c r="Z148" s="16">
        <f t="shared" si="53"/>
        <v>0</v>
      </c>
      <c r="AA148" s="16">
        <f t="shared" si="54"/>
        <v>0</v>
      </c>
      <c r="AB148" s="16">
        <f t="shared" si="55"/>
        <v>0</v>
      </c>
      <c r="AC148" s="15">
        <f t="shared" si="56"/>
        <v>0</v>
      </c>
      <c r="AD148" s="18">
        <f t="shared" si="57"/>
        <v>77</v>
      </c>
      <c r="AE148" s="19">
        <f t="shared" si="58"/>
        <v>77</v>
      </c>
      <c r="AF148" s="19">
        <f t="shared" si="59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41"/>
        <v>0</v>
      </c>
      <c r="F149" s="14">
        <f t="shared" si="42"/>
        <v>22</v>
      </c>
      <c r="G149" s="14">
        <f t="shared" si="43"/>
        <v>22</v>
      </c>
      <c r="H149" s="15">
        <f t="shared" si="44"/>
        <v>22</v>
      </c>
      <c r="I149" s="84"/>
      <c r="J149" s="84"/>
      <c r="K149" s="61">
        <v>420</v>
      </c>
      <c r="L149" s="14">
        <f t="shared" si="45"/>
        <v>0</v>
      </c>
      <c r="M149" s="14">
        <f t="shared" si="46"/>
        <v>15</v>
      </c>
      <c r="N149" s="14">
        <f t="shared" si="47"/>
        <v>15</v>
      </c>
      <c r="O149" s="15">
        <f t="shared" si="48"/>
        <v>15</v>
      </c>
      <c r="P149" s="96"/>
      <c r="Q149" s="96"/>
      <c r="R149" s="65">
        <v>196</v>
      </c>
      <c r="S149" s="16">
        <f t="shared" si="49"/>
        <v>0</v>
      </c>
      <c r="T149" s="16">
        <f t="shared" si="50"/>
        <v>33</v>
      </c>
      <c r="U149" s="16">
        <f t="shared" si="51"/>
        <v>33</v>
      </c>
      <c r="V149" s="15">
        <f t="shared" si="52"/>
        <v>33</v>
      </c>
      <c r="W149" s="84"/>
      <c r="X149" s="84"/>
      <c r="Y149" s="61">
        <v>100</v>
      </c>
      <c r="Z149" s="16">
        <f t="shared" si="53"/>
        <v>0</v>
      </c>
      <c r="AA149" s="16">
        <f t="shared" si="54"/>
        <v>0</v>
      </c>
      <c r="AB149" s="16">
        <f t="shared" si="55"/>
        <v>0</v>
      </c>
      <c r="AC149" s="15">
        <f t="shared" si="56"/>
        <v>0</v>
      </c>
      <c r="AD149" s="18">
        <f t="shared" si="57"/>
        <v>70</v>
      </c>
      <c r="AE149" s="19">
        <f t="shared" si="58"/>
        <v>70</v>
      </c>
      <c r="AF149" s="19">
        <f t="shared" si="59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41"/>
        <v>28</v>
      </c>
      <c r="F150" s="14">
        <f t="shared" si="42"/>
        <v>0</v>
      </c>
      <c r="G150" s="14">
        <f t="shared" si="43"/>
        <v>28</v>
      </c>
      <c r="H150" s="15">
        <f t="shared" si="44"/>
        <v>28</v>
      </c>
      <c r="I150" s="84"/>
      <c r="J150" s="84"/>
      <c r="K150" s="61">
        <v>230</v>
      </c>
      <c r="L150" s="14">
        <f t="shared" si="45"/>
        <v>0</v>
      </c>
      <c r="M150" s="14">
        <f t="shared" si="46"/>
        <v>0</v>
      </c>
      <c r="N150" s="14">
        <f t="shared" si="47"/>
        <v>0</v>
      </c>
      <c r="O150" s="15">
        <f t="shared" si="48"/>
        <v>0</v>
      </c>
      <c r="P150" s="96"/>
      <c r="Q150" s="96"/>
      <c r="R150" s="65">
        <v>170</v>
      </c>
      <c r="S150" s="16">
        <f t="shared" si="49"/>
        <v>0</v>
      </c>
      <c r="T150" s="16">
        <f t="shared" si="50"/>
        <v>20</v>
      </c>
      <c r="U150" s="16">
        <f t="shared" si="51"/>
        <v>20</v>
      </c>
      <c r="V150" s="15">
        <f t="shared" si="52"/>
        <v>20</v>
      </c>
      <c r="W150" s="84"/>
      <c r="X150" s="84"/>
      <c r="Y150" s="61">
        <v>100</v>
      </c>
      <c r="Z150" s="16">
        <f t="shared" si="53"/>
        <v>0</v>
      </c>
      <c r="AA150" s="16">
        <f t="shared" si="54"/>
        <v>0</v>
      </c>
      <c r="AB150" s="16">
        <f t="shared" si="55"/>
        <v>0</v>
      </c>
      <c r="AC150" s="15">
        <f t="shared" si="56"/>
        <v>0</v>
      </c>
      <c r="AD150" s="18">
        <f t="shared" si="57"/>
        <v>48</v>
      </c>
      <c r="AE150" s="19">
        <f t="shared" si="58"/>
        <v>48</v>
      </c>
      <c r="AF150" s="19">
        <f t="shared" si="59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41"/>
        <v>0</v>
      </c>
      <c r="F151" s="14">
        <f t="shared" si="42"/>
        <v>25</v>
      </c>
      <c r="G151" s="14">
        <f t="shared" si="43"/>
        <v>25</v>
      </c>
      <c r="H151" s="15">
        <f t="shared" si="44"/>
        <v>25</v>
      </c>
      <c r="I151" s="84"/>
      <c r="J151" s="84"/>
      <c r="K151" s="61">
        <v>380</v>
      </c>
      <c r="L151" s="14">
        <f t="shared" si="45"/>
        <v>0</v>
      </c>
      <c r="M151" s="14">
        <f t="shared" si="46"/>
        <v>11</v>
      </c>
      <c r="N151" s="14">
        <f t="shared" si="47"/>
        <v>11</v>
      </c>
      <c r="O151" s="15">
        <f t="shared" si="48"/>
        <v>11</v>
      </c>
      <c r="P151" s="96"/>
      <c r="Q151" s="96"/>
      <c r="R151" s="65">
        <v>160</v>
      </c>
      <c r="S151" s="16">
        <f t="shared" si="49"/>
        <v>0</v>
      </c>
      <c r="T151" s="16">
        <f t="shared" si="50"/>
        <v>15</v>
      </c>
      <c r="U151" s="16">
        <f t="shared" si="51"/>
        <v>15</v>
      </c>
      <c r="V151" s="15">
        <f t="shared" si="52"/>
        <v>15</v>
      </c>
      <c r="W151" s="84"/>
      <c r="X151" s="84"/>
      <c r="Y151" s="61">
        <v>100</v>
      </c>
      <c r="Z151" s="16">
        <f t="shared" si="53"/>
        <v>0</v>
      </c>
      <c r="AA151" s="16">
        <f t="shared" si="54"/>
        <v>0</v>
      </c>
      <c r="AB151" s="16">
        <f t="shared" si="55"/>
        <v>0</v>
      </c>
      <c r="AC151" s="15">
        <f t="shared" si="56"/>
        <v>0</v>
      </c>
      <c r="AD151" s="18">
        <f t="shared" si="57"/>
        <v>51</v>
      </c>
      <c r="AE151" s="19">
        <f t="shared" si="58"/>
        <v>51</v>
      </c>
      <c r="AF151" s="19">
        <f t="shared" si="59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41"/>
        <v>0</v>
      </c>
      <c r="F152" s="14">
        <f t="shared" si="42"/>
        <v>18</v>
      </c>
      <c r="G152" s="14">
        <f t="shared" si="43"/>
        <v>18</v>
      </c>
      <c r="H152" s="15">
        <f t="shared" si="44"/>
        <v>18</v>
      </c>
      <c r="I152" s="84"/>
      <c r="J152" s="84"/>
      <c r="K152" s="61">
        <v>370</v>
      </c>
      <c r="L152" s="14">
        <f t="shared" si="45"/>
        <v>0</v>
      </c>
      <c r="M152" s="14">
        <f t="shared" si="46"/>
        <v>10</v>
      </c>
      <c r="N152" s="14">
        <f t="shared" si="47"/>
        <v>10</v>
      </c>
      <c r="O152" s="15">
        <f t="shared" si="48"/>
        <v>10</v>
      </c>
      <c r="P152" s="96"/>
      <c r="Q152" s="96"/>
      <c r="R152" s="65">
        <v>156</v>
      </c>
      <c r="S152" s="16">
        <f t="shared" si="49"/>
        <v>0</v>
      </c>
      <c r="T152" s="16">
        <f t="shared" si="50"/>
        <v>13</v>
      </c>
      <c r="U152" s="16">
        <f t="shared" si="51"/>
        <v>13</v>
      </c>
      <c r="V152" s="15">
        <f t="shared" si="52"/>
        <v>13</v>
      </c>
      <c r="W152" s="84"/>
      <c r="X152" s="84"/>
      <c r="Y152" s="61">
        <v>100</v>
      </c>
      <c r="Z152" s="16">
        <f t="shared" si="53"/>
        <v>0</v>
      </c>
      <c r="AA152" s="16">
        <f t="shared" si="54"/>
        <v>0</v>
      </c>
      <c r="AB152" s="16">
        <f t="shared" si="55"/>
        <v>0</v>
      </c>
      <c r="AC152" s="15">
        <f t="shared" si="56"/>
        <v>0</v>
      </c>
      <c r="AD152" s="18">
        <f t="shared" si="57"/>
        <v>41</v>
      </c>
      <c r="AE152" s="19">
        <f t="shared" si="58"/>
        <v>41</v>
      </c>
      <c r="AF152" s="19">
        <f t="shared" si="59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41"/>
        <v>55</v>
      </c>
      <c r="F153" s="14">
        <f t="shared" si="42"/>
        <v>0</v>
      </c>
      <c r="G153" s="14">
        <f t="shared" si="43"/>
        <v>55</v>
      </c>
      <c r="H153" s="15">
        <f t="shared" si="44"/>
        <v>55</v>
      </c>
      <c r="I153" s="84"/>
      <c r="J153" s="84"/>
      <c r="K153" s="61">
        <v>520</v>
      </c>
      <c r="L153" s="14">
        <f t="shared" si="45"/>
        <v>0</v>
      </c>
      <c r="M153" s="14">
        <f t="shared" si="46"/>
        <v>34</v>
      </c>
      <c r="N153" s="14">
        <f t="shared" si="47"/>
        <v>34</v>
      </c>
      <c r="O153" s="15">
        <f t="shared" si="48"/>
        <v>34</v>
      </c>
      <c r="P153" s="96"/>
      <c r="Q153" s="96"/>
      <c r="R153" s="65">
        <v>204</v>
      </c>
      <c r="S153" s="16">
        <f t="shared" si="49"/>
        <v>0</v>
      </c>
      <c r="T153" s="16">
        <f t="shared" si="50"/>
        <v>39</v>
      </c>
      <c r="U153" s="16">
        <f t="shared" si="51"/>
        <v>39</v>
      </c>
      <c r="V153" s="15">
        <f t="shared" si="52"/>
        <v>39</v>
      </c>
      <c r="W153" s="84"/>
      <c r="X153" s="84"/>
      <c r="Y153" s="61">
        <v>100</v>
      </c>
      <c r="Z153" s="16">
        <f t="shared" si="53"/>
        <v>0</v>
      </c>
      <c r="AA153" s="16">
        <f t="shared" si="54"/>
        <v>0</v>
      </c>
      <c r="AB153" s="16">
        <f t="shared" si="55"/>
        <v>0</v>
      </c>
      <c r="AC153" s="15">
        <f t="shared" si="56"/>
        <v>0</v>
      </c>
      <c r="AD153" s="18">
        <f t="shared" si="57"/>
        <v>128</v>
      </c>
      <c r="AE153" s="19">
        <f t="shared" si="58"/>
        <v>128</v>
      </c>
      <c r="AF153" s="19">
        <f t="shared" si="59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41"/>
        <v>59</v>
      </c>
      <c r="F154" s="14">
        <f t="shared" si="42"/>
        <v>0</v>
      </c>
      <c r="G154" s="14">
        <f t="shared" si="43"/>
        <v>59</v>
      </c>
      <c r="H154" s="15">
        <f t="shared" si="44"/>
        <v>59</v>
      </c>
      <c r="I154" s="84"/>
      <c r="J154" s="84"/>
      <c r="K154" s="61">
        <v>385</v>
      </c>
      <c r="L154" s="14">
        <f t="shared" si="45"/>
        <v>0</v>
      </c>
      <c r="M154" s="14">
        <f t="shared" si="46"/>
        <v>11</v>
      </c>
      <c r="N154" s="14">
        <f t="shared" si="47"/>
        <v>11</v>
      </c>
      <c r="O154" s="15">
        <f t="shared" si="48"/>
        <v>11</v>
      </c>
      <c r="P154" s="96"/>
      <c r="Q154" s="96"/>
      <c r="R154" s="65">
        <v>195</v>
      </c>
      <c r="S154" s="16">
        <f t="shared" si="49"/>
        <v>0</v>
      </c>
      <c r="T154" s="16">
        <f t="shared" si="50"/>
        <v>32</v>
      </c>
      <c r="U154" s="16">
        <f t="shared" si="51"/>
        <v>32</v>
      </c>
      <c r="V154" s="15">
        <f t="shared" si="52"/>
        <v>32</v>
      </c>
      <c r="W154" s="84"/>
      <c r="X154" s="84"/>
      <c r="Y154" s="61">
        <v>100</v>
      </c>
      <c r="Z154" s="16">
        <f t="shared" si="53"/>
        <v>0</v>
      </c>
      <c r="AA154" s="16">
        <f t="shared" si="54"/>
        <v>0</v>
      </c>
      <c r="AB154" s="16">
        <f t="shared" si="55"/>
        <v>0</v>
      </c>
      <c r="AC154" s="15">
        <f t="shared" si="56"/>
        <v>0</v>
      </c>
      <c r="AD154" s="18">
        <f t="shared" si="57"/>
        <v>102</v>
      </c>
      <c r="AE154" s="19">
        <f t="shared" si="58"/>
        <v>102</v>
      </c>
      <c r="AF154" s="19">
        <f t="shared" si="59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41"/>
        <v>59</v>
      </c>
      <c r="F155" s="14">
        <f t="shared" si="42"/>
        <v>0</v>
      </c>
      <c r="G155" s="14">
        <f t="shared" si="43"/>
        <v>59</v>
      </c>
      <c r="H155" s="15">
        <f t="shared" si="44"/>
        <v>59</v>
      </c>
      <c r="I155" s="84"/>
      <c r="J155" s="84"/>
      <c r="K155" s="61">
        <v>505</v>
      </c>
      <c r="L155" s="14">
        <f t="shared" si="45"/>
        <v>0</v>
      </c>
      <c r="M155" s="14">
        <f t="shared" si="46"/>
        <v>31</v>
      </c>
      <c r="N155" s="14">
        <f t="shared" si="47"/>
        <v>31</v>
      </c>
      <c r="O155" s="15">
        <f t="shared" si="48"/>
        <v>31</v>
      </c>
      <c r="P155" s="96"/>
      <c r="Q155" s="96"/>
      <c r="R155" s="65">
        <v>191</v>
      </c>
      <c r="S155" s="16">
        <f t="shared" si="49"/>
        <v>0</v>
      </c>
      <c r="T155" s="16">
        <f t="shared" si="50"/>
        <v>30</v>
      </c>
      <c r="U155" s="16">
        <f t="shared" si="51"/>
        <v>30</v>
      </c>
      <c r="V155" s="15">
        <f t="shared" si="52"/>
        <v>30</v>
      </c>
      <c r="W155" s="84"/>
      <c r="X155" s="84"/>
      <c r="Y155" s="61">
        <v>100</v>
      </c>
      <c r="Z155" s="16">
        <f t="shared" si="53"/>
        <v>0</v>
      </c>
      <c r="AA155" s="16">
        <f t="shared" si="54"/>
        <v>0</v>
      </c>
      <c r="AB155" s="16">
        <f t="shared" si="55"/>
        <v>0</v>
      </c>
      <c r="AC155" s="15">
        <f t="shared" si="56"/>
        <v>0</v>
      </c>
      <c r="AD155" s="18">
        <f t="shared" si="57"/>
        <v>120</v>
      </c>
      <c r="AE155" s="19">
        <f t="shared" si="58"/>
        <v>120</v>
      </c>
      <c r="AF155" s="19">
        <f t="shared" si="59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41"/>
        <v>0</v>
      </c>
      <c r="F156" s="14">
        <f t="shared" si="42"/>
        <v>10</v>
      </c>
      <c r="G156" s="14">
        <f t="shared" si="43"/>
        <v>10</v>
      </c>
      <c r="H156" s="15">
        <f t="shared" si="44"/>
        <v>10</v>
      </c>
      <c r="I156" s="84"/>
      <c r="J156" s="84"/>
      <c r="K156" s="61">
        <v>500</v>
      </c>
      <c r="L156" s="14">
        <f t="shared" si="45"/>
        <v>0</v>
      </c>
      <c r="M156" s="14">
        <f t="shared" si="46"/>
        <v>30</v>
      </c>
      <c r="N156" s="14">
        <f t="shared" si="47"/>
        <v>30</v>
      </c>
      <c r="O156" s="15">
        <f t="shared" si="48"/>
        <v>30</v>
      </c>
      <c r="P156" s="96"/>
      <c r="Q156" s="96"/>
      <c r="R156" s="65">
        <v>184</v>
      </c>
      <c r="S156" s="16">
        <f t="shared" si="49"/>
        <v>0</v>
      </c>
      <c r="T156" s="16">
        <f t="shared" si="50"/>
        <v>27</v>
      </c>
      <c r="U156" s="16">
        <f t="shared" si="51"/>
        <v>27</v>
      </c>
      <c r="V156" s="15">
        <f t="shared" si="52"/>
        <v>27</v>
      </c>
      <c r="W156" s="84"/>
      <c r="X156" s="84"/>
      <c r="Y156" s="61">
        <v>100</v>
      </c>
      <c r="Z156" s="16">
        <f t="shared" si="53"/>
        <v>0</v>
      </c>
      <c r="AA156" s="16">
        <f t="shared" si="54"/>
        <v>0</v>
      </c>
      <c r="AB156" s="16">
        <f t="shared" si="55"/>
        <v>0</v>
      </c>
      <c r="AC156" s="15">
        <f t="shared" si="56"/>
        <v>0</v>
      </c>
      <c r="AD156" s="18">
        <f t="shared" si="57"/>
        <v>67</v>
      </c>
      <c r="AE156" s="19">
        <f t="shared" si="58"/>
        <v>67</v>
      </c>
      <c r="AF156" s="19">
        <f t="shared" si="59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41"/>
        <v>46</v>
      </c>
      <c r="F157" s="14">
        <f t="shared" si="42"/>
        <v>0</v>
      </c>
      <c r="G157" s="14">
        <f t="shared" si="43"/>
        <v>46</v>
      </c>
      <c r="H157" s="15">
        <f t="shared" si="44"/>
        <v>46</v>
      </c>
      <c r="I157" s="84"/>
      <c r="J157" s="84"/>
      <c r="K157" s="61">
        <v>480</v>
      </c>
      <c r="L157" s="14">
        <f t="shared" si="45"/>
        <v>0</v>
      </c>
      <c r="M157" s="14">
        <f t="shared" si="46"/>
        <v>26</v>
      </c>
      <c r="N157" s="14">
        <f t="shared" si="47"/>
        <v>26</v>
      </c>
      <c r="O157" s="15">
        <f t="shared" si="48"/>
        <v>26</v>
      </c>
      <c r="P157" s="96"/>
      <c r="Q157" s="96"/>
      <c r="R157" s="65">
        <v>183</v>
      </c>
      <c r="S157" s="16">
        <f t="shared" si="49"/>
        <v>0</v>
      </c>
      <c r="T157" s="16">
        <f t="shared" si="50"/>
        <v>26</v>
      </c>
      <c r="U157" s="16">
        <f t="shared" si="51"/>
        <v>26</v>
      </c>
      <c r="V157" s="15">
        <f t="shared" si="52"/>
        <v>26</v>
      </c>
      <c r="W157" s="84"/>
      <c r="X157" s="84"/>
      <c r="Y157" s="61">
        <v>100</v>
      </c>
      <c r="Z157" s="16">
        <f t="shared" si="53"/>
        <v>0</v>
      </c>
      <c r="AA157" s="16">
        <f t="shared" si="54"/>
        <v>0</v>
      </c>
      <c r="AB157" s="16">
        <f t="shared" si="55"/>
        <v>0</v>
      </c>
      <c r="AC157" s="15">
        <f t="shared" si="56"/>
        <v>0</v>
      </c>
      <c r="AD157" s="18">
        <f t="shared" si="57"/>
        <v>98</v>
      </c>
      <c r="AE157" s="19">
        <f t="shared" si="58"/>
        <v>98</v>
      </c>
      <c r="AF157" s="19">
        <f t="shared" si="59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41"/>
        <v>0</v>
      </c>
      <c r="F158" s="14">
        <f t="shared" si="42"/>
        <v>25</v>
      </c>
      <c r="G158" s="14">
        <f t="shared" si="43"/>
        <v>25</v>
      </c>
      <c r="H158" s="15">
        <f t="shared" si="44"/>
        <v>25</v>
      </c>
      <c r="I158" s="84"/>
      <c r="J158" s="84"/>
      <c r="K158" s="61">
        <v>310</v>
      </c>
      <c r="L158" s="14">
        <f t="shared" si="45"/>
        <v>0</v>
      </c>
      <c r="M158" s="14">
        <f t="shared" si="46"/>
        <v>4</v>
      </c>
      <c r="N158" s="14">
        <f t="shared" si="47"/>
        <v>4</v>
      </c>
      <c r="O158" s="15">
        <f t="shared" si="48"/>
        <v>4</v>
      </c>
      <c r="P158" s="96"/>
      <c r="Q158" s="96"/>
      <c r="R158" s="65">
        <v>182</v>
      </c>
      <c r="S158" s="16">
        <f t="shared" si="49"/>
        <v>0</v>
      </c>
      <c r="T158" s="16">
        <f t="shared" si="50"/>
        <v>26</v>
      </c>
      <c r="U158" s="16">
        <f t="shared" si="51"/>
        <v>26</v>
      </c>
      <c r="V158" s="15">
        <f t="shared" si="52"/>
        <v>26</v>
      </c>
      <c r="W158" s="84"/>
      <c r="X158" s="84"/>
      <c r="Y158" s="61">
        <v>100</v>
      </c>
      <c r="Z158" s="16">
        <f t="shared" si="53"/>
        <v>0</v>
      </c>
      <c r="AA158" s="16">
        <f t="shared" si="54"/>
        <v>0</v>
      </c>
      <c r="AB158" s="16">
        <f t="shared" si="55"/>
        <v>0</v>
      </c>
      <c r="AC158" s="15">
        <f t="shared" si="56"/>
        <v>0</v>
      </c>
      <c r="AD158" s="18">
        <f t="shared" si="57"/>
        <v>55</v>
      </c>
      <c r="AE158" s="19">
        <f t="shared" si="58"/>
        <v>55</v>
      </c>
      <c r="AF158" s="19">
        <f t="shared" si="59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41"/>
        <v>34</v>
      </c>
      <c r="F159" s="14">
        <f t="shared" si="42"/>
        <v>0</v>
      </c>
      <c r="G159" s="14">
        <f t="shared" si="43"/>
        <v>34</v>
      </c>
      <c r="H159" s="15">
        <f t="shared" si="44"/>
        <v>34</v>
      </c>
      <c r="I159" s="84"/>
      <c r="J159" s="84"/>
      <c r="K159" s="61">
        <v>310</v>
      </c>
      <c r="L159" s="14">
        <f t="shared" si="45"/>
        <v>0</v>
      </c>
      <c r="M159" s="14">
        <f t="shared" si="46"/>
        <v>4</v>
      </c>
      <c r="N159" s="14">
        <f t="shared" si="47"/>
        <v>4</v>
      </c>
      <c r="O159" s="15">
        <f t="shared" si="48"/>
        <v>4</v>
      </c>
      <c r="P159" s="96"/>
      <c r="Q159" s="96"/>
      <c r="R159" s="65">
        <v>171</v>
      </c>
      <c r="S159" s="16">
        <f t="shared" si="49"/>
        <v>0</v>
      </c>
      <c r="T159" s="16">
        <f t="shared" si="50"/>
        <v>20</v>
      </c>
      <c r="U159" s="16">
        <f t="shared" si="51"/>
        <v>20</v>
      </c>
      <c r="V159" s="15">
        <f t="shared" si="52"/>
        <v>20</v>
      </c>
      <c r="W159" s="84"/>
      <c r="X159" s="84"/>
      <c r="Y159" s="61">
        <v>100</v>
      </c>
      <c r="Z159" s="16">
        <f t="shared" si="53"/>
        <v>0</v>
      </c>
      <c r="AA159" s="16">
        <f t="shared" si="54"/>
        <v>0</v>
      </c>
      <c r="AB159" s="16">
        <f t="shared" si="55"/>
        <v>0</v>
      </c>
      <c r="AC159" s="15">
        <f t="shared" si="56"/>
        <v>0</v>
      </c>
      <c r="AD159" s="18">
        <f t="shared" si="57"/>
        <v>58</v>
      </c>
      <c r="AE159" s="19">
        <f t="shared" si="58"/>
        <v>58</v>
      </c>
      <c r="AF159" s="19">
        <f t="shared" si="59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41"/>
        <v>0</v>
      </c>
      <c r="F160" s="14">
        <f t="shared" si="42"/>
        <v>22</v>
      </c>
      <c r="G160" s="14">
        <f t="shared" si="43"/>
        <v>22</v>
      </c>
      <c r="H160" s="15">
        <f t="shared" si="44"/>
        <v>22</v>
      </c>
      <c r="I160" s="84"/>
      <c r="J160" s="84"/>
      <c r="K160" s="61">
        <v>330</v>
      </c>
      <c r="L160" s="14">
        <f t="shared" si="45"/>
        <v>0</v>
      </c>
      <c r="M160" s="14">
        <f t="shared" si="46"/>
        <v>6</v>
      </c>
      <c r="N160" s="14">
        <f t="shared" si="47"/>
        <v>6</v>
      </c>
      <c r="O160" s="15">
        <f t="shared" si="48"/>
        <v>6</v>
      </c>
      <c r="P160" s="96"/>
      <c r="Q160" s="96"/>
      <c r="R160" s="65">
        <v>156</v>
      </c>
      <c r="S160" s="16">
        <f t="shared" si="49"/>
        <v>0</v>
      </c>
      <c r="T160" s="16">
        <f t="shared" si="50"/>
        <v>13</v>
      </c>
      <c r="U160" s="16">
        <f t="shared" si="51"/>
        <v>13</v>
      </c>
      <c r="V160" s="15">
        <f t="shared" si="52"/>
        <v>13</v>
      </c>
      <c r="W160" s="84"/>
      <c r="X160" s="84"/>
      <c r="Y160" s="61">
        <v>100</v>
      </c>
      <c r="Z160" s="16">
        <f t="shared" si="53"/>
        <v>0</v>
      </c>
      <c r="AA160" s="16">
        <f t="shared" si="54"/>
        <v>0</v>
      </c>
      <c r="AB160" s="16">
        <f t="shared" si="55"/>
        <v>0</v>
      </c>
      <c r="AC160" s="15">
        <f t="shared" si="56"/>
        <v>0</v>
      </c>
      <c r="AD160" s="18">
        <f t="shared" si="57"/>
        <v>41</v>
      </c>
      <c r="AE160" s="19">
        <f t="shared" si="58"/>
        <v>41</v>
      </c>
      <c r="AF160" s="19">
        <f t="shared" si="59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41"/>
        <v>28</v>
      </c>
      <c r="F161" s="14">
        <f t="shared" si="42"/>
        <v>0</v>
      </c>
      <c r="G161" s="14">
        <f t="shared" si="43"/>
        <v>28</v>
      </c>
      <c r="H161" s="15">
        <f t="shared" si="44"/>
        <v>28</v>
      </c>
      <c r="I161" s="84"/>
      <c r="J161" s="84"/>
      <c r="K161" s="61">
        <v>300</v>
      </c>
      <c r="L161" s="14">
        <f t="shared" si="45"/>
        <v>0</v>
      </c>
      <c r="M161" s="14">
        <f t="shared" si="46"/>
        <v>3</v>
      </c>
      <c r="N161" s="14">
        <f t="shared" si="47"/>
        <v>3</v>
      </c>
      <c r="O161" s="15">
        <f t="shared" si="48"/>
        <v>3</v>
      </c>
      <c r="P161" s="96"/>
      <c r="Q161" s="96"/>
      <c r="R161" s="65">
        <v>155</v>
      </c>
      <c r="S161" s="16">
        <f t="shared" si="49"/>
        <v>0</v>
      </c>
      <c r="T161" s="16">
        <f t="shared" si="50"/>
        <v>13</v>
      </c>
      <c r="U161" s="16">
        <f t="shared" si="51"/>
        <v>13</v>
      </c>
      <c r="V161" s="15">
        <f t="shared" si="52"/>
        <v>13</v>
      </c>
      <c r="W161" s="84"/>
      <c r="X161" s="84"/>
      <c r="Y161" s="61">
        <v>100</v>
      </c>
      <c r="Z161" s="16">
        <f t="shared" si="53"/>
        <v>0</v>
      </c>
      <c r="AA161" s="16">
        <f t="shared" si="54"/>
        <v>0</v>
      </c>
      <c r="AB161" s="16">
        <f t="shared" si="55"/>
        <v>0</v>
      </c>
      <c r="AC161" s="15">
        <f t="shared" si="56"/>
        <v>0</v>
      </c>
      <c r="AD161" s="18">
        <f t="shared" si="57"/>
        <v>44</v>
      </c>
      <c r="AE161" s="19">
        <f t="shared" si="58"/>
        <v>44</v>
      </c>
      <c r="AF161" s="19">
        <f t="shared" si="59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41"/>
        <v>0</v>
      </c>
      <c r="F162" s="14">
        <f t="shared" si="42"/>
        <v>25</v>
      </c>
      <c r="G162" s="14">
        <f t="shared" si="43"/>
        <v>25</v>
      </c>
      <c r="H162" s="15">
        <f t="shared" si="44"/>
        <v>25</v>
      </c>
      <c r="I162" s="84"/>
      <c r="J162" s="84"/>
      <c r="K162" s="61">
        <v>380</v>
      </c>
      <c r="L162" s="14">
        <f t="shared" si="45"/>
        <v>0</v>
      </c>
      <c r="M162" s="14">
        <f t="shared" si="46"/>
        <v>11</v>
      </c>
      <c r="N162" s="14">
        <f t="shared" si="47"/>
        <v>11</v>
      </c>
      <c r="O162" s="15">
        <f t="shared" si="48"/>
        <v>11</v>
      </c>
      <c r="P162" s="96"/>
      <c r="Q162" s="96"/>
      <c r="R162" s="65">
        <v>148</v>
      </c>
      <c r="S162" s="16">
        <f t="shared" si="49"/>
        <v>0</v>
      </c>
      <c r="T162" s="16">
        <f t="shared" si="50"/>
        <v>11</v>
      </c>
      <c r="U162" s="16">
        <f t="shared" si="51"/>
        <v>11</v>
      </c>
      <c r="V162" s="15">
        <f t="shared" si="52"/>
        <v>11</v>
      </c>
      <c r="W162" s="84"/>
      <c r="X162" s="84"/>
      <c r="Y162" s="61">
        <v>100</v>
      </c>
      <c r="Z162" s="16">
        <f t="shared" si="53"/>
        <v>0</v>
      </c>
      <c r="AA162" s="16">
        <f t="shared" si="54"/>
        <v>0</v>
      </c>
      <c r="AB162" s="16">
        <f t="shared" si="55"/>
        <v>0</v>
      </c>
      <c r="AC162" s="15">
        <f t="shared" si="56"/>
        <v>0</v>
      </c>
      <c r="AD162" s="18">
        <f t="shared" si="57"/>
        <v>47</v>
      </c>
      <c r="AE162" s="19">
        <f t="shared" si="58"/>
        <v>47</v>
      </c>
      <c r="AF162" s="19">
        <f t="shared" si="59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41"/>
        <v>0</v>
      </c>
      <c r="F163" s="14">
        <f t="shared" si="42"/>
        <v>18</v>
      </c>
      <c r="G163" s="14">
        <f t="shared" si="43"/>
        <v>18</v>
      </c>
      <c r="H163" s="15">
        <f t="shared" si="44"/>
        <v>18</v>
      </c>
      <c r="I163" s="84"/>
      <c r="J163" s="84"/>
      <c r="K163" s="61">
        <v>355</v>
      </c>
      <c r="L163" s="14">
        <f t="shared" si="45"/>
        <v>0</v>
      </c>
      <c r="M163" s="14">
        <f t="shared" si="46"/>
        <v>8</v>
      </c>
      <c r="N163" s="14">
        <f t="shared" si="47"/>
        <v>8</v>
      </c>
      <c r="O163" s="15">
        <f t="shared" si="48"/>
        <v>8</v>
      </c>
      <c r="P163" s="96"/>
      <c r="Q163" s="96"/>
      <c r="R163" s="65">
        <v>206</v>
      </c>
      <c r="S163" s="16">
        <f t="shared" si="49"/>
        <v>0</v>
      </c>
      <c r="T163" s="16">
        <f t="shared" si="50"/>
        <v>41</v>
      </c>
      <c r="U163" s="16">
        <f t="shared" si="51"/>
        <v>41</v>
      </c>
      <c r="V163" s="15">
        <f t="shared" si="52"/>
        <v>41</v>
      </c>
      <c r="W163" s="84"/>
      <c r="X163" s="84"/>
      <c r="Y163" s="61">
        <v>100</v>
      </c>
      <c r="Z163" s="16">
        <f t="shared" si="53"/>
        <v>0</v>
      </c>
      <c r="AA163" s="16">
        <f t="shared" si="54"/>
        <v>0</v>
      </c>
      <c r="AB163" s="16">
        <f t="shared" si="55"/>
        <v>0</v>
      </c>
      <c r="AC163" s="15">
        <f t="shared" si="56"/>
        <v>0</v>
      </c>
      <c r="AD163" s="18">
        <f t="shared" si="57"/>
        <v>67</v>
      </c>
      <c r="AE163" s="19">
        <f t="shared" si="58"/>
        <v>67</v>
      </c>
      <c r="AF163" s="19">
        <f t="shared" si="59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41"/>
        <v>0</v>
      </c>
      <c r="F164" s="14">
        <f t="shared" si="42"/>
        <v>18</v>
      </c>
      <c r="G164" s="14">
        <f t="shared" si="43"/>
        <v>18</v>
      </c>
      <c r="H164" s="15">
        <f t="shared" si="44"/>
        <v>18</v>
      </c>
      <c r="I164" s="84"/>
      <c r="J164" s="84"/>
      <c r="K164" s="61">
        <v>340</v>
      </c>
      <c r="L164" s="14">
        <f t="shared" si="45"/>
        <v>0</v>
      </c>
      <c r="M164" s="14">
        <f t="shared" si="46"/>
        <v>7</v>
      </c>
      <c r="N164" s="14">
        <f t="shared" si="47"/>
        <v>7</v>
      </c>
      <c r="O164" s="15">
        <f t="shared" si="48"/>
        <v>7</v>
      </c>
      <c r="P164" s="96"/>
      <c r="Q164" s="96"/>
      <c r="R164" s="65">
        <v>172</v>
      </c>
      <c r="S164" s="16">
        <f t="shared" si="49"/>
        <v>0</v>
      </c>
      <c r="T164" s="16">
        <f t="shared" si="50"/>
        <v>21</v>
      </c>
      <c r="U164" s="16">
        <f t="shared" si="51"/>
        <v>21</v>
      </c>
      <c r="V164" s="15">
        <f t="shared" si="52"/>
        <v>21</v>
      </c>
      <c r="W164" s="84"/>
      <c r="X164" s="84"/>
      <c r="Y164" s="61">
        <v>100</v>
      </c>
      <c r="Z164" s="16">
        <f t="shared" si="53"/>
        <v>0</v>
      </c>
      <c r="AA164" s="16">
        <f t="shared" si="54"/>
        <v>0</v>
      </c>
      <c r="AB164" s="16">
        <f t="shared" si="55"/>
        <v>0</v>
      </c>
      <c r="AC164" s="15">
        <f t="shared" si="56"/>
        <v>0</v>
      </c>
      <c r="AD164" s="18">
        <f t="shared" si="57"/>
        <v>46</v>
      </c>
      <c r="AE164" s="19">
        <f t="shared" si="58"/>
        <v>46</v>
      </c>
      <c r="AF164" s="19">
        <f t="shared" si="59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41"/>
        <v>31</v>
      </c>
      <c r="F165" s="14">
        <f t="shared" si="42"/>
        <v>0</v>
      </c>
      <c r="G165" s="14">
        <f t="shared" si="43"/>
        <v>31</v>
      </c>
      <c r="H165" s="15">
        <f t="shared" si="44"/>
        <v>31</v>
      </c>
      <c r="I165" s="84"/>
      <c r="J165" s="84"/>
      <c r="K165" s="61">
        <v>350</v>
      </c>
      <c r="L165" s="14">
        <f t="shared" si="45"/>
        <v>0</v>
      </c>
      <c r="M165" s="14">
        <f t="shared" si="46"/>
        <v>8</v>
      </c>
      <c r="N165" s="14">
        <f t="shared" si="47"/>
        <v>8</v>
      </c>
      <c r="O165" s="15">
        <f t="shared" si="48"/>
        <v>8</v>
      </c>
      <c r="P165" s="96"/>
      <c r="Q165" s="96"/>
      <c r="R165" s="65">
        <v>168</v>
      </c>
      <c r="S165" s="16">
        <f t="shared" si="49"/>
        <v>0</v>
      </c>
      <c r="T165" s="16">
        <f t="shared" si="50"/>
        <v>19</v>
      </c>
      <c r="U165" s="16">
        <f t="shared" si="51"/>
        <v>19</v>
      </c>
      <c r="V165" s="15">
        <f t="shared" si="52"/>
        <v>19</v>
      </c>
      <c r="W165" s="84"/>
      <c r="X165" s="84"/>
      <c r="Y165" s="61">
        <v>100</v>
      </c>
      <c r="Z165" s="16">
        <f t="shared" si="53"/>
        <v>0</v>
      </c>
      <c r="AA165" s="16">
        <f t="shared" si="54"/>
        <v>0</v>
      </c>
      <c r="AB165" s="16">
        <f t="shared" si="55"/>
        <v>0</v>
      </c>
      <c r="AC165" s="15">
        <f t="shared" si="56"/>
        <v>0</v>
      </c>
      <c r="AD165" s="18">
        <f t="shared" si="57"/>
        <v>58</v>
      </c>
      <c r="AE165" s="19">
        <f t="shared" si="58"/>
        <v>58</v>
      </c>
      <c r="AF165" s="19">
        <f t="shared" si="59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41"/>
        <v>0</v>
      </c>
      <c r="F166" s="14">
        <f t="shared" si="42"/>
        <v>18</v>
      </c>
      <c r="G166" s="14">
        <f t="shared" si="43"/>
        <v>18</v>
      </c>
      <c r="H166" s="15">
        <f t="shared" si="44"/>
        <v>18</v>
      </c>
      <c r="I166" s="84"/>
      <c r="J166" s="84"/>
      <c r="K166" s="61">
        <v>390</v>
      </c>
      <c r="L166" s="14">
        <f t="shared" si="45"/>
        <v>0</v>
      </c>
      <c r="M166" s="14">
        <f t="shared" si="46"/>
        <v>12</v>
      </c>
      <c r="N166" s="14">
        <f t="shared" si="47"/>
        <v>12</v>
      </c>
      <c r="O166" s="15">
        <f t="shared" si="48"/>
        <v>12</v>
      </c>
      <c r="P166" s="96"/>
      <c r="Q166" s="96"/>
      <c r="R166" s="65">
        <v>160</v>
      </c>
      <c r="S166" s="16">
        <f t="shared" si="49"/>
        <v>0</v>
      </c>
      <c r="T166" s="16">
        <f t="shared" si="50"/>
        <v>15</v>
      </c>
      <c r="U166" s="16">
        <f t="shared" si="51"/>
        <v>15</v>
      </c>
      <c r="V166" s="15">
        <f t="shared" si="52"/>
        <v>15</v>
      </c>
      <c r="W166" s="84"/>
      <c r="X166" s="84"/>
      <c r="Y166" s="61">
        <v>100</v>
      </c>
      <c r="Z166" s="16">
        <f t="shared" si="53"/>
        <v>0</v>
      </c>
      <c r="AA166" s="16">
        <f t="shared" si="54"/>
        <v>0</v>
      </c>
      <c r="AB166" s="16">
        <f t="shared" si="55"/>
        <v>0</v>
      </c>
      <c r="AC166" s="15">
        <f t="shared" si="56"/>
        <v>0</v>
      </c>
      <c r="AD166" s="18">
        <f t="shared" si="57"/>
        <v>45</v>
      </c>
      <c r="AE166" s="19">
        <f t="shared" si="58"/>
        <v>45</v>
      </c>
      <c r="AF166" s="19">
        <f t="shared" si="59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41"/>
        <v>0</v>
      </c>
      <c r="F167" s="14">
        <f t="shared" si="42"/>
        <v>20</v>
      </c>
      <c r="G167" s="14">
        <f t="shared" si="43"/>
        <v>20</v>
      </c>
      <c r="H167" s="15">
        <f t="shared" si="44"/>
        <v>20</v>
      </c>
      <c r="I167" s="84"/>
      <c r="J167" s="84"/>
      <c r="K167" s="61">
        <v>460</v>
      </c>
      <c r="L167" s="14">
        <f t="shared" si="45"/>
        <v>0</v>
      </c>
      <c r="M167" s="14">
        <f t="shared" si="46"/>
        <v>22</v>
      </c>
      <c r="N167" s="14">
        <f t="shared" si="47"/>
        <v>22</v>
      </c>
      <c r="O167" s="15">
        <f t="shared" si="48"/>
        <v>22</v>
      </c>
      <c r="P167" s="96"/>
      <c r="Q167" s="96"/>
      <c r="R167" s="65">
        <v>0</v>
      </c>
      <c r="S167" s="16">
        <f t="shared" si="49"/>
        <v>0</v>
      </c>
      <c r="T167" s="16">
        <f t="shared" si="50"/>
        <v>0</v>
      </c>
      <c r="U167" s="16">
        <f t="shared" si="51"/>
        <v>0</v>
      </c>
      <c r="V167" s="15">
        <f t="shared" si="52"/>
        <v>0</v>
      </c>
      <c r="W167" s="84"/>
      <c r="X167" s="84"/>
      <c r="Y167" s="61">
        <v>100</v>
      </c>
      <c r="Z167" s="16">
        <f t="shared" si="53"/>
        <v>0</v>
      </c>
      <c r="AA167" s="16">
        <f t="shared" si="54"/>
        <v>0</v>
      </c>
      <c r="AB167" s="16">
        <f t="shared" si="55"/>
        <v>0</v>
      </c>
      <c r="AC167" s="15">
        <f t="shared" si="56"/>
        <v>0</v>
      </c>
      <c r="AD167" s="18">
        <f t="shared" si="57"/>
        <v>42</v>
      </c>
      <c r="AE167" s="19">
        <f t="shared" si="58"/>
        <v>42</v>
      </c>
      <c r="AF167" s="19">
        <f t="shared" si="59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41"/>
        <v>55</v>
      </c>
      <c r="F168" s="14">
        <f t="shared" si="42"/>
        <v>0</v>
      </c>
      <c r="G168" s="14">
        <f t="shared" si="43"/>
        <v>55</v>
      </c>
      <c r="H168" s="15">
        <f t="shared" si="44"/>
        <v>55</v>
      </c>
      <c r="I168" s="84"/>
      <c r="J168" s="84"/>
      <c r="K168" s="61">
        <v>330</v>
      </c>
      <c r="L168" s="14">
        <f t="shared" si="45"/>
        <v>0</v>
      </c>
      <c r="M168" s="14">
        <f t="shared" si="46"/>
        <v>6</v>
      </c>
      <c r="N168" s="14">
        <f t="shared" si="47"/>
        <v>6</v>
      </c>
      <c r="O168" s="15">
        <f t="shared" si="48"/>
        <v>6</v>
      </c>
      <c r="P168" s="96"/>
      <c r="Q168" s="96"/>
      <c r="R168" s="65">
        <v>202</v>
      </c>
      <c r="S168" s="16">
        <f t="shared" si="49"/>
        <v>0</v>
      </c>
      <c r="T168" s="16">
        <f t="shared" si="50"/>
        <v>37</v>
      </c>
      <c r="U168" s="16">
        <f t="shared" si="51"/>
        <v>37</v>
      </c>
      <c r="V168" s="15">
        <f t="shared" si="52"/>
        <v>37</v>
      </c>
      <c r="W168" s="84"/>
      <c r="X168" s="84"/>
      <c r="Y168" s="61">
        <v>100</v>
      </c>
      <c r="Z168" s="16">
        <f t="shared" si="53"/>
        <v>0</v>
      </c>
      <c r="AA168" s="16">
        <f t="shared" si="54"/>
        <v>0</v>
      </c>
      <c r="AB168" s="16">
        <f t="shared" si="55"/>
        <v>0</v>
      </c>
      <c r="AC168" s="15">
        <f t="shared" si="56"/>
        <v>0</v>
      </c>
      <c r="AD168" s="18">
        <f t="shared" si="57"/>
        <v>98</v>
      </c>
      <c r="AE168" s="19">
        <f t="shared" si="58"/>
        <v>98</v>
      </c>
      <c r="AF168" s="19">
        <f t="shared" si="59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41"/>
        <v>46</v>
      </c>
      <c r="F169" s="14">
        <f t="shared" si="42"/>
        <v>0</v>
      </c>
      <c r="G169" s="14">
        <f t="shared" si="43"/>
        <v>46</v>
      </c>
      <c r="H169" s="15">
        <f t="shared" si="44"/>
        <v>46</v>
      </c>
      <c r="I169" s="84"/>
      <c r="J169" s="84"/>
      <c r="K169" s="61">
        <v>320</v>
      </c>
      <c r="L169" s="14">
        <f t="shared" si="45"/>
        <v>0</v>
      </c>
      <c r="M169" s="14">
        <f t="shared" si="46"/>
        <v>5</v>
      </c>
      <c r="N169" s="14">
        <f t="shared" si="47"/>
        <v>5</v>
      </c>
      <c r="O169" s="15">
        <f t="shared" si="48"/>
        <v>5</v>
      </c>
      <c r="P169" s="96"/>
      <c r="Q169" s="96"/>
      <c r="R169" s="65">
        <v>194</v>
      </c>
      <c r="S169" s="16">
        <f t="shared" si="49"/>
        <v>0</v>
      </c>
      <c r="T169" s="16">
        <f t="shared" si="50"/>
        <v>32</v>
      </c>
      <c r="U169" s="16">
        <f t="shared" si="51"/>
        <v>32</v>
      </c>
      <c r="V169" s="15">
        <f t="shared" si="52"/>
        <v>32</v>
      </c>
      <c r="W169" s="84"/>
      <c r="X169" s="84"/>
      <c r="Y169" s="61">
        <v>100</v>
      </c>
      <c r="Z169" s="16">
        <f t="shared" si="53"/>
        <v>0</v>
      </c>
      <c r="AA169" s="16">
        <f t="shared" si="54"/>
        <v>0</v>
      </c>
      <c r="AB169" s="16">
        <f t="shared" si="55"/>
        <v>0</v>
      </c>
      <c r="AC169" s="15">
        <f t="shared" si="56"/>
        <v>0</v>
      </c>
      <c r="AD169" s="18">
        <f t="shared" si="57"/>
        <v>83</v>
      </c>
      <c r="AE169" s="19">
        <f t="shared" si="58"/>
        <v>83</v>
      </c>
      <c r="AF169" s="19">
        <f t="shared" si="59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41"/>
        <v>57</v>
      </c>
      <c r="F170" s="14">
        <f t="shared" si="42"/>
        <v>0</v>
      </c>
      <c r="G170" s="14">
        <f t="shared" si="43"/>
        <v>57</v>
      </c>
      <c r="H170" s="15">
        <f t="shared" si="44"/>
        <v>57</v>
      </c>
      <c r="I170" s="84"/>
      <c r="J170" s="84"/>
      <c r="K170" s="61">
        <v>360</v>
      </c>
      <c r="L170" s="14">
        <f t="shared" si="45"/>
        <v>0</v>
      </c>
      <c r="M170" s="14">
        <f t="shared" si="46"/>
        <v>9</v>
      </c>
      <c r="N170" s="14">
        <f t="shared" si="47"/>
        <v>9</v>
      </c>
      <c r="O170" s="15">
        <f t="shared" si="48"/>
        <v>9</v>
      </c>
      <c r="P170" s="96"/>
      <c r="Q170" s="96"/>
      <c r="R170" s="65">
        <v>191</v>
      </c>
      <c r="S170" s="16">
        <f t="shared" si="49"/>
        <v>0</v>
      </c>
      <c r="T170" s="16">
        <f t="shared" si="50"/>
        <v>30</v>
      </c>
      <c r="U170" s="16">
        <f t="shared" si="51"/>
        <v>30</v>
      </c>
      <c r="V170" s="15">
        <f t="shared" si="52"/>
        <v>30</v>
      </c>
      <c r="W170" s="84"/>
      <c r="X170" s="84"/>
      <c r="Y170" s="61">
        <v>100</v>
      </c>
      <c r="Z170" s="16">
        <f t="shared" si="53"/>
        <v>0</v>
      </c>
      <c r="AA170" s="16">
        <f t="shared" si="54"/>
        <v>0</v>
      </c>
      <c r="AB170" s="16">
        <f t="shared" si="55"/>
        <v>0</v>
      </c>
      <c r="AC170" s="15">
        <f t="shared" si="56"/>
        <v>0</v>
      </c>
      <c r="AD170" s="18">
        <f t="shared" si="57"/>
        <v>96</v>
      </c>
      <c r="AE170" s="19">
        <f t="shared" si="58"/>
        <v>96</v>
      </c>
      <c r="AF170" s="19">
        <f t="shared" si="59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41"/>
        <v>46</v>
      </c>
      <c r="F171" s="14">
        <f t="shared" si="42"/>
        <v>0</v>
      </c>
      <c r="G171" s="14">
        <f t="shared" si="43"/>
        <v>46</v>
      </c>
      <c r="H171" s="15">
        <f t="shared" si="44"/>
        <v>46</v>
      </c>
      <c r="I171" s="84"/>
      <c r="J171" s="84"/>
      <c r="K171" s="61">
        <v>440</v>
      </c>
      <c r="L171" s="14">
        <f t="shared" si="45"/>
        <v>0</v>
      </c>
      <c r="M171" s="14">
        <f t="shared" si="46"/>
        <v>18</v>
      </c>
      <c r="N171" s="14">
        <f t="shared" si="47"/>
        <v>18</v>
      </c>
      <c r="O171" s="15">
        <f t="shared" si="48"/>
        <v>18</v>
      </c>
      <c r="P171" s="96"/>
      <c r="Q171" s="96"/>
      <c r="R171" s="65">
        <v>177</v>
      </c>
      <c r="S171" s="16">
        <f t="shared" si="49"/>
        <v>0</v>
      </c>
      <c r="T171" s="16">
        <f t="shared" si="50"/>
        <v>23</v>
      </c>
      <c r="U171" s="16">
        <f t="shared" si="51"/>
        <v>23</v>
      </c>
      <c r="V171" s="15">
        <f t="shared" si="52"/>
        <v>23</v>
      </c>
      <c r="W171" s="84"/>
      <c r="X171" s="84"/>
      <c r="Y171" s="61">
        <v>100</v>
      </c>
      <c r="Z171" s="16">
        <f t="shared" si="53"/>
        <v>0</v>
      </c>
      <c r="AA171" s="16">
        <f t="shared" si="54"/>
        <v>0</v>
      </c>
      <c r="AB171" s="16">
        <f t="shared" si="55"/>
        <v>0</v>
      </c>
      <c r="AC171" s="15">
        <f t="shared" si="56"/>
        <v>0</v>
      </c>
      <c r="AD171" s="18">
        <f t="shared" si="57"/>
        <v>87</v>
      </c>
      <c r="AE171" s="19">
        <f t="shared" si="58"/>
        <v>87</v>
      </c>
      <c r="AF171" s="19">
        <f t="shared" si="59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41"/>
        <v>31</v>
      </c>
      <c r="F172" s="14">
        <f t="shared" si="42"/>
        <v>0</v>
      </c>
      <c r="G172" s="14">
        <f t="shared" si="43"/>
        <v>31</v>
      </c>
      <c r="H172" s="15">
        <f t="shared" si="44"/>
        <v>31</v>
      </c>
      <c r="I172" s="84"/>
      <c r="J172" s="84"/>
      <c r="K172" s="61">
        <v>280</v>
      </c>
      <c r="L172" s="14">
        <f t="shared" si="45"/>
        <v>0</v>
      </c>
      <c r="M172" s="14">
        <f t="shared" si="46"/>
        <v>2</v>
      </c>
      <c r="N172" s="14">
        <f t="shared" si="47"/>
        <v>2</v>
      </c>
      <c r="O172" s="15">
        <f t="shared" si="48"/>
        <v>2</v>
      </c>
      <c r="P172" s="96"/>
      <c r="Q172" s="96"/>
      <c r="R172" s="65">
        <v>162</v>
      </c>
      <c r="S172" s="16">
        <f t="shared" si="49"/>
        <v>0</v>
      </c>
      <c r="T172" s="16">
        <f t="shared" si="50"/>
        <v>16</v>
      </c>
      <c r="U172" s="16">
        <f t="shared" si="51"/>
        <v>16</v>
      </c>
      <c r="V172" s="15">
        <f t="shared" si="52"/>
        <v>16</v>
      </c>
      <c r="W172" s="84"/>
      <c r="X172" s="84"/>
      <c r="Y172" s="61">
        <v>100</v>
      </c>
      <c r="Z172" s="16">
        <f t="shared" si="53"/>
        <v>0</v>
      </c>
      <c r="AA172" s="16">
        <f t="shared" si="54"/>
        <v>0</v>
      </c>
      <c r="AB172" s="16">
        <f t="shared" si="55"/>
        <v>0</v>
      </c>
      <c r="AC172" s="15">
        <f t="shared" si="56"/>
        <v>0</v>
      </c>
      <c r="AD172" s="18">
        <f t="shared" si="57"/>
        <v>49</v>
      </c>
      <c r="AE172" s="19">
        <f t="shared" si="58"/>
        <v>49</v>
      </c>
      <c r="AF172" s="19">
        <f t="shared" si="59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41"/>
        <v>53</v>
      </c>
      <c r="F173" s="14">
        <f t="shared" si="42"/>
        <v>0</v>
      </c>
      <c r="G173" s="14">
        <f t="shared" si="43"/>
        <v>53</v>
      </c>
      <c r="H173" s="15">
        <f t="shared" si="44"/>
        <v>53</v>
      </c>
      <c r="I173" s="84"/>
      <c r="J173" s="84"/>
      <c r="K173" s="61">
        <v>400</v>
      </c>
      <c r="L173" s="14">
        <f t="shared" si="45"/>
        <v>0</v>
      </c>
      <c r="M173" s="14">
        <f t="shared" si="46"/>
        <v>13</v>
      </c>
      <c r="N173" s="14">
        <f t="shared" si="47"/>
        <v>13</v>
      </c>
      <c r="O173" s="15">
        <f t="shared" si="48"/>
        <v>13</v>
      </c>
      <c r="P173" s="96"/>
      <c r="Q173" s="96"/>
      <c r="R173" s="65">
        <v>194</v>
      </c>
      <c r="S173" s="16">
        <f t="shared" si="49"/>
        <v>0</v>
      </c>
      <c r="T173" s="16">
        <f t="shared" si="50"/>
        <v>32</v>
      </c>
      <c r="U173" s="16">
        <f t="shared" si="51"/>
        <v>32</v>
      </c>
      <c r="V173" s="15">
        <f t="shared" si="52"/>
        <v>32</v>
      </c>
      <c r="W173" s="84"/>
      <c r="X173" s="84"/>
      <c r="Y173" s="61">
        <v>100</v>
      </c>
      <c r="Z173" s="16">
        <f t="shared" si="53"/>
        <v>0</v>
      </c>
      <c r="AA173" s="16">
        <f t="shared" si="54"/>
        <v>0</v>
      </c>
      <c r="AB173" s="16">
        <f t="shared" si="55"/>
        <v>0</v>
      </c>
      <c r="AC173" s="15">
        <f t="shared" si="56"/>
        <v>0</v>
      </c>
      <c r="AD173" s="18">
        <f t="shared" si="57"/>
        <v>98</v>
      </c>
      <c r="AE173" s="19">
        <f t="shared" si="58"/>
        <v>98</v>
      </c>
      <c r="AF173" s="19">
        <f t="shared" si="59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41"/>
        <v>28</v>
      </c>
      <c r="F174" s="14">
        <f t="shared" si="42"/>
        <v>0</v>
      </c>
      <c r="G174" s="14">
        <f t="shared" si="43"/>
        <v>28</v>
      </c>
      <c r="H174" s="15">
        <f t="shared" si="44"/>
        <v>28</v>
      </c>
      <c r="I174" s="84"/>
      <c r="J174" s="84"/>
      <c r="K174" s="61">
        <v>310</v>
      </c>
      <c r="L174" s="14">
        <f t="shared" si="45"/>
        <v>0</v>
      </c>
      <c r="M174" s="14">
        <f t="shared" si="46"/>
        <v>4</v>
      </c>
      <c r="N174" s="14">
        <f t="shared" si="47"/>
        <v>4</v>
      </c>
      <c r="O174" s="15">
        <f t="shared" si="48"/>
        <v>4</v>
      </c>
      <c r="P174" s="96"/>
      <c r="Q174" s="96"/>
      <c r="R174" s="65">
        <v>192</v>
      </c>
      <c r="S174" s="16">
        <f t="shared" si="49"/>
        <v>0</v>
      </c>
      <c r="T174" s="16">
        <f t="shared" si="50"/>
        <v>31</v>
      </c>
      <c r="U174" s="16">
        <f t="shared" si="51"/>
        <v>31</v>
      </c>
      <c r="V174" s="15">
        <f t="shared" si="52"/>
        <v>31</v>
      </c>
      <c r="W174" s="84"/>
      <c r="X174" s="84"/>
      <c r="Y174" s="61">
        <v>100</v>
      </c>
      <c r="Z174" s="16">
        <f t="shared" si="53"/>
        <v>0</v>
      </c>
      <c r="AA174" s="16">
        <f t="shared" si="54"/>
        <v>0</v>
      </c>
      <c r="AB174" s="16">
        <f t="shared" si="55"/>
        <v>0</v>
      </c>
      <c r="AC174" s="15">
        <f t="shared" si="56"/>
        <v>0</v>
      </c>
      <c r="AD174" s="18">
        <f t="shared" si="57"/>
        <v>63</v>
      </c>
      <c r="AE174" s="19">
        <f t="shared" si="58"/>
        <v>63</v>
      </c>
      <c r="AF174" s="19">
        <f t="shared" si="59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41"/>
        <v>0</v>
      </c>
      <c r="F175" s="14">
        <f t="shared" si="42"/>
        <v>20</v>
      </c>
      <c r="G175" s="14">
        <f t="shared" si="43"/>
        <v>20</v>
      </c>
      <c r="H175" s="15">
        <f t="shared" si="44"/>
        <v>20</v>
      </c>
      <c r="I175" s="84"/>
      <c r="J175" s="84"/>
      <c r="K175" s="61">
        <v>520</v>
      </c>
      <c r="L175" s="14">
        <f t="shared" si="45"/>
        <v>0</v>
      </c>
      <c r="M175" s="14">
        <f t="shared" si="46"/>
        <v>34</v>
      </c>
      <c r="N175" s="14">
        <f t="shared" si="47"/>
        <v>34</v>
      </c>
      <c r="O175" s="15">
        <f t="shared" si="48"/>
        <v>34</v>
      </c>
      <c r="P175" s="96"/>
      <c r="Q175" s="96"/>
      <c r="R175" s="65">
        <v>178</v>
      </c>
      <c r="S175" s="16">
        <f t="shared" si="49"/>
        <v>0</v>
      </c>
      <c r="T175" s="16">
        <f t="shared" si="50"/>
        <v>24</v>
      </c>
      <c r="U175" s="16">
        <f t="shared" si="51"/>
        <v>24</v>
      </c>
      <c r="V175" s="15">
        <f t="shared" si="52"/>
        <v>24</v>
      </c>
      <c r="W175" s="84"/>
      <c r="X175" s="84"/>
      <c r="Y175" s="61">
        <v>100</v>
      </c>
      <c r="Z175" s="16">
        <f t="shared" si="53"/>
        <v>0</v>
      </c>
      <c r="AA175" s="16">
        <f t="shared" si="54"/>
        <v>0</v>
      </c>
      <c r="AB175" s="16">
        <f t="shared" si="55"/>
        <v>0</v>
      </c>
      <c r="AC175" s="15">
        <f t="shared" si="56"/>
        <v>0</v>
      </c>
      <c r="AD175" s="18">
        <f t="shared" si="57"/>
        <v>78</v>
      </c>
      <c r="AE175" s="19">
        <f t="shared" si="58"/>
        <v>78</v>
      </c>
      <c r="AF175" s="19">
        <f t="shared" si="59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41"/>
        <v>57</v>
      </c>
      <c r="F176" s="14">
        <f t="shared" si="42"/>
        <v>0</v>
      </c>
      <c r="G176" s="14">
        <f t="shared" si="43"/>
        <v>57</v>
      </c>
      <c r="H176" s="15">
        <f t="shared" si="44"/>
        <v>57</v>
      </c>
      <c r="I176" s="84"/>
      <c r="J176" s="84"/>
      <c r="K176" s="61">
        <v>420</v>
      </c>
      <c r="L176" s="14">
        <f t="shared" si="45"/>
        <v>0</v>
      </c>
      <c r="M176" s="14">
        <f t="shared" si="46"/>
        <v>15</v>
      </c>
      <c r="N176" s="14">
        <f t="shared" si="47"/>
        <v>15</v>
      </c>
      <c r="O176" s="15">
        <f t="shared" si="48"/>
        <v>15</v>
      </c>
      <c r="P176" s="96"/>
      <c r="Q176" s="96"/>
      <c r="R176" s="65">
        <v>179</v>
      </c>
      <c r="S176" s="16">
        <f t="shared" si="49"/>
        <v>0</v>
      </c>
      <c r="T176" s="16">
        <f t="shared" si="50"/>
        <v>24</v>
      </c>
      <c r="U176" s="16">
        <f t="shared" si="51"/>
        <v>24</v>
      </c>
      <c r="V176" s="15">
        <f t="shared" si="52"/>
        <v>24</v>
      </c>
      <c r="W176" s="84"/>
      <c r="X176" s="84"/>
      <c r="Y176" s="61">
        <v>100</v>
      </c>
      <c r="Z176" s="16">
        <f t="shared" si="53"/>
        <v>0</v>
      </c>
      <c r="AA176" s="16">
        <f t="shared" si="54"/>
        <v>0</v>
      </c>
      <c r="AB176" s="16">
        <f t="shared" si="55"/>
        <v>0</v>
      </c>
      <c r="AC176" s="15">
        <f t="shared" si="56"/>
        <v>0</v>
      </c>
      <c r="AD176" s="18">
        <f t="shared" si="57"/>
        <v>96</v>
      </c>
      <c r="AE176" s="19">
        <f t="shared" si="58"/>
        <v>96</v>
      </c>
      <c r="AF176" s="19">
        <f t="shared" si="59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41"/>
        <v>50</v>
      </c>
      <c r="F177" s="14">
        <f t="shared" si="42"/>
        <v>0</v>
      </c>
      <c r="G177" s="14">
        <f t="shared" si="43"/>
        <v>50</v>
      </c>
      <c r="H177" s="15">
        <f t="shared" si="44"/>
        <v>50</v>
      </c>
      <c r="I177" s="84"/>
      <c r="J177" s="84"/>
      <c r="K177" s="61">
        <v>430</v>
      </c>
      <c r="L177" s="14">
        <f t="shared" si="45"/>
        <v>0</v>
      </c>
      <c r="M177" s="14">
        <f t="shared" si="46"/>
        <v>16</v>
      </c>
      <c r="N177" s="14">
        <f t="shared" si="47"/>
        <v>16</v>
      </c>
      <c r="O177" s="15">
        <f t="shared" si="48"/>
        <v>16</v>
      </c>
      <c r="P177" s="96"/>
      <c r="Q177" s="96"/>
      <c r="R177" s="65">
        <v>175</v>
      </c>
      <c r="S177" s="16">
        <f t="shared" si="49"/>
        <v>0</v>
      </c>
      <c r="T177" s="16">
        <f t="shared" si="50"/>
        <v>22</v>
      </c>
      <c r="U177" s="16">
        <f t="shared" si="51"/>
        <v>22</v>
      </c>
      <c r="V177" s="15">
        <f t="shared" si="52"/>
        <v>22</v>
      </c>
      <c r="W177" s="84"/>
      <c r="X177" s="84"/>
      <c r="Y177" s="61">
        <v>100</v>
      </c>
      <c r="Z177" s="16">
        <f t="shared" si="53"/>
        <v>0</v>
      </c>
      <c r="AA177" s="16">
        <f t="shared" si="54"/>
        <v>0</v>
      </c>
      <c r="AB177" s="16">
        <f t="shared" si="55"/>
        <v>0</v>
      </c>
      <c r="AC177" s="15">
        <f t="shared" si="56"/>
        <v>0</v>
      </c>
      <c r="AD177" s="18">
        <f t="shared" si="57"/>
        <v>88</v>
      </c>
      <c r="AE177" s="19">
        <f t="shared" si="58"/>
        <v>88</v>
      </c>
      <c r="AF177" s="19">
        <f t="shared" si="59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41"/>
        <v>61</v>
      </c>
      <c r="F178" s="14">
        <f t="shared" si="42"/>
        <v>0</v>
      </c>
      <c r="G178" s="14">
        <f t="shared" si="43"/>
        <v>61</v>
      </c>
      <c r="H178" s="15">
        <f t="shared" si="44"/>
        <v>61</v>
      </c>
      <c r="I178" s="84"/>
      <c r="J178" s="84"/>
      <c r="K178" s="61">
        <v>340</v>
      </c>
      <c r="L178" s="14">
        <f t="shared" si="45"/>
        <v>0</v>
      </c>
      <c r="M178" s="14">
        <f t="shared" si="46"/>
        <v>7</v>
      </c>
      <c r="N178" s="14">
        <f t="shared" si="47"/>
        <v>7</v>
      </c>
      <c r="O178" s="15">
        <f t="shared" si="48"/>
        <v>7</v>
      </c>
      <c r="P178" s="96"/>
      <c r="Q178" s="96"/>
      <c r="R178" s="65">
        <v>201</v>
      </c>
      <c r="S178" s="16">
        <f t="shared" si="49"/>
        <v>0</v>
      </c>
      <c r="T178" s="16">
        <f t="shared" si="50"/>
        <v>36</v>
      </c>
      <c r="U178" s="16">
        <f t="shared" si="51"/>
        <v>36</v>
      </c>
      <c r="V178" s="15">
        <f t="shared" si="52"/>
        <v>36</v>
      </c>
      <c r="W178" s="84"/>
      <c r="X178" s="84"/>
      <c r="Y178" s="61">
        <v>100</v>
      </c>
      <c r="Z178" s="16">
        <f t="shared" si="53"/>
        <v>0</v>
      </c>
      <c r="AA178" s="16">
        <f t="shared" si="54"/>
        <v>0</v>
      </c>
      <c r="AB178" s="16">
        <f t="shared" si="55"/>
        <v>0</v>
      </c>
      <c r="AC178" s="15">
        <f t="shared" si="56"/>
        <v>0</v>
      </c>
      <c r="AD178" s="18">
        <f t="shared" si="57"/>
        <v>104</v>
      </c>
      <c r="AE178" s="19">
        <f t="shared" si="58"/>
        <v>104</v>
      </c>
      <c r="AF178" s="19">
        <f t="shared" si="59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41"/>
        <v>53</v>
      </c>
      <c r="F179" s="14">
        <f t="shared" si="42"/>
        <v>0</v>
      </c>
      <c r="G179" s="14">
        <f t="shared" si="43"/>
        <v>53</v>
      </c>
      <c r="H179" s="15">
        <f t="shared" si="44"/>
        <v>53</v>
      </c>
      <c r="I179" s="84"/>
      <c r="J179" s="84"/>
      <c r="K179" s="61">
        <v>330</v>
      </c>
      <c r="L179" s="14">
        <f t="shared" si="45"/>
        <v>0</v>
      </c>
      <c r="M179" s="14">
        <f t="shared" si="46"/>
        <v>6</v>
      </c>
      <c r="N179" s="14">
        <f t="shared" si="47"/>
        <v>6</v>
      </c>
      <c r="O179" s="15">
        <f t="shared" si="48"/>
        <v>6</v>
      </c>
      <c r="P179" s="96"/>
      <c r="Q179" s="96"/>
      <c r="R179" s="65">
        <v>193</v>
      </c>
      <c r="S179" s="16">
        <f t="shared" si="49"/>
        <v>0</v>
      </c>
      <c r="T179" s="16">
        <f t="shared" si="50"/>
        <v>31</v>
      </c>
      <c r="U179" s="16">
        <f t="shared" si="51"/>
        <v>31</v>
      </c>
      <c r="V179" s="15">
        <f t="shared" si="52"/>
        <v>31</v>
      </c>
      <c r="W179" s="84"/>
      <c r="X179" s="84"/>
      <c r="Y179" s="61">
        <v>100</v>
      </c>
      <c r="Z179" s="16">
        <f t="shared" si="53"/>
        <v>0</v>
      </c>
      <c r="AA179" s="16">
        <f t="shared" si="54"/>
        <v>0</v>
      </c>
      <c r="AB179" s="16">
        <f t="shared" si="55"/>
        <v>0</v>
      </c>
      <c r="AC179" s="15">
        <f t="shared" si="56"/>
        <v>0</v>
      </c>
      <c r="AD179" s="18">
        <f t="shared" si="57"/>
        <v>90</v>
      </c>
      <c r="AE179" s="19">
        <f t="shared" si="58"/>
        <v>90</v>
      </c>
      <c r="AF179" s="19">
        <f t="shared" si="59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41"/>
        <v>0</v>
      </c>
      <c r="F180" s="14">
        <f t="shared" si="42"/>
        <v>18</v>
      </c>
      <c r="G180" s="14">
        <f t="shared" si="43"/>
        <v>18</v>
      </c>
      <c r="H180" s="15">
        <f t="shared" si="44"/>
        <v>18</v>
      </c>
      <c r="I180" s="84"/>
      <c r="J180" s="84"/>
      <c r="K180" s="61">
        <v>370</v>
      </c>
      <c r="L180" s="14">
        <f t="shared" si="45"/>
        <v>0</v>
      </c>
      <c r="M180" s="14">
        <f t="shared" si="46"/>
        <v>10</v>
      </c>
      <c r="N180" s="14">
        <f t="shared" si="47"/>
        <v>10</v>
      </c>
      <c r="O180" s="15">
        <f t="shared" si="48"/>
        <v>10</v>
      </c>
      <c r="P180" s="96"/>
      <c r="Q180" s="96"/>
      <c r="R180" s="65">
        <v>174</v>
      </c>
      <c r="S180" s="16">
        <f t="shared" si="49"/>
        <v>0</v>
      </c>
      <c r="T180" s="16">
        <f t="shared" si="50"/>
        <v>22</v>
      </c>
      <c r="U180" s="16">
        <f t="shared" si="51"/>
        <v>22</v>
      </c>
      <c r="V180" s="15">
        <f t="shared" si="52"/>
        <v>22</v>
      </c>
      <c r="W180" s="84"/>
      <c r="X180" s="84"/>
      <c r="Y180" s="61">
        <v>100</v>
      </c>
      <c r="Z180" s="16">
        <f t="shared" si="53"/>
        <v>0</v>
      </c>
      <c r="AA180" s="16">
        <f t="shared" si="54"/>
        <v>0</v>
      </c>
      <c r="AB180" s="16">
        <f t="shared" si="55"/>
        <v>0</v>
      </c>
      <c r="AC180" s="15">
        <f t="shared" si="56"/>
        <v>0</v>
      </c>
      <c r="AD180" s="18">
        <f t="shared" si="57"/>
        <v>50</v>
      </c>
      <c r="AE180" s="19">
        <f t="shared" si="58"/>
        <v>50</v>
      </c>
      <c r="AF180" s="19">
        <f t="shared" si="59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41"/>
        <v>31</v>
      </c>
      <c r="F181" s="14">
        <f t="shared" si="42"/>
        <v>0</v>
      </c>
      <c r="G181" s="14">
        <f t="shared" si="43"/>
        <v>31</v>
      </c>
      <c r="H181" s="15">
        <f t="shared" si="44"/>
        <v>31</v>
      </c>
      <c r="I181" s="84"/>
      <c r="J181" s="84"/>
      <c r="K181" s="61">
        <v>380</v>
      </c>
      <c r="L181" s="14">
        <f t="shared" si="45"/>
        <v>0</v>
      </c>
      <c r="M181" s="14">
        <f t="shared" si="46"/>
        <v>11</v>
      </c>
      <c r="N181" s="14">
        <f t="shared" si="47"/>
        <v>11</v>
      </c>
      <c r="O181" s="15">
        <f t="shared" si="48"/>
        <v>11</v>
      </c>
      <c r="P181" s="96"/>
      <c r="Q181" s="96"/>
      <c r="R181" s="65">
        <v>164</v>
      </c>
      <c r="S181" s="16">
        <f t="shared" si="49"/>
        <v>0</v>
      </c>
      <c r="T181" s="16">
        <f t="shared" si="50"/>
        <v>17</v>
      </c>
      <c r="U181" s="16">
        <f t="shared" si="51"/>
        <v>17</v>
      </c>
      <c r="V181" s="15">
        <f t="shared" si="52"/>
        <v>17</v>
      </c>
      <c r="W181" s="84"/>
      <c r="X181" s="84"/>
      <c r="Y181" s="61">
        <v>100</v>
      </c>
      <c r="Z181" s="16">
        <f t="shared" si="53"/>
        <v>0</v>
      </c>
      <c r="AA181" s="16">
        <f t="shared" si="54"/>
        <v>0</v>
      </c>
      <c r="AB181" s="16">
        <f t="shared" si="55"/>
        <v>0</v>
      </c>
      <c r="AC181" s="15">
        <f t="shared" si="56"/>
        <v>0</v>
      </c>
      <c r="AD181" s="18">
        <f t="shared" si="57"/>
        <v>59</v>
      </c>
      <c r="AE181" s="19">
        <f t="shared" si="58"/>
        <v>59</v>
      </c>
      <c r="AF181" s="19">
        <f t="shared" si="59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41"/>
        <v>0</v>
      </c>
      <c r="F182" s="14">
        <f t="shared" si="42"/>
        <v>22</v>
      </c>
      <c r="G182" s="14">
        <f t="shared" si="43"/>
        <v>22</v>
      </c>
      <c r="H182" s="15">
        <f t="shared" si="44"/>
        <v>22</v>
      </c>
      <c r="I182" s="84"/>
      <c r="J182" s="84"/>
      <c r="K182" s="61">
        <v>350</v>
      </c>
      <c r="L182" s="14">
        <f t="shared" si="45"/>
        <v>0</v>
      </c>
      <c r="M182" s="14">
        <f t="shared" si="46"/>
        <v>8</v>
      </c>
      <c r="N182" s="14">
        <f t="shared" si="47"/>
        <v>8</v>
      </c>
      <c r="O182" s="15">
        <f t="shared" si="48"/>
        <v>8</v>
      </c>
      <c r="P182" s="96"/>
      <c r="Q182" s="96"/>
      <c r="R182" s="65">
        <v>157</v>
      </c>
      <c r="S182" s="16">
        <f t="shared" si="49"/>
        <v>0</v>
      </c>
      <c r="T182" s="16">
        <f t="shared" si="50"/>
        <v>14</v>
      </c>
      <c r="U182" s="16">
        <f t="shared" si="51"/>
        <v>14</v>
      </c>
      <c r="V182" s="15">
        <f t="shared" si="52"/>
        <v>14</v>
      </c>
      <c r="W182" s="84"/>
      <c r="X182" s="84"/>
      <c r="Y182" s="61">
        <v>100</v>
      </c>
      <c r="Z182" s="16">
        <f t="shared" si="53"/>
        <v>0</v>
      </c>
      <c r="AA182" s="16">
        <f t="shared" si="54"/>
        <v>0</v>
      </c>
      <c r="AB182" s="16">
        <f t="shared" si="55"/>
        <v>0</v>
      </c>
      <c r="AC182" s="15">
        <f t="shared" si="56"/>
        <v>0</v>
      </c>
      <c r="AD182" s="18">
        <f t="shared" si="57"/>
        <v>44</v>
      </c>
      <c r="AE182" s="19">
        <f t="shared" si="58"/>
        <v>44</v>
      </c>
      <c r="AF182" s="19">
        <f t="shared" si="59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41"/>
        <v>38</v>
      </c>
      <c r="F183" s="14">
        <f t="shared" si="42"/>
        <v>0</v>
      </c>
      <c r="G183" s="14">
        <f t="shared" si="43"/>
        <v>38</v>
      </c>
      <c r="H183" s="15">
        <f t="shared" si="44"/>
        <v>38</v>
      </c>
      <c r="I183" s="84"/>
      <c r="J183" s="84"/>
      <c r="K183" s="61">
        <v>400</v>
      </c>
      <c r="L183" s="14">
        <f t="shared" si="45"/>
        <v>0</v>
      </c>
      <c r="M183" s="14">
        <f t="shared" si="46"/>
        <v>13</v>
      </c>
      <c r="N183" s="14">
        <f t="shared" si="47"/>
        <v>13</v>
      </c>
      <c r="O183" s="15">
        <f t="shared" si="48"/>
        <v>13</v>
      </c>
      <c r="P183" s="96"/>
      <c r="Q183" s="96"/>
      <c r="R183" s="65">
        <v>222</v>
      </c>
      <c r="S183" s="16">
        <f t="shared" si="49"/>
        <v>0</v>
      </c>
      <c r="T183" s="16">
        <f t="shared" si="50"/>
        <v>53</v>
      </c>
      <c r="U183" s="16">
        <f t="shared" si="51"/>
        <v>53</v>
      </c>
      <c r="V183" s="15">
        <f t="shared" si="52"/>
        <v>53</v>
      </c>
      <c r="W183" s="84"/>
      <c r="X183" s="84"/>
      <c r="Y183" s="61">
        <v>100</v>
      </c>
      <c r="Z183" s="16">
        <f t="shared" si="53"/>
        <v>0</v>
      </c>
      <c r="AA183" s="16">
        <f t="shared" si="54"/>
        <v>0</v>
      </c>
      <c r="AB183" s="16">
        <f t="shared" si="55"/>
        <v>0</v>
      </c>
      <c r="AC183" s="15">
        <f t="shared" si="56"/>
        <v>0</v>
      </c>
      <c r="AD183" s="18">
        <f t="shared" si="57"/>
        <v>104</v>
      </c>
      <c r="AE183" s="19">
        <f t="shared" si="58"/>
        <v>104</v>
      </c>
      <c r="AF183" s="19">
        <f t="shared" si="59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41"/>
        <v>0</v>
      </c>
      <c r="F184" s="14">
        <f t="shared" si="42"/>
        <v>0</v>
      </c>
      <c r="G184" s="14">
        <f t="shared" si="43"/>
        <v>0</v>
      </c>
      <c r="H184" s="15">
        <f t="shared" si="44"/>
        <v>0</v>
      </c>
      <c r="I184" s="84"/>
      <c r="J184" s="84"/>
      <c r="K184" s="61">
        <v>300</v>
      </c>
      <c r="L184" s="14">
        <f t="shared" si="45"/>
        <v>0</v>
      </c>
      <c r="M184" s="14">
        <f t="shared" si="46"/>
        <v>3</v>
      </c>
      <c r="N184" s="14">
        <f t="shared" si="47"/>
        <v>3</v>
      </c>
      <c r="O184" s="15">
        <f t="shared" si="48"/>
        <v>3</v>
      </c>
      <c r="P184" s="96"/>
      <c r="Q184" s="96"/>
      <c r="R184" s="65">
        <v>165</v>
      </c>
      <c r="S184" s="16">
        <f t="shared" si="49"/>
        <v>0</v>
      </c>
      <c r="T184" s="16">
        <f t="shared" si="50"/>
        <v>17</v>
      </c>
      <c r="U184" s="16">
        <f t="shared" si="51"/>
        <v>17</v>
      </c>
      <c r="V184" s="15">
        <f t="shared" si="52"/>
        <v>17</v>
      </c>
      <c r="W184" s="84"/>
      <c r="X184" s="84"/>
      <c r="Y184" s="61">
        <v>100</v>
      </c>
      <c r="Z184" s="16">
        <f t="shared" si="53"/>
        <v>0</v>
      </c>
      <c r="AA184" s="16">
        <f t="shared" si="54"/>
        <v>0</v>
      </c>
      <c r="AB184" s="16">
        <f t="shared" si="55"/>
        <v>0</v>
      </c>
      <c r="AC184" s="15">
        <f t="shared" si="56"/>
        <v>0</v>
      </c>
      <c r="AD184" s="18">
        <f t="shared" si="57"/>
        <v>20</v>
      </c>
      <c r="AE184" s="19">
        <f t="shared" si="58"/>
        <v>20</v>
      </c>
      <c r="AF184" s="19">
        <f t="shared" si="59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41"/>
        <v>31</v>
      </c>
      <c r="F185" s="14">
        <f t="shared" si="42"/>
        <v>0</v>
      </c>
      <c r="G185" s="14">
        <f t="shared" si="43"/>
        <v>31</v>
      </c>
      <c r="H185" s="15">
        <f t="shared" si="44"/>
        <v>31</v>
      </c>
      <c r="I185" s="84"/>
      <c r="J185" s="84"/>
      <c r="K185" s="61">
        <v>300</v>
      </c>
      <c r="L185" s="14">
        <f t="shared" si="45"/>
        <v>0</v>
      </c>
      <c r="M185" s="14">
        <f t="shared" si="46"/>
        <v>3</v>
      </c>
      <c r="N185" s="14">
        <f t="shared" si="47"/>
        <v>3</v>
      </c>
      <c r="O185" s="15">
        <f t="shared" si="48"/>
        <v>3</v>
      </c>
      <c r="P185" s="96"/>
      <c r="Q185" s="96"/>
      <c r="R185" s="65">
        <v>163</v>
      </c>
      <c r="S185" s="16">
        <f t="shared" si="49"/>
        <v>0</v>
      </c>
      <c r="T185" s="16">
        <f t="shared" si="50"/>
        <v>16</v>
      </c>
      <c r="U185" s="16">
        <f t="shared" si="51"/>
        <v>16</v>
      </c>
      <c r="V185" s="15">
        <f t="shared" si="52"/>
        <v>16</v>
      </c>
      <c r="W185" s="84"/>
      <c r="X185" s="84"/>
      <c r="Y185" s="61">
        <v>100</v>
      </c>
      <c r="Z185" s="16">
        <f t="shared" si="53"/>
        <v>0</v>
      </c>
      <c r="AA185" s="16">
        <f t="shared" si="54"/>
        <v>0</v>
      </c>
      <c r="AB185" s="16">
        <f t="shared" si="55"/>
        <v>0</v>
      </c>
      <c r="AC185" s="15">
        <f t="shared" si="56"/>
        <v>0</v>
      </c>
      <c r="AD185" s="18">
        <f t="shared" si="57"/>
        <v>50</v>
      </c>
      <c r="AE185" s="19">
        <f t="shared" si="58"/>
        <v>50</v>
      </c>
      <c r="AF185" s="19">
        <f t="shared" si="59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41"/>
        <v>0</v>
      </c>
      <c r="F186" s="14">
        <f t="shared" si="42"/>
        <v>7</v>
      </c>
      <c r="G186" s="14">
        <f t="shared" si="43"/>
        <v>7</v>
      </c>
      <c r="H186" s="15">
        <f t="shared" si="44"/>
        <v>7</v>
      </c>
      <c r="I186" s="84"/>
      <c r="J186" s="84"/>
      <c r="K186" s="61">
        <v>320</v>
      </c>
      <c r="L186" s="14">
        <f t="shared" si="45"/>
        <v>0</v>
      </c>
      <c r="M186" s="14">
        <f t="shared" si="46"/>
        <v>5</v>
      </c>
      <c r="N186" s="14">
        <f t="shared" si="47"/>
        <v>5</v>
      </c>
      <c r="O186" s="15">
        <f t="shared" si="48"/>
        <v>5</v>
      </c>
      <c r="P186" s="96"/>
      <c r="Q186" s="96"/>
      <c r="R186" s="65">
        <v>147</v>
      </c>
      <c r="S186" s="16">
        <f t="shared" si="49"/>
        <v>0</v>
      </c>
      <c r="T186" s="16">
        <f t="shared" si="50"/>
        <v>10</v>
      </c>
      <c r="U186" s="16">
        <f t="shared" si="51"/>
        <v>10</v>
      </c>
      <c r="V186" s="15">
        <f t="shared" si="52"/>
        <v>10</v>
      </c>
      <c r="W186" s="84"/>
      <c r="X186" s="84"/>
      <c r="Y186" s="61">
        <v>100</v>
      </c>
      <c r="Z186" s="16">
        <f t="shared" si="53"/>
        <v>0</v>
      </c>
      <c r="AA186" s="16">
        <f t="shared" si="54"/>
        <v>0</v>
      </c>
      <c r="AB186" s="16">
        <f t="shared" si="55"/>
        <v>0</v>
      </c>
      <c r="AC186" s="15">
        <f t="shared" si="56"/>
        <v>0</v>
      </c>
      <c r="AD186" s="18">
        <f t="shared" si="57"/>
        <v>22</v>
      </c>
      <c r="AE186" s="19">
        <f t="shared" si="58"/>
        <v>22</v>
      </c>
      <c r="AF186" s="19">
        <f t="shared" si="59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41"/>
        <v>0</v>
      </c>
      <c r="F187" s="14">
        <f t="shared" si="42"/>
        <v>10</v>
      </c>
      <c r="G187" s="14">
        <f t="shared" si="43"/>
        <v>10</v>
      </c>
      <c r="H187" s="15">
        <f t="shared" si="44"/>
        <v>10</v>
      </c>
      <c r="I187" s="84"/>
      <c r="J187" s="84"/>
      <c r="K187" s="61">
        <v>290</v>
      </c>
      <c r="L187" s="14">
        <f t="shared" si="45"/>
        <v>0</v>
      </c>
      <c r="M187" s="14">
        <f t="shared" si="46"/>
        <v>3</v>
      </c>
      <c r="N187" s="14">
        <f t="shared" si="47"/>
        <v>3</v>
      </c>
      <c r="O187" s="15">
        <f t="shared" si="48"/>
        <v>3</v>
      </c>
      <c r="P187" s="96"/>
      <c r="Q187" s="96"/>
      <c r="R187" s="65">
        <v>130</v>
      </c>
      <c r="S187" s="16">
        <f t="shared" si="49"/>
        <v>0</v>
      </c>
      <c r="T187" s="16">
        <f t="shared" si="50"/>
        <v>5</v>
      </c>
      <c r="U187" s="16">
        <f t="shared" si="51"/>
        <v>5</v>
      </c>
      <c r="V187" s="15">
        <f t="shared" si="52"/>
        <v>5</v>
      </c>
      <c r="W187" s="84"/>
      <c r="X187" s="84"/>
      <c r="Y187" s="61">
        <v>100</v>
      </c>
      <c r="Z187" s="16">
        <f t="shared" si="53"/>
        <v>0</v>
      </c>
      <c r="AA187" s="16">
        <f t="shared" si="54"/>
        <v>0</v>
      </c>
      <c r="AB187" s="16">
        <f t="shared" si="55"/>
        <v>0</v>
      </c>
      <c r="AC187" s="15">
        <f t="shared" si="56"/>
        <v>0</v>
      </c>
      <c r="AD187" s="18">
        <f t="shared" si="57"/>
        <v>18</v>
      </c>
      <c r="AE187" s="19">
        <f t="shared" si="58"/>
        <v>18</v>
      </c>
      <c r="AF187" s="19">
        <f t="shared" si="59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41"/>
        <v>55</v>
      </c>
      <c r="F188" s="14">
        <f t="shared" si="42"/>
        <v>0</v>
      </c>
      <c r="G188" s="14">
        <f t="shared" si="43"/>
        <v>55</v>
      </c>
      <c r="H188" s="15">
        <f t="shared" si="44"/>
        <v>55</v>
      </c>
      <c r="I188" s="84"/>
      <c r="J188" s="84"/>
      <c r="K188" s="61">
        <v>310</v>
      </c>
      <c r="L188" s="14">
        <f t="shared" si="45"/>
        <v>0</v>
      </c>
      <c r="M188" s="14">
        <f t="shared" si="46"/>
        <v>4</v>
      </c>
      <c r="N188" s="14">
        <f t="shared" si="47"/>
        <v>4</v>
      </c>
      <c r="O188" s="15">
        <f t="shared" si="48"/>
        <v>4</v>
      </c>
      <c r="P188" s="96"/>
      <c r="Q188" s="96"/>
      <c r="R188" s="65">
        <v>183</v>
      </c>
      <c r="S188" s="16">
        <f t="shared" si="49"/>
        <v>0</v>
      </c>
      <c r="T188" s="16">
        <f t="shared" si="50"/>
        <v>26</v>
      </c>
      <c r="U188" s="16">
        <f t="shared" si="51"/>
        <v>26</v>
      </c>
      <c r="V188" s="15">
        <f t="shared" si="52"/>
        <v>26</v>
      </c>
      <c r="W188" s="84"/>
      <c r="X188" s="84"/>
      <c r="Y188" s="61">
        <v>100</v>
      </c>
      <c r="Z188" s="16">
        <f t="shared" si="53"/>
        <v>0</v>
      </c>
      <c r="AA188" s="16">
        <f t="shared" si="54"/>
        <v>0</v>
      </c>
      <c r="AB188" s="16">
        <f t="shared" si="55"/>
        <v>0</v>
      </c>
      <c r="AC188" s="15">
        <f t="shared" si="56"/>
        <v>0</v>
      </c>
      <c r="AD188" s="18">
        <f t="shared" si="57"/>
        <v>85</v>
      </c>
      <c r="AE188" s="19">
        <f t="shared" si="58"/>
        <v>85</v>
      </c>
      <c r="AF188" s="19">
        <f t="shared" si="59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41"/>
        <v>57</v>
      </c>
      <c r="F189" s="14">
        <f t="shared" si="42"/>
        <v>0</v>
      </c>
      <c r="G189" s="14">
        <f t="shared" si="43"/>
        <v>57</v>
      </c>
      <c r="H189" s="15">
        <f t="shared" si="44"/>
        <v>57</v>
      </c>
      <c r="I189" s="84"/>
      <c r="J189" s="84"/>
      <c r="K189" s="61">
        <v>540</v>
      </c>
      <c r="L189" s="14">
        <f t="shared" si="45"/>
        <v>0</v>
      </c>
      <c r="M189" s="14">
        <f t="shared" si="46"/>
        <v>38</v>
      </c>
      <c r="N189" s="14">
        <f t="shared" si="47"/>
        <v>38</v>
      </c>
      <c r="O189" s="15">
        <f t="shared" si="48"/>
        <v>38</v>
      </c>
      <c r="P189" s="96"/>
      <c r="Q189" s="96"/>
      <c r="R189" s="65">
        <v>175</v>
      </c>
      <c r="S189" s="16">
        <f t="shared" si="49"/>
        <v>0</v>
      </c>
      <c r="T189" s="16">
        <f t="shared" si="50"/>
        <v>22</v>
      </c>
      <c r="U189" s="16">
        <f t="shared" si="51"/>
        <v>22</v>
      </c>
      <c r="V189" s="15">
        <f t="shared" si="52"/>
        <v>22</v>
      </c>
      <c r="W189" s="84"/>
      <c r="X189" s="84"/>
      <c r="Y189" s="61">
        <v>100</v>
      </c>
      <c r="Z189" s="16">
        <f t="shared" si="53"/>
        <v>0</v>
      </c>
      <c r="AA189" s="16">
        <f t="shared" si="54"/>
        <v>0</v>
      </c>
      <c r="AB189" s="16">
        <f t="shared" si="55"/>
        <v>0</v>
      </c>
      <c r="AC189" s="15">
        <f t="shared" si="56"/>
        <v>0</v>
      </c>
      <c r="AD189" s="18">
        <f t="shared" si="57"/>
        <v>117</v>
      </c>
      <c r="AE189" s="19">
        <f t="shared" si="58"/>
        <v>117</v>
      </c>
      <c r="AF189" s="19">
        <f t="shared" si="59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41"/>
        <v>55</v>
      </c>
      <c r="F190" s="14">
        <f t="shared" si="42"/>
        <v>0</v>
      </c>
      <c r="G190" s="14">
        <f t="shared" si="43"/>
        <v>55</v>
      </c>
      <c r="H190" s="15">
        <f t="shared" si="44"/>
        <v>55</v>
      </c>
      <c r="I190" s="84"/>
      <c r="J190" s="84"/>
      <c r="K190" s="61">
        <v>410</v>
      </c>
      <c r="L190" s="14">
        <f t="shared" si="45"/>
        <v>0</v>
      </c>
      <c r="M190" s="14">
        <f t="shared" si="46"/>
        <v>14</v>
      </c>
      <c r="N190" s="14">
        <f t="shared" si="47"/>
        <v>14</v>
      </c>
      <c r="O190" s="15">
        <f t="shared" si="48"/>
        <v>14</v>
      </c>
      <c r="P190" s="96"/>
      <c r="Q190" s="96"/>
      <c r="R190" s="65">
        <v>173</v>
      </c>
      <c r="S190" s="16">
        <f t="shared" si="49"/>
        <v>0</v>
      </c>
      <c r="T190" s="16">
        <f t="shared" si="50"/>
        <v>21</v>
      </c>
      <c r="U190" s="16">
        <f t="shared" si="51"/>
        <v>21</v>
      </c>
      <c r="V190" s="15">
        <f t="shared" si="52"/>
        <v>21</v>
      </c>
      <c r="W190" s="84"/>
      <c r="X190" s="84"/>
      <c r="Y190" s="61">
        <v>100</v>
      </c>
      <c r="Z190" s="16">
        <f t="shared" si="53"/>
        <v>0</v>
      </c>
      <c r="AA190" s="16">
        <f t="shared" si="54"/>
        <v>0</v>
      </c>
      <c r="AB190" s="16">
        <f t="shared" si="55"/>
        <v>0</v>
      </c>
      <c r="AC190" s="15">
        <f t="shared" si="56"/>
        <v>0</v>
      </c>
      <c r="AD190" s="18">
        <f t="shared" si="57"/>
        <v>90</v>
      </c>
      <c r="AE190" s="19">
        <f t="shared" si="58"/>
        <v>90</v>
      </c>
      <c r="AF190" s="19">
        <f t="shared" si="59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41"/>
        <v>38</v>
      </c>
      <c r="F191" s="14">
        <f t="shared" si="42"/>
        <v>0</v>
      </c>
      <c r="G191" s="14">
        <f t="shared" si="43"/>
        <v>38</v>
      </c>
      <c r="H191" s="15">
        <f t="shared" si="44"/>
        <v>38</v>
      </c>
      <c r="I191" s="84"/>
      <c r="J191" s="84"/>
      <c r="K191" s="61">
        <v>400</v>
      </c>
      <c r="L191" s="14">
        <f t="shared" si="45"/>
        <v>0</v>
      </c>
      <c r="M191" s="14">
        <f t="shared" si="46"/>
        <v>13</v>
      </c>
      <c r="N191" s="14">
        <f t="shared" si="47"/>
        <v>13</v>
      </c>
      <c r="O191" s="15">
        <f t="shared" si="48"/>
        <v>13</v>
      </c>
      <c r="P191" s="96"/>
      <c r="Q191" s="96"/>
      <c r="R191" s="65">
        <v>166</v>
      </c>
      <c r="S191" s="16">
        <f t="shared" si="49"/>
        <v>0</v>
      </c>
      <c r="T191" s="16">
        <f t="shared" si="50"/>
        <v>18</v>
      </c>
      <c r="U191" s="16">
        <f t="shared" si="51"/>
        <v>18</v>
      </c>
      <c r="V191" s="15">
        <f t="shared" si="52"/>
        <v>18</v>
      </c>
      <c r="W191" s="84"/>
      <c r="X191" s="84"/>
      <c r="Y191" s="61">
        <v>100</v>
      </c>
      <c r="Z191" s="16">
        <f t="shared" si="53"/>
        <v>0</v>
      </c>
      <c r="AA191" s="16">
        <f t="shared" si="54"/>
        <v>0</v>
      </c>
      <c r="AB191" s="16">
        <f t="shared" si="55"/>
        <v>0</v>
      </c>
      <c r="AC191" s="15">
        <f t="shared" si="56"/>
        <v>0</v>
      </c>
      <c r="AD191" s="18">
        <f t="shared" si="57"/>
        <v>69</v>
      </c>
      <c r="AE191" s="19">
        <f t="shared" si="58"/>
        <v>69</v>
      </c>
      <c r="AF191" s="19">
        <f t="shared" si="59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41"/>
        <v>42</v>
      </c>
      <c r="F192" s="14">
        <f t="shared" si="42"/>
        <v>0</v>
      </c>
      <c r="G192" s="14">
        <f t="shared" si="43"/>
        <v>42</v>
      </c>
      <c r="H192" s="15">
        <f t="shared" si="44"/>
        <v>42</v>
      </c>
      <c r="I192" s="84"/>
      <c r="J192" s="84"/>
      <c r="K192" s="61">
        <v>390</v>
      </c>
      <c r="L192" s="14">
        <f t="shared" si="45"/>
        <v>0</v>
      </c>
      <c r="M192" s="14">
        <f t="shared" si="46"/>
        <v>12</v>
      </c>
      <c r="N192" s="14">
        <f t="shared" si="47"/>
        <v>12</v>
      </c>
      <c r="O192" s="15">
        <f t="shared" si="48"/>
        <v>12</v>
      </c>
      <c r="P192" s="96"/>
      <c r="Q192" s="96"/>
      <c r="R192" s="65">
        <v>161</v>
      </c>
      <c r="S192" s="16">
        <f t="shared" si="49"/>
        <v>0</v>
      </c>
      <c r="T192" s="16">
        <f t="shared" si="50"/>
        <v>15</v>
      </c>
      <c r="U192" s="16">
        <f t="shared" si="51"/>
        <v>15</v>
      </c>
      <c r="V192" s="15">
        <f t="shared" si="52"/>
        <v>15</v>
      </c>
      <c r="W192" s="84"/>
      <c r="X192" s="84"/>
      <c r="Y192" s="61">
        <v>100</v>
      </c>
      <c r="Z192" s="16">
        <f t="shared" si="53"/>
        <v>0</v>
      </c>
      <c r="AA192" s="16">
        <f t="shared" si="54"/>
        <v>0</v>
      </c>
      <c r="AB192" s="16">
        <f t="shared" si="55"/>
        <v>0</v>
      </c>
      <c r="AC192" s="15">
        <f t="shared" si="56"/>
        <v>0</v>
      </c>
      <c r="AD192" s="18">
        <f t="shared" si="57"/>
        <v>69</v>
      </c>
      <c r="AE192" s="19">
        <f t="shared" si="58"/>
        <v>69</v>
      </c>
      <c r="AF192" s="19">
        <f t="shared" si="59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41"/>
        <v>34</v>
      </c>
      <c r="F193" s="14">
        <f t="shared" si="42"/>
        <v>0</v>
      </c>
      <c r="G193" s="14">
        <f t="shared" si="43"/>
        <v>34</v>
      </c>
      <c r="H193" s="15">
        <f t="shared" si="44"/>
        <v>34</v>
      </c>
      <c r="I193" s="84"/>
      <c r="J193" s="84"/>
      <c r="K193" s="66">
        <v>450</v>
      </c>
      <c r="L193" s="14">
        <f t="shared" si="45"/>
        <v>0</v>
      </c>
      <c r="M193" s="14">
        <f t="shared" si="46"/>
        <v>20</v>
      </c>
      <c r="N193" s="14">
        <f t="shared" si="47"/>
        <v>20</v>
      </c>
      <c r="O193" s="15">
        <f t="shared" si="48"/>
        <v>20</v>
      </c>
      <c r="P193" s="96"/>
      <c r="Q193" s="96"/>
      <c r="R193" s="65">
        <v>187</v>
      </c>
      <c r="S193" s="16">
        <f t="shared" si="49"/>
        <v>0</v>
      </c>
      <c r="T193" s="16">
        <f t="shared" si="50"/>
        <v>28</v>
      </c>
      <c r="U193" s="16">
        <f t="shared" si="51"/>
        <v>28</v>
      </c>
      <c r="V193" s="15">
        <f t="shared" si="52"/>
        <v>28</v>
      </c>
      <c r="W193" s="84"/>
      <c r="X193" s="84"/>
      <c r="Y193" s="61">
        <v>100</v>
      </c>
      <c r="Z193" s="16">
        <f t="shared" si="53"/>
        <v>0</v>
      </c>
      <c r="AA193" s="16">
        <f t="shared" si="54"/>
        <v>0</v>
      </c>
      <c r="AB193" s="16">
        <f t="shared" si="55"/>
        <v>0</v>
      </c>
      <c r="AC193" s="15">
        <f t="shared" si="56"/>
        <v>0</v>
      </c>
      <c r="AD193" s="18">
        <f t="shared" si="57"/>
        <v>82</v>
      </c>
      <c r="AE193" s="19">
        <f t="shared" si="58"/>
        <v>82</v>
      </c>
      <c r="AF193" s="19">
        <f t="shared" si="59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41"/>
        <v>0</v>
      </c>
      <c r="F194" s="14">
        <f t="shared" si="42"/>
        <v>20</v>
      </c>
      <c r="G194" s="14">
        <f t="shared" si="43"/>
        <v>20</v>
      </c>
      <c r="H194" s="15">
        <f t="shared" si="44"/>
        <v>20</v>
      </c>
      <c r="I194" s="84"/>
      <c r="J194" s="84"/>
      <c r="K194" s="61">
        <v>330</v>
      </c>
      <c r="L194" s="14">
        <f t="shared" si="45"/>
        <v>0</v>
      </c>
      <c r="M194" s="14">
        <f t="shared" si="46"/>
        <v>6</v>
      </c>
      <c r="N194" s="14">
        <f t="shared" si="47"/>
        <v>6</v>
      </c>
      <c r="O194" s="15">
        <f t="shared" si="48"/>
        <v>6</v>
      </c>
      <c r="P194" s="96"/>
      <c r="Q194" s="96"/>
      <c r="R194" s="65">
        <v>180</v>
      </c>
      <c r="S194" s="16">
        <f t="shared" si="49"/>
        <v>0</v>
      </c>
      <c r="T194" s="16">
        <f t="shared" si="50"/>
        <v>25</v>
      </c>
      <c r="U194" s="16">
        <f t="shared" si="51"/>
        <v>25</v>
      </c>
      <c r="V194" s="15">
        <f t="shared" si="52"/>
        <v>25</v>
      </c>
      <c r="W194" s="84"/>
      <c r="X194" s="84"/>
      <c r="Y194" s="61">
        <v>100</v>
      </c>
      <c r="Z194" s="16">
        <f t="shared" si="53"/>
        <v>0</v>
      </c>
      <c r="AA194" s="16">
        <f t="shared" si="54"/>
        <v>0</v>
      </c>
      <c r="AB194" s="16">
        <f t="shared" si="55"/>
        <v>0</v>
      </c>
      <c r="AC194" s="15">
        <f t="shared" si="56"/>
        <v>0</v>
      </c>
      <c r="AD194" s="18">
        <f t="shared" si="57"/>
        <v>51</v>
      </c>
      <c r="AE194" s="19">
        <f t="shared" si="58"/>
        <v>51</v>
      </c>
      <c r="AF194" s="19">
        <f t="shared" si="59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41"/>
        <v>34</v>
      </c>
      <c r="F195" s="14">
        <f t="shared" si="42"/>
        <v>0</v>
      </c>
      <c r="G195" s="14">
        <f t="shared" si="43"/>
        <v>34</v>
      </c>
      <c r="H195" s="15">
        <f t="shared" si="44"/>
        <v>34</v>
      </c>
      <c r="I195" s="84"/>
      <c r="J195" s="84"/>
      <c r="K195" s="61">
        <v>305</v>
      </c>
      <c r="L195" s="14">
        <f t="shared" si="45"/>
        <v>0</v>
      </c>
      <c r="M195" s="14">
        <f t="shared" si="46"/>
        <v>3</v>
      </c>
      <c r="N195" s="14">
        <f t="shared" si="47"/>
        <v>3</v>
      </c>
      <c r="O195" s="15">
        <f t="shared" si="48"/>
        <v>3</v>
      </c>
      <c r="P195" s="96"/>
      <c r="Q195" s="96"/>
      <c r="R195" s="65">
        <v>173</v>
      </c>
      <c r="S195" s="16">
        <f t="shared" si="49"/>
        <v>0</v>
      </c>
      <c r="T195" s="16">
        <f t="shared" si="50"/>
        <v>21</v>
      </c>
      <c r="U195" s="16">
        <f t="shared" si="51"/>
        <v>21</v>
      </c>
      <c r="V195" s="15">
        <f t="shared" si="52"/>
        <v>21</v>
      </c>
      <c r="W195" s="84"/>
      <c r="X195" s="84"/>
      <c r="Y195" s="61">
        <v>100</v>
      </c>
      <c r="Z195" s="16">
        <f t="shared" si="53"/>
        <v>0</v>
      </c>
      <c r="AA195" s="16">
        <f t="shared" si="54"/>
        <v>0</v>
      </c>
      <c r="AB195" s="16">
        <f t="shared" si="55"/>
        <v>0</v>
      </c>
      <c r="AC195" s="15">
        <f t="shared" si="56"/>
        <v>0</v>
      </c>
      <c r="AD195" s="18">
        <f t="shared" si="57"/>
        <v>58</v>
      </c>
      <c r="AE195" s="19">
        <f t="shared" si="58"/>
        <v>58</v>
      </c>
      <c r="AF195" s="19">
        <f t="shared" si="59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41"/>
        <v>50</v>
      </c>
      <c r="F196" s="14">
        <f t="shared" si="42"/>
        <v>0</v>
      </c>
      <c r="G196" s="14">
        <f t="shared" si="43"/>
        <v>50</v>
      </c>
      <c r="H196" s="15">
        <f t="shared" si="44"/>
        <v>50</v>
      </c>
      <c r="I196" s="84"/>
      <c r="J196" s="84"/>
      <c r="K196" s="61">
        <v>300</v>
      </c>
      <c r="L196" s="14">
        <f t="shared" si="45"/>
        <v>0</v>
      </c>
      <c r="M196" s="14">
        <f t="shared" si="46"/>
        <v>3</v>
      </c>
      <c r="N196" s="14">
        <f t="shared" si="47"/>
        <v>3</v>
      </c>
      <c r="O196" s="15">
        <f t="shared" si="48"/>
        <v>3</v>
      </c>
      <c r="P196" s="96"/>
      <c r="Q196" s="96"/>
      <c r="R196" s="65">
        <v>170</v>
      </c>
      <c r="S196" s="16">
        <f t="shared" si="49"/>
        <v>0</v>
      </c>
      <c r="T196" s="16">
        <f t="shared" si="50"/>
        <v>20</v>
      </c>
      <c r="U196" s="16">
        <f t="shared" si="51"/>
        <v>20</v>
      </c>
      <c r="V196" s="15">
        <f t="shared" si="52"/>
        <v>20</v>
      </c>
      <c r="W196" s="84"/>
      <c r="X196" s="84"/>
      <c r="Y196" s="61">
        <v>100</v>
      </c>
      <c r="Z196" s="16">
        <f t="shared" si="53"/>
        <v>0</v>
      </c>
      <c r="AA196" s="16">
        <f t="shared" si="54"/>
        <v>0</v>
      </c>
      <c r="AB196" s="16">
        <f t="shared" si="55"/>
        <v>0</v>
      </c>
      <c r="AC196" s="15">
        <f t="shared" si="56"/>
        <v>0</v>
      </c>
      <c r="AD196" s="18">
        <f t="shared" si="57"/>
        <v>73</v>
      </c>
      <c r="AE196" s="19">
        <f t="shared" si="58"/>
        <v>73</v>
      </c>
      <c r="AF196" s="19">
        <f t="shared" si="59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41"/>
        <v>0</v>
      </c>
      <c r="F197" s="14">
        <f t="shared" si="42"/>
        <v>0</v>
      </c>
      <c r="G197" s="14">
        <f t="shared" si="43"/>
        <v>0</v>
      </c>
      <c r="H197" s="15">
        <f t="shared" si="44"/>
        <v>0</v>
      </c>
      <c r="I197" s="84"/>
      <c r="J197" s="84"/>
      <c r="K197" s="61">
        <v>360</v>
      </c>
      <c r="L197" s="14">
        <f t="shared" si="45"/>
        <v>0</v>
      </c>
      <c r="M197" s="14">
        <f t="shared" si="46"/>
        <v>9</v>
      </c>
      <c r="N197" s="14">
        <f t="shared" si="47"/>
        <v>9</v>
      </c>
      <c r="O197" s="15">
        <f t="shared" si="48"/>
        <v>9</v>
      </c>
      <c r="P197" s="96"/>
      <c r="Q197" s="96"/>
      <c r="R197" s="65">
        <v>168</v>
      </c>
      <c r="S197" s="16">
        <f t="shared" si="49"/>
        <v>0</v>
      </c>
      <c r="T197" s="16">
        <f t="shared" si="50"/>
        <v>19</v>
      </c>
      <c r="U197" s="16">
        <f t="shared" si="51"/>
        <v>19</v>
      </c>
      <c r="V197" s="15">
        <f t="shared" si="52"/>
        <v>19</v>
      </c>
      <c r="W197" s="84"/>
      <c r="X197" s="84"/>
      <c r="Y197" s="61">
        <v>100</v>
      </c>
      <c r="Z197" s="16">
        <f t="shared" si="53"/>
        <v>0</v>
      </c>
      <c r="AA197" s="16">
        <f t="shared" si="54"/>
        <v>0</v>
      </c>
      <c r="AB197" s="16">
        <f t="shared" si="55"/>
        <v>0</v>
      </c>
      <c r="AC197" s="15">
        <f t="shared" si="56"/>
        <v>0</v>
      </c>
      <c r="AD197" s="18">
        <f t="shared" si="57"/>
        <v>28</v>
      </c>
      <c r="AE197" s="19">
        <f t="shared" si="58"/>
        <v>28</v>
      </c>
      <c r="AF197" s="19">
        <f t="shared" si="59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41"/>
        <v>59</v>
      </c>
      <c r="F198" s="14">
        <f t="shared" si="42"/>
        <v>0</v>
      </c>
      <c r="G198" s="14">
        <f t="shared" si="43"/>
        <v>59</v>
      </c>
      <c r="H198" s="15">
        <f t="shared" si="44"/>
        <v>59</v>
      </c>
      <c r="I198" s="84"/>
      <c r="J198" s="84"/>
      <c r="K198" s="61">
        <v>300</v>
      </c>
      <c r="L198" s="14">
        <f t="shared" si="45"/>
        <v>0</v>
      </c>
      <c r="M198" s="14">
        <f t="shared" si="46"/>
        <v>3</v>
      </c>
      <c r="N198" s="14">
        <f t="shared" si="47"/>
        <v>3</v>
      </c>
      <c r="O198" s="15">
        <f t="shared" si="48"/>
        <v>3</v>
      </c>
      <c r="P198" s="96"/>
      <c r="Q198" s="96"/>
      <c r="R198" s="65">
        <v>185</v>
      </c>
      <c r="S198" s="16">
        <f t="shared" si="49"/>
        <v>0</v>
      </c>
      <c r="T198" s="16">
        <f t="shared" si="50"/>
        <v>27</v>
      </c>
      <c r="U198" s="16">
        <f t="shared" si="51"/>
        <v>27</v>
      </c>
      <c r="V198" s="15">
        <f t="shared" si="52"/>
        <v>27</v>
      </c>
      <c r="W198" s="84"/>
      <c r="X198" s="84"/>
      <c r="Y198" s="61">
        <v>100</v>
      </c>
      <c r="Z198" s="16">
        <f t="shared" si="53"/>
        <v>0</v>
      </c>
      <c r="AA198" s="16">
        <f t="shared" si="54"/>
        <v>0</v>
      </c>
      <c r="AB198" s="16">
        <f t="shared" si="55"/>
        <v>0</v>
      </c>
      <c r="AC198" s="15">
        <f t="shared" si="56"/>
        <v>0</v>
      </c>
      <c r="AD198" s="18">
        <f t="shared" si="57"/>
        <v>89</v>
      </c>
      <c r="AE198" s="19">
        <f t="shared" si="58"/>
        <v>89</v>
      </c>
      <c r="AF198" s="19">
        <f t="shared" si="59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41"/>
        <v>50</v>
      </c>
      <c r="F199" s="14">
        <f t="shared" si="42"/>
        <v>0</v>
      </c>
      <c r="G199" s="14">
        <f t="shared" si="43"/>
        <v>50</v>
      </c>
      <c r="H199" s="15">
        <f t="shared" si="44"/>
        <v>50</v>
      </c>
      <c r="I199" s="84"/>
      <c r="J199" s="84"/>
      <c r="K199" s="61">
        <v>290</v>
      </c>
      <c r="L199" s="14">
        <f t="shared" si="45"/>
        <v>0</v>
      </c>
      <c r="M199" s="14">
        <f t="shared" si="46"/>
        <v>3</v>
      </c>
      <c r="N199" s="14">
        <f t="shared" si="47"/>
        <v>3</v>
      </c>
      <c r="O199" s="15">
        <f t="shared" si="48"/>
        <v>3</v>
      </c>
      <c r="P199" s="96"/>
      <c r="Q199" s="96"/>
      <c r="R199" s="65">
        <v>184</v>
      </c>
      <c r="S199" s="16">
        <f t="shared" si="49"/>
        <v>0</v>
      </c>
      <c r="T199" s="16">
        <f t="shared" si="50"/>
        <v>27</v>
      </c>
      <c r="U199" s="16">
        <f t="shared" si="51"/>
        <v>27</v>
      </c>
      <c r="V199" s="15">
        <f t="shared" si="52"/>
        <v>27</v>
      </c>
      <c r="W199" s="84"/>
      <c r="X199" s="84"/>
      <c r="Y199" s="61">
        <v>100</v>
      </c>
      <c r="Z199" s="16">
        <f t="shared" si="53"/>
        <v>0</v>
      </c>
      <c r="AA199" s="16">
        <f t="shared" si="54"/>
        <v>0</v>
      </c>
      <c r="AB199" s="16">
        <f t="shared" si="55"/>
        <v>0</v>
      </c>
      <c r="AC199" s="15">
        <f t="shared" si="56"/>
        <v>0</v>
      </c>
      <c r="AD199" s="18">
        <f t="shared" si="57"/>
        <v>80</v>
      </c>
      <c r="AE199" s="19">
        <f t="shared" si="58"/>
        <v>80</v>
      </c>
      <c r="AF199" s="19">
        <f t="shared" si="59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60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61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62">E200+F200</f>
        <v>38</v>
      </c>
      <c r="H200" s="15">
        <f t="shared" ref="H200:H258" si="63">G200</f>
        <v>38</v>
      </c>
      <c r="I200" s="84"/>
      <c r="J200" s="84"/>
      <c r="K200" s="61">
        <v>350</v>
      </c>
      <c r="L200" s="14">
        <f t="shared" ref="L200:L258" si="64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65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66">L200+M200</f>
        <v>8</v>
      </c>
      <c r="O200" s="15">
        <f t="shared" ref="O200:O258" si="67">N200</f>
        <v>8</v>
      </c>
      <c r="P200" s="96"/>
      <c r="Q200" s="96"/>
      <c r="R200" s="65">
        <v>182</v>
      </c>
      <c r="S200" s="16">
        <f t="shared" ref="S200:S258" si="68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69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70">S200+T200</f>
        <v>26</v>
      </c>
      <c r="V200" s="15">
        <f t="shared" ref="V200:V258" si="71">U200</f>
        <v>26</v>
      </c>
      <c r="W200" s="84"/>
      <c r="X200" s="84"/>
      <c r="Y200" s="61">
        <v>100</v>
      </c>
      <c r="Z200" s="16">
        <f t="shared" ref="Z200:Z258" si="72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73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74">Z200+AA200</f>
        <v>0</v>
      </c>
      <c r="AC200" s="15">
        <f t="shared" ref="AC200:AC258" si="75">AB200</f>
        <v>0</v>
      </c>
      <c r="AD200" s="18">
        <f t="shared" ref="AD200:AD258" si="76">H200+O200+V200</f>
        <v>72</v>
      </c>
      <c r="AE200" s="19">
        <f t="shared" ref="AE200:AE258" si="77">AD200</f>
        <v>72</v>
      </c>
      <c r="AF200" s="19">
        <f t="shared" ref="AF200:AF258" si="78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60"/>
        <v>38</v>
      </c>
      <c r="F201" s="14">
        <f t="shared" si="61"/>
        <v>0</v>
      </c>
      <c r="G201" s="14">
        <f t="shared" si="62"/>
        <v>38</v>
      </c>
      <c r="H201" s="15">
        <f t="shared" si="63"/>
        <v>38</v>
      </c>
      <c r="I201" s="84"/>
      <c r="J201" s="84"/>
      <c r="K201" s="61">
        <v>280</v>
      </c>
      <c r="L201" s="14">
        <f t="shared" si="64"/>
        <v>0</v>
      </c>
      <c r="M201" s="14">
        <f t="shared" si="65"/>
        <v>2</v>
      </c>
      <c r="N201" s="14">
        <f t="shared" si="66"/>
        <v>2</v>
      </c>
      <c r="O201" s="15">
        <f t="shared" si="67"/>
        <v>2</v>
      </c>
      <c r="P201" s="96"/>
      <c r="Q201" s="96"/>
      <c r="R201" s="65">
        <v>182</v>
      </c>
      <c r="S201" s="16">
        <f t="shared" si="68"/>
        <v>0</v>
      </c>
      <c r="T201" s="16">
        <f t="shared" si="69"/>
        <v>26</v>
      </c>
      <c r="U201" s="16">
        <f t="shared" si="70"/>
        <v>26</v>
      </c>
      <c r="V201" s="15">
        <f t="shared" si="71"/>
        <v>26</v>
      </c>
      <c r="W201" s="84"/>
      <c r="X201" s="84"/>
      <c r="Y201" s="61">
        <v>100</v>
      </c>
      <c r="Z201" s="16">
        <f t="shared" si="72"/>
        <v>0</v>
      </c>
      <c r="AA201" s="16">
        <f t="shared" si="73"/>
        <v>0</v>
      </c>
      <c r="AB201" s="16">
        <f t="shared" si="74"/>
        <v>0</v>
      </c>
      <c r="AC201" s="15">
        <f t="shared" si="75"/>
        <v>0</v>
      </c>
      <c r="AD201" s="18">
        <f t="shared" si="76"/>
        <v>66</v>
      </c>
      <c r="AE201" s="19">
        <f t="shared" si="77"/>
        <v>66</v>
      </c>
      <c r="AF201" s="19">
        <f t="shared" si="78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60"/>
        <v>31</v>
      </c>
      <c r="F202" s="14">
        <f t="shared" si="61"/>
        <v>0</v>
      </c>
      <c r="G202" s="14">
        <f t="shared" si="62"/>
        <v>31</v>
      </c>
      <c r="H202" s="15">
        <f t="shared" si="63"/>
        <v>31</v>
      </c>
      <c r="I202" s="84"/>
      <c r="J202" s="84"/>
      <c r="K202" s="61">
        <v>300</v>
      </c>
      <c r="L202" s="14">
        <f t="shared" si="64"/>
        <v>0</v>
      </c>
      <c r="M202" s="14">
        <f t="shared" si="65"/>
        <v>3</v>
      </c>
      <c r="N202" s="14">
        <f t="shared" si="66"/>
        <v>3</v>
      </c>
      <c r="O202" s="15">
        <f t="shared" si="67"/>
        <v>3</v>
      </c>
      <c r="P202" s="96"/>
      <c r="Q202" s="96"/>
      <c r="R202" s="65">
        <v>170</v>
      </c>
      <c r="S202" s="16">
        <f t="shared" si="68"/>
        <v>0</v>
      </c>
      <c r="T202" s="16">
        <f t="shared" si="69"/>
        <v>20</v>
      </c>
      <c r="U202" s="16">
        <f t="shared" si="70"/>
        <v>20</v>
      </c>
      <c r="V202" s="15">
        <f t="shared" si="71"/>
        <v>20</v>
      </c>
      <c r="W202" s="84"/>
      <c r="X202" s="84"/>
      <c r="Y202" s="61">
        <v>100</v>
      </c>
      <c r="Z202" s="16">
        <f t="shared" si="72"/>
        <v>0</v>
      </c>
      <c r="AA202" s="16">
        <f t="shared" si="73"/>
        <v>0</v>
      </c>
      <c r="AB202" s="16">
        <f t="shared" si="74"/>
        <v>0</v>
      </c>
      <c r="AC202" s="15">
        <f t="shared" si="75"/>
        <v>0</v>
      </c>
      <c r="AD202" s="18">
        <f t="shared" si="76"/>
        <v>54</v>
      </c>
      <c r="AE202" s="19">
        <f t="shared" si="77"/>
        <v>54</v>
      </c>
      <c r="AF202" s="19">
        <f t="shared" si="78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60"/>
        <v>28</v>
      </c>
      <c r="F203" s="14">
        <f t="shared" si="61"/>
        <v>0</v>
      </c>
      <c r="G203" s="14">
        <f t="shared" si="62"/>
        <v>28</v>
      </c>
      <c r="H203" s="15">
        <f t="shared" si="63"/>
        <v>28</v>
      </c>
      <c r="I203" s="84"/>
      <c r="J203" s="84"/>
      <c r="K203" s="61">
        <v>345</v>
      </c>
      <c r="L203" s="14">
        <f t="shared" si="64"/>
        <v>0</v>
      </c>
      <c r="M203" s="14">
        <f t="shared" si="65"/>
        <v>7</v>
      </c>
      <c r="N203" s="14">
        <f t="shared" si="66"/>
        <v>7</v>
      </c>
      <c r="O203" s="15">
        <f t="shared" si="67"/>
        <v>7</v>
      </c>
      <c r="P203" s="96"/>
      <c r="Q203" s="96"/>
      <c r="R203" s="65">
        <v>190</v>
      </c>
      <c r="S203" s="16">
        <f t="shared" si="68"/>
        <v>0</v>
      </c>
      <c r="T203" s="16">
        <f t="shared" si="69"/>
        <v>30</v>
      </c>
      <c r="U203" s="16">
        <f t="shared" si="70"/>
        <v>30</v>
      </c>
      <c r="V203" s="15">
        <f t="shared" si="71"/>
        <v>30</v>
      </c>
      <c r="W203" s="84"/>
      <c r="X203" s="84"/>
      <c r="Y203" s="61">
        <v>100</v>
      </c>
      <c r="Z203" s="16">
        <f t="shared" si="72"/>
        <v>0</v>
      </c>
      <c r="AA203" s="16">
        <f t="shared" si="73"/>
        <v>0</v>
      </c>
      <c r="AB203" s="16">
        <f t="shared" si="74"/>
        <v>0</v>
      </c>
      <c r="AC203" s="15">
        <f t="shared" si="75"/>
        <v>0</v>
      </c>
      <c r="AD203" s="18">
        <f t="shared" si="76"/>
        <v>65</v>
      </c>
      <c r="AE203" s="19">
        <f t="shared" si="77"/>
        <v>65</v>
      </c>
      <c r="AF203" s="19">
        <f t="shared" si="78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60"/>
        <v>0</v>
      </c>
      <c r="F204" s="14">
        <f t="shared" si="61"/>
        <v>20</v>
      </c>
      <c r="G204" s="14">
        <f t="shared" si="62"/>
        <v>20</v>
      </c>
      <c r="H204" s="15">
        <f t="shared" si="63"/>
        <v>20</v>
      </c>
      <c r="I204" s="84"/>
      <c r="J204" s="84"/>
      <c r="K204" s="61">
        <v>430</v>
      </c>
      <c r="L204" s="14">
        <f t="shared" si="64"/>
        <v>0</v>
      </c>
      <c r="M204" s="14">
        <f t="shared" si="65"/>
        <v>16</v>
      </c>
      <c r="N204" s="14">
        <f t="shared" si="66"/>
        <v>16</v>
      </c>
      <c r="O204" s="15">
        <f t="shared" si="67"/>
        <v>16</v>
      </c>
      <c r="P204" s="96"/>
      <c r="Q204" s="96"/>
      <c r="R204" s="65">
        <v>188</v>
      </c>
      <c r="S204" s="16">
        <f t="shared" si="68"/>
        <v>0</v>
      </c>
      <c r="T204" s="16">
        <f t="shared" si="69"/>
        <v>29</v>
      </c>
      <c r="U204" s="16">
        <f t="shared" si="70"/>
        <v>29</v>
      </c>
      <c r="V204" s="15">
        <f t="shared" si="71"/>
        <v>29</v>
      </c>
      <c r="W204" s="84"/>
      <c r="X204" s="84"/>
      <c r="Y204" s="61">
        <v>100</v>
      </c>
      <c r="Z204" s="16">
        <f t="shared" si="72"/>
        <v>0</v>
      </c>
      <c r="AA204" s="16">
        <f t="shared" si="73"/>
        <v>0</v>
      </c>
      <c r="AB204" s="16">
        <f t="shared" si="74"/>
        <v>0</v>
      </c>
      <c r="AC204" s="15">
        <f t="shared" si="75"/>
        <v>0</v>
      </c>
      <c r="AD204" s="18">
        <f t="shared" si="76"/>
        <v>65</v>
      </c>
      <c r="AE204" s="19">
        <f t="shared" si="77"/>
        <v>65</v>
      </c>
      <c r="AF204" s="19">
        <f t="shared" si="78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60"/>
        <v>0</v>
      </c>
      <c r="F205" s="14">
        <f t="shared" si="61"/>
        <v>22</v>
      </c>
      <c r="G205" s="14">
        <f t="shared" si="62"/>
        <v>22</v>
      </c>
      <c r="H205" s="15">
        <f t="shared" si="63"/>
        <v>22</v>
      </c>
      <c r="I205" s="84"/>
      <c r="J205" s="84"/>
      <c r="K205" s="61">
        <v>390</v>
      </c>
      <c r="L205" s="14">
        <f t="shared" si="64"/>
        <v>0</v>
      </c>
      <c r="M205" s="14">
        <f t="shared" si="65"/>
        <v>12</v>
      </c>
      <c r="N205" s="14">
        <f t="shared" si="66"/>
        <v>12</v>
      </c>
      <c r="O205" s="15">
        <f t="shared" si="67"/>
        <v>12</v>
      </c>
      <c r="P205" s="96"/>
      <c r="Q205" s="96"/>
      <c r="R205" s="65">
        <v>173</v>
      </c>
      <c r="S205" s="16">
        <f t="shared" si="68"/>
        <v>0</v>
      </c>
      <c r="T205" s="16">
        <f t="shared" si="69"/>
        <v>21</v>
      </c>
      <c r="U205" s="16">
        <f t="shared" si="70"/>
        <v>21</v>
      </c>
      <c r="V205" s="15">
        <f t="shared" si="71"/>
        <v>21</v>
      </c>
      <c r="W205" s="84"/>
      <c r="X205" s="84"/>
      <c r="Y205" s="61">
        <v>100</v>
      </c>
      <c r="Z205" s="16">
        <f t="shared" si="72"/>
        <v>0</v>
      </c>
      <c r="AA205" s="16">
        <f t="shared" si="73"/>
        <v>0</v>
      </c>
      <c r="AB205" s="16">
        <f t="shared" si="74"/>
        <v>0</v>
      </c>
      <c r="AC205" s="15">
        <f t="shared" si="75"/>
        <v>0</v>
      </c>
      <c r="AD205" s="18">
        <f t="shared" si="76"/>
        <v>55</v>
      </c>
      <c r="AE205" s="19">
        <f t="shared" si="77"/>
        <v>55</v>
      </c>
      <c r="AF205" s="19">
        <f t="shared" si="78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60"/>
        <v>0</v>
      </c>
      <c r="F206" s="14">
        <f t="shared" si="61"/>
        <v>22</v>
      </c>
      <c r="G206" s="14">
        <f t="shared" si="62"/>
        <v>22</v>
      </c>
      <c r="H206" s="15">
        <f t="shared" si="63"/>
        <v>22</v>
      </c>
      <c r="I206" s="84"/>
      <c r="J206" s="84"/>
      <c r="K206" s="61">
        <v>280</v>
      </c>
      <c r="L206" s="14">
        <f t="shared" si="64"/>
        <v>0</v>
      </c>
      <c r="M206" s="14">
        <f t="shared" si="65"/>
        <v>2</v>
      </c>
      <c r="N206" s="14">
        <f t="shared" si="66"/>
        <v>2</v>
      </c>
      <c r="O206" s="15">
        <f t="shared" si="67"/>
        <v>2</v>
      </c>
      <c r="P206" s="96"/>
      <c r="Q206" s="96"/>
      <c r="R206" s="65">
        <v>154</v>
      </c>
      <c r="S206" s="16">
        <f t="shared" si="68"/>
        <v>0</v>
      </c>
      <c r="T206" s="16">
        <f t="shared" si="69"/>
        <v>13</v>
      </c>
      <c r="U206" s="16">
        <f t="shared" si="70"/>
        <v>13</v>
      </c>
      <c r="V206" s="15">
        <f t="shared" si="71"/>
        <v>13</v>
      </c>
      <c r="W206" s="84"/>
      <c r="X206" s="84"/>
      <c r="Y206" s="61">
        <v>100</v>
      </c>
      <c r="Z206" s="16">
        <f t="shared" si="72"/>
        <v>0</v>
      </c>
      <c r="AA206" s="16">
        <f t="shared" si="73"/>
        <v>0</v>
      </c>
      <c r="AB206" s="16">
        <f t="shared" si="74"/>
        <v>0</v>
      </c>
      <c r="AC206" s="15">
        <f t="shared" si="75"/>
        <v>0</v>
      </c>
      <c r="AD206" s="18">
        <f t="shared" si="76"/>
        <v>37</v>
      </c>
      <c r="AE206" s="19">
        <f t="shared" si="77"/>
        <v>37</v>
      </c>
      <c r="AF206" s="19">
        <f t="shared" si="78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60"/>
        <v>0</v>
      </c>
      <c r="F207" s="14">
        <f t="shared" si="61"/>
        <v>20</v>
      </c>
      <c r="G207" s="14">
        <f t="shared" si="62"/>
        <v>20</v>
      </c>
      <c r="H207" s="15">
        <f t="shared" si="63"/>
        <v>20</v>
      </c>
      <c r="I207" s="84"/>
      <c r="J207" s="84"/>
      <c r="K207" s="61">
        <v>260</v>
      </c>
      <c r="L207" s="14">
        <f t="shared" si="64"/>
        <v>0</v>
      </c>
      <c r="M207" s="14">
        <f t="shared" si="65"/>
        <v>1</v>
      </c>
      <c r="N207" s="14">
        <f t="shared" si="66"/>
        <v>1</v>
      </c>
      <c r="O207" s="15">
        <f t="shared" si="67"/>
        <v>1</v>
      </c>
      <c r="P207" s="96"/>
      <c r="Q207" s="96"/>
      <c r="R207" s="65">
        <v>140</v>
      </c>
      <c r="S207" s="16">
        <f t="shared" si="68"/>
        <v>0</v>
      </c>
      <c r="T207" s="16">
        <f t="shared" si="69"/>
        <v>8</v>
      </c>
      <c r="U207" s="16">
        <f t="shared" si="70"/>
        <v>8</v>
      </c>
      <c r="V207" s="15">
        <f t="shared" si="71"/>
        <v>8</v>
      </c>
      <c r="W207" s="84"/>
      <c r="X207" s="84"/>
      <c r="Y207" s="61">
        <v>100</v>
      </c>
      <c r="Z207" s="16">
        <f t="shared" si="72"/>
        <v>0</v>
      </c>
      <c r="AA207" s="16">
        <f t="shared" si="73"/>
        <v>0</v>
      </c>
      <c r="AB207" s="16">
        <f t="shared" si="74"/>
        <v>0</v>
      </c>
      <c r="AC207" s="15">
        <f t="shared" si="75"/>
        <v>0</v>
      </c>
      <c r="AD207" s="18">
        <f t="shared" si="76"/>
        <v>29</v>
      </c>
      <c r="AE207" s="19">
        <f t="shared" si="77"/>
        <v>29</v>
      </c>
      <c r="AF207" s="19">
        <f t="shared" si="78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60"/>
        <v>59</v>
      </c>
      <c r="F208" s="14">
        <f t="shared" si="61"/>
        <v>0</v>
      </c>
      <c r="G208" s="14">
        <f t="shared" si="62"/>
        <v>59</v>
      </c>
      <c r="H208" s="15">
        <f t="shared" si="63"/>
        <v>59</v>
      </c>
      <c r="I208" s="84"/>
      <c r="J208" s="84"/>
      <c r="K208" s="61">
        <v>320</v>
      </c>
      <c r="L208" s="14">
        <f t="shared" si="64"/>
        <v>0</v>
      </c>
      <c r="M208" s="14">
        <f t="shared" si="65"/>
        <v>5</v>
      </c>
      <c r="N208" s="14">
        <f t="shared" si="66"/>
        <v>5</v>
      </c>
      <c r="O208" s="15">
        <f t="shared" si="67"/>
        <v>5</v>
      </c>
      <c r="P208" s="96"/>
      <c r="Q208" s="96"/>
      <c r="R208" s="65">
        <v>194</v>
      </c>
      <c r="S208" s="16">
        <f t="shared" si="68"/>
        <v>0</v>
      </c>
      <c r="T208" s="16">
        <f t="shared" si="69"/>
        <v>32</v>
      </c>
      <c r="U208" s="16">
        <f t="shared" si="70"/>
        <v>32</v>
      </c>
      <c r="V208" s="15">
        <f t="shared" si="71"/>
        <v>32</v>
      </c>
      <c r="W208" s="84"/>
      <c r="X208" s="84"/>
      <c r="Y208" s="61">
        <v>100</v>
      </c>
      <c r="Z208" s="16">
        <f t="shared" si="72"/>
        <v>0</v>
      </c>
      <c r="AA208" s="16">
        <f t="shared" si="73"/>
        <v>0</v>
      </c>
      <c r="AB208" s="16">
        <f t="shared" si="74"/>
        <v>0</v>
      </c>
      <c r="AC208" s="15">
        <f t="shared" si="75"/>
        <v>0</v>
      </c>
      <c r="AD208" s="18">
        <f t="shared" si="76"/>
        <v>96</v>
      </c>
      <c r="AE208" s="19">
        <f t="shared" si="77"/>
        <v>96</v>
      </c>
      <c r="AF208" s="19">
        <f t="shared" si="78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60"/>
        <v>61</v>
      </c>
      <c r="F209" s="14">
        <f t="shared" si="61"/>
        <v>0</v>
      </c>
      <c r="G209" s="14">
        <f t="shared" si="62"/>
        <v>61</v>
      </c>
      <c r="H209" s="15">
        <f t="shared" si="63"/>
        <v>61</v>
      </c>
      <c r="I209" s="84"/>
      <c r="J209" s="84"/>
      <c r="K209" s="61">
        <v>280</v>
      </c>
      <c r="L209" s="14">
        <f t="shared" si="64"/>
        <v>0</v>
      </c>
      <c r="M209" s="14">
        <f t="shared" si="65"/>
        <v>2</v>
      </c>
      <c r="N209" s="14">
        <f t="shared" si="66"/>
        <v>2</v>
      </c>
      <c r="O209" s="15">
        <f t="shared" si="67"/>
        <v>2</v>
      </c>
      <c r="P209" s="96"/>
      <c r="Q209" s="96"/>
      <c r="R209" s="65">
        <v>187</v>
      </c>
      <c r="S209" s="16">
        <f t="shared" si="68"/>
        <v>0</v>
      </c>
      <c r="T209" s="16">
        <f t="shared" si="69"/>
        <v>28</v>
      </c>
      <c r="U209" s="16">
        <f t="shared" si="70"/>
        <v>28</v>
      </c>
      <c r="V209" s="15">
        <f t="shared" si="71"/>
        <v>28</v>
      </c>
      <c r="W209" s="84"/>
      <c r="X209" s="84"/>
      <c r="Y209" s="61">
        <v>100</v>
      </c>
      <c r="Z209" s="16">
        <f t="shared" si="72"/>
        <v>0</v>
      </c>
      <c r="AA209" s="16">
        <f t="shared" si="73"/>
        <v>0</v>
      </c>
      <c r="AB209" s="16">
        <f t="shared" si="74"/>
        <v>0</v>
      </c>
      <c r="AC209" s="15">
        <f t="shared" si="75"/>
        <v>0</v>
      </c>
      <c r="AD209" s="18">
        <f t="shared" si="76"/>
        <v>91</v>
      </c>
      <c r="AE209" s="19">
        <f t="shared" si="77"/>
        <v>91</v>
      </c>
      <c r="AF209" s="19">
        <f t="shared" si="78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60"/>
        <v>53</v>
      </c>
      <c r="F210" s="14">
        <f t="shared" si="61"/>
        <v>0</v>
      </c>
      <c r="G210" s="14">
        <f t="shared" si="62"/>
        <v>53</v>
      </c>
      <c r="H210" s="15">
        <f t="shared" si="63"/>
        <v>53</v>
      </c>
      <c r="I210" s="84"/>
      <c r="J210" s="84"/>
      <c r="K210" s="61">
        <v>440</v>
      </c>
      <c r="L210" s="14">
        <f t="shared" si="64"/>
        <v>0</v>
      </c>
      <c r="M210" s="14">
        <f t="shared" si="65"/>
        <v>18</v>
      </c>
      <c r="N210" s="14">
        <f t="shared" si="66"/>
        <v>18</v>
      </c>
      <c r="O210" s="15">
        <f t="shared" si="67"/>
        <v>18</v>
      </c>
      <c r="P210" s="96"/>
      <c r="Q210" s="96"/>
      <c r="R210" s="65">
        <v>169</v>
      </c>
      <c r="S210" s="16">
        <f t="shared" si="68"/>
        <v>0</v>
      </c>
      <c r="T210" s="16">
        <f t="shared" si="69"/>
        <v>19</v>
      </c>
      <c r="U210" s="16">
        <f t="shared" si="70"/>
        <v>19</v>
      </c>
      <c r="V210" s="15">
        <f t="shared" si="71"/>
        <v>19</v>
      </c>
      <c r="W210" s="84"/>
      <c r="X210" s="84"/>
      <c r="Y210" s="61">
        <v>100</v>
      </c>
      <c r="Z210" s="16">
        <f t="shared" si="72"/>
        <v>0</v>
      </c>
      <c r="AA210" s="16">
        <f t="shared" si="73"/>
        <v>0</v>
      </c>
      <c r="AB210" s="16">
        <f t="shared" si="74"/>
        <v>0</v>
      </c>
      <c r="AC210" s="15">
        <f t="shared" si="75"/>
        <v>0</v>
      </c>
      <c r="AD210" s="18">
        <f t="shared" si="76"/>
        <v>90</v>
      </c>
      <c r="AE210" s="19">
        <f t="shared" si="77"/>
        <v>90</v>
      </c>
      <c r="AF210" s="19">
        <f t="shared" si="78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60"/>
        <v>50</v>
      </c>
      <c r="F211" s="14">
        <f t="shared" si="61"/>
        <v>0</v>
      </c>
      <c r="G211" s="14">
        <f t="shared" si="62"/>
        <v>50</v>
      </c>
      <c r="H211" s="15">
        <f t="shared" si="63"/>
        <v>50</v>
      </c>
      <c r="I211" s="84"/>
      <c r="J211" s="84"/>
      <c r="K211" s="61">
        <v>260</v>
      </c>
      <c r="L211" s="14">
        <f t="shared" si="64"/>
        <v>0</v>
      </c>
      <c r="M211" s="14">
        <f t="shared" si="65"/>
        <v>1</v>
      </c>
      <c r="N211" s="14">
        <f t="shared" si="66"/>
        <v>1</v>
      </c>
      <c r="O211" s="15">
        <f t="shared" si="67"/>
        <v>1</v>
      </c>
      <c r="P211" s="96"/>
      <c r="Q211" s="96"/>
      <c r="R211" s="65">
        <v>162</v>
      </c>
      <c r="S211" s="16">
        <f t="shared" si="68"/>
        <v>0</v>
      </c>
      <c r="T211" s="16">
        <f t="shared" si="69"/>
        <v>16</v>
      </c>
      <c r="U211" s="16">
        <f t="shared" si="70"/>
        <v>16</v>
      </c>
      <c r="V211" s="15">
        <f t="shared" si="71"/>
        <v>16</v>
      </c>
      <c r="W211" s="84"/>
      <c r="X211" s="84"/>
      <c r="Y211" s="61">
        <v>100</v>
      </c>
      <c r="Z211" s="16">
        <f t="shared" si="72"/>
        <v>0</v>
      </c>
      <c r="AA211" s="16">
        <f t="shared" si="73"/>
        <v>0</v>
      </c>
      <c r="AB211" s="16">
        <f t="shared" si="74"/>
        <v>0</v>
      </c>
      <c r="AC211" s="15">
        <f t="shared" si="75"/>
        <v>0</v>
      </c>
      <c r="AD211" s="18">
        <f t="shared" si="76"/>
        <v>67</v>
      </c>
      <c r="AE211" s="19">
        <f t="shared" si="77"/>
        <v>67</v>
      </c>
      <c r="AF211" s="19">
        <f t="shared" si="78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60"/>
        <v>50</v>
      </c>
      <c r="F212" s="14">
        <f t="shared" si="61"/>
        <v>0</v>
      </c>
      <c r="G212" s="14">
        <f t="shared" si="62"/>
        <v>50</v>
      </c>
      <c r="H212" s="15">
        <f t="shared" si="63"/>
        <v>50</v>
      </c>
      <c r="I212" s="84"/>
      <c r="J212" s="84"/>
      <c r="K212" s="61">
        <v>480</v>
      </c>
      <c r="L212" s="14">
        <f t="shared" si="64"/>
        <v>0</v>
      </c>
      <c r="M212" s="14">
        <f t="shared" si="65"/>
        <v>26</v>
      </c>
      <c r="N212" s="14">
        <f t="shared" si="66"/>
        <v>26</v>
      </c>
      <c r="O212" s="15">
        <f t="shared" si="67"/>
        <v>26</v>
      </c>
      <c r="P212" s="96"/>
      <c r="Q212" s="96"/>
      <c r="R212" s="65">
        <v>161</v>
      </c>
      <c r="S212" s="16">
        <f t="shared" si="68"/>
        <v>0</v>
      </c>
      <c r="T212" s="16">
        <f t="shared" si="69"/>
        <v>15</v>
      </c>
      <c r="U212" s="16">
        <f t="shared" si="70"/>
        <v>15</v>
      </c>
      <c r="V212" s="15">
        <f t="shared" si="71"/>
        <v>15</v>
      </c>
      <c r="W212" s="84"/>
      <c r="X212" s="84"/>
      <c r="Y212" s="61">
        <v>100</v>
      </c>
      <c r="Z212" s="16">
        <f t="shared" si="72"/>
        <v>0</v>
      </c>
      <c r="AA212" s="16">
        <f t="shared" si="73"/>
        <v>0</v>
      </c>
      <c r="AB212" s="16">
        <f t="shared" si="74"/>
        <v>0</v>
      </c>
      <c r="AC212" s="15">
        <f t="shared" si="75"/>
        <v>0</v>
      </c>
      <c r="AD212" s="18">
        <f t="shared" si="76"/>
        <v>91</v>
      </c>
      <c r="AE212" s="19">
        <f t="shared" si="77"/>
        <v>91</v>
      </c>
      <c r="AF212" s="19">
        <f t="shared" si="78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60"/>
        <v>0</v>
      </c>
      <c r="F213" s="14">
        <f t="shared" si="61"/>
        <v>0</v>
      </c>
      <c r="G213" s="14">
        <f t="shared" si="62"/>
        <v>0</v>
      </c>
      <c r="H213" s="15">
        <f t="shared" si="63"/>
        <v>0</v>
      </c>
      <c r="I213" s="84"/>
      <c r="J213" s="84"/>
      <c r="K213" s="61"/>
      <c r="L213" s="14">
        <f t="shared" si="64"/>
        <v>0</v>
      </c>
      <c r="M213" s="14">
        <f t="shared" si="65"/>
        <v>0</v>
      </c>
      <c r="N213" s="14">
        <f t="shared" si="66"/>
        <v>0</v>
      </c>
      <c r="O213" s="15">
        <f t="shared" si="67"/>
        <v>0</v>
      </c>
      <c r="P213" s="96"/>
      <c r="Q213" s="96"/>
      <c r="R213" s="65"/>
      <c r="S213" s="16">
        <f t="shared" si="68"/>
        <v>0</v>
      </c>
      <c r="T213" s="16">
        <f t="shared" si="69"/>
        <v>0</v>
      </c>
      <c r="U213" s="16">
        <f t="shared" si="70"/>
        <v>0</v>
      </c>
      <c r="V213" s="15">
        <f t="shared" si="71"/>
        <v>0</v>
      </c>
      <c r="W213" s="84"/>
      <c r="X213" s="84"/>
      <c r="Y213" s="61">
        <v>100</v>
      </c>
      <c r="Z213" s="16">
        <f t="shared" si="72"/>
        <v>0</v>
      </c>
      <c r="AA213" s="16">
        <f t="shared" si="73"/>
        <v>0</v>
      </c>
      <c r="AB213" s="16">
        <f t="shared" si="74"/>
        <v>0</v>
      </c>
      <c r="AC213" s="15">
        <f t="shared" si="75"/>
        <v>0</v>
      </c>
      <c r="AD213" s="18">
        <f t="shared" si="76"/>
        <v>0</v>
      </c>
      <c r="AE213" s="19">
        <f t="shared" si="77"/>
        <v>0</v>
      </c>
      <c r="AF213" s="19">
        <f t="shared" si="78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60"/>
        <v>0</v>
      </c>
      <c r="F214" s="14">
        <f t="shared" si="61"/>
        <v>0</v>
      </c>
      <c r="G214" s="14">
        <f t="shared" si="62"/>
        <v>0</v>
      </c>
      <c r="H214" s="15">
        <f t="shared" si="63"/>
        <v>0</v>
      </c>
      <c r="I214" s="84"/>
      <c r="J214" s="84"/>
      <c r="K214" s="61"/>
      <c r="L214" s="14">
        <f t="shared" si="64"/>
        <v>0</v>
      </c>
      <c r="M214" s="14">
        <f t="shared" si="65"/>
        <v>0</v>
      </c>
      <c r="N214" s="14">
        <f t="shared" si="66"/>
        <v>0</v>
      </c>
      <c r="O214" s="15">
        <f t="shared" si="67"/>
        <v>0</v>
      </c>
      <c r="P214" s="96"/>
      <c r="Q214" s="96"/>
      <c r="R214" s="65"/>
      <c r="S214" s="16">
        <f t="shared" si="68"/>
        <v>0</v>
      </c>
      <c r="T214" s="16">
        <f t="shared" si="69"/>
        <v>0</v>
      </c>
      <c r="U214" s="16">
        <f t="shared" si="70"/>
        <v>0</v>
      </c>
      <c r="V214" s="15">
        <f t="shared" si="71"/>
        <v>0</v>
      </c>
      <c r="W214" s="84"/>
      <c r="X214" s="84"/>
      <c r="Y214" s="61">
        <v>100</v>
      </c>
      <c r="Z214" s="16">
        <f t="shared" si="72"/>
        <v>0</v>
      </c>
      <c r="AA214" s="16">
        <f t="shared" si="73"/>
        <v>0</v>
      </c>
      <c r="AB214" s="16">
        <f t="shared" si="74"/>
        <v>0</v>
      </c>
      <c r="AC214" s="15">
        <f t="shared" si="75"/>
        <v>0</v>
      </c>
      <c r="AD214" s="18">
        <f t="shared" si="76"/>
        <v>0</v>
      </c>
      <c r="AE214" s="19">
        <f t="shared" si="77"/>
        <v>0</v>
      </c>
      <c r="AF214" s="19">
        <f t="shared" si="78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60"/>
        <v>0</v>
      </c>
      <c r="F215" s="14">
        <f t="shared" si="61"/>
        <v>0</v>
      </c>
      <c r="G215" s="14">
        <f t="shared" si="62"/>
        <v>0</v>
      </c>
      <c r="H215" s="15">
        <f t="shared" si="63"/>
        <v>0</v>
      </c>
      <c r="I215" s="84"/>
      <c r="J215" s="84"/>
      <c r="K215" s="61"/>
      <c r="L215" s="14">
        <f t="shared" si="64"/>
        <v>0</v>
      </c>
      <c r="M215" s="14">
        <f t="shared" si="65"/>
        <v>0</v>
      </c>
      <c r="N215" s="14">
        <f t="shared" si="66"/>
        <v>0</v>
      </c>
      <c r="O215" s="15">
        <f t="shared" si="67"/>
        <v>0</v>
      </c>
      <c r="P215" s="96"/>
      <c r="Q215" s="96"/>
      <c r="R215" s="65"/>
      <c r="S215" s="16">
        <f t="shared" si="68"/>
        <v>0</v>
      </c>
      <c r="T215" s="16">
        <f t="shared" si="69"/>
        <v>0</v>
      </c>
      <c r="U215" s="16">
        <f t="shared" si="70"/>
        <v>0</v>
      </c>
      <c r="V215" s="15">
        <f t="shared" si="71"/>
        <v>0</v>
      </c>
      <c r="W215" s="84"/>
      <c r="X215" s="84"/>
      <c r="Y215" s="61">
        <v>100</v>
      </c>
      <c r="Z215" s="16">
        <f t="shared" si="72"/>
        <v>0</v>
      </c>
      <c r="AA215" s="16">
        <f t="shared" si="73"/>
        <v>0</v>
      </c>
      <c r="AB215" s="16">
        <f t="shared" si="74"/>
        <v>0</v>
      </c>
      <c r="AC215" s="15">
        <f t="shared" si="75"/>
        <v>0</v>
      </c>
      <c r="AD215" s="18">
        <f t="shared" si="76"/>
        <v>0</v>
      </c>
      <c r="AE215" s="19">
        <f t="shared" si="77"/>
        <v>0</v>
      </c>
      <c r="AF215" s="19">
        <f t="shared" si="78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60"/>
        <v>0</v>
      </c>
      <c r="F216" s="14">
        <f t="shared" si="61"/>
        <v>0</v>
      </c>
      <c r="G216" s="14">
        <f t="shared" si="62"/>
        <v>0</v>
      </c>
      <c r="H216" s="15">
        <f t="shared" si="63"/>
        <v>0</v>
      </c>
      <c r="I216" s="84"/>
      <c r="J216" s="84"/>
      <c r="K216" s="61"/>
      <c r="L216" s="14">
        <f t="shared" si="64"/>
        <v>0</v>
      </c>
      <c r="M216" s="14">
        <f t="shared" si="65"/>
        <v>0</v>
      </c>
      <c r="N216" s="14">
        <f t="shared" si="66"/>
        <v>0</v>
      </c>
      <c r="O216" s="15">
        <f t="shared" si="67"/>
        <v>0</v>
      </c>
      <c r="P216" s="96"/>
      <c r="Q216" s="96"/>
      <c r="R216" s="65"/>
      <c r="S216" s="16">
        <f t="shared" si="68"/>
        <v>0</v>
      </c>
      <c r="T216" s="16">
        <f t="shared" si="69"/>
        <v>0</v>
      </c>
      <c r="U216" s="16">
        <f t="shared" si="70"/>
        <v>0</v>
      </c>
      <c r="V216" s="15">
        <f t="shared" si="71"/>
        <v>0</v>
      </c>
      <c r="W216" s="84"/>
      <c r="X216" s="84"/>
      <c r="Y216" s="61">
        <v>100</v>
      </c>
      <c r="Z216" s="16">
        <f t="shared" si="72"/>
        <v>0</v>
      </c>
      <c r="AA216" s="16">
        <f t="shared" si="73"/>
        <v>0</v>
      </c>
      <c r="AB216" s="16">
        <f t="shared" si="74"/>
        <v>0</v>
      </c>
      <c r="AC216" s="15">
        <f t="shared" si="75"/>
        <v>0</v>
      </c>
      <c r="AD216" s="18">
        <f t="shared" si="76"/>
        <v>0</v>
      </c>
      <c r="AE216" s="19">
        <f t="shared" si="77"/>
        <v>0</v>
      </c>
      <c r="AF216" s="19">
        <f t="shared" si="78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60"/>
        <v>0</v>
      </c>
      <c r="F217" s="14">
        <f t="shared" si="61"/>
        <v>0</v>
      </c>
      <c r="G217" s="14">
        <f t="shared" si="62"/>
        <v>0</v>
      </c>
      <c r="H217" s="15">
        <f t="shared" si="63"/>
        <v>0</v>
      </c>
      <c r="I217" s="84"/>
      <c r="J217" s="84"/>
      <c r="K217" s="61"/>
      <c r="L217" s="14">
        <f t="shared" si="64"/>
        <v>0</v>
      </c>
      <c r="M217" s="14">
        <f t="shared" si="65"/>
        <v>0</v>
      </c>
      <c r="N217" s="14">
        <f t="shared" si="66"/>
        <v>0</v>
      </c>
      <c r="O217" s="15">
        <f t="shared" si="67"/>
        <v>0</v>
      </c>
      <c r="P217" s="96"/>
      <c r="Q217" s="96"/>
      <c r="R217" s="65"/>
      <c r="S217" s="16">
        <f t="shared" si="68"/>
        <v>0</v>
      </c>
      <c r="T217" s="16">
        <f t="shared" si="69"/>
        <v>0</v>
      </c>
      <c r="U217" s="16">
        <f t="shared" si="70"/>
        <v>0</v>
      </c>
      <c r="V217" s="15">
        <f t="shared" si="71"/>
        <v>0</v>
      </c>
      <c r="W217" s="84"/>
      <c r="X217" s="84"/>
      <c r="Y217" s="61">
        <v>100</v>
      </c>
      <c r="Z217" s="16">
        <f t="shared" si="72"/>
        <v>0</v>
      </c>
      <c r="AA217" s="16">
        <f t="shared" si="73"/>
        <v>0</v>
      </c>
      <c r="AB217" s="16">
        <f t="shared" si="74"/>
        <v>0</v>
      </c>
      <c r="AC217" s="15">
        <f t="shared" si="75"/>
        <v>0</v>
      </c>
      <c r="AD217" s="18">
        <f t="shared" si="76"/>
        <v>0</v>
      </c>
      <c r="AE217" s="19">
        <f t="shared" si="77"/>
        <v>0</v>
      </c>
      <c r="AF217" s="19">
        <f t="shared" si="78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60"/>
        <v>0</v>
      </c>
      <c r="F218" s="14">
        <f t="shared" si="61"/>
        <v>0</v>
      </c>
      <c r="G218" s="14">
        <f t="shared" si="62"/>
        <v>0</v>
      </c>
      <c r="H218" s="15">
        <f t="shared" si="63"/>
        <v>0</v>
      </c>
      <c r="I218" s="84"/>
      <c r="J218" s="84"/>
      <c r="K218" s="61"/>
      <c r="L218" s="14">
        <f t="shared" si="64"/>
        <v>0</v>
      </c>
      <c r="M218" s="14">
        <f t="shared" si="65"/>
        <v>0</v>
      </c>
      <c r="N218" s="14">
        <f t="shared" si="66"/>
        <v>0</v>
      </c>
      <c r="O218" s="15">
        <f t="shared" si="67"/>
        <v>0</v>
      </c>
      <c r="P218" s="96"/>
      <c r="Q218" s="96"/>
      <c r="R218" s="65"/>
      <c r="S218" s="16">
        <f t="shared" si="68"/>
        <v>0</v>
      </c>
      <c r="T218" s="16">
        <f t="shared" si="69"/>
        <v>0</v>
      </c>
      <c r="U218" s="16">
        <f t="shared" si="70"/>
        <v>0</v>
      </c>
      <c r="V218" s="15">
        <f t="shared" si="71"/>
        <v>0</v>
      </c>
      <c r="W218" s="84"/>
      <c r="X218" s="84"/>
      <c r="Y218" s="61">
        <v>100</v>
      </c>
      <c r="Z218" s="16">
        <f t="shared" si="72"/>
        <v>0</v>
      </c>
      <c r="AA218" s="16">
        <f t="shared" si="73"/>
        <v>0</v>
      </c>
      <c r="AB218" s="16">
        <f t="shared" si="74"/>
        <v>0</v>
      </c>
      <c r="AC218" s="15">
        <f t="shared" si="75"/>
        <v>0</v>
      </c>
      <c r="AD218" s="18">
        <f t="shared" si="76"/>
        <v>0</v>
      </c>
      <c r="AE218" s="19">
        <f t="shared" si="77"/>
        <v>0</v>
      </c>
      <c r="AF218" s="19">
        <f t="shared" si="78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60"/>
        <v>0</v>
      </c>
      <c r="F219" s="14">
        <f t="shared" si="61"/>
        <v>0</v>
      </c>
      <c r="G219" s="14">
        <f t="shared" si="62"/>
        <v>0</v>
      </c>
      <c r="H219" s="15">
        <f t="shared" si="63"/>
        <v>0</v>
      </c>
      <c r="I219" s="84"/>
      <c r="J219" s="84"/>
      <c r="K219" s="61"/>
      <c r="L219" s="14">
        <f t="shared" si="64"/>
        <v>0</v>
      </c>
      <c r="M219" s="14">
        <f t="shared" si="65"/>
        <v>0</v>
      </c>
      <c r="N219" s="14">
        <f t="shared" si="66"/>
        <v>0</v>
      </c>
      <c r="O219" s="15">
        <f t="shared" si="67"/>
        <v>0</v>
      </c>
      <c r="P219" s="96"/>
      <c r="Q219" s="96"/>
      <c r="R219" s="65"/>
      <c r="S219" s="16">
        <f t="shared" si="68"/>
        <v>0</v>
      </c>
      <c r="T219" s="16">
        <f t="shared" si="69"/>
        <v>0</v>
      </c>
      <c r="U219" s="16">
        <f t="shared" si="70"/>
        <v>0</v>
      </c>
      <c r="V219" s="15">
        <f t="shared" si="71"/>
        <v>0</v>
      </c>
      <c r="W219" s="84"/>
      <c r="X219" s="84"/>
      <c r="Y219" s="61">
        <v>100</v>
      </c>
      <c r="Z219" s="16">
        <f t="shared" si="72"/>
        <v>0</v>
      </c>
      <c r="AA219" s="16">
        <f t="shared" si="73"/>
        <v>0</v>
      </c>
      <c r="AB219" s="16">
        <f t="shared" si="74"/>
        <v>0</v>
      </c>
      <c r="AC219" s="15">
        <f t="shared" si="75"/>
        <v>0</v>
      </c>
      <c r="AD219" s="18">
        <f t="shared" si="76"/>
        <v>0</v>
      </c>
      <c r="AE219" s="19">
        <f t="shared" si="77"/>
        <v>0</v>
      </c>
      <c r="AF219" s="19">
        <f t="shared" si="78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60"/>
        <v>0</v>
      </c>
      <c r="F220" s="14">
        <f t="shared" si="61"/>
        <v>0</v>
      </c>
      <c r="G220" s="14">
        <f t="shared" si="62"/>
        <v>0</v>
      </c>
      <c r="H220" s="15">
        <f t="shared" si="63"/>
        <v>0</v>
      </c>
      <c r="I220" s="84"/>
      <c r="J220" s="84"/>
      <c r="K220" s="61"/>
      <c r="L220" s="14">
        <f t="shared" si="64"/>
        <v>0</v>
      </c>
      <c r="M220" s="14">
        <f t="shared" si="65"/>
        <v>0</v>
      </c>
      <c r="N220" s="14">
        <f t="shared" si="66"/>
        <v>0</v>
      </c>
      <c r="O220" s="15">
        <f t="shared" si="67"/>
        <v>0</v>
      </c>
      <c r="P220" s="96"/>
      <c r="Q220" s="96"/>
      <c r="R220" s="65"/>
      <c r="S220" s="16">
        <f t="shared" si="68"/>
        <v>0</v>
      </c>
      <c r="T220" s="16">
        <f t="shared" si="69"/>
        <v>0</v>
      </c>
      <c r="U220" s="16">
        <f t="shared" si="70"/>
        <v>0</v>
      </c>
      <c r="V220" s="15">
        <f t="shared" si="71"/>
        <v>0</v>
      </c>
      <c r="W220" s="84"/>
      <c r="X220" s="84"/>
      <c r="Y220" s="61">
        <v>100</v>
      </c>
      <c r="Z220" s="16">
        <f t="shared" si="72"/>
        <v>0</v>
      </c>
      <c r="AA220" s="16">
        <f t="shared" si="73"/>
        <v>0</v>
      </c>
      <c r="AB220" s="16">
        <f t="shared" si="74"/>
        <v>0</v>
      </c>
      <c r="AC220" s="15">
        <f t="shared" si="75"/>
        <v>0</v>
      </c>
      <c r="AD220" s="18">
        <f t="shared" si="76"/>
        <v>0</v>
      </c>
      <c r="AE220" s="19">
        <f t="shared" si="77"/>
        <v>0</v>
      </c>
      <c r="AF220" s="19">
        <f t="shared" si="78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60"/>
        <v>0</v>
      </c>
      <c r="F221" s="14">
        <f t="shared" si="61"/>
        <v>0</v>
      </c>
      <c r="G221" s="14">
        <f t="shared" si="62"/>
        <v>0</v>
      </c>
      <c r="H221" s="15">
        <f t="shared" si="63"/>
        <v>0</v>
      </c>
      <c r="I221" s="84"/>
      <c r="J221" s="84"/>
      <c r="K221" s="61"/>
      <c r="L221" s="14">
        <f t="shared" si="64"/>
        <v>0</v>
      </c>
      <c r="M221" s="14">
        <f t="shared" si="65"/>
        <v>0</v>
      </c>
      <c r="N221" s="14">
        <f t="shared" si="66"/>
        <v>0</v>
      </c>
      <c r="O221" s="15">
        <f t="shared" si="67"/>
        <v>0</v>
      </c>
      <c r="P221" s="96"/>
      <c r="Q221" s="96"/>
      <c r="R221" s="65"/>
      <c r="S221" s="16">
        <f t="shared" si="68"/>
        <v>0</v>
      </c>
      <c r="T221" s="16">
        <f t="shared" si="69"/>
        <v>0</v>
      </c>
      <c r="U221" s="16">
        <f t="shared" si="70"/>
        <v>0</v>
      </c>
      <c r="V221" s="15">
        <f t="shared" si="71"/>
        <v>0</v>
      </c>
      <c r="W221" s="84"/>
      <c r="X221" s="84"/>
      <c r="Y221" s="61">
        <v>100</v>
      </c>
      <c r="Z221" s="16">
        <f t="shared" si="72"/>
        <v>0</v>
      </c>
      <c r="AA221" s="16">
        <f t="shared" si="73"/>
        <v>0</v>
      </c>
      <c r="AB221" s="16">
        <f t="shared" si="74"/>
        <v>0</v>
      </c>
      <c r="AC221" s="15">
        <f t="shared" si="75"/>
        <v>0</v>
      </c>
      <c r="AD221" s="18">
        <f t="shared" si="76"/>
        <v>0</v>
      </c>
      <c r="AE221" s="19">
        <f t="shared" si="77"/>
        <v>0</v>
      </c>
      <c r="AF221" s="19">
        <f t="shared" si="78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60"/>
        <v>0</v>
      </c>
      <c r="F222" s="14">
        <f t="shared" si="61"/>
        <v>0</v>
      </c>
      <c r="G222" s="14">
        <f t="shared" si="62"/>
        <v>0</v>
      </c>
      <c r="H222" s="15">
        <f t="shared" si="63"/>
        <v>0</v>
      </c>
      <c r="I222" s="84"/>
      <c r="J222" s="84"/>
      <c r="K222" s="61"/>
      <c r="L222" s="14">
        <f t="shared" si="64"/>
        <v>0</v>
      </c>
      <c r="M222" s="14">
        <f t="shared" si="65"/>
        <v>0</v>
      </c>
      <c r="N222" s="14">
        <f t="shared" si="66"/>
        <v>0</v>
      </c>
      <c r="O222" s="15">
        <f t="shared" si="67"/>
        <v>0</v>
      </c>
      <c r="P222" s="96"/>
      <c r="Q222" s="96"/>
      <c r="R222" s="65"/>
      <c r="S222" s="16">
        <f t="shared" si="68"/>
        <v>0</v>
      </c>
      <c r="T222" s="16">
        <f t="shared" si="69"/>
        <v>0</v>
      </c>
      <c r="U222" s="16">
        <f t="shared" si="70"/>
        <v>0</v>
      </c>
      <c r="V222" s="15">
        <f t="shared" si="71"/>
        <v>0</v>
      </c>
      <c r="W222" s="84"/>
      <c r="X222" s="84"/>
      <c r="Y222" s="61">
        <v>100</v>
      </c>
      <c r="Z222" s="16">
        <f t="shared" si="72"/>
        <v>0</v>
      </c>
      <c r="AA222" s="16">
        <f t="shared" si="73"/>
        <v>0</v>
      </c>
      <c r="AB222" s="16">
        <f t="shared" si="74"/>
        <v>0</v>
      </c>
      <c r="AC222" s="15">
        <f t="shared" si="75"/>
        <v>0</v>
      </c>
      <c r="AD222" s="18">
        <f t="shared" si="76"/>
        <v>0</v>
      </c>
      <c r="AE222" s="19">
        <f t="shared" si="77"/>
        <v>0</v>
      </c>
      <c r="AF222" s="19">
        <f t="shared" si="78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60"/>
        <v>0</v>
      </c>
      <c r="F223" s="14">
        <f t="shared" si="61"/>
        <v>0</v>
      </c>
      <c r="G223" s="14">
        <f t="shared" si="62"/>
        <v>0</v>
      </c>
      <c r="H223" s="15">
        <f t="shared" si="63"/>
        <v>0</v>
      </c>
      <c r="I223" s="84"/>
      <c r="J223" s="84"/>
      <c r="K223" s="61"/>
      <c r="L223" s="14">
        <f t="shared" si="64"/>
        <v>0</v>
      </c>
      <c r="M223" s="14">
        <f t="shared" si="65"/>
        <v>0</v>
      </c>
      <c r="N223" s="14">
        <f t="shared" si="66"/>
        <v>0</v>
      </c>
      <c r="O223" s="15">
        <f t="shared" si="67"/>
        <v>0</v>
      </c>
      <c r="P223" s="96"/>
      <c r="Q223" s="96"/>
      <c r="R223" s="65"/>
      <c r="S223" s="16">
        <f t="shared" si="68"/>
        <v>0</v>
      </c>
      <c r="T223" s="16">
        <f t="shared" si="69"/>
        <v>0</v>
      </c>
      <c r="U223" s="16">
        <f t="shared" si="70"/>
        <v>0</v>
      </c>
      <c r="V223" s="15">
        <f t="shared" si="71"/>
        <v>0</v>
      </c>
      <c r="W223" s="84"/>
      <c r="X223" s="84"/>
      <c r="Y223" s="61">
        <v>100</v>
      </c>
      <c r="Z223" s="16">
        <f t="shared" si="72"/>
        <v>0</v>
      </c>
      <c r="AA223" s="16">
        <f t="shared" si="73"/>
        <v>0</v>
      </c>
      <c r="AB223" s="16">
        <f t="shared" si="74"/>
        <v>0</v>
      </c>
      <c r="AC223" s="15">
        <f t="shared" si="75"/>
        <v>0</v>
      </c>
      <c r="AD223" s="18">
        <f t="shared" si="76"/>
        <v>0</v>
      </c>
      <c r="AE223" s="19">
        <f t="shared" si="77"/>
        <v>0</v>
      </c>
      <c r="AF223" s="19">
        <f t="shared" si="78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60"/>
        <v>0</v>
      </c>
      <c r="F224" s="14">
        <f t="shared" si="61"/>
        <v>0</v>
      </c>
      <c r="G224" s="14">
        <f t="shared" si="62"/>
        <v>0</v>
      </c>
      <c r="H224" s="15">
        <f t="shared" si="63"/>
        <v>0</v>
      </c>
      <c r="I224" s="84"/>
      <c r="J224" s="84"/>
      <c r="K224" s="61"/>
      <c r="L224" s="14">
        <f t="shared" si="64"/>
        <v>0</v>
      </c>
      <c r="M224" s="14">
        <f t="shared" si="65"/>
        <v>0</v>
      </c>
      <c r="N224" s="14">
        <f t="shared" si="66"/>
        <v>0</v>
      </c>
      <c r="O224" s="15">
        <f t="shared" si="67"/>
        <v>0</v>
      </c>
      <c r="P224" s="96"/>
      <c r="Q224" s="96"/>
      <c r="R224" s="65"/>
      <c r="S224" s="16">
        <f t="shared" si="68"/>
        <v>0</v>
      </c>
      <c r="T224" s="16">
        <f t="shared" si="69"/>
        <v>0</v>
      </c>
      <c r="U224" s="16">
        <f t="shared" si="70"/>
        <v>0</v>
      </c>
      <c r="V224" s="15">
        <f t="shared" si="71"/>
        <v>0</v>
      </c>
      <c r="W224" s="84"/>
      <c r="X224" s="84"/>
      <c r="Y224" s="61">
        <v>100</v>
      </c>
      <c r="Z224" s="16">
        <f t="shared" si="72"/>
        <v>0</v>
      </c>
      <c r="AA224" s="16">
        <f t="shared" si="73"/>
        <v>0</v>
      </c>
      <c r="AB224" s="16">
        <f t="shared" si="74"/>
        <v>0</v>
      </c>
      <c r="AC224" s="15">
        <f t="shared" si="75"/>
        <v>0</v>
      </c>
      <c r="AD224" s="18">
        <f t="shared" si="76"/>
        <v>0</v>
      </c>
      <c r="AE224" s="19">
        <f t="shared" si="77"/>
        <v>0</v>
      </c>
      <c r="AF224" s="19">
        <f t="shared" si="78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60"/>
        <v>0</v>
      </c>
      <c r="F225" s="14">
        <f t="shared" si="61"/>
        <v>0</v>
      </c>
      <c r="G225" s="14">
        <f t="shared" si="62"/>
        <v>0</v>
      </c>
      <c r="H225" s="15">
        <f t="shared" si="63"/>
        <v>0</v>
      </c>
      <c r="I225" s="84"/>
      <c r="J225" s="84"/>
      <c r="K225" s="61"/>
      <c r="L225" s="14">
        <f t="shared" si="64"/>
        <v>0</v>
      </c>
      <c r="M225" s="14">
        <f t="shared" si="65"/>
        <v>0</v>
      </c>
      <c r="N225" s="14">
        <f t="shared" si="66"/>
        <v>0</v>
      </c>
      <c r="O225" s="15">
        <f t="shared" si="67"/>
        <v>0</v>
      </c>
      <c r="P225" s="96"/>
      <c r="Q225" s="96"/>
      <c r="R225" s="65"/>
      <c r="S225" s="16">
        <f t="shared" si="68"/>
        <v>0</v>
      </c>
      <c r="T225" s="16">
        <f t="shared" si="69"/>
        <v>0</v>
      </c>
      <c r="U225" s="16">
        <f t="shared" si="70"/>
        <v>0</v>
      </c>
      <c r="V225" s="15">
        <f t="shared" si="71"/>
        <v>0</v>
      </c>
      <c r="W225" s="84"/>
      <c r="X225" s="84"/>
      <c r="Y225" s="61">
        <v>100</v>
      </c>
      <c r="Z225" s="16">
        <f t="shared" si="72"/>
        <v>0</v>
      </c>
      <c r="AA225" s="16">
        <f t="shared" si="73"/>
        <v>0</v>
      </c>
      <c r="AB225" s="16">
        <f t="shared" si="74"/>
        <v>0</v>
      </c>
      <c r="AC225" s="15">
        <f t="shared" si="75"/>
        <v>0</v>
      </c>
      <c r="AD225" s="18">
        <f t="shared" si="76"/>
        <v>0</v>
      </c>
      <c r="AE225" s="19">
        <f t="shared" si="77"/>
        <v>0</v>
      </c>
      <c r="AF225" s="19">
        <f t="shared" si="78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60"/>
        <v>0</v>
      </c>
      <c r="F226" s="14">
        <f t="shared" si="61"/>
        <v>0</v>
      </c>
      <c r="G226" s="14">
        <f t="shared" si="62"/>
        <v>0</v>
      </c>
      <c r="H226" s="15">
        <f t="shared" si="63"/>
        <v>0</v>
      </c>
      <c r="I226" s="84"/>
      <c r="J226" s="84"/>
      <c r="K226" s="61"/>
      <c r="L226" s="14">
        <f t="shared" si="64"/>
        <v>0</v>
      </c>
      <c r="M226" s="14">
        <f t="shared" si="65"/>
        <v>0</v>
      </c>
      <c r="N226" s="14">
        <f t="shared" si="66"/>
        <v>0</v>
      </c>
      <c r="O226" s="15">
        <f t="shared" si="67"/>
        <v>0</v>
      </c>
      <c r="P226" s="96"/>
      <c r="Q226" s="96"/>
      <c r="R226" s="65"/>
      <c r="S226" s="16">
        <f t="shared" si="68"/>
        <v>0</v>
      </c>
      <c r="T226" s="16">
        <f t="shared" si="69"/>
        <v>0</v>
      </c>
      <c r="U226" s="16">
        <f t="shared" si="70"/>
        <v>0</v>
      </c>
      <c r="V226" s="15">
        <f t="shared" si="71"/>
        <v>0</v>
      </c>
      <c r="W226" s="84"/>
      <c r="X226" s="84"/>
      <c r="Y226" s="61">
        <v>100</v>
      </c>
      <c r="Z226" s="16">
        <f t="shared" si="72"/>
        <v>0</v>
      </c>
      <c r="AA226" s="16">
        <f t="shared" si="73"/>
        <v>0</v>
      </c>
      <c r="AB226" s="16">
        <f t="shared" si="74"/>
        <v>0</v>
      </c>
      <c r="AC226" s="15">
        <f t="shared" si="75"/>
        <v>0</v>
      </c>
      <c r="AD226" s="18">
        <f t="shared" si="76"/>
        <v>0</v>
      </c>
      <c r="AE226" s="19">
        <f t="shared" si="77"/>
        <v>0</v>
      </c>
      <c r="AF226" s="19">
        <f t="shared" si="78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60"/>
        <v>0</v>
      </c>
      <c r="F227" s="14">
        <f t="shared" si="61"/>
        <v>0</v>
      </c>
      <c r="G227" s="14">
        <f t="shared" si="62"/>
        <v>0</v>
      </c>
      <c r="H227" s="15">
        <f t="shared" si="63"/>
        <v>0</v>
      </c>
      <c r="I227" s="84"/>
      <c r="J227" s="84"/>
      <c r="K227" s="61"/>
      <c r="L227" s="14">
        <f t="shared" si="64"/>
        <v>0</v>
      </c>
      <c r="M227" s="14">
        <f t="shared" si="65"/>
        <v>0</v>
      </c>
      <c r="N227" s="14">
        <f t="shared" si="66"/>
        <v>0</v>
      </c>
      <c r="O227" s="15">
        <f t="shared" si="67"/>
        <v>0</v>
      </c>
      <c r="P227" s="96"/>
      <c r="Q227" s="96"/>
      <c r="R227" s="65"/>
      <c r="S227" s="16">
        <f t="shared" si="68"/>
        <v>0</v>
      </c>
      <c r="T227" s="16">
        <f t="shared" si="69"/>
        <v>0</v>
      </c>
      <c r="U227" s="16">
        <f t="shared" si="70"/>
        <v>0</v>
      </c>
      <c r="V227" s="15">
        <f t="shared" si="71"/>
        <v>0</v>
      </c>
      <c r="W227" s="84"/>
      <c r="X227" s="84"/>
      <c r="Y227" s="61">
        <v>100</v>
      </c>
      <c r="Z227" s="16">
        <f t="shared" si="72"/>
        <v>0</v>
      </c>
      <c r="AA227" s="16">
        <f t="shared" si="73"/>
        <v>0</v>
      </c>
      <c r="AB227" s="16">
        <f t="shared" si="74"/>
        <v>0</v>
      </c>
      <c r="AC227" s="15">
        <f t="shared" si="75"/>
        <v>0</v>
      </c>
      <c r="AD227" s="18">
        <f t="shared" si="76"/>
        <v>0</v>
      </c>
      <c r="AE227" s="19">
        <f t="shared" si="77"/>
        <v>0</v>
      </c>
      <c r="AF227" s="19">
        <f t="shared" si="78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60"/>
        <v>0</v>
      </c>
      <c r="F228" s="14">
        <f t="shared" si="61"/>
        <v>0</v>
      </c>
      <c r="G228" s="14">
        <f t="shared" si="62"/>
        <v>0</v>
      </c>
      <c r="H228" s="15">
        <f t="shared" si="63"/>
        <v>0</v>
      </c>
      <c r="I228" s="84"/>
      <c r="J228" s="84"/>
      <c r="K228" s="61"/>
      <c r="L228" s="14">
        <f t="shared" si="64"/>
        <v>0</v>
      </c>
      <c r="M228" s="14">
        <f t="shared" si="65"/>
        <v>0</v>
      </c>
      <c r="N228" s="14">
        <f t="shared" si="66"/>
        <v>0</v>
      </c>
      <c r="O228" s="15">
        <f t="shared" si="67"/>
        <v>0</v>
      </c>
      <c r="P228" s="96"/>
      <c r="Q228" s="96"/>
      <c r="R228" s="65"/>
      <c r="S228" s="16">
        <f t="shared" si="68"/>
        <v>0</v>
      </c>
      <c r="T228" s="16">
        <f t="shared" si="69"/>
        <v>0</v>
      </c>
      <c r="U228" s="16">
        <f t="shared" si="70"/>
        <v>0</v>
      </c>
      <c r="V228" s="15">
        <f t="shared" si="71"/>
        <v>0</v>
      </c>
      <c r="W228" s="84"/>
      <c r="X228" s="84"/>
      <c r="Y228" s="61">
        <v>100</v>
      </c>
      <c r="Z228" s="16">
        <f t="shared" si="72"/>
        <v>0</v>
      </c>
      <c r="AA228" s="16">
        <f t="shared" si="73"/>
        <v>0</v>
      </c>
      <c r="AB228" s="16">
        <f t="shared" si="74"/>
        <v>0</v>
      </c>
      <c r="AC228" s="15">
        <f t="shared" si="75"/>
        <v>0</v>
      </c>
      <c r="AD228" s="18">
        <f t="shared" si="76"/>
        <v>0</v>
      </c>
      <c r="AE228" s="19">
        <f t="shared" si="77"/>
        <v>0</v>
      </c>
      <c r="AF228" s="19">
        <f t="shared" si="78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60"/>
        <v>0</v>
      </c>
      <c r="F229" s="14">
        <f t="shared" si="61"/>
        <v>0</v>
      </c>
      <c r="G229" s="14">
        <f t="shared" si="62"/>
        <v>0</v>
      </c>
      <c r="H229" s="15">
        <f t="shared" si="63"/>
        <v>0</v>
      </c>
      <c r="I229" s="84"/>
      <c r="J229" s="84"/>
      <c r="K229" s="61"/>
      <c r="L229" s="14">
        <f t="shared" si="64"/>
        <v>0</v>
      </c>
      <c r="M229" s="14">
        <f t="shared" si="65"/>
        <v>0</v>
      </c>
      <c r="N229" s="14">
        <f t="shared" si="66"/>
        <v>0</v>
      </c>
      <c r="O229" s="15">
        <f t="shared" si="67"/>
        <v>0</v>
      </c>
      <c r="P229" s="96"/>
      <c r="Q229" s="96"/>
      <c r="R229" s="65"/>
      <c r="S229" s="16">
        <f t="shared" si="68"/>
        <v>0</v>
      </c>
      <c r="T229" s="16">
        <f t="shared" si="69"/>
        <v>0</v>
      </c>
      <c r="U229" s="16">
        <f t="shared" si="70"/>
        <v>0</v>
      </c>
      <c r="V229" s="15">
        <f t="shared" si="71"/>
        <v>0</v>
      </c>
      <c r="W229" s="84"/>
      <c r="X229" s="84"/>
      <c r="Y229" s="61">
        <v>100</v>
      </c>
      <c r="Z229" s="16">
        <f t="shared" si="72"/>
        <v>0</v>
      </c>
      <c r="AA229" s="16">
        <f t="shared" si="73"/>
        <v>0</v>
      </c>
      <c r="AB229" s="16">
        <f t="shared" si="74"/>
        <v>0</v>
      </c>
      <c r="AC229" s="15">
        <f t="shared" si="75"/>
        <v>0</v>
      </c>
      <c r="AD229" s="18">
        <f t="shared" si="76"/>
        <v>0</v>
      </c>
      <c r="AE229" s="19">
        <f t="shared" si="77"/>
        <v>0</v>
      </c>
      <c r="AF229" s="19">
        <f t="shared" si="78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60"/>
        <v>0</v>
      </c>
      <c r="F230" s="14">
        <f t="shared" si="61"/>
        <v>0</v>
      </c>
      <c r="G230" s="14">
        <f t="shared" si="62"/>
        <v>0</v>
      </c>
      <c r="H230" s="15">
        <f t="shared" si="63"/>
        <v>0</v>
      </c>
      <c r="I230" s="84"/>
      <c r="J230" s="84"/>
      <c r="K230" s="61"/>
      <c r="L230" s="14">
        <f t="shared" si="64"/>
        <v>0</v>
      </c>
      <c r="M230" s="14">
        <f t="shared" si="65"/>
        <v>0</v>
      </c>
      <c r="N230" s="14">
        <f t="shared" si="66"/>
        <v>0</v>
      </c>
      <c r="O230" s="15">
        <f t="shared" si="67"/>
        <v>0</v>
      </c>
      <c r="P230" s="96"/>
      <c r="Q230" s="96"/>
      <c r="R230" s="65"/>
      <c r="S230" s="16">
        <f t="shared" si="68"/>
        <v>0</v>
      </c>
      <c r="T230" s="16">
        <f t="shared" si="69"/>
        <v>0</v>
      </c>
      <c r="U230" s="16">
        <f t="shared" si="70"/>
        <v>0</v>
      </c>
      <c r="V230" s="15">
        <f t="shared" si="71"/>
        <v>0</v>
      </c>
      <c r="W230" s="84"/>
      <c r="X230" s="84"/>
      <c r="Y230" s="61">
        <v>100</v>
      </c>
      <c r="Z230" s="16">
        <f t="shared" si="72"/>
        <v>0</v>
      </c>
      <c r="AA230" s="16">
        <f t="shared" si="73"/>
        <v>0</v>
      </c>
      <c r="AB230" s="16">
        <f t="shared" si="74"/>
        <v>0</v>
      </c>
      <c r="AC230" s="15">
        <f t="shared" si="75"/>
        <v>0</v>
      </c>
      <c r="AD230" s="18">
        <f t="shared" si="76"/>
        <v>0</v>
      </c>
      <c r="AE230" s="19">
        <f t="shared" si="77"/>
        <v>0</v>
      </c>
      <c r="AF230" s="19">
        <f t="shared" si="78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60"/>
        <v>0</v>
      </c>
      <c r="F231" s="14">
        <f t="shared" si="61"/>
        <v>0</v>
      </c>
      <c r="G231" s="14">
        <f t="shared" si="62"/>
        <v>0</v>
      </c>
      <c r="H231" s="15">
        <f t="shared" si="63"/>
        <v>0</v>
      </c>
      <c r="I231" s="84"/>
      <c r="J231" s="84"/>
      <c r="K231" s="61"/>
      <c r="L231" s="14">
        <f t="shared" si="64"/>
        <v>0</v>
      </c>
      <c r="M231" s="14">
        <f t="shared" si="65"/>
        <v>0</v>
      </c>
      <c r="N231" s="14">
        <f t="shared" si="66"/>
        <v>0</v>
      </c>
      <c r="O231" s="15">
        <f t="shared" si="67"/>
        <v>0</v>
      </c>
      <c r="P231" s="96"/>
      <c r="Q231" s="96"/>
      <c r="R231" s="65"/>
      <c r="S231" s="16">
        <f t="shared" si="68"/>
        <v>0</v>
      </c>
      <c r="T231" s="16">
        <f t="shared" si="69"/>
        <v>0</v>
      </c>
      <c r="U231" s="16">
        <f t="shared" si="70"/>
        <v>0</v>
      </c>
      <c r="V231" s="15">
        <f t="shared" si="71"/>
        <v>0</v>
      </c>
      <c r="W231" s="84"/>
      <c r="X231" s="84"/>
      <c r="Y231" s="61">
        <v>100</v>
      </c>
      <c r="Z231" s="16">
        <f t="shared" si="72"/>
        <v>0</v>
      </c>
      <c r="AA231" s="16">
        <f t="shared" si="73"/>
        <v>0</v>
      </c>
      <c r="AB231" s="16">
        <f t="shared" si="74"/>
        <v>0</v>
      </c>
      <c r="AC231" s="15">
        <f t="shared" si="75"/>
        <v>0</v>
      </c>
      <c r="AD231" s="18">
        <f t="shared" si="76"/>
        <v>0</v>
      </c>
      <c r="AE231" s="19">
        <f t="shared" si="77"/>
        <v>0</v>
      </c>
      <c r="AF231" s="19">
        <f t="shared" si="78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60"/>
        <v>0</v>
      </c>
      <c r="F232" s="14">
        <f t="shared" si="61"/>
        <v>0</v>
      </c>
      <c r="G232" s="14">
        <f t="shared" si="62"/>
        <v>0</v>
      </c>
      <c r="H232" s="15">
        <f t="shared" si="63"/>
        <v>0</v>
      </c>
      <c r="I232" s="84"/>
      <c r="J232" s="84"/>
      <c r="K232" s="61"/>
      <c r="L232" s="14">
        <f t="shared" si="64"/>
        <v>0</v>
      </c>
      <c r="M232" s="14">
        <f t="shared" si="65"/>
        <v>0</v>
      </c>
      <c r="N232" s="14">
        <f t="shared" si="66"/>
        <v>0</v>
      </c>
      <c r="O232" s="15">
        <f t="shared" si="67"/>
        <v>0</v>
      </c>
      <c r="P232" s="96"/>
      <c r="Q232" s="96"/>
      <c r="R232" s="65"/>
      <c r="S232" s="16">
        <f t="shared" si="68"/>
        <v>0</v>
      </c>
      <c r="T232" s="16">
        <f t="shared" si="69"/>
        <v>0</v>
      </c>
      <c r="U232" s="16">
        <f t="shared" si="70"/>
        <v>0</v>
      </c>
      <c r="V232" s="15">
        <f t="shared" si="71"/>
        <v>0</v>
      </c>
      <c r="W232" s="84"/>
      <c r="X232" s="84"/>
      <c r="Y232" s="61">
        <v>100</v>
      </c>
      <c r="Z232" s="16">
        <f t="shared" si="72"/>
        <v>0</v>
      </c>
      <c r="AA232" s="16">
        <f t="shared" si="73"/>
        <v>0</v>
      </c>
      <c r="AB232" s="16">
        <f t="shared" si="74"/>
        <v>0</v>
      </c>
      <c r="AC232" s="15">
        <f t="shared" si="75"/>
        <v>0</v>
      </c>
      <c r="AD232" s="18">
        <f t="shared" si="76"/>
        <v>0</v>
      </c>
      <c r="AE232" s="19">
        <f t="shared" si="77"/>
        <v>0</v>
      </c>
      <c r="AF232" s="19">
        <f t="shared" si="78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60"/>
        <v>0</v>
      </c>
      <c r="F233" s="14">
        <f t="shared" si="61"/>
        <v>0</v>
      </c>
      <c r="G233" s="14">
        <f t="shared" si="62"/>
        <v>0</v>
      </c>
      <c r="H233" s="15">
        <f t="shared" si="63"/>
        <v>0</v>
      </c>
      <c r="I233" s="84"/>
      <c r="J233" s="84"/>
      <c r="K233" s="61"/>
      <c r="L233" s="14">
        <f t="shared" si="64"/>
        <v>0</v>
      </c>
      <c r="M233" s="14">
        <f t="shared" si="65"/>
        <v>0</v>
      </c>
      <c r="N233" s="14">
        <f t="shared" si="66"/>
        <v>0</v>
      </c>
      <c r="O233" s="15">
        <f t="shared" si="67"/>
        <v>0</v>
      </c>
      <c r="P233" s="96"/>
      <c r="Q233" s="96"/>
      <c r="R233" s="65"/>
      <c r="S233" s="16">
        <f t="shared" si="68"/>
        <v>0</v>
      </c>
      <c r="T233" s="16">
        <f t="shared" si="69"/>
        <v>0</v>
      </c>
      <c r="U233" s="16">
        <f t="shared" si="70"/>
        <v>0</v>
      </c>
      <c r="V233" s="15">
        <f t="shared" si="71"/>
        <v>0</v>
      </c>
      <c r="W233" s="84"/>
      <c r="X233" s="84"/>
      <c r="Y233" s="61">
        <v>100</v>
      </c>
      <c r="Z233" s="16">
        <f t="shared" si="72"/>
        <v>0</v>
      </c>
      <c r="AA233" s="16">
        <f t="shared" si="73"/>
        <v>0</v>
      </c>
      <c r="AB233" s="16">
        <f t="shared" si="74"/>
        <v>0</v>
      </c>
      <c r="AC233" s="15">
        <f t="shared" si="75"/>
        <v>0</v>
      </c>
      <c r="AD233" s="18">
        <f t="shared" si="76"/>
        <v>0</v>
      </c>
      <c r="AE233" s="19">
        <f t="shared" si="77"/>
        <v>0</v>
      </c>
      <c r="AF233" s="19">
        <f t="shared" si="78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60"/>
        <v>0</v>
      </c>
      <c r="F234" s="14">
        <f t="shared" si="61"/>
        <v>0</v>
      </c>
      <c r="G234" s="14">
        <f t="shared" si="62"/>
        <v>0</v>
      </c>
      <c r="H234" s="15">
        <f t="shared" si="63"/>
        <v>0</v>
      </c>
      <c r="I234" s="84"/>
      <c r="J234" s="84"/>
      <c r="K234" s="61"/>
      <c r="L234" s="14">
        <f t="shared" si="64"/>
        <v>0</v>
      </c>
      <c r="M234" s="14">
        <f t="shared" si="65"/>
        <v>0</v>
      </c>
      <c r="N234" s="14">
        <f t="shared" si="66"/>
        <v>0</v>
      </c>
      <c r="O234" s="15">
        <f t="shared" si="67"/>
        <v>0</v>
      </c>
      <c r="P234" s="96"/>
      <c r="Q234" s="96"/>
      <c r="R234" s="65"/>
      <c r="S234" s="16">
        <f t="shared" si="68"/>
        <v>0</v>
      </c>
      <c r="T234" s="16">
        <f t="shared" si="69"/>
        <v>0</v>
      </c>
      <c r="U234" s="16">
        <f t="shared" si="70"/>
        <v>0</v>
      </c>
      <c r="V234" s="15">
        <f t="shared" si="71"/>
        <v>0</v>
      </c>
      <c r="W234" s="84"/>
      <c r="X234" s="84"/>
      <c r="Y234" s="61">
        <v>100</v>
      </c>
      <c r="Z234" s="16">
        <f t="shared" si="72"/>
        <v>0</v>
      </c>
      <c r="AA234" s="16">
        <f t="shared" si="73"/>
        <v>0</v>
      </c>
      <c r="AB234" s="16">
        <f t="shared" si="74"/>
        <v>0</v>
      </c>
      <c r="AC234" s="15">
        <f t="shared" si="75"/>
        <v>0</v>
      </c>
      <c r="AD234" s="18">
        <f t="shared" si="76"/>
        <v>0</v>
      </c>
      <c r="AE234" s="19">
        <f t="shared" si="77"/>
        <v>0</v>
      </c>
      <c r="AF234" s="19">
        <f t="shared" si="78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60"/>
        <v>0</v>
      </c>
      <c r="F235" s="14">
        <f t="shared" si="61"/>
        <v>0</v>
      </c>
      <c r="G235" s="14">
        <f t="shared" si="62"/>
        <v>0</v>
      </c>
      <c r="H235" s="15">
        <f t="shared" si="63"/>
        <v>0</v>
      </c>
      <c r="I235" s="84"/>
      <c r="J235" s="84"/>
      <c r="K235" s="61"/>
      <c r="L235" s="14">
        <f t="shared" si="64"/>
        <v>0</v>
      </c>
      <c r="M235" s="14">
        <f t="shared" si="65"/>
        <v>0</v>
      </c>
      <c r="N235" s="14">
        <f t="shared" si="66"/>
        <v>0</v>
      </c>
      <c r="O235" s="15">
        <f t="shared" si="67"/>
        <v>0</v>
      </c>
      <c r="P235" s="96"/>
      <c r="Q235" s="96"/>
      <c r="R235" s="65"/>
      <c r="S235" s="16">
        <f t="shared" si="68"/>
        <v>0</v>
      </c>
      <c r="T235" s="16">
        <f t="shared" si="69"/>
        <v>0</v>
      </c>
      <c r="U235" s="16">
        <f t="shared" si="70"/>
        <v>0</v>
      </c>
      <c r="V235" s="15">
        <f t="shared" si="71"/>
        <v>0</v>
      </c>
      <c r="W235" s="84"/>
      <c r="X235" s="84"/>
      <c r="Y235" s="61">
        <v>100</v>
      </c>
      <c r="Z235" s="16">
        <f t="shared" si="72"/>
        <v>0</v>
      </c>
      <c r="AA235" s="16">
        <f t="shared" si="73"/>
        <v>0</v>
      </c>
      <c r="AB235" s="16">
        <f t="shared" si="74"/>
        <v>0</v>
      </c>
      <c r="AC235" s="15">
        <f t="shared" si="75"/>
        <v>0</v>
      </c>
      <c r="AD235" s="18">
        <f t="shared" si="76"/>
        <v>0</v>
      </c>
      <c r="AE235" s="19">
        <f t="shared" si="77"/>
        <v>0</v>
      </c>
      <c r="AF235" s="19">
        <f t="shared" si="78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60"/>
        <v>0</v>
      </c>
      <c r="F236" s="14">
        <f t="shared" si="61"/>
        <v>0</v>
      </c>
      <c r="G236" s="14">
        <f t="shared" si="62"/>
        <v>0</v>
      </c>
      <c r="H236" s="15">
        <f t="shared" si="63"/>
        <v>0</v>
      </c>
      <c r="I236" s="84"/>
      <c r="J236" s="84"/>
      <c r="K236" s="61"/>
      <c r="L236" s="14">
        <f t="shared" si="64"/>
        <v>0</v>
      </c>
      <c r="M236" s="14">
        <f t="shared" si="65"/>
        <v>0</v>
      </c>
      <c r="N236" s="14">
        <f t="shared" si="66"/>
        <v>0</v>
      </c>
      <c r="O236" s="15">
        <f t="shared" si="67"/>
        <v>0</v>
      </c>
      <c r="P236" s="96"/>
      <c r="Q236" s="96"/>
      <c r="R236" s="65"/>
      <c r="S236" s="16">
        <f t="shared" si="68"/>
        <v>0</v>
      </c>
      <c r="T236" s="16">
        <f t="shared" si="69"/>
        <v>0</v>
      </c>
      <c r="U236" s="16">
        <f t="shared" si="70"/>
        <v>0</v>
      </c>
      <c r="V236" s="15">
        <f t="shared" si="71"/>
        <v>0</v>
      </c>
      <c r="W236" s="84"/>
      <c r="X236" s="84"/>
      <c r="Y236" s="61">
        <v>100</v>
      </c>
      <c r="Z236" s="16">
        <f t="shared" si="72"/>
        <v>0</v>
      </c>
      <c r="AA236" s="16">
        <f t="shared" si="73"/>
        <v>0</v>
      </c>
      <c r="AB236" s="16">
        <f t="shared" si="74"/>
        <v>0</v>
      </c>
      <c r="AC236" s="15">
        <f t="shared" si="75"/>
        <v>0</v>
      </c>
      <c r="AD236" s="18">
        <f t="shared" si="76"/>
        <v>0</v>
      </c>
      <c r="AE236" s="19">
        <f t="shared" si="77"/>
        <v>0</v>
      </c>
      <c r="AF236" s="19">
        <f t="shared" si="78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60"/>
        <v>0</v>
      </c>
      <c r="F237" s="14">
        <f t="shared" si="61"/>
        <v>0</v>
      </c>
      <c r="G237" s="14">
        <f t="shared" si="62"/>
        <v>0</v>
      </c>
      <c r="H237" s="15">
        <f t="shared" si="63"/>
        <v>0</v>
      </c>
      <c r="I237" s="84"/>
      <c r="J237" s="84"/>
      <c r="K237" s="61"/>
      <c r="L237" s="14">
        <f t="shared" si="64"/>
        <v>0</v>
      </c>
      <c r="M237" s="14">
        <f t="shared" si="65"/>
        <v>0</v>
      </c>
      <c r="N237" s="14">
        <f t="shared" si="66"/>
        <v>0</v>
      </c>
      <c r="O237" s="15">
        <f t="shared" si="67"/>
        <v>0</v>
      </c>
      <c r="P237" s="96"/>
      <c r="Q237" s="96"/>
      <c r="R237" s="65"/>
      <c r="S237" s="16">
        <f t="shared" si="68"/>
        <v>0</v>
      </c>
      <c r="T237" s="16">
        <f t="shared" si="69"/>
        <v>0</v>
      </c>
      <c r="U237" s="16">
        <f t="shared" si="70"/>
        <v>0</v>
      </c>
      <c r="V237" s="15">
        <f t="shared" si="71"/>
        <v>0</v>
      </c>
      <c r="W237" s="84"/>
      <c r="X237" s="84"/>
      <c r="Y237" s="61">
        <v>100</v>
      </c>
      <c r="Z237" s="16">
        <f t="shared" si="72"/>
        <v>0</v>
      </c>
      <c r="AA237" s="16">
        <f t="shared" si="73"/>
        <v>0</v>
      </c>
      <c r="AB237" s="16">
        <f t="shared" si="74"/>
        <v>0</v>
      </c>
      <c r="AC237" s="15">
        <f t="shared" si="75"/>
        <v>0</v>
      </c>
      <c r="AD237" s="18">
        <f t="shared" si="76"/>
        <v>0</v>
      </c>
      <c r="AE237" s="19">
        <f t="shared" si="77"/>
        <v>0</v>
      </c>
      <c r="AF237" s="19">
        <f t="shared" si="78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60"/>
        <v>0</v>
      </c>
      <c r="F238" s="14">
        <f t="shared" si="61"/>
        <v>0</v>
      </c>
      <c r="G238" s="14">
        <f t="shared" si="62"/>
        <v>0</v>
      </c>
      <c r="H238" s="15">
        <f t="shared" si="63"/>
        <v>0</v>
      </c>
      <c r="I238" s="84"/>
      <c r="J238" s="84"/>
      <c r="K238" s="61"/>
      <c r="L238" s="14">
        <f t="shared" si="64"/>
        <v>0</v>
      </c>
      <c r="M238" s="14">
        <f t="shared" si="65"/>
        <v>0</v>
      </c>
      <c r="N238" s="14">
        <f t="shared" si="66"/>
        <v>0</v>
      </c>
      <c r="O238" s="15">
        <f t="shared" si="67"/>
        <v>0</v>
      </c>
      <c r="P238" s="96"/>
      <c r="Q238" s="96"/>
      <c r="R238" s="65"/>
      <c r="S238" s="16">
        <f t="shared" si="68"/>
        <v>0</v>
      </c>
      <c r="T238" s="16">
        <f t="shared" si="69"/>
        <v>0</v>
      </c>
      <c r="U238" s="16">
        <f t="shared" si="70"/>
        <v>0</v>
      </c>
      <c r="V238" s="15">
        <f t="shared" si="71"/>
        <v>0</v>
      </c>
      <c r="W238" s="84"/>
      <c r="X238" s="84"/>
      <c r="Y238" s="61">
        <v>100</v>
      </c>
      <c r="Z238" s="16">
        <f t="shared" si="72"/>
        <v>0</v>
      </c>
      <c r="AA238" s="16">
        <f t="shared" si="73"/>
        <v>0</v>
      </c>
      <c r="AB238" s="16">
        <f t="shared" si="74"/>
        <v>0</v>
      </c>
      <c r="AC238" s="15">
        <f t="shared" si="75"/>
        <v>0</v>
      </c>
      <c r="AD238" s="18">
        <f t="shared" si="76"/>
        <v>0</v>
      </c>
      <c r="AE238" s="19">
        <f t="shared" si="77"/>
        <v>0</v>
      </c>
      <c r="AF238" s="19">
        <f t="shared" si="78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60"/>
        <v>0</v>
      </c>
      <c r="F239" s="14">
        <f t="shared" si="61"/>
        <v>0</v>
      </c>
      <c r="G239" s="14">
        <f t="shared" si="62"/>
        <v>0</v>
      </c>
      <c r="H239" s="15">
        <f t="shared" si="63"/>
        <v>0</v>
      </c>
      <c r="I239" s="84"/>
      <c r="J239" s="84"/>
      <c r="K239" s="61"/>
      <c r="L239" s="14">
        <f t="shared" si="64"/>
        <v>0</v>
      </c>
      <c r="M239" s="14">
        <f t="shared" si="65"/>
        <v>0</v>
      </c>
      <c r="N239" s="14">
        <f t="shared" si="66"/>
        <v>0</v>
      </c>
      <c r="O239" s="15">
        <f t="shared" si="67"/>
        <v>0</v>
      </c>
      <c r="P239" s="96"/>
      <c r="Q239" s="96"/>
      <c r="R239" s="65"/>
      <c r="S239" s="16">
        <f t="shared" si="68"/>
        <v>0</v>
      </c>
      <c r="T239" s="16">
        <f t="shared" si="69"/>
        <v>0</v>
      </c>
      <c r="U239" s="16">
        <f t="shared" si="70"/>
        <v>0</v>
      </c>
      <c r="V239" s="15">
        <f t="shared" si="71"/>
        <v>0</v>
      </c>
      <c r="W239" s="84"/>
      <c r="X239" s="84"/>
      <c r="Y239" s="61">
        <v>100</v>
      </c>
      <c r="Z239" s="16">
        <f t="shared" si="72"/>
        <v>0</v>
      </c>
      <c r="AA239" s="16">
        <f t="shared" si="73"/>
        <v>0</v>
      </c>
      <c r="AB239" s="16">
        <f t="shared" si="74"/>
        <v>0</v>
      </c>
      <c r="AC239" s="15">
        <f t="shared" si="75"/>
        <v>0</v>
      </c>
      <c r="AD239" s="18">
        <f t="shared" si="76"/>
        <v>0</v>
      </c>
      <c r="AE239" s="19">
        <f t="shared" si="77"/>
        <v>0</v>
      </c>
      <c r="AF239" s="19">
        <f t="shared" si="78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60"/>
        <v>0</v>
      </c>
      <c r="F240" s="14">
        <f t="shared" si="61"/>
        <v>0</v>
      </c>
      <c r="G240" s="14">
        <f t="shared" si="62"/>
        <v>0</v>
      </c>
      <c r="H240" s="15">
        <f t="shared" si="63"/>
        <v>0</v>
      </c>
      <c r="I240" s="84"/>
      <c r="J240" s="84"/>
      <c r="K240" s="61"/>
      <c r="L240" s="14">
        <f t="shared" si="64"/>
        <v>0</v>
      </c>
      <c r="M240" s="14">
        <f t="shared" si="65"/>
        <v>0</v>
      </c>
      <c r="N240" s="14">
        <f t="shared" si="66"/>
        <v>0</v>
      </c>
      <c r="O240" s="15">
        <f t="shared" si="67"/>
        <v>0</v>
      </c>
      <c r="P240" s="96"/>
      <c r="Q240" s="96"/>
      <c r="R240" s="65"/>
      <c r="S240" s="16">
        <f t="shared" si="68"/>
        <v>0</v>
      </c>
      <c r="T240" s="16">
        <f t="shared" si="69"/>
        <v>0</v>
      </c>
      <c r="U240" s="16">
        <f t="shared" si="70"/>
        <v>0</v>
      </c>
      <c r="V240" s="15">
        <f t="shared" si="71"/>
        <v>0</v>
      </c>
      <c r="W240" s="84"/>
      <c r="X240" s="84"/>
      <c r="Y240" s="61">
        <v>100</v>
      </c>
      <c r="Z240" s="16">
        <f t="shared" si="72"/>
        <v>0</v>
      </c>
      <c r="AA240" s="16">
        <f t="shared" si="73"/>
        <v>0</v>
      </c>
      <c r="AB240" s="16">
        <f t="shared" si="74"/>
        <v>0</v>
      </c>
      <c r="AC240" s="15">
        <f t="shared" si="75"/>
        <v>0</v>
      </c>
      <c r="AD240" s="18">
        <f t="shared" si="76"/>
        <v>0</v>
      </c>
      <c r="AE240" s="19">
        <f t="shared" si="77"/>
        <v>0</v>
      </c>
      <c r="AF240" s="19">
        <f t="shared" si="78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60"/>
        <v>0</v>
      </c>
      <c r="F241" s="14">
        <f t="shared" si="61"/>
        <v>0</v>
      </c>
      <c r="G241" s="14">
        <f t="shared" si="62"/>
        <v>0</v>
      </c>
      <c r="H241" s="15">
        <f t="shared" si="63"/>
        <v>0</v>
      </c>
      <c r="I241" s="84"/>
      <c r="J241" s="84"/>
      <c r="K241" s="61"/>
      <c r="L241" s="14">
        <f t="shared" si="64"/>
        <v>0</v>
      </c>
      <c r="M241" s="14">
        <f t="shared" si="65"/>
        <v>0</v>
      </c>
      <c r="N241" s="14">
        <f t="shared" si="66"/>
        <v>0</v>
      </c>
      <c r="O241" s="15">
        <f t="shared" si="67"/>
        <v>0</v>
      </c>
      <c r="P241" s="96"/>
      <c r="Q241" s="96"/>
      <c r="R241" s="65"/>
      <c r="S241" s="16">
        <f t="shared" si="68"/>
        <v>0</v>
      </c>
      <c r="T241" s="16">
        <f t="shared" si="69"/>
        <v>0</v>
      </c>
      <c r="U241" s="16">
        <f t="shared" si="70"/>
        <v>0</v>
      </c>
      <c r="V241" s="15">
        <f t="shared" si="71"/>
        <v>0</v>
      </c>
      <c r="W241" s="84"/>
      <c r="X241" s="84"/>
      <c r="Y241" s="61">
        <v>100</v>
      </c>
      <c r="Z241" s="16">
        <f t="shared" si="72"/>
        <v>0</v>
      </c>
      <c r="AA241" s="16">
        <f t="shared" si="73"/>
        <v>0</v>
      </c>
      <c r="AB241" s="16">
        <f t="shared" si="74"/>
        <v>0</v>
      </c>
      <c r="AC241" s="15">
        <f t="shared" si="75"/>
        <v>0</v>
      </c>
      <c r="AD241" s="18">
        <f t="shared" si="76"/>
        <v>0</v>
      </c>
      <c r="AE241" s="19">
        <f t="shared" si="77"/>
        <v>0</v>
      </c>
      <c r="AF241" s="19">
        <f t="shared" si="78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60"/>
        <v>0</v>
      </c>
      <c r="F242" s="14">
        <f t="shared" si="61"/>
        <v>0</v>
      </c>
      <c r="G242" s="14">
        <f t="shared" si="62"/>
        <v>0</v>
      </c>
      <c r="H242" s="15">
        <f t="shared" si="63"/>
        <v>0</v>
      </c>
      <c r="I242" s="84"/>
      <c r="J242" s="84"/>
      <c r="K242" s="61"/>
      <c r="L242" s="14">
        <f t="shared" si="64"/>
        <v>0</v>
      </c>
      <c r="M242" s="14">
        <f t="shared" si="65"/>
        <v>0</v>
      </c>
      <c r="N242" s="14">
        <f t="shared" si="66"/>
        <v>0</v>
      </c>
      <c r="O242" s="15">
        <f t="shared" si="67"/>
        <v>0</v>
      </c>
      <c r="P242" s="96"/>
      <c r="Q242" s="96"/>
      <c r="R242" s="65"/>
      <c r="S242" s="16">
        <f t="shared" si="68"/>
        <v>0</v>
      </c>
      <c r="T242" s="16">
        <f t="shared" si="69"/>
        <v>0</v>
      </c>
      <c r="U242" s="16">
        <f t="shared" si="70"/>
        <v>0</v>
      </c>
      <c r="V242" s="15">
        <f t="shared" si="71"/>
        <v>0</v>
      </c>
      <c r="W242" s="84"/>
      <c r="X242" s="84"/>
      <c r="Y242" s="61">
        <v>100</v>
      </c>
      <c r="Z242" s="16">
        <f t="shared" si="72"/>
        <v>0</v>
      </c>
      <c r="AA242" s="16">
        <f t="shared" si="73"/>
        <v>0</v>
      </c>
      <c r="AB242" s="16">
        <f t="shared" si="74"/>
        <v>0</v>
      </c>
      <c r="AC242" s="15">
        <f t="shared" si="75"/>
        <v>0</v>
      </c>
      <c r="AD242" s="18">
        <f t="shared" si="76"/>
        <v>0</v>
      </c>
      <c r="AE242" s="19">
        <f t="shared" si="77"/>
        <v>0</v>
      </c>
      <c r="AF242" s="19">
        <f t="shared" si="78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60"/>
        <v>0</v>
      </c>
      <c r="F243" s="14">
        <f t="shared" si="61"/>
        <v>0</v>
      </c>
      <c r="G243" s="14">
        <f t="shared" si="62"/>
        <v>0</v>
      </c>
      <c r="H243" s="15">
        <f t="shared" si="63"/>
        <v>0</v>
      </c>
      <c r="I243" s="84"/>
      <c r="J243" s="84"/>
      <c r="K243" s="61"/>
      <c r="L243" s="14">
        <f t="shared" si="64"/>
        <v>0</v>
      </c>
      <c r="M243" s="14">
        <f t="shared" si="65"/>
        <v>0</v>
      </c>
      <c r="N243" s="14">
        <f t="shared" si="66"/>
        <v>0</v>
      </c>
      <c r="O243" s="15">
        <f t="shared" si="67"/>
        <v>0</v>
      </c>
      <c r="P243" s="96"/>
      <c r="Q243" s="96"/>
      <c r="R243" s="65"/>
      <c r="S243" s="16">
        <f t="shared" si="68"/>
        <v>0</v>
      </c>
      <c r="T243" s="16">
        <f t="shared" si="69"/>
        <v>0</v>
      </c>
      <c r="U243" s="16">
        <f t="shared" si="70"/>
        <v>0</v>
      </c>
      <c r="V243" s="15">
        <f t="shared" si="71"/>
        <v>0</v>
      </c>
      <c r="W243" s="84"/>
      <c r="X243" s="84"/>
      <c r="Y243" s="61">
        <v>100</v>
      </c>
      <c r="Z243" s="16">
        <f t="shared" si="72"/>
        <v>0</v>
      </c>
      <c r="AA243" s="16">
        <f t="shared" si="73"/>
        <v>0</v>
      </c>
      <c r="AB243" s="16">
        <f t="shared" si="74"/>
        <v>0</v>
      </c>
      <c r="AC243" s="15">
        <f t="shared" si="75"/>
        <v>0</v>
      </c>
      <c r="AD243" s="18">
        <f t="shared" si="76"/>
        <v>0</v>
      </c>
      <c r="AE243" s="19">
        <f t="shared" si="77"/>
        <v>0</v>
      </c>
      <c r="AF243" s="19">
        <f t="shared" si="78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60"/>
        <v>0</v>
      </c>
      <c r="F244" s="14">
        <f t="shared" si="61"/>
        <v>0</v>
      </c>
      <c r="G244" s="14">
        <f t="shared" si="62"/>
        <v>0</v>
      </c>
      <c r="H244" s="15">
        <f t="shared" si="63"/>
        <v>0</v>
      </c>
      <c r="I244" s="84"/>
      <c r="J244" s="84"/>
      <c r="K244" s="61"/>
      <c r="L244" s="14">
        <f t="shared" si="64"/>
        <v>0</v>
      </c>
      <c r="M244" s="14">
        <f t="shared" si="65"/>
        <v>0</v>
      </c>
      <c r="N244" s="14">
        <f t="shared" si="66"/>
        <v>0</v>
      </c>
      <c r="O244" s="15">
        <f t="shared" si="67"/>
        <v>0</v>
      </c>
      <c r="P244" s="96"/>
      <c r="Q244" s="96"/>
      <c r="R244" s="65"/>
      <c r="S244" s="16">
        <f t="shared" si="68"/>
        <v>0</v>
      </c>
      <c r="T244" s="16">
        <f t="shared" si="69"/>
        <v>0</v>
      </c>
      <c r="U244" s="16">
        <f t="shared" si="70"/>
        <v>0</v>
      </c>
      <c r="V244" s="15">
        <f t="shared" si="71"/>
        <v>0</v>
      </c>
      <c r="W244" s="84"/>
      <c r="X244" s="84"/>
      <c r="Y244" s="61">
        <v>100</v>
      </c>
      <c r="Z244" s="16">
        <f t="shared" si="72"/>
        <v>0</v>
      </c>
      <c r="AA244" s="16">
        <f t="shared" si="73"/>
        <v>0</v>
      </c>
      <c r="AB244" s="16">
        <f t="shared" si="74"/>
        <v>0</v>
      </c>
      <c r="AC244" s="15">
        <f t="shared" si="75"/>
        <v>0</v>
      </c>
      <c r="AD244" s="18">
        <f t="shared" si="76"/>
        <v>0</v>
      </c>
      <c r="AE244" s="19">
        <f t="shared" si="77"/>
        <v>0</v>
      </c>
      <c r="AF244" s="19">
        <f t="shared" si="78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60"/>
        <v>0</v>
      </c>
      <c r="F245" s="14">
        <f t="shared" si="61"/>
        <v>0</v>
      </c>
      <c r="G245" s="14">
        <f t="shared" si="62"/>
        <v>0</v>
      </c>
      <c r="H245" s="15">
        <f t="shared" si="63"/>
        <v>0</v>
      </c>
      <c r="I245" s="84"/>
      <c r="J245" s="84"/>
      <c r="K245" s="61"/>
      <c r="L245" s="14">
        <f t="shared" si="64"/>
        <v>0</v>
      </c>
      <c r="M245" s="14">
        <f t="shared" si="65"/>
        <v>0</v>
      </c>
      <c r="N245" s="14">
        <f t="shared" si="66"/>
        <v>0</v>
      </c>
      <c r="O245" s="15">
        <f t="shared" si="67"/>
        <v>0</v>
      </c>
      <c r="P245" s="96"/>
      <c r="Q245" s="96"/>
      <c r="R245" s="65"/>
      <c r="S245" s="16">
        <f t="shared" si="68"/>
        <v>0</v>
      </c>
      <c r="T245" s="16">
        <f t="shared" si="69"/>
        <v>0</v>
      </c>
      <c r="U245" s="16">
        <f t="shared" si="70"/>
        <v>0</v>
      </c>
      <c r="V245" s="15">
        <f t="shared" si="71"/>
        <v>0</v>
      </c>
      <c r="W245" s="84"/>
      <c r="X245" s="84"/>
      <c r="Y245" s="61">
        <v>100</v>
      </c>
      <c r="Z245" s="16">
        <f t="shared" si="72"/>
        <v>0</v>
      </c>
      <c r="AA245" s="16">
        <f t="shared" si="73"/>
        <v>0</v>
      </c>
      <c r="AB245" s="16">
        <f t="shared" si="74"/>
        <v>0</v>
      </c>
      <c r="AC245" s="15">
        <f t="shared" si="75"/>
        <v>0</v>
      </c>
      <c r="AD245" s="18">
        <f t="shared" si="76"/>
        <v>0</v>
      </c>
      <c r="AE245" s="19">
        <f t="shared" si="77"/>
        <v>0</v>
      </c>
      <c r="AF245" s="19">
        <f t="shared" si="78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60"/>
        <v>0</v>
      </c>
      <c r="F246" s="14">
        <f t="shared" si="61"/>
        <v>0</v>
      </c>
      <c r="G246" s="14">
        <f t="shared" si="62"/>
        <v>0</v>
      </c>
      <c r="H246" s="15">
        <f t="shared" si="63"/>
        <v>0</v>
      </c>
      <c r="I246" s="84"/>
      <c r="J246" s="84"/>
      <c r="K246" s="61"/>
      <c r="L246" s="14">
        <f t="shared" si="64"/>
        <v>0</v>
      </c>
      <c r="M246" s="14">
        <f t="shared" si="65"/>
        <v>0</v>
      </c>
      <c r="N246" s="14">
        <f t="shared" si="66"/>
        <v>0</v>
      </c>
      <c r="O246" s="15">
        <f t="shared" si="67"/>
        <v>0</v>
      </c>
      <c r="P246" s="96"/>
      <c r="Q246" s="96"/>
      <c r="R246" s="65"/>
      <c r="S246" s="16">
        <f t="shared" si="68"/>
        <v>0</v>
      </c>
      <c r="T246" s="16">
        <f t="shared" si="69"/>
        <v>0</v>
      </c>
      <c r="U246" s="16">
        <f t="shared" si="70"/>
        <v>0</v>
      </c>
      <c r="V246" s="15">
        <f t="shared" si="71"/>
        <v>0</v>
      </c>
      <c r="W246" s="84"/>
      <c r="X246" s="84"/>
      <c r="Y246" s="61">
        <v>100</v>
      </c>
      <c r="Z246" s="16">
        <f t="shared" si="72"/>
        <v>0</v>
      </c>
      <c r="AA246" s="16">
        <f t="shared" si="73"/>
        <v>0</v>
      </c>
      <c r="AB246" s="16">
        <f t="shared" si="74"/>
        <v>0</v>
      </c>
      <c r="AC246" s="15">
        <f t="shared" si="75"/>
        <v>0</v>
      </c>
      <c r="AD246" s="18">
        <f t="shared" si="76"/>
        <v>0</v>
      </c>
      <c r="AE246" s="19">
        <f t="shared" si="77"/>
        <v>0</v>
      </c>
      <c r="AF246" s="19">
        <f t="shared" si="78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60"/>
        <v>0</v>
      </c>
      <c r="F247" s="14">
        <f t="shared" si="61"/>
        <v>0</v>
      </c>
      <c r="G247" s="14">
        <f t="shared" si="62"/>
        <v>0</v>
      </c>
      <c r="H247" s="15">
        <f t="shared" si="63"/>
        <v>0</v>
      </c>
      <c r="I247" s="84"/>
      <c r="J247" s="84"/>
      <c r="K247" s="61"/>
      <c r="L247" s="14">
        <f t="shared" si="64"/>
        <v>0</v>
      </c>
      <c r="M247" s="14">
        <f t="shared" si="65"/>
        <v>0</v>
      </c>
      <c r="N247" s="14">
        <f t="shared" si="66"/>
        <v>0</v>
      </c>
      <c r="O247" s="15">
        <f t="shared" si="67"/>
        <v>0</v>
      </c>
      <c r="P247" s="96"/>
      <c r="Q247" s="96"/>
      <c r="R247" s="65"/>
      <c r="S247" s="16">
        <f t="shared" si="68"/>
        <v>0</v>
      </c>
      <c r="T247" s="16">
        <f t="shared" si="69"/>
        <v>0</v>
      </c>
      <c r="U247" s="16">
        <f t="shared" si="70"/>
        <v>0</v>
      </c>
      <c r="V247" s="15">
        <f t="shared" si="71"/>
        <v>0</v>
      </c>
      <c r="W247" s="84"/>
      <c r="X247" s="84"/>
      <c r="Y247" s="61">
        <v>100</v>
      </c>
      <c r="Z247" s="16">
        <f t="shared" si="72"/>
        <v>0</v>
      </c>
      <c r="AA247" s="16">
        <f t="shared" si="73"/>
        <v>0</v>
      </c>
      <c r="AB247" s="16">
        <f t="shared" si="74"/>
        <v>0</v>
      </c>
      <c r="AC247" s="15">
        <f t="shared" si="75"/>
        <v>0</v>
      </c>
      <c r="AD247" s="18">
        <f t="shared" si="76"/>
        <v>0</v>
      </c>
      <c r="AE247" s="19">
        <f t="shared" si="77"/>
        <v>0</v>
      </c>
      <c r="AF247" s="19">
        <f t="shared" si="78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60"/>
        <v>0</v>
      </c>
      <c r="F248" s="14">
        <f t="shared" si="61"/>
        <v>0</v>
      </c>
      <c r="G248" s="14">
        <f t="shared" si="62"/>
        <v>0</v>
      </c>
      <c r="H248" s="15">
        <f t="shared" si="63"/>
        <v>0</v>
      </c>
      <c r="I248" s="84"/>
      <c r="J248" s="84"/>
      <c r="K248" s="61"/>
      <c r="L248" s="14">
        <f t="shared" si="64"/>
        <v>0</v>
      </c>
      <c r="M248" s="14">
        <f t="shared" si="65"/>
        <v>0</v>
      </c>
      <c r="N248" s="14">
        <f t="shared" si="66"/>
        <v>0</v>
      </c>
      <c r="O248" s="15">
        <f t="shared" si="67"/>
        <v>0</v>
      </c>
      <c r="P248" s="96"/>
      <c r="Q248" s="96"/>
      <c r="R248" s="65"/>
      <c r="S248" s="16">
        <f t="shared" si="68"/>
        <v>0</v>
      </c>
      <c r="T248" s="16">
        <f t="shared" si="69"/>
        <v>0</v>
      </c>
      <c r="U248" s="16">
        <f t="shared" si="70"/>
        <v>0</v>
      </c>
      <c r="V248" s="15">
        <f t="shared" si="71"/>
        <v>0</v>
      </c>
      <c r="W248" s="84"/>
      <c r="X248" s="84"/>
      <c r="Y248" s="61">
        <v>100</v>
      </c>
      <c r="Z248" s="16">
        <f t="shared" si="72"/>
        <v>0</v>
      </c>
      <c r="AA248" s="16">
        <f t="shared" si="73"/>
        <v>0</v>
      </c>
      <c r="AB248" s="16">
        <f t="shared" si="74"/>
        <v>0</v>
      </c>
      <c r="AC248" s="15">
        <f t="shared" si="75"/>
        <v>0</v>
      </c>
      <c r="AD248" s="18">
        <f t="shared" si="76"/>
        <v>0</v>
      </c>
      <c r="AE248" s="19">
        <f t="shared" si="77"/>
        <v>0</v>
      </c>
      <c r="AF248" s="19">
        <f t="shared" si="78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60"/>
        <v>0</v>
      </c>
      <c r="F249" s="14">
        <f t="shared" si="61"/>
        <v>0</v>
      </c>
      <c r="G249" s="14">
        <f t="shared" si="62"/>
        <v>0</v>
      </c>
      <c r="H249" s="15">
        <f t="shared" si="63"/>
        <v>0</v>
      </c>
      <c r="I249" s="84"/>
      <c r="J249" s="84"/>
      <c r="K249" s="61"/>
      <c r="L249" s="14">
        <f t="shared" si="64"/>
        <v>0</v>
      </c>
      <c r="M249" s="14">
        <f t="shared" si="65"/>
        <v>0</v>
      </c>
      <c r="N249" s="14">
        <f t="shared" si="66"/>
        <v>0</v>
      </c>
      <c r="O249" s="15">
        <f t="shared" si="67"/>
        <v>0</v>
      </c>
      <c r="P249" s="96"/>
      <c r="Q249" s="96"/>
      <c r="R249" s="65"/>
      <c r="S249" s="16">
        <f t="shared" si="68"/>
        <v>0</v>
      </c>
      <c r="T249" s="16">
        <f t="shared" si="69"/>
        <v>0</v>
      </c>
      <c r="U249" s="16">
        <f t="shared" si="70"/>
        <v>0</v>
      </c>
      <c r="V249" s="15">
        <f t="shared" si="71"/>
        <v>0</v>
      </c>
      <c r="W249" s="84"/>
      <c r="X249" s="84"/>
      <c r="Y249" s="61">
        <v>100</v>
      </c>
      <c r="Z249" s="16">
        <f t="shared" si="72"/>
        <v>0</v>
      </c>
      <c r="AA249" s="16">
        <f t="shared" si="73"/>
        <v>0</v>
      </c>
      <c r="AB249" s="16">
        <f t="shared" si="74"/>
        <v>0</v>
      </c>
      <c r="AC249" s="15">
        <f t="shared" si="75"/>
        <v>0</v>
      </c>
      <c r="AD249" s="18">
        <f t="shared" si="76"/>
        <v>0</v>
      </c>
      <c r="AE249" s="19">
        <f t="shared" si="77"/>
        <v>0</v>
      </c>
      <c r="AF249" s="19">
        <f t="shared" si="78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60"/>
        <v>0</v>
      </c>
      <c r="F250" s="14">
        <f t="shared" si="61"/>
        <v>0</v>
      </c>
      <c r="G250" s="14">
        <f t="shared" si="62"/>
        <v>0</v>
      </c>
      <c r="H250" s="15">
        <f t="shared" si="63"/>
        <v>0</v>
      </c>
      <c r="I250" s="84"/>
      <c r="J250" s="84"/>
      <c r="K250" s="61"/>
      <c r="L250" s="14">
        <f t="shared" si="64"/>
        <v>0</v>
      </c>
      <c r="M250" s="14">
        <f t="shared" si="65"/>
        <v>0</v>
      </c>
      <c r="N250" s="14">
        <f t="shared" si="66"/>
        <v>0</v>
      </c>
      <c r="O250" s="15">
        <f t="shared" si="67"/>
        <v>0</v>
      </c>
      <c r="P250" s="96"/>
      <c r="Q250" s="96"/>
      <c r="R250" s="65"/>
      <c r="S250" s="16">
        <f t="shared" si="68"/>
        <v>0</v>
      </c>
      <c r="T250" s="16">
        <f t="shared" si="69"/>
        <v>0</v>
      </c>
      <c r="U250" s="16">
        <f t="shared" si="70"/>
        <v>0</v>
      </c>
      <c r="V250" s="15">
        <f t="shared" si="71"/>
        <v>0</v>
      </c>
      <c r="W250" s="84"/>
      <c r="X250" s="84"/>
      <c r="Y250" s="61">
        <v>100</v>
      </c>
      <c r="Z250" s="16">
        <f t="shared" si="72"/>
        <v>0</v>
      </c>
      <c r="AA250" s="16">
        <f t="shared" si="73"/>
        <v>0</v>
      </c>
      <c r="AB250" s="16">
        <f t="shared" si="74"/>
        <v>0</v>
      </c>
      <c r="AC250" s="15">
        <f t="shared" si="75"/>
        <v>0</v>
      </c>
      <c r="AD250" s="18">
        <f t="shared" si="76"/>
        <v>0</v>
      </c>
      <c r="AE250" s="19">
        <f t="shared" si="77"/>
        <v>0</v>
      </c>
      <c r="AF250" s="19">
        <f t="shared" si="78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60"/>
        <v>0</v>
      </c>
      <c r="F251" s="14">
        <f t="shared" si="61"/>
        <v>0</v>
      </c>
      <c r="G251" s="14">
        <f t="shared" si="62"/>
        <v>0</v>
      </c>
      <c r="H251" s="15">
        <f t="shared" si="63"/>
        <v>0</v>
      </c>
      <c r="I251" s="84"/>
      <c r="J251" s="84"/>
      <c r="K251" s="61"/>
      <c r="L251" s="14">
        <f t="shared" si="64"/>
        <v>0</v>
      </c>
      <c r="M251" s="14">
        <f t="shared" si="65"/>
        <v>0</v>
      </c>
      <c r="N251" s="14">
        <f t="shared" si="66"/>
        <v>0</v>
      </c>
      <c r="O251" s="15">
        <f t="shared" si="67"/>
        <v>0</v>
      </c>
      <c r="P251" s="96"/>
      <c r="Q251" s="96"/>
      <c r="R251" s="65"/>
      <c r="S251" s="16">
        <f t="shared" si="68"/>
        <v>0</v>
      </c>
      <c r="T251" s="16">
        <f t="shared" si="69"/>
        <v>0</v>
      </c>
      <c r="U251" s="16">
        <f t="shared" si="70"/>
        <v>0</v>
      </c>
      <c r="V251" s="15">
        <f t="shared" si="71"/>
        <v>0</v>
      </c>
      <c r="W251" s="84"/>
      <c r="X251" s="84"/>
      <c r="Y251" s="61">
        <v>100</v>
      </c>
      <c r="Z251" s="16">
        <f t="shared" si="72"/>
        <v>0</v>
      </c>
      <c r="AA251" s="16">
        <f t="shared" si="73"/>
        <v>0</v>
      </c>
      <c r="AB251" s="16">
        <f t="shared" si="74"/>
        <v>0</v>
      </c>
      <c r="AC251" s="15">
        <f t="shared" si="75"/>
        <v>0</v>
      </c>
      <c r="AD251" s="18">
        <f t="shared" si="76"/>
        <v>0</v>
      </c>
      <c r="AE251" s="19">
        <f t="shared" si="77"/>
        <v>0</v>
      </c>
      <c r="AF251" s="19">
        <f t="shared" si="78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60"/>
        <v>0</v>
      </c>
      <c r="F252" s="14">
        <f t="shared" si="61"/>
        <v>0</v>
      </c>
      <c r="G252" s="14">
        <f t="shared" si="62"/>
        <v>0</v>
      </c>
      <c r="H252" s="15">
        <f t="shared" si="63"/>
        <v>0</v>
      </c>
      <c r="I252" s="84"/>
      <c r="J252" s="84"/>
      <c r="K252" s="61"/>
      <c r="L252" s="14">
        <f t="shared" si="64"/>
        <v>0</v>
      </c>
      <c r="M252" s="14">
        <f t="shared" si="65"/>
        <v>0</v>
      </c>
      <c r="N252" s="14">
        <f t="shared" si="66"/>
        <v>0</v>
      </c>
      <c r="O252" s="15">
        <f t="shared" si="67"/>
        <v>0</v>
      </c>
      <c r="P252" s="96"/>
      <c r="Q252" s="96"/>
      <c r="R252" s="65"/>
      <c r="S252" s="16">
        <f t="shared" si="68"/>
        <v>0</v>
      </c>
      <c r="T252" s="16">
        <f t="shared" si="69"/>
        <v>0</v>
      </c>
      <c r="U252" s="16">
        <f t="shared" si="70"/>
        <v>0</v>
      </c>
      <c r="V252" s="15">
        <f t="shared" si="71"/>
        <v>0</v>
      </c>
      <c r="W252" s="84"/>
      <c r="X252" s="84"/>
      <c r="Y252" s="61">
        <v>100</v>
      </c>
      <c r="Z252" s="16">
        <f t="shared" si="72"/>
        <v>0</v>
      </c>
      <c r="AA252" s="16">
        <f t="shared" si="73"/>
        <v>0</v>
      </c>
      <c r="AB252" s="16">
        <f t="shared" si="74"/>
        <v>0</v>
      </c>
      <c r="AC252" s="15">
        <f t="shared" si="75"/>
        <v>0</v>
      </c>
      <c r="AD252" s="18">
        <f t="shared" si="76"/>
        <v>0</v>
      </c>
      <c r="AE252" s="19">
        <f t="shared" si="77"/>
        <v>0</v>
      </c>
      <c r="AF252" s="19">
        <f t="shared" si="78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60"/>
        <v>0</v>
      </c>
      <c r="F253" s="14">
        <f t="shared" si="61"/>
        <v>0</v>
      </c>
      <c r="G253" s="14">
        <f t="shared" si="62"/>
        <v>0</v>
      </c>
      <c r="H253" s="15">
        <f t="shared" si="63"/>
        <v>0</v>
      </c>
      <c r="I253" s="84"/>
      <c r="J253" s="84"/>
      <c r="K253" s="61"/>
      <c r="L253" s="14">
        <f t="shared" si="64"/>
        <v>0</v>
      </c>
      <c r="M253" s="14">
        <f t="shared" si="65"/>
        <v>0</v>
      </c>
      <c r="N253" s="14">
        <f t="shared" si="66"/>
        <v>0</v>
      </c>
      <c r="O253" s="15">
        <f t="shared" si="67"/>
        <v>0</v>
      </c>
      <c r="P253" s="96"/>
      <c r="Q253" s="96"/>
      <c r="R253" s="65"/>
      <c r="S253" s="16">
        <f t="shared" si="68"/>
        <v>0</v>
      </c>
      <c r="T253" s="16">
        <f t="shared" si="69"/>
        <v>0</v>
      </c>
      <c r="U253" s="16">
        <f t="shared" si="70"/>
        <v>0</v>
      </c>
      <c r="V253" s="15">
        <f t="shared" si="71"/>
        <v>0</v>
      </c>
      <c r="W253" s="84"/>
      <c r="X253" s="84"/>
      <c r="Y253" s="61">
        <v>100</v>
      </c>
      <c r="Z253" s="16">
        <f t="shared" si="72"/>
        <v>0</v>
      </c>
      <c r="AA253" s="16">
        <f t="shared" si="73"/>
        <v>0</v>
      </c>
      <c r="AB253" s="16">
        <f t="shared" si="74"/>
        <v>0</v>
      </c>
      <c r="AC253" s="15">
        <f t="shared" si="75"/>
        <v>0</v>
      </c>
      <c r="AD253" s="18">
        <f t="shared" si="76"/>
        <v>0</v>
      </c>
      <c r="AE253" s="19">
        <f t="shared" si="77"/>
        <v>0</v>
      </c>
      <c r="AF253" s="19">
        <f t="shared" si="78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60"/>
        <v>0</v>
      </c>
      <c r="F254" s="14">
        <f t="shared" si="61"/>
        <v>0</v>
      </c>
      <c r="G254" s="14">
        <f t="shared" si="62"/>
        <v>0</v>
      </c>
      <c r="H254" s="15">
        <f t="shared" si="63"/>
        <v>0</v>
      </c>
      <c r="I254" s="84"/>
      <c r="J254" s="84"/>
      <c r="K254" s="61"/>
      <c r="L254" s="14">
        <f t="shared" si="64"/>
        <v>0</v>
      </c>
      <c r="M254" s="14">
        <f t="shared" si="65"/>
        <v>0</v>
      </c>
      <c r="N254" s="14">
        <f t="shared" si="66"/>
        <v>0</v>
      </c>
      <c r="O254" s="15">
        <f t="shared" si="67"/>
        <v>0</v>
      </c>
      <c r="P254" s="96"/>
      <c r="Q254" s="96"/>
      <c r="R254" s="65"/>
      <c r="S254" s="16">
        <f t="shared" si="68"/>
        <v>0</v>
      </c>
      <c r="T254" s="16">
        <f t="shared" si="69"/>
        <v>0</v>
      </c>
      <c r="U254" s="16">
        <f t="shared" si="70"/>
        <v>0</v>
      </c>
      <c r="V254" s="15">
        <f t="shared" si="71"/>
        <v>0</v>
      </c>
      <c r="W254" s="84"/>
      <c r="X254" s="84"/>
      <c r="Y254" s="61">
        <v>100</v>
      </c>
      <c r="Z254" s="16">
        <f t="shared" si="72"/>
        <v>0</v>
      </c>
      <c r="AA254" s="16">
        <f t="shared" si="73"/>
        <v>0</v>
      </c>
      <c r="AB254" s="16">
        <f t="shared" si="74"/>
        <v>0</v>
      </c>
      <c r="AC254" s="15">
        <f t="shared" si="75"/>
        <v>0</v>
      </c>
      <c r="AD254" s="18">
        <f t="shared" si="76"/>
        <v>0</v>
      </c>
      <c r="AE254" s="19">
        <f t="shared" si="77"/>
        <v>0</v>
      </c>
      <c r="AF254" s="19">
        <f t="shared" si="78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60"/>
        <v>0</v>
      </c>
      <c r="F255" s="14">
        <f t="shared" si="61"/>
        <v>0</v>
      </c>
      <c r="G255" s="14">
        <f t="shared" si="62"/>
        <v>0</v>
      </c>
      <c r="H255" s="15">
        <f t="shared" si="63"/>
        <v>0</v>
      </c>
      <c r="I255" s="84"/>
      <c r="J255" s="84"/>
      <c r="K255" s="61"/>
      <c r="L255" s="14">
        <f t="shared" si="64"/>
        <v>0</v>
      </c>
      <c r="M255" s="14">
        <f t="shared" si="65"/>
        <v>0</v>
      </c>
      <c r="N255" s="14">
        <f t="shared" si="66"/>
        <v>0</v>
      </c>
      <c r="O255" s="15">
        <f t="shared" si="67"/>
        <v>0</v>
      </c>
      <c r="P255" s="96"/>
      <c r="Q255" s="96"/>
      <c r="R255" s="65"/>
      <c r="S255" s="16">
        <f t="shared" si="68"/>
        <v>0</v>
      </c>
      <c r="T255" s="16">
        <f t="shared" si="69"/>
        <v>0</v>
      </c>
      <c r="U255" s="16">
        <f t="shared" si="70"/>
        <v>0</v>
      </c>
      <c r="V255" s="15">
        <f t="shared" si="71"/>
        <v>0</v>
      </c>
      <c r="W255" s="84"/>
      <c r="X255" s="84"/>
      <c r="Y255" s="61">
        <v>100</v>
      </c>
      <c r="Z255" s="16">
        <f t="shared" si="72"/>
        <v>0</v>
      </c>
      <c r="AA255" s="16">
        <f t="shared" si="73"/>
        <v>0</v>
      </c>
      <c r="AB255" s="16">
        <f t="shared" si="74"/>
        <v>0</v>
      </c>
      <c r="AC255" s="15">
        <f t="shared" si="75"/>
        <v>0</v>
      </c>
      <c r="AD255" s="18">
        <f t="shared" si="76"/>
        <v>0</v>
      </c>
      <c r="AE255" s="19">
        <f t="shared" si="77"/>
        <v>0</v>
      </c>
      <c r="AF255" s="19">
        <f t="shared" si="78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60"/>
        <v>0</v>
      </c>
      <c r="F256" s="14">
        <f t="shared" si="61"/>
        <v>0</v>
      </c>
      <c r="G256" s="14">
        <f t="shared" si="62"/>
        <v>0</v>
      </c>
      <c r="H256" s="15">
        <f t="shared" si="63"/>
        <v>0</v>
      </c>
      <c r="I256" s="84"/>
      <c r="J256" s="84"/>
      <c r="K256" s="61"/>
      <c r="L256" s="14">
        <f t="shared" si="64"/>
        <v>0</v>
      </c>
      <c r="M256" s="14">
        <f t="shared" si="65"/>
        <v>0</v>
      </c>
      <c r="N256" s="14">
        <f t="shared" si="66"/>
        <v>0</v>
      </c>
      <c r="O256" s="15">
        <f t="shared" si="67"/>
        <v>0</v>
      </c>
      <c r="P256" s="96"/>
      <c r="Q256" s="96"/>
      <c r="R256" s="65"/>
      <c r="S256" s="16">
        <f t="shared" si="68"/>
        <v>0</v>
      </c>
      <c r="T256" s="16">
        <f t="shared" si="69"/>
        <v>0</v>
      </c>
      <c r="U256" s="16">
        <f t="shared" si="70"/>
        <v>0</v>
      </c>
      <c r="V256" s="15">
        <f t="shared" si="71"/>
        <v>0</v>
      </c>
      <c r="W256" s="84"/>
      <c r="X256" s="84"/>
      <c r="Y256" s="61">
        <v>100</v>
      </c>
      <c r="Z256" s="16">
        <f t="shared" si="72"/>
        <v>0</v>
      </c>
      <c r="AA256" s="16">
        <f t="shared" si="73"/>
        <v>0</v>
      </c>
      <c r="AB256" s="16">
        <f t="shared" si="74"/>
        <v>0</v>
      </c>
      <c r="AC256" s="15">
        <f t="shared" si="75"/>
        <v>0</v>
      </c>
      <c r="AD256" s="18">
        <f t="shared" si="76"/>
        <v>0</v>
      </c>
      <c r="AE256" s="19">
        <f t="shared" si="77"/>
        <v>0</v>
      </c>
      <c r="AF256" s="19">
        <f t="shared" si="78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60"/>
        <v>0</v>
      </c>
      <c r="F257" s="14">
        <f t="shared" si="61"/>
        <v>0</v>
      </c>
      <c r="G257" s="14">
        <f t="shared" si="62"/>
        <v>0</v>
      </c>
      <c r="H257" s="15">
        <f t="shared" si="63"/>
        <v>0</v>
      </c>
      <c r="I257" s="84"/>
      <c r="J257" s="84"/>
      <c r="K257" s="61"/>
      <c r="L257" s="14">
        <f t="shared" si="64"/>
        <v>0</v>
      </c>
      <c r="M257" s="14">
        <f t="shared" si="65"/>
        <v>0</v>
      </c>
      <c r="N257" s="14">
        <f t="shared" si="66"/>
        <v>0</v>
      </c>
      <c r="O257" s="15">
        <f t="shared" si="67"/>
        <v>0</v>
      </c>
      <c r="P257" s="96"/>
      <c r="Q257" s="96"/>
      <c r="R257" s="65"/>
      <c r="S257" s="16">
        <f t="shared" si="68"/>
        <v>0</v>
      </c>
      <c r="T257" s="16">
        <f t="shared" si="69"/>
        <v>0</v>
      </c>
      <c r="U257" s="16">
        <f t="shared" si="70"/>
        <v>0</v>
      </c>
      <c r="V257" s="15">
        <f t="shared" si="71"/>
        <v>0</v>
      </c>
      <c r="W257" s="84"/>
      <c r="X257" s="84"/>
      <c r="Y257" s="61">
        <v>100</v>
      </c>
      <c r="Z257" s="16">
        <f t="shared" si="72"/>
        <v>0</v>
      </c>
      <c r="AA257" s="16">
        <f t="shared" si="73"/>
        <v>0</v>
      </c>
      <c r="AB257" s="16">
        <f t="shared" si="74"/>
        <v>0</v>
      </c>
      <c r="AC257" s="15">
        <f t="shared" si="75"/>
        <v>0</v>
      </c>
      <c r="AD257" s="18">
        <f t="shared" si="76"/>
        <v>0</v>
      </c>
      <c r="AE257" s="19">
        <f t="shared" si="77"/>
        <v>0</v>
      </c>
      <c r="AF257" s="19">
        <f t="shared" si="78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60"/>
        <v>0</v>
      </c>
      <c r="F258" s="14">
        <f t="shared" si="61"/>
        <v>0</v>
      </c>
      <c r="G258" s="14">
        <f t="shared" si="62"/>
        <v>0</v>
      </c>
      <c r="H258" s="15">
        <f t="shared" si="63"/>
        <v>0</v>
      </c>
      <c r="I258" s="84"/>
      <c r="J258" s="84"/>
      <c r="K258" s="61"/>
      <c r="L258" s="14">
        <f t="shared" si="64"/>
        <v>0</v>
      </c>
      <c r="M258" s="14">
        <f t="shared" si="65"/>
        <v>0</v>
      </c>
      <c r="N258" s="14">
        <f t="shared" si="66"/>
        <v>0</v>
      </c>
      <c r="O258" s="15">
        <f t="shared" si="67"/>
        <v>0</v>
      </c>
      <c r="P258" s="96"/>
      <c r="Q258" s="96"/>
      <c r="R258" s="65"/>
      <c r="S258" s="16">
        <f t="shared" si="68"/>
        <v>0</v>
      </c>
      <c r="T258" s="16">
        <f t="shared" si="69"/>
        <v>0</v>
      </c>
      <c r="U258" s="16">
        <f t="shared" si="70"/>
        <v>0</v>
      </c>
      <c r="V258" s="15">
        <f t="shared" si="71"/>
        <v>0</v>
      </c>
      <c r="W258" s="84"/>
      <c r="X258" s="84"/>
      <c r="Y258" s="61">
        <v>100</v>
      </c>
      <c r="Z258" s="16">
        <f t="shared" si="72"/>
        <v>0</v>
      </c>
      <c r="AA258" s="16">
        <f t="shared" si="73"/>
        <v>0</v>
      </c>
      <c r="AB258" s="16">
        <f t="shared" si="74"/>
        <v>0</v>
      </c>
      <c r="AC258" s="15">
        <f t="shared" si="75"/>
        <v>0</v>
      </c>
      <c r="AD258" s="18">
        <f t="shared" si="76"/>
        <v>0</v>
      </c>
      <c r="AE258" s="19">
        <f t="shared" si="77"/>
        <v>0</v>
      </c>
      <c r="AF258" s="19">
        <f t="shared" si="78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G3:AG4"/>
    <mergeCell ref="AG6:AG10"/>
    <mergeCell ref="AG12:AG16"/>
    <mergeCell ref="AG17:AG21"/>
    <mergeCell ref="AG22:AG26"/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43" fitToHeight="0" orientation="portrait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212" t="s">
        <v>55</v>
      </c>
      <c r="Z3" s="212" t="s">
        <v>27</v>
      </c>
    </row>
    <row r="4" spans="1:26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213"/>
      <c r="Z4" s="213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12" t="s">
        <v>55</v>
      </c>
      <c r="AF3" s="212" t="s">
        <v>27</v>
      </c>
    </row>
    <row r="4" spans="1:32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13"/>
      <c r="AF4" s="213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7" t="s">
        <v>56</v>
      </c>
      <c r="B3" s="209" t="s">
        <v>1</v>
      </c>
      <c r="C3" s="181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212" t="s">
        <v>55</v>
      </c>
      <c r="AF3" s="212" t="s">
        <v>27</v>
      </c>
    </row>
    <row r="4" spans="1:32" ht="15.75" thickBot="1" x14ac:dyDescent="0.3">
      <c r="A4" s="178"/>
      <c r="B4" s="210"/>
      <c r="C4" s="211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213"/>
      <c r="AF4" s="213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 t="shared" ref="S5:S10" si="0"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 t="shared" si="0"/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 t="shared" si="0"/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si="0"/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216" t="s">
        <v>59</v>
      </c>
      <c r="B2" s="216"/>
      <c r="C2" s="216"/>
      <c r="D2" s="216"/>
      <c r="E2" s="44"/>
      <c r="F2" s="216" t="s">
        <v>60</v>
      </c>
      <c r="G2" s="216"/>
      <c r="H2" s="216"/>
      <c r="I2" s="216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215" t="s">
        <v>451</v>
      </c>
      <c r="F49" s="215"/>
      <c r="G49" s="215"/>
      <c r="H49" s="215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216" t="s">
        <v>59</v>
      </c>
      <c r="B2" s="216"/>
      <c r="C2" s="216"/>
      <c r="D2" s="216"/>
      <c r="E2" s="44"/>
      <c r="F2" s="216" t="s">
        <v>60</v>
      </c>
      <c r="G2" s="216"/>
      <c r="H2" s="216"/>
      <c r="I2" s="216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>IF(ISNUMBER(H27),RANK(H27,$H$4:$H$46,0),"")</f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2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2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2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2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6" si="3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2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 t="shared" si="3"/>
        <v>30</v>
      </c>
      <c r="E33" s="44"/>
      <c r="F33" s="43">
        <v>30</v>
      </c>
      <c r="G33" s="43">
        <v>20</v>
      </c>
      <c r="H33" s="43">
        <v>313</v>
      </c>
      <c r="I33" s="47">
        <f t="shared" si="2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 t="shared" si="3"/>
        <v>31</v>
      </c>
      <c r="E34" s="44"/>
      <c r="F34" s="43">
        <v>31</v>
      </c>
      <c r="G34" s="43">
        <v>67</v>
      </c>
      <c r="H34" s="43">
        <v>312</v>
      </c>
      <c r="I34" s="47">
        <f t="shared" si="2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 t="shared" si="3"/>
        <v>32</v>
      </c>
      <c r="E35" s="44"/>
      <c r="F35" s="43">
        <v>32</v>
      </c>
      <c r="G35" s="43">
        <v>75</v>
      </c>
      <c r="H35" s="43">
        <v>293</v>
      </c>
      <c r="I35" s="47">
        <f t="shared" si="2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 t="shared" si="3"/>
        <v>33</v>
      </c>
      <c r="E36" s="44"/>
      <c r="F36" s="43">
        <v>33</v>
      </c>
      <c r="G36" s="43">
        <v>48</v>
      </c>
      <c r="H36" s="43">
        <v>284</v>
      </c>
      <c r="I36" s="47">
        <f t="shared" si="2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3"/>
        <v>34</v>
      </c>
      <c r="E37" s="44"/>
      <c r="F37" s="43">
        <v>34</v>
      </c>
      <c r="G37" s="43">
        <v>23</v>
      </c>
      <c r="H37" s="43">
        <v>280</v>
      </c>
      <c r="I37" s="47">
        <f t="shared" si="2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 t="shared" si="3"/>
        <v>35</v>
      </c>
      <c r="E38" s="44"/>
      <c r="F38" s="43">
        <v>35</v>
      </c>
      <c r="G38" s="43">
        <v>53</v>
      </c>
      <c r="H38" s="43">
        <v>278</v>
      </c>
      <c r="I38" s="47">
        <f t="shared" si="2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 t="shared" si="3"/>
        <v>36</v>
      </c>
      <c r="E39" s="44"/>
      <c r="F39" s="43">
        <v>36</v>
      </c>
      <c r="G39" s="43">
        <v>36</v>
      </c>
      <c r="H39" s="43">
        <v>277</v>
      </c>
      <c r="I39" s="47">
        <f t="shared" si="2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 t="shared" si="3"/>
        <v>37</v>
      </c>
      <c r="E40" s="44"/>
      <c r="F40" s="43">
        <v>37</v>
      </c>
      <c r="G40" s="43">
        <v>29</v>
      </c>
      <c r="H40" s="43">
        <v>245</v>
      </c>
      <c r="I40" s="47">
        <f t="shared" si="2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 t="shared" si="3"/>
        <v>38</v>
      </c>
      <c r="E41" s="44"/>
      <c r="F41" s="43">
        <v>38</v>
      </c>
      <c r="G41" s="43">
        <v>41</v>
      </c>
      <c r="H41" s="43">
        <v>235</v>
      </c>
      <c r="I41" s="47">
        <f t="shared" si="2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 t="shared" si="3"/>
        <v>39</v>
      </c>
      <c r="E42" s="44"/>
      <c r="F42" s="43">
        <v>39</v>
      </c>
      <c r="G42" s="43">
        <v>44</v>
      </c>
      <c r="H42" s="43">
        <v>228</v>
      </c>
      <c r="I42" s="47">
        <f t="shared" si="2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3"/>
        <v>40</v>
      </c>
      <c r="E43" s="44"/>
      <c r="F43" s="43"/>
      <c r="G43" s="43"/>
      <c r="H43" s="43"/>
      <c r="I43" s="47" t="str">
        <f t="shared" si="2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 t="shared" si="3"/>
        <v>41</v>
      </c>
      <c r="E44" s="44"/>
      <c r="F44" s="43"/>
      <c r="G44" s="43"/>
      <c r="H44" s="43"/>
      <c r="I44" s="47" t="str">
        <f t="shared" si="2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 t="shared" si="3"/>
        <v>42</v>
      </c>
      <c r="E45" s="44"/>
      <c r="F45" s="43"/>
      <c r="G45" s="43"/>
      <c r="H45" s="43"/>
      <c r="I45" s="47" t="str">
        <f t="shared" si="2"/>
        <v/>
      </c>
    </row>
    <row r="46" spans="1:9" x14ac:dyDescent="0.25">
      <c r="A46" s="43"/>
      <c r="B46" s="46"/>
      <c r="C46" s="43"/>
      <c r="D46" s="47" t="str">
        <f t="shared" si="3"/>
        <v/>
      </c>
      <c r="E46" s="44"/>
      <c r="F46" s="43"/>
      <c r="G46" s="43"/>
      <c r="H46" s="43"/>
      <c r="I46" s="47" t="str">
        <f t="shared" si="2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K294"/>
  <sheetViews>
    <sheetView zoomScale="75" zoomScaleNormal="75" workbookViewId="0">
      <selection activeCell="B7" sqref="B7:B294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customWidth="1"/>
    <col min="26" max="28" width="7.7109375" style="10" hidden="1" customWidth="1"/>
    <col min="29" max="29" width="12.7109375" style="10" customWidth="1"/>
    <col min="30" max="31" width="7.7109375" style="10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25">
      <c r="A1" s="197" t="s">
        <v>493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6" t="s">
        <v>495</v>
      </c>
      <c r="AI1" s="196"/>
      <c r="AJ1" s="196"/>
      <c r="AK1" s="196"/>
    </row>
    <row r="2" spans="1:37" ht="9" customHeight="1" x14ac:dyDescent="0.2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8"/>
      <c r="AI2" s="128"/>
      <c r="AJ2" s="128"/>
      <c r="AK2" s="128"/>
    </row>
    <row r="3" spans="1:37" ht="7.5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>
        <v>-100</v>
      </c>
      <c r="Z3" s="129"/>
      <c r="AA3" s="129"/>
      <c r="AB3" s="129"/>
      <c r="AC3" s="129"/>
      <c r="AD3" s="129"/>
      <c r="AE3" s="129"/>
      <c r="AF3" s="129"/>
      <c r="AG3" s="129"/>
      <c r="AH3" s="128"/>
      <c r="AI3" s="128"/>
      <c r="AJ3" s="128"/>
      <c r="AK3" s="128"/>
    </row>
    <row r="4" spans="1:37" ht="15.75" thickBot="1" x14ac:dyDescent="0.3">
      <c r="K4" s="95"/>
      <c r="AG4" s="3"/>
    </row>
    <row r="5" spans="1:37" ht="29.25" customHeight="1" thickBot="1" x14ac:dyDescent="0.3">
      <c r="A5" s="177" t="s">
        <v>56</v>
      </c>
      <c r="B5" s="179" t="s">
        <v>1</v>
      </c>
      <c r="C5" s="181" t="s">
        <v>41</v>
      </c>
      <c r="D5" s="54" t="s">
        <v>485</v>
      </c>
      <c r="E5" s="24" t="s">
        <v>47</v>
      </c>
      <c r="F5" s="20" t="s">
        <v>47</v>
      </c>
      <c r="G5" s="28" t="s">
        <v>48</v>
      </c>
      <c r="H5" s="40" t="s">
        <v>485</v>
      </c>
      <c r="I5" s="192" t="s">
        <v>453</v>
      </c>
      <c r="J5" s="192" t="s">
        <v>452</v>
      </c>
      <c r="K5" s="60" t="s">
        <v>54</v>
      </c>
      <c r="L5" s="24" t="s">
        <v>487</v>
      </c>
      <c r="M5" s="20" t="s">
        <v>487</v>
      </c>
      <c r="N5" s="28" t="s">
        <v>470</v>
      </c>
      <c r="O5" s="40" t="s">
        <v>54</v>
      </c>
      <c r="P5" s="192" t="s">
        <v>453</v>
      </c>
      <c r="Q5" s="192" t="s">
        <v>452</v>
      </c>
      <c r="R5" s="159" t="s">
        <v>486</v>
      </c>
      <c r="S5" s="34" t="s">
        <v>50</v>
      </c>
      <c r="T5" s="21" t="s">
        <v>50</v>
      </c>
      <c r="U5" s="33" t="s">
        <v>51</v>
      </c>
      <c r="V5" s="40" t="s">
        <v>486</v>
      </c>
      <c r="W5" s="192" t="s">
        <v>453</v>
      </c>
      <c r="X5" s="192" t="s">
        <v>452</v>
      </c>
      <c r="Y5" s="63" t="s">
        <v>45</v>
      </c>
      <c r="Z5" s="34" t="s">
        <v>46</v>
      </c>
      <c r="AA5" s="21" t="s">
        <v>46</v>
      </c>
      <c r="AB5" s="33" t="s">
        <v>51</v>
      </c>
      <c r="AC5" s="40" t="s">
        <v>45</v>
      </c>
      <c r="AD5" s="192" t="s">
        <v>453</v>
      </c>
      <c r="AE5" s="192" t="s">
        <v>452</v>
      </c>
      <c r="AF5" s="37" t="s">
        <v>24</v>
      </c>
      <c r="AG5" s="183" t="s">
        <v>488</v>
      </c>
      <c r="AH5" s="183" t="s">
        <v>27</v>
      </c>
      <c r="AI5" s="183" t="s">
        <v>454</v>
      </c>
      <c r="AJ5" s="157"/>
      <c r="AK5" s="183" t="s">
        <v>456</v>
      </c>
    </row>
    <row r="6" spans="1:37" ht="17.25" customHeight="1" thickBot="1" x14ac:dyDescent="0.3">
      <c r="A6" s="178"/>
      <c r="B6" s="180"/>
      <c r="C6" s="182"/>
      <c r="D6" s="55" t="s">
        <v>23</v>
      </c>
      <c r="E6" s="26" t="s">
        <v>3</v>
      </c>
      <c r="F6" s="22" t="s">
        <v>7</v>
      </c>
      <c r="G6" s="30" t="s">
        <v>3</v>
      </c>
      <c r="H6" s="41" t="s">
        <v>3</v>
      </c>
      <c r="I6" s="193"/>
      <c r="J6" s="193"/>
      <c r="K6" s="56" t="s">
        <v>23</v>
      </c>
      <c r="L6" s="26" t="s">
        <v>3</v>
      </c>
      <c r="M6" s="22" t="s">
        <v>7</v>
      </c>
      <c r="N6" s="30" t="s">
        <v>3</v>
      </c>
      <c r="O6" s="41" t="s">
        <v>3</v>
      </c>
      <c r="P6" s="193"/>
      <c r="Q6" s="193"/>
      <c r="R6" s="64" t="s">
        <v>23</v>
      </c>
      <c r="S6" s="36" t="s">
        <v>3</v>
      </c>
      <c r="T6" s="23" t="s">
        <v>7</v>
      </c>
      <c r="U6" s="31" t="s">
        <v>3</v>
      </c>
      <c r="V6" s="41" t="s">
        <v>3</v>
      </c>
      <c r="W6" s="193"/>
      <c r="X6" s="193"/>
      <c r="Y6" s="64" t="s">
        <v>23</v>
      </c>
      <c r="Z6" s="36" t="s">
        <v>3</v>
      </c>
      <c r="AA6" s="23" t="s">
        <v>7</v>
      </c>
      <c r="AB6" s="31" t="s">
        <v>3</v>
      </c>
      <c r="AC6" s="41" t="s">
        <v>3</v>
      </c>
      <c r="AD6" s="193"/>
      <c r="AE6" s="193"/>
      <c r="AF6" s="39"/>
      <c r="AG6" s="184"/>
      <c r="AH6" s="184"/>
      <c r="AI6" s="184"/>
      <c r="AJ6" s="158"/>
      <c r="AK6" s="184"/>
    </row>
    <row r="7" spans="1:37" ht="15" customHeight="1" x14ac:dyDescent="0.25">
      <c r="A7" s="133">
        <v>1</v>
      </c>
      <c r="B7" s="137"/>
      <c r="C7" s="140">
        <v>5</v>
      </c>
      <c r="D7" s="134">
        <v>8.5</v>
      </c>
      <c r="E7" s="18">
        <f>IF(D7&gt;8,0,IF(D7&gt;7.97,28,IF(D7&gt;7.96,29,IF(D7&gt;7.9,30,IF(D7&gt;7.88,31,IF(D7&gt;7.85,32,IF(D7&gt;7.8,33,IF(D7&gt;7.75,34,IF(D7&gt;7.74,35,IF(D7&gt;7.73,36,IF(D7&gt;7.7,37,IF(D7&gt;7.65,38,IF(D7&gt;7.64,39,IF(D7&gt;7.62,40,IF(D7&gt;7.6,41,IF(D7&gt;7.55,42,IF(D7&gt;7.54,43,IF(D7&gt;7.52,44,IF(D7&gt;7.5,45,IF(D7&gt;7.45,46,IF(D7&gt;7.44,47,IF(D7&gt;7.43,48,IF(D7&gt;7.4,49,IF(D7&gt;7.35,50,IF(D7&gt;7.33,51,IF(D7&gt;7.3,52,IF(D7&gt;7.25,53,IF(D7&gt;7.24,54,IF(D7&gt;7.2,55,IF(D7&gt;7.15,56,IF(D7&gt;7.14,57,IF(D7&gt;7.1,58,IF(D7&gt;7.05,59,IF(D7&gt;7.04,60,IF(D7&gt;7,61,IF(D7&gt;6.95,62,IF(D7&gt;6.9,63,IF(D7&gt;6.85,64,IF(D7&gt;6.8,65,IF(D7&gt;6.75,66,IF(D7&gt;6.7,67,IF(D7&gt;6.6,68,IF(D7&gt;6.5,69,IF(D7&gt;6.1,70,))))))))))))))))))))))))))))))))))))))))))))</f>
        <v>0</v>
      </c>
      <c r="F7" s="18">
        <f>IF(D7&gt;9.3,0,IF(D7&gt;9.2,1,IF(D7&gt;9.15,2,IF(D7&gt;9.1,3,IF(D7&gt;9.05,4,IF(D7&gt;9,5,IF(D7&gt;8.95,6,IF(D7&gt;8.9,7,IF(D7&gt;8.88,8,IF(D7&gt;8.8,9,IF(D7&gt;8.75,10,IF(D7&gt;8.7,11,IF(D7&gt;8.65,12,IF(D7&gt;8.6,13,IF(D7&gt;8.55,14,IF(D7&gt;8.5,15,IF(D7&gt;8.45,16,IF(D7&gt;8.4,17,IF(D7&gt;8.35,18,IF(D7&gt;8.3,19,IF(D7&gt;8.25,20,IF(D7&gt;8.2,21,IF(D7&gt;8.16,22,IF(D7&gt;8.15,23,IF(D7&gt;8.1,24,IF(D7&gt;8.06,25,IF(D7&gt;8.05,26,IF(D7&gt;8,27,))))))))))))))))))))))))))))</f>
        <v>16</v>
      </c>
      <c r="G7" s="18">
        <f>E7+F7</f>
        <v>16</v>
      </c>
      <c r="H7" s="135">
        <f>G7</f>
        <v>16</v>
      </c>
      <c r="I7" s="96">
        <f>IF(H7="","",RANK(H7,H7:H11,0))</f>
        <v>3</v>
      </c>
      <c r="J7" s="96">
        <f>IF(I7&lt;5,H7,"")</f>
        <v>16</v>
      </c>
      <c r="K7" s="65">
        <v>150</v>
      </c>
      <c r="L7" s="18">
        <f>IF(K7&lt;238,0,IF(K7&lt;240,60,IF(K7&lt;242,61,IF(K7&lt;244,62,IF(K7&lt;246,63,IF(AA7&lt;248,64,IF(AA7&lt;250,65,IF(AA7&lt;252,66,IF(AA7&lt;254,67,IF(AA7&lt;256,68,IF(AA7&lt;258,69,IF(AA7&lt;280,70,))))))))))))</f>
        <v>0</v>
      </c>
      <c r="M7" s="18">
        <f>IF(K7&lt;132,0,IF(K7&lt;135,1,IF(K7&lt;138,2,IF(K7&lt;141,3,IF(K7&lt;144,4,IF(K7&lt;147,5,IF(K7&lt;149,6,IF(K7&lt;151,7,IF(K7&lt;153,8,IF(K7&lt;155,9,IF(K7&lt;157,10,IF(K7&lt;159,11,IF(K7&lt;161,12,IF(K7&lt;163,13,IF(K7&lt;165,14,IF(K7&lt;167,15,IF(K7&lt;169,16,IF(K7&lt;171,17,IF(K7&lt;173,18,IF(K7&lt;175,19,IF(K7&lt;177,20,IF(K7&lt;179,21,IF(K7&lt;181,22,IF(K7&lt;183,23,IF(K7&lt;185,24,IF(K7&lt;187,25,IF(K7&lt;189,26,IF(K7&lt;191,27,IF(K7&lt;193,28,IF(K7&lt;195,29,IF(K7&lt;197,30,IF(K7&lt;199,31,IF(K7&lt;201,32,IF(K7&lt;203,33,IF(K7&lt;205,34,IF(K7&lt;206,35,IF(K7&lt;207,36,IF(K7&lt;208,37,IF(K7&lt;209,38,IF(K7&lt;210,39,IF(K7&lt;211,40,IF(K7&lt;212,41,IF(K7&lt;213,42,IF(K7&lt;214,43,IF(K7&lt;215,44,IF(K7&lt;216,45,IF(K7&lt;217,46,IF(K7&lt;218,47,IF(K7&lt;219,48,IF(K7&lt;220,49,IF(K7&lt;221,50,IF(K7&lt;222,51,IF(K7&lt;224,52,IF(K7&lt;226,53,IF(K7&lt;228,54,IF(K7&lt;230,55,IF(K7&lt;232,56,IF(K7&lt;234,57,IF(K7&lt;236,58,IF(K7&lt;238,59,))))))))))))))))))))))))))))))))))))))))))))))))))))))))))))</f>
        <v>7</v>
      </c>
      <c r="N7" s="18">
        <f>L7+M7</f>
        <v>7</v>
      </c>
      <c r="O7" s="135">
        <f>N7</f>
        <v>7</v>
      </c>
      <c r="P7" s="96">
        <f>IF(O7="","",RANK(O7,O7:O11,0))</f>
        <v>4</v>
      </c>
      <c r="Q7" s="96">
        <f>IF(P7&lt;5,O7,"")</f>
        <v>7</v>
      </c>
      <c r="R7" s="65">
        <v>13</v>
      </c>
      <c r="S7" s="136">
        <f>IF(R7&lt;40,0,IF(R7&lt;42,60,IF(R7&lt;44,61,IF(R7&lt;46,62,IF(R7&lt;48,63,IF(R7&lt;50,64,IF(R7&lt;53,65,IF(R7&lt;56,66,IF(R7&lt;59,67,IF(R7&lt;62,68,IF(R7&lt;65,69,IF(R7&lt;68,70,))))))))))))</f>
        <v>0</v>
      </c>
      <c r="T7" s="136">
        <f>IF(R7&lt;4,0,IF(R7&lt;5,1,IF(R7&lt;6,2,IF(R7&lt;7,3,IF(R7&lt;8,4,IF(R7&lt;9,5,IF(R7&lt;10,6,IF(R7&lt;11,7,IF(R7&lt;12,8,IF(R7&lt;13,9,IF(R7&lt;13.5,10,IF(R7&lt;14,11,IF(R7&lt;14.5,12,IF(R7&lt;15,13,IF(R7&lt;15.5,14,IF(R7&lt;16,15,IF(R7&lt;16.5,16,IF(R7&lt;17,17,IF(R7&lt;17.5,18,IF(R7&lt;18,19,IF(R7&lt;18.5,20,IF(R7&lt;19,21,IF(R7&lt;19.5,22,IF(R7&lt;20,23,IF(R7&lt;20.5,24,IF(R7&lt;21,25,IF(R7&lt;21.5,26,IF(R7&lt;22,27,IF(R7&lt;22.5,28,IF(R7&lt;23,29,IF(R7&lt;23.5,30,IF(R7&lt;24,31,IF(R7&lt;24.5,32,IF(R7&lt;25,33,IF(R7&lt;25.5,34,IF(R7&lt;26,35,IF(R7&lt;26.5,36,IF(R7&lt;27,37,IF(R7&lt;27.5,38,IF(R7&lt;28,39,IF(R7&lt;28.5,40,IF(R7&lt;29,41,IF(R7&lt;29.5,42,IF(R7&lt;30,43,IF(R7&lt;30.5,44,IF(R7&lt;30.7,45,IF(R7&lt;31,46,IF(R7&lt;31.5,47,IF(R7&lt;31.7,48,IF(R7&lt;32,49,IF(R7&lt;32.5,50,IF(R7&lt;33,51,IF(R7&lt;33.5,52,IF(R7&lt;34,53,IF(R7&lt;35,54,IF(R7&lt;36,55,IF(R7&lt;37,56,IF(R7&lt;38,57,IF(R7&lt;39,58,IF(R7&lt;40,59,))))))))))))))))))))))))))))))))))))))))))))))))))))))))))))</f>
        <v>10</v>
      </c>
      <c r="U7" s="136">
        <f>S7+T7</f>
        <v>10</v>
      </c>
      <c r="V7" s="135">
        <f>U7</f>
        <v>10</v>
      </c>
      <c r="W7" s="96">
        <f>IF(V7="","",RANK(V7,V7:V11,0))</f>
        <v>1</v>
      </c>
      <c r="X7" s="96">
        <f>IF(W7&lt;5,V7,"")</f>
        <v>10</v>
      </c>
      <c r="Y7" s="65">
        <v>16</v>
      </c>
      <c r="Z7" s="136">
        <f>IF(Y7&lt;26,0,IF(Y7&lt;26.5,60,IF(Y7&lt;27,61,IF(Y7&lt;28,62,IF(Y7&lt;29,63,IF(Y7&lt;30,64,IF(Y7&lt;31,65,IF(Y7&lt;32,66,IF(Y7&lt;33,67,IF(Y7&lt;34,68,IF(Y7&lt;35,69,IF(Y7&lt;40,70,))))))))))))</f>
        <v>0</v>
      </c>
      <c r="AA7" s="136">
        <f>IF(Y7&lt;-3,0,IF(Y7&lt;-2,1,IF(Y7&lt;-1,2,IF(Y7&lt;0,3,IF(Y7&lt;1,4,IF(Y7&lt;2,5,IF(Y7&lt;3,6,IF(Y7&lt;4,7,IF(Y7&lt;4.5,8,IF(Y7&lt;5,9,IF(Y7&lt;5.5,10,IF(Y7&lt;6,11,IF(Y7&lt;6.5,12,IF(Y7&lt;7,13,IF(Y7&lt;7.5,14,IF(Y7&lt;8,15,IF(Y7&lt;8.5,16,IF(Y7&lt;9,17,IF(Y7&lt;9.5,18,IF(Y7&lt;10,19,IF(Y7&lt;10.5,20,IF(Y7&lt;11,21,IF(Y7&lt;11.5,22,IF(Y7&lt;12,23,IF(Y7&lt;12.5,24,IF(Y7&lt;13,25,IF(Y7&lt;13.5,26,IF(Y7&lt;13.7,27,IF(Y7&lt;14,28,IF(Y7&lt;14.5,29,IF(Y7&lt;14.6,30,IF(Y7&lt;15,31,IF(Y7&lt;15.5,32,IF(Y7&lt;15.6,33,IF(Y7&lt;16,34,IF(Y7&lt;16.5,35,IF(Y7&lt;16.7,36,IF(Y7&lt;17,37,IF(Y7&lt;17.5,38,IF(Y7&lt;17.7,39,IF(Y7&lt;18,40,IF(Y7&lt;18.5,41,IF(Y7&lt;18.6,42,IF(Y7&lt;19,43,IF(Y7&lt;19.5,44,IF(Y7&lt;19.6,45,IF(Y7&lt;20,46,IF(Y7&lt;20.5,47,IF(Y7&lt;20.6,48,IF(Y7&lt;21,49,IF(Y7&lt;21.5,50,IF(Y7&lt;22,51,IF(Y7&lt;22.5,52,IF(Y7&lt;23,53,IF(Y7&lt;23.5,54,IF(Y7&lt;24,55,IF(Y7&lt;24.5,56,IF(Y7&lt;25,57,IF(Y7&lt;25.5,58,IF(Y7&lt;26,59,))))))))))))))))))))))))))))))))))))))))))))))))))))))))))))</f>
        <v>35</v>
      </c>
      <c r="AB7" s="136">
        <f>Z7+AA7</f>
        <v>35</v>
      </c>
      <c r="AC7" s="135">
        <f>AB7</f>
        <v>35</v>
      </c>
      <c r="AD7" s="96">
        <f>IF(AC7="","",RANK(AC7,AC7:AC11,0))</f>
        <v>3</v>
      </c>
      <c r="AE7" s="96">
        <f>IF(AD7&lt;5,AC7,"")</f>
        <v>35</v>
      </c>
      <c r="AF7" s="18">
        <f>H7+O7+V7+AC7</f>
        <v>68</v>
      </c>
      <c r="AG7" s="19">
        <f>AF7</f>
        <v>68</v>
      </c>
      <c r="AH7" s="19">
        <f>IF(ISNUMBER(AG7),RANK(AG7,$AG$7:$AG$294,0),"")</f>
        <v>113</v>
      </c>
      <c r="AI7" s="186">
        <f>SUM(J7:J11,Q7:Q11,X7:X11,AE7:AE11)</f>
        <v>369</v>
      </c>
      <c r="AJ7" s="186">
        <f>AI7</f>
        <v>369</v>
      </c>
      <c r="AK7" s="189">
        <f>IF(ISNUMBER(AI7),RANK(AI7,$AI$7:$AI$294,0),"")</f>
        <v>19</v>
      </c>
    </row>
    <row r="8" spans="1:37" ht="15" customHeight="1" x14ac:dyDescent="0.25">
      <c r="A8" s="68">
        <v>2</v>
      </c>
      <c r="B8" s="138"/>
      <c r="C8" s="141">
        <v>5</v>
      </c>
      <c r="D8" s="59">
        <v>7.8</v>
      </c>
      <c r="E8" s="14">
        <f t="shared" ref="E8:E71" si="0">IF(D8&gt;8,0,IF(D8&gt;7.97,28,IF(D8&gt;7.96,29,IF(D8&gt;7.9,30,IF(D8&gt;7.88,31,IF(D8&gt;7.85,32,IF(D8&gt;7.8,33,IF(D8&gt;7.75,34,IF(D8&gt;7.74,35,IF(D8&gt;7.73,36,IF(D8&gt;7.7,37,IF(D8&gt;7.65,38,IF(D8&gt;7.64,39,IF(D8&gt;7.62,40,IF(D8&gt;7.6,41,IF(D8&gt;7.55,42,IF(D8&gt;7.54,43,IF(D8&gt;7.52,44,IF(D8&gt;7.5,45,IF(D8&gt;7.45,46,IF(D8&gt;7.44,47,IF(D8&gt;7.43,48,IF(D8&gt;7.4,49,IF(D8&gt;7.35,50,IF(D8&gt;7.33,51,IF(D8&gt;7.3,52,IF(D8&gt;7.25,53,IF(D8&gt;7.24,54,IF(D8&gt;7.2,55,IF(D8&gt;7.15,56,IF(D8&gt;7.14,57,IF(D8&gt;7.1,58,IF(D8&gt;7.05,59,IF(D8&gt;7.04,60,IF(D8&gt;7,61,IF(D8&gt;6.95,62,IF(D8&gt;6.9,63,IF(D8&gt;6.85,64,IF(D8&gt;6.8,65,IF(D8&gt;6.75,66,IF(D8&gt;6.7,67,IF(D8&gt;6.6,68,IF(D8&gt;6.5,69,IF(D8&gt;6.1,70,))))))))))))))))))))))))))))))))))))))))))))</f>
        <v>34</v>
      </c>
      <c r="F8" s="14">
        <f t="shared" ref="F8:F71" si="1">IF(D8&gt;9.3,0,IF(D8&gt;9.2,1,IF(D8&gt;9.15,2,IF(D8&gt;9.1,3,IF(D8&gt;9.05,4,IF(D8&gt;9,5,IF(D8&gt;8.95,6,IF(D8&gt;8.9,7,IF(D8&gt;8.88,8,IF(D8&gt;8.8,9,IF(D8&gt;8.75,10,IF(D8&gt;8.7,11,IF(D8&gt;8.65,12,IF(D8&gt;8.6,13,IF(D8&gt;8.55,14,IF(D8&gt;8.5,15,IF(D8&gt;8.45,16,IF(D8&gt;8.4,17,IF(D8&gt;8.35,18,IF(D8&gt;8.3,19,IF(D8&gt;8.25,20,IF(D8&gt;8.2,21,IF(D8&gt;8.16,22,IF(D8&gt;8.15,23,IF(D8&gt;8.1,24,IF(D8&gt;8.06,25,IF(D8&gt;8.05,26,IF(D8&gt;8,27,))))))))))))))))))))))))))))</f>
        <v>0</v>
      </c>
      <c r="G8" s="14">
        <f>E8+F8</f>
        <v>34</v>
      </c>
      <c r="H8" s="15">
        <f>G8</f>
        <v>34</v>
      </c>
      <c r="I8" s="84">
        <f>IF(H8="","",RANK(H8,H7:H11,0))</f>
        <v>1</v>
      </c>
      <c r="J8" s="84">
        <f>IF(I8&lt;5,H8,"")</f>
        <v>34</v>
      </c>
      <c r="K8" s="61">
        <v>175</v>
      </c>
      <c r="L8" s="14">
        <f t="shared" ref="L8:L71" si="2">IF(K8&lt;238,0,IF(K8&lt;240,60,IF(K8&lt;242,61,IF(K8&lt;244,62,IF(K8&lt;246,63,IF(AA8&lt;248,64,IF(AA8&lt;250,65,IF(AA8&lt;252,66,IF(AA8&lt;254,67,IF(AA8&lt;256,68,IF(AA8&lt;258,69,IF(AA8&lt;280,70,))))))))))))</f>
        <v>0</v>
      </c>
      <c r="M8" s="14">
        <f t="shared" ref="M8:M71" si="3">IF(K8&lt;132,0,IF(K8&lt;135,1,IF(K8&lt;138,2,IF(K8&lt;141,3,IF(K8&lt;144,4,IF(K8&lt;147,5,IF(K8&lt;149,6,IF(K8&lt;151,7,IF(K8&lt;153,8,IF(K8&lt;155,9,IF(K8&lt;157,10,IF(K8&lt;159,11,IF(K8&lt;161,12,IF(K8&lt;163,13,IF(K8&lt;165,14,IF(K8&lt;167,15,IF(K8&lt;169,16,IF(K8&lt;171,17,IF(K8&lt;173,18,IF(K8&lt;175,19,IF(K8&lt;177,20,IF(K8&lt;179,21,IF(K8&lt;181,22,IF(K8&lt;183,23,IF(K8&lt;185,24,IF(K8&lt;187,25,IF(K8&lt;189,26,IF(K8&lt;191,27,IF(K8&lt;193,28,IF(K8&lt;195,29,IF(K8&lt;197,30,IF(K8&lt;199,31,IF(K8&lt;201,32,IF(K8&lt;203,33,IF(K8&lt;205,34,IF(K8&lt;206,35,IF(K8&lt;207,36,IF(K8&lt;208,37,IF(K8&lt;209,38,IF(K8&lt;210,39,IF(K8&lt;211,40,IF(K8&lt;212,41,IF(K8&lt;213,42,IF(K8&lt;214,43,IF(K8&lt;215,44,IF(K8&lt;216,45,IF(K8&lt;217,46,IF(K8&lt;218,47,IF(K8&lt;219,48,IF(K8&lt;220,49,IF(K8&lt;221,50,IF(K8&lt;222,51,IF(K8&lt;224,52,IF(K8&lt;226,53,IF(K8&lt;228,54,IF(K8&lt;230,55,IF(K8&lt;232,56,IF(K8&lt;234,57,IF(K8&lt;236,58,IF(K8&lt;238,59,))))))))))))))))))))))))))))))))))))))))))))))))))))))))))))</f>
        <v>20</v>
      </c>
      <c r="N8" s="14">
        <f>L8+M8</f>
        <v>20</v>
      </c>
      <c r="O8" s="15">
        <f>N8</f>
        <v>20</v>
      </c>
      <c r="P8" s="96">
        <f>IF(O8="","",RANK(O8,O7:O11,0))</f>
        <v>1</v>
      </c>
      <c r="Q8" s="96">
        <f>IF(P8&lt;5,O8,"")</f>
        <v>20</v>
      </c>
      <c r="R8" s="65">
        <v>12</v>
      </c>
      <c r="S8" s="136">
        <f t="shared" ref="S8:S71" si="4">IF(R8&lt;40,0,IF(R8&lt;42,60,IF(R8&lt;44,61,IF(R8&lt;46,62,IF(R8&lt;48,63,IF(R8&lt;50,64,IF(R8&lt;53,65,IF(R8&lt;56,66,IF(R8&lt;59,67,IF(R8&lt;62,68,IF(R8&lt;65,69,IF(R8&lt;68,70,))))))))))))</f>
        <v>0</v>
      </c>
      <c r="T8" s="136">
        <f t="shared" ref="T8:T71" si="5">IF(R8&lt;4,0,IF(R8&lt;5,1,IF(R8&lt;6,2,IF(R8&lt;7,3,IF(R8&lt;8,4,IF(R8&lt;9,5,IF(R8&lt;10,6,IF(R8&lt;11,7,IF(R8&lt;12,8,IF(R8&lt;13,9,IF(R8&lt;13.5,10,IF(R8&lt;14,11,IF(R8&lt;14.5,12,IF(R8&lt;15,13,IF(R8&lt;15.5,14,IF(R8&lt;16,15,IF(R8&lt;16.5,16,IF(R8&lt;17,17,IF(R8&lt;17.5,18,IF(R8&lt;18,19,IF(R8&lt;18.5,20,IF(R8&lt;19,21,IF(R8&lt;19.5,22,IF(R8&lt;20,23,IF(R8&lt;20.5,24,IF(R8&lt;21,25,IF(R8&lt;21.5,26,IF(R8&lt;22,27,IF(R8&lt;22.5,28,IF(R8&lt;23,29,IF(R8&lt;23.5,30,IF(R8&lt;24,31,IF(R8&lt;24.5,32,IF(R8&lt;25,33,IF(R8&lt;25.5,34,IF(R8&lt;26,35,IF(R8&lt;26.5,36,IF(R8&lt;27,37,IF(R8&lt;27.5,38,IF(R8&lt;28,39,IF(R8&lt;28.5,40,IF(R8&lt;29,41,IF(R8&lt;29.5,42,IF(R8&lt;30,43,IF(R8&lt;30.5,44,IF(R8&lt;30.7,45,IF(R8&lt;31,46,IF(R8&lt;31.5,47,IF(R8&lt;31.7,48,IF(R8&lt;32,49,IF(R8&lt;32.5,50,IF(R8&lt;33,51,IF(R8&lt;33.5,52,IF(R8&lt;34,53,IF(R8&lt;35,54,IF(R8&lt;36,55,IF(R8&lt;37,56,IF(R8&lt;38,57,IF(R8&lt;39,58,IF(R8&lt;40,59,))))))))))))))))))))))))))))))))))))))))))))))))))))))))))))</f>
        <v>9</v>
      </c>
      <c r="U8" s="16">
        <f>S8+T8</f>
        <v>9</v>
      </c>
      <c r="V8" s="15">
        <f>U8</f>
        <v>9</v>
      </c>
      <c r="W8" s="84">
        <f>IF(V8="","",RANK(V8,V7:V11,0))</f>
        <v>2</v>
      </c>
      <c r="X8" s="84">
        <f>IF(W8&lt;5,V8,"")</f>
        <v>9</v>
      </c>
      <c r="Y8" s="65">
        <v>14</v>
      </c>
      <c r="Z8" s="16">
        <f t="shared" ref="Z8:Z71" si="6">IF(Y8&lt;26,0,IF(Y8&lt;26.5,60,IF(Y8&lt;27,61,IF(Y8&lt;28,62,IF(Y8&lt;29,63,IF(Y8&lt;30,64,IF(Y8&lt;31,65,IF(Y8&lt;32,66,IF(Y8&lt;33,67,IF(Y8&lt;34,68,IF(Y8&lt;35,69,IF(Y8&lt;40,70,))))))))))))</f>
        <v>0</v>
      </c>
      <c r="AA8" s="16">
        <f t="shared" ref="AA8:AA71" si="7">IF(Y8&lt;-3,0,IF(Y8&lt;-2,1,IF(Y8&lt;-1,2,IF(Y8&lt;0,3,IF(Y8&lt;1,4,IF(Y8&lt;2,5,IF(Y8&lt;3,6,IF(Y8&lt;4,7,IF(Y8&lt;4.5,8,IF(Y8&lt;5,9,IF(Y8&lt;5.5,10,IF(Y8&lt;6,11,IF(Y8&lt;6.5,12,IF(Y8&lt;7,13,IF(Y8&lt;7.5,14,IF(Y8&lt;8,15,IF(Y8&lt;8.5,16,IF(Y8&lt;9,17,IF(Y8&lt;9.5,18,IF(Y8&lt;10,19,IF(Y8&lt;10.5,20,IF(Y8&lt;11,21,IF(Y8&lt;11.5,22,IF(Y8&lt;12,23,IF(Y8&lt;12.5,24,IF(Y8&lt;13,25,IF(Y8&lt;13.5,26,IF(Y8&lt;13.7,27,IF(Y8&lt;14,28,IF(Y8&lt;14.5,29,IF(Y8&lt;14.6,30,IF(Y8&lt;15,31,IF(Y8&lt;15.5,32,IF(Y8&lt;15.6,33,IF(Y8&lt;16,34,IF(Y8&lt;16.5,35,IF(Y8&lt;16.7,36,IF(Y8&lt;17,37,IF(Y8&lt;17.5,38,IF(Y8&lt;17.7,39,IF(Y8&lt;18,40,IF(Y8&lt;18.5,41,IF(Y8&lt;18.6,42,IF(Y8&lt;19,43,IF(Y8&lt;19.5,44,IF(Y8&lt;19.6,45,IF(Y8&lt;20,46,IF(Y8&lt;20.5,47,IF(Y8&lt;20.6,48,IF(Y8&lt;21,49,IF(Y8&lt;21.5,50,IF(Y8&lt;22,51,IF(Y8&lt;22.5,52,IF(Y8&lt;23,53,IF(Y8&lt;23.5,54,IF(Y8&lt;24,55,IF(Y8&lt;24.5,56,IF(Y8&lt;25,57,IF(Y8&lt;25.5,58,IF(Y8&lt;26,59,))))))))))))))))))))))))))))))))))))))))))))))))))))))))))))</f>
        <v>29</v>
      </c>
      <c r="AB8" s="16">
        <f>Z8+AA8</f>
        <v>29</v>
      </c>
      <c r="AC8" s="15">
        <f>AB8</f>
        <v>29</v>
      </c>
      <c r="AD8" s="84">
        <f>IF(AC8="","",RANK(AC8,AC7:AC11,0))</f>
        <v>4</v>
      </c>
      <c r="AE8" s="84">
        <f>IF(AD8&lt;5,AC8,"")</f>
        <v>29</v>
      </c>
      <c r="AF8" s="18">
        <f t="shared" ref="AF8:AF71" si="8">H8+O8+V8+AC8</f>
        <v>92</v>
      </c>
      <c r="AG8" s="19">
        <f>AF8</f>
        <v>92</v>
      </c>
      <c r="AH8" s="19">
        <f t="shared" ref="AH8:AH71" si="9">IF(ISNUMBER(AG8),RANK(AG8,$AG$7:$AG$294,0),"")</f>
        <v>82</v>
      </c>
      <c r="AI8" s="186"/>
      <c r="AJ8" s="186"/>
      <c r="AK8" s="189"/>
    </row>
    <row r="9" spans="1:37" ht="15" customHeight="1" x14ac:dyDescent="0.25">
      <c r="A9" s="68">
        <v>3</v>
      </c>
      <c r="B9" s="138"/>
      <c r="C9" s="141">
        <v>5</v>
      </c>
      <c r="D9" s="59">
        <v>7.9</v>
      </c>
      <c r="E9" s="14">
        <f t="shared" si="0"/>
        <v>31</v>
      </c>
      <c r="F9" s="14">
        <f t="shared" si="1"/>
        <v>0</v>
      </c>
      <c r="G9" s="14">
        <f>E9+F9</f>
        <v>31</v>
      </c>
      <c r="H9" s="15">
        <f>G9</f>
        <v>31</v>
      </c>
      <c r="I9" s="84">
        <f>IF(H9="","",RANK(H9,H7:H11,0))</f>
        <v>2</v>
      </c>
      <c r="J9" s="84">
        <f>IF(I9&lt;5,H9,"")</f>
        <v>31</v>
      </c>
      <c r="K9" s="61">
        <v>173</v>
      </c>
      <c r="L9" s="14">
        <f t="shared" si="2"/>
        <v>0</v>
      </c>
      <c r="M9" s="14">
        <f t="shared" si="3"/>
        <v>19</v>
      </c>
      <c r="N9" s="14">
        <f>L9+M9</f>
        <v>19</v>
      </c>
      <c r="O9" s="15">
        <f>N9</f>
        <v>19</v>
      </c>
      <c r="P9" s="96">
        <f>IF(O9="","",RANK(O9,O7:O11,0))</f>
        <v>2</v>
      </c>
      <c r="Q9" s="96">
        <f>IF(P9&lt;5,O9,"")</f>
        <v>19</v>
      </c>
      <c r="R9" s="65">
        <v>11</v>
      </c>
      <c r="S9" s="136">
        <f t="shared" si="4"/>
        <v>0</v>
      </c>
      <c r="T9" s="136">
        <f t="shared" si="5"/>
        <v>8</v>
      </c>
      <c r="U9" s="16">
        <f>S9+T9</f>
        <v>8</v>
      </c>
      <c r="V9" s="15">
        <f>U9</f>
        <v>8</v>
      </c>
      <c r="W9" s="84">
        <f>IF(V9="","",RANK(V9,V7:V11,0))</f>
        <v>3</v>
      </c>
      <c r="X9" s="84">
        <f>IF(W9&lt;5,V9,"")</f>
        <v>8</v>
      </c>
      <c r="Y9" s="65">
        <v>24</v>
      </c>
      <c r="Z9" s="16">
        <f t="shared" si="6"/>
        <v>0</v>
      </c>
      <c r="AA9" s="16">
        <f t="shared" si="7"/>
        <v>56</v>
      </c>
      <c r="AB9" s="16">
        <f>Z9+AA9</f>
        <v>56</v>
      </c>
      <c r="AC9" s="15">
        <f>AB9</f>
        <v>56</v>
      </c>
      <c r="AD9" s="84">
        <f>IF(AC9="","",RANK(AC9,AC7:AC11,0))</f>
        <v>2</v>
      </c>
      <c r="AE9" s="84">
        <f>IF(AD9&lt;5,AC9,"")</f>
        <v>56</v>
      </c>
      <c r="AF9" s="18">
        <f t="shared" si="8"/>
        <v>114</v>
      </c>
      <c r="AG9" s="19">
        <f>AF9</f>
        <v>114</v>
      </c>
      <c r="AH9" s="19">
        <f t="shared" si="9"/>
        <v>52</v>
      </c>
      <c r="AI9" s="186"/>
      <c r="AJ9" s="186"/>
      <c r="AK9" s="189"/>
    </row>
    <row r="10" spans="1:37" ht="15" customHeight="1" x14ac:dyDescent="0.25">
      <c r="A10" s="68">
        <v>4</v>
      </c>
      <c r="B10" s="138"/>
      <c r="C10" s="141">
        <v>5</v>
      </c>
      <c r="D10" s="59">
        <v>8.5</v>
      </c>
      <c r="E10" s="14">
        <f t="shared" si="0"/>
        <v>0</v>
      </c>
      <c r="F10" s="14">
        <f t="shared" si="1"/>
        <v>16</v>
      </c>
      <c r="G10" s="14">
        <f>E10+F10</f>
        <v>16</v>
      </c>
      <c r="H10" s="15">
        <f>G10</f>
        <v>16</v>
      </c>
      <c r="I10" s="84">
        <f>IF(H10="","",RANK(H10,H7:H11,0))</f>
        <v>3</v>
      </c>
      <c r="J10" s="84">
        <f>IF(I10&lt;5,H10,"")</f>
        <v>16</v>
      </c>
      <c r="K10" s="61">
        <v>166</v>
      </c>
      <c r="L10" s="14">
        <f t="shared" si="2"/>
        <v>0</v>
      </c>
      <c r="M10" s="14">
        <f t="shared" si="3"/>
        <v>15</v>
      </c>
      <c r="N10" s="14">
        <f>L10+M10</f>
        <v>15</v>
      </c>
      <c r="O10" s="15">
        <f>N10</f>
        <v>15</v>
      </c>
      <c r="P10" s="96">
        <f>IF(O10="","",RANK(O10,O7:O11,0))</f>
        <v>3</v>
      </c>
      <c r="Q10" s="96">
        <f>IF(P10&lt;5,O10,"")</f>
        <v>15</v>
      </c>
      <c r="R10" s="65">
        <v>2</v>
      </c>
      <c r="S10" s="136">
        <f t="shared" si="4"/>
        <v>0</v>
      </c>
      <c r="T10" s="136">
        <f t="shared" si="5"/>
        <v>0</v>
      </c>
      <c r="U10" s="16">
        <f>S10+T10</f>
        <v>0</v>
      </c>
      <c r="V10" s="15">
        <f>U10</f>
        <v>0</v>
      </c>
      <c r="W10" s="84">
        <f>IF(V10="","",RANK(V10,V7:V11,0))</f>
        <v>4</v>
      </c>
      <c r="X10" s="84">
        <f>IF(W10&lt;5,V10,"")</f>
        <v>0</v>
      </c>
      <c r="Y10" s="65">
        <v>29</v>
      </c>
      <c r="Z10" s="16">
        <f t="shared" si="6"/>
        <v>64</v>
      </c>
      <c r="AA10" s="16">
        <f t="shared" si="7"/>
        <v>0</v>
      </c>
      <c r="AB10" s="16">
        <f>Z10+AA10</f>
        <v>64</v>
      </c>
      <c r="AC10" s="15">
        <f>AB10</f>
        <v>64</v>
      </c>
      <c r="AD10" s="84">
        <f>IF(AC10="","",RANK(AC10,AC7:AC11,0))</f>
        <v>1</v>
      </c>
      <c r="AE10" s="84">
        <f>IF(AD10&lt;5,AC10,"")</f>
        <v>64</v>
      </c>
      <c r="AF10" s="18">
        <f t="shared" si="8"/>
        <v>95</v>
      </c>
      <c r="AG10" s="19">
        <f>AF10</f>
        <v>95</v>
      </c>
      <c r="AH10" s="19">
        <f t="shared" si="9"/>
        <v>77</v>
      </c>
      <c r="AI10" s="186"/>
      <c r="AJ10" s="186"/>
      <c r="AK10" s="189"/>
    </row>
    <row r="11" spans="1:37" ht="15" customHeight="1" x14ac:dyDescent="0.25">
      <c r="A11" s="68">
        <v>5</v>
      </c>
      <c r="B11" s="138"/>
      <c r="C11" s="141">
        <v>5</v>
      </c>
      <c r="D11" s="59"/>
      <c r="E11" s="14">
        <f t="shared" si="0"/>
        <v>0</v>
      </c>
      <c r="F11" s="14">
        <f t="shared" si="1"/>
        <v>0</v>
      </c>
      <c r="G11" s="14">
        <f>E11+F11</f>
        <v>0</v>
      </c>
      <c r="H11" s="15">
        <f>G11</f>
        <v>0</v>
      </c>
      <c r="I11" s="84">
        <f>IF(H11="","",RANK(H11,H7:H11,0))</f>
        <v>5</v>
      </c>
      <c r="J11" s="84" t="str">
        <f>IF(I11&lt;5,H11,"")</f>
        <v/>
      </c>
      <c r="K11" s="61"/>
      <c r="L11" s="14">
        <f t="shared" si="2"/>
        <v>0</v>
      </c>
      <c r="M11" s="14">
        <f t="shared" si="3"/>
        <v>0</v>
      </c>
      <c r="N11" s="14">
        <f>L11+M11</f>
        <v>0</v>
      </c>
      <c r="O11" s="15">
        <f>N11</f>
        <v>0</v>
      </c>
      <c r="P11" s="96">
        <f>IF(O11="","",RANK(O11,O7:O11,0))</f>
        <v>5</v>
      </c>
      <c r="Q11" s="96" t="str">
        <f>IF(P11&lt;5,O11,"")</f>
        <v/>
      </c>
      <c r="R11" s="65"/>
      <c r="S11" s="136">
        <f t="shared" si="4"/>
        <v>0</v>
      </c>
      <c r="T11" s="136">
        <f t="shared" si="5"/>
        <v>0</v>
      </c>
      <c r="U11" s="16">
        <f>S11+T11</f>
        <v>0</v>
      </c>
      <c r="V11" s="15">
        <f>U11</f>
        <v>0</v>
      </c>
      <c r="W11" s="84">
        <f>IF(V11="","",RANK(V11,V7:V11,0))</f>
        <v>4</v>
      </c>
      <c r="X11" s="84"/>
      <c r="Y11" s="172">
        <v>-100</v>
      </c>
      <c r="Z11" s="16">
        <f t="shared" si="6"/>
        <v>0</v>
      </c>
      <c r="AA11" s="16">
        <f t="shared" si="7"/>
        <v>0</v>
      </c>
      <c r="AB11" s="16">
        <f>Z11+AA11</f>
        <v>0</v>
      </c>
      <c r="AC11" s="15">
        <f>AB11</f>
        <v>0</v>
      </c>
      <c r="AD11" s="84">
        <f>IF(AC11="","",RANK(AC11,AC7:AC11,0))</f>
        <v>5</v>
      </c>
      <c r="AE11" s="84" t="str">
        <f>IF(AD11&lt;5,AC11,"")</f>
        <v/>
      </c>
      <c r="AF11" s="18">
        <f t="shared" si="8"/>
        <v>0</v>
      </c>
      <c r="AG11" s="19">
        <f>AF11</f>
        <v>0</v>
      </c>
      <c r="AH11" s="118">
        <f t="shared" si="9"/>
        <v>142</v>
      </c>
      <c r="AI11" s="187"/>
      <c r="AJ11" s="187"/>
      <c r="AK11" s="189"/>
    </row>
    <row r="12" spans="1:37" ht="26.25" customHeight="1" thickBot="1" x14ac:dyDescent="0.3">
      <c r="A12" s="68"/>
      <c r="B12" s="138"/>
      <c r="C12" s="142">
        <v>5</v>
      </c>
      <c r="D12" s="59"/>
      <c r="E12" s="14"/>
      <c r="F12" s="14"/>
      <c r="G12" s="14"/>
      <c r="H12" s="89"/>
      <c r="I12" s="101" t="s">
        <v>455</v>
      </c>
      <c r="J12" s="109">
        <f>SUM(J7:J11)</f>
        <v>97</v>
      </c>
      <c r="K12" s="61"/>
      <c r="L12" s="14"/>
      <c r="M12" s="14"/>
      <c r="N12" s="14"/>
      <c r="O12" s="89"/>
      <c r="P12" s="101" t="s">
        <v>455</v>
      </c>
      <c r="Q12" s="110">
        <f>SUM(Q7:Q11)</f>
        <v>61</v>
      </c>
      <c r="R12" s="65"/>
      <c r="S12" s="136"/>
      <c r="T12" s="136"/>
      <c r="U12" s="16"/>
      <c r="V12" s="89"/>
      <c r="W12" s="101" t="s">
        <v>455</v>
      </c>
      <c r="X12" s="109">
        <f>SUM(X7:X11)</f>
        <v>27</v>
      </c>
      <c r="Y12" s="172"/>
      <c r="Z12" s="16"/>
      <c r="AA12" s="16"/>
      <c r="AB12" s="16"/>
      <c r="AC12" s="89"/>
      <c r="AD12" s="101" t="s">
        <v>455</v>
      </c>
      <c r="AE12" s="109">
        <f>SUM(AE7:AE11)</f>
        <v>184</v>
      </c>
      <c r="AF12" s="18"/>
      <c r="AG12" s="92"/>
      <c r="AH12" s="19" t="str">
        <f t="shared" si="9"/>
        <v/>
      </c>
      <c r="AI12" s="98"/>
      <c r="AJ12" s="98"/>
      <c r="AK12" s="190"/>
    </row>
    <row r="13" spans="1:37" ht="15" customHeight="1" x14ac:dyDescent="0.25">
      <c r="A13" s="68">
        <v>1</v>
      </c>
      <c r="B13" s="138"/>
      <c r="C13" s="141">
        <v>7</v>
      </c>
      <c r="D13" s="59"/>
      <c r="E13" s="14">
        <f t="shared" si="0"/>
        <v>0</v>
      </c>
      <c r="F13" s="14">
        <f t="shared" si="1"/>
        <v>0</v>
      </c>
      <c r="G13" s="14">
        <f>E13+F13</f>
        <v>0</v>
      </c>
      <c r="H13" s="15">
        <f>G13</f>
        <v>0</v>
      </c>
      <c r="I13" s="84">
        <f>IF(H13="","",RANK(H13,H13:H17,0))</f>
        <v>1</v>
      </c>
      <c r="J13" s="84">
        <f>IF(I13&lt;5,H13,"")</f>
        <v>0</v>
      </c>
      <c r="K13" s="61"/>
      <c r="L13" s="14">
        <f t="shared" si="2"/>
        <v>0</v>
      </c>
      <c r="M13" s="14">
        <f t="shared" si="3"/>
        <v>0</v>
      </c>
      <c r="N13" s="14">
        <f>L13+M13</f>
        <v>0</v>
      </c>
      <c r="O13" s="15">
        <f>N13</f>
        <v>0</v>
      </c>
      <c r="P13" s="96">
        <f>IF(O13="","",RANK(O13,O13:O17,0))</f>
        <v>1</v>
      </c>
      <c r="Q13" s="96">
        <f>IF(P13&lt;5,O13,"")</f>
        <v>0</v>
      </c>
      <c r="R13" s="65"/>
      <c r="S13" s="136">
        <f t="shared" si="4"/>
        <v>0</v>
      </c>
      <c r="T13" s="136">
        <f t="shared" si="5"/>
        <v>0</v>
      </c>
      <c r="U13" s="16">
        <f>S13+T13</f>
        <v>0</v>
      </c>
      <c r="V13" s="15">
        <f>U13</f>
        <v>0</v>
      </c>
      <c r="W13" s="84">
        <f>IF(V13="","",RANK(V13,V13:V17,0))</f>
        <v>1</v>
      </c>
      <c r="X13" s="84">
        <f>IF(W13&lt;5,V13,"")</f>
        <v>0</v>
      </c>
      <c r="Y13" s="172">
        <v>-100</v>
      </c>
      <c r="Z13" s="16">
        <f t="shared" si="6"/>
        <v>0</v>
      </c>
      <c r="AA13" s="16">
        <f t="shared" si="7"/>
        <v>0</v>
      </c>
      <c r="AB13" s="16">
        <f>Z13+AA13</f>
        <v>0</v>
      </c>
      <c r="AC13" s="15">
        <f>AB13</f>
        <v>0</v>
      </c>
      <c r="AD13" s="84">
        <f>IF(AC13="","",RANK(AC13,AC13:AC17,0))</f>
        <v>1</v>
      </c>
      <c r="AE13" s="84">
        <f>IF(AD13&lt;5,AC13,"")</f>
        <v>0</v>
      </c>
      <c r="AF13" s="18">
        <f t="shared" si="8"/>
        <v>0</v>
      </c>
      <c r="AG13" s="19">
        <f>AF13</f>
        <v>0</v>
      </c>
      <c r="AH13" s="19">
        <f t="shared" si="9"/>
        <v>142</v>
      </c>
      <c r="AI13" s="185">
        <f>SUM(J13:J17,Q13:Q17,X13:X17,AE13:AE17)</f>
        <v>0</v>
      </c>
      <c r="AJ13" s="191">
        <f>AI13</f>
        <v>0</v>
      </c>
      <c r="AK13" s="188">
        <f>IF(ISNUMBER(AI13),RANK(AI13,$AI$7:$AI$294,0),"")</f>
        <v>31</v>
      </c>
    </row>
    <row r="14" spans="1:37" ht="15" customHeight="1" x14ac:dyDescent="0.25">
      <c r="A14" s="68">
        <v>2</v>
      </c>
      <c r="B14" s="138"/>
      <c r="C14" s="141">
        <v>7</v>
      </c>
      <c r="D14" s="59"/>
      <c r="E14" s="14">
        <f t="shared" si="0"/>
        <v>0</v>
      </c>
      <c r="F14" s="14">
        <f t="shared" si="1"/>
        <v>0</v>
      </c>
      <c r="G14" s="14">
        <f>E14+F14</f>
        <v>0</v>
      </c>
      <c r="H14" s="15">
        <f>G14</f>
        <v>0</v>
      </c>
      <c r="I14" s="84">
        <f>IF(H14="","",RANK(H14,H13:H17,0))</f>
        <v>1</v>
      </c>
      <c r="J14" s="84">
        <f>IF(I14&lt;5,H14,"")</f>
        <v>0</v>
      </c>
      <c r="K14" s="61"/>
      <c r="L14" s="14">
        <f t="shared" si="2"/>
        <v>0</v>
      </c>
      <c r="M14" s="14">
        <f t="shared" si="3"/>
        <v>0</v>
      </c>
      <c r="N14" s="14">
        <f>L14+M14</f>
        <v>0</v>
      </c>
      <c r="O14" s="15">
        <f>N14</f>
        <v>0</v>
      </c>
      <c r="P14" s="96">
        <f>IF(O14="","",RANK(O14,O13:O17,0))</f>
        <v>1</v>
      </c>
      <c r="Q14" s="96">
        <f>IF(P14&lt;5,O14,"")</f>
        <v>0</v>
      </c>
      <c r="R14" s="65"/>
      <c r="S14" s="136">
        <f t="shared" si="4"/>
        <v>0</v>
      </c>
      <c r="T14" s="136">
        <f t="shared" si="5"/>
        <v>0</v>
      </c>
      <c r="U14" s="16">
        <f>S14+T14</f>
        <v>0</v>
      </c>
      <c r="V14" s="15">
        <f>U14</f>
        <v>0</v>
      </c>
      <c r="W14" s="84">
        <f>IF(V14="","",RANK(V14,V13:V17,0))</f>
        <v>1</v>
      </c>
      <c r="X14" s="84">
        <f>IF(W14&lt;5,V14,"")</f>
        <v>0</v>
      </c>
      <c r="Y14" s="172">
        <v>-100</v>
      </c>
      <c r="Z14" s="16">
        <f t="shared" si="6"/>
        <v>0</v>
      </c>
      <c r="AA14" s="16">
        <f t="shared" si="7"/>
        <v>0</v>
      </c>
      <c r="AB14" s="16">
        <f>Z14+AA14</f>
        <v>0</v>
      </c>
      <c r="AC14" s="15">
        <f>AB14</f>
        <v>0</v>
      </c>
      <c r="AD14" s="84">
        <f>IF(AC14="","",RANK(AC14,AC13:AC17,0))</f>
        <v>1</v>
      </c>
      <c r="AE14" s="84">
        <f>IF(AD14&lt;5,AC14,"")</f>
        <v>0</v>
      </c>
      <c r="AF14" s="18">
        <f t="shared" si="8"/>
        <v>0</v>
      </c>
      <c r="AG14" s="19">
        <f>AF14</f>
        <v>0</v>
      </c>
      <c r="AH14" s="19">
        <f t="shared" si="9"/>
        <v>142</v>
      </c>
      <c r="AI14" s="186"/>
      <c r="AJ14" s="186"/>
      <c r="AK14" s="194"/>
    </row>
    <row r="15" spans="1:37" ht="15" customHeight="1" x14ac:dyDescent="0.25">
      <c r="A15" s="68">
        <v>3</v>
      </c>
      <c r="B15" s="138"/>
      <c r="C15" s="141">
        <v>7</v>
      </c>
      <c r="D15" s="59"/>
      <c r="E15" s="14">
        <f t="shared" si="0"/>
        <v>0</v>
      </c>
      <c r="F15" s="14">
        <f t="shared" si="1"/>
        <v>0</v>
      </c>
      <c r="G15" s="14">
        <f>E15+F15</f>
        <v>0</v>
      </c>
      <c r="H15" s="15">
        <f>G15</f>
        <v>0</v>
      </c>
      <c r="I15" s="84">
        <f>IF(H15="","",RANK(H15,H13:H17,0))</f>
        <v>1</v>
      </c>
      <c r="J15" s="84">
        <f>IF(I15&lt;5,H15,"")</f>
        <v>0</v>
      </c>
      <c r="K15" s="61"/>
      <c r="L15" s="14">
        <f t="shared" si="2"/>
        <v>0</v>
      </c>
      <c r="M15" s="14">
        <f t="shared" si="3"/>
        <v>0</v>
      </c>
      <c r="N15" s="14">
        <f>L15+M15</f>
        <v>0</v>
      </c>
      <c r="O15" s="15">
        <f>N15</f>
        <v>0</v>
      </c>
      <c r="P15" s="96">
        <f>IF(O15="","",RANK(O15,O13:O17,0))</f>
        <v>1</v>
      </c>
      <c r="Q15" s="96">
        <f>IF(P15&lt;5,O15,"")</f>
        <v>0</v>
      </c>
      <c r="R15" s="65"/>
      <c r="S15" s="136">
        <f t="shared" si="4"/>
        <v>0</v>
      </c>
      <c r="T15" s="136">
        <f t="shared" si="5"/>
        <v>0</v>
      </c>
      <c r="U15" s="16">
        <f>S15+T15</f>
        <v>0</v>
      </c>
      <c r="V15" s="15">
        <f>U15</f>
        <v>0</v>
      </c>
      <c r="W15" s="84">
        <f>IF(V15="","",RANK(V15,V13:V17,0))</f>
        <v>1</v>
      </c>
      <c r="X15" s="84">
        <f>IF(W15&lt;5,V15,"")</f>
        <v>0</v>
      </c>
      <c r="Y15" s="172">
        <v>-100</v>
      </c>
      <c r="Z15" s="16">
        <f t="shared" si="6"/>
        <v>0</v>
      </c>
      <c r="AA15" s="16">
        <f t="shared" si="7"/>
        <v>0</v>
      </c>
      <c r="AB15" s="16">
        <f>Z15+AA15</f>
        <v>0</v>
      </c>
      <c r="AC15" s="15">
        <f>AB15</f>
        <v>0</v>
      </c>
      <c r="AD15" s="84">
        <f>IF(AC15="","",RANK(AC15,AC13:AC17,0))</f>
        <v>1</v>
      </c>
      <c r="AE15" s="84">
        <f>IF(AD15&lt;5,AC15,"")</f>
        <v>0</v>
      </c>
      <c r="AF15" s="18">
        <f t="shared" si="8"/>
        <v>0</v>
      </c>
      <c r="AG15" s="19">
        <f>AF15</f>
        <v>0</v>
      </c>
      <c r="AH15" s="19">
        <f t="shared" si="9"/>
        <v>142</v>
      </c>
      <c r="AI15" s="186"/>
      <c r="AJ15" s="186"/>
      <c r="AK15" s="194"/>
    </row>
    <row r="16" spans="1:37" ht="15" customHeight="1" x14ac:dyDescent="0.25">
      <c r="A16" s="68">
        <v>4</v>
      </c>
      <c r="B16" s="138"/>
      <c r="C16" s="141">
        <v>7</v>
      </c>
      <c r="D16" s="59"/>
      <c r="E16" s="14">
        <f t="shared" si="0"/>
        <v>0</v>
      </c>
      <c r="F16" s="14">
        <f t="shared" si="1"/>
        <v>0</v>
      </c>
      <c r="G16" s="14">
        <f>E16+F16</f>
        <v>0</v>
      </c>
      <c r="H16" s="15">
        <f>G16</f>
        <v>0</v>
      </c>
      <c r="I16" s="84">
        <f>IF(H16="","",RANK(H16,H13:H17,0))</f>
        <v>1</v>
      </c>
      <c r="J16" s="84">
        <f>IF(I16&lt;5,H16,"")</f>
        <v>0</v>
      </c>
      <c r="K16" s="61"/>
      <c r="L16" s="14">
        <f t="shared" si="2"/>
        <v>0</v>
      </c>
      <c r="M16" s="14">
        <f t="shared" si="3"/>
        <v>0</v>
      </c>
      <c r="N16" s="14">
        <f>L16+M16</f>
        <v>0</v>
      </c>
      <c r="O16" s="15">
        <f>N16</f>
        <v>0</v>
      </c>
      <c r="P16" s="96">
        <f>IF(O16="","",RANK(O16,O13:O17,0))</f>
        <v>1</v>
      </c>
      <c r="Q16" s="96">
        <f>IF(P16&lt;5,O16,"")</f>
        <v>0</v>
      </c>
      <c r="R16" s="65"/>
      <c r="S16" s="136">
        <f t="shared" si="4"/>
        <v>0</v>
      </c>
      <c r="T16" s="136">
        <f t="shared" si="5"/>
        <v>0</v>
      </c>
      <c r="U16" s="16">
        <f>S16+T16</f>
        <v>0</v>
      </c>
      <c r="V16" s="15">
        <f>U16</f>
        <v>0</v>
      </c>
      <c r="W16" s="84">
        <f>IF(V16="","",RANK(V16,V13:V17,0))</f>
        <v>1</v>
      </c>
      <c r="X16" s="84">
        <f>IF(W16&lt;5,V16,"")</f>
        <v>0</v>
      </c>
      <c r="Y16" s="172">
        <v>-100</v>
      </c>
      <c r="Z16" s="16">
        <f t="shared" si="6"/>
        <v>0</v>
      </c>
      <c r="AA16" s="16">
        <f t="shared" si="7"/>
        <v>0</v>
      </c>
      <c r="AB16" s="16">
        <f>Z16+AA16</f>
        <v>0</v>
      </c>
      <c r="AC16" s="15">
        <f>AB16</f>
        <v>0</v>
      </c>
      <c r="AD16" s="84">
        <f>IF(AC16="","",RANK(AC16,AC13:AC17,0))</f>
        <v>1</v>
      </c>
      <c r="AE16" s="84">
        <f>IF(AD16&lt;5,AC16,"")</f>
        <v>0</v>
      </c>
      <c r="AF16" s="18">
        <f t="shared" si="8"/>
        <v>0</v>
      </c>
      <c r="AG16" s="19">
        <f>AF16</f>
        <v>0</v>
      </c>
      <c r="AH16" s="19">
        <f t="shared" si="9"/>
        <v>142</v>
      </c>
      <c r="AI16" s="186"/>
      <c r="AJ16" s="186"/>
      <c r="AK16" s="194"/>
    </row>
    <row r="17" spans="1:37" ht="15" customHeight="1" x14ac:dyDescent="0.25">
      <c r="A17" s="68">
        <v>5</v>
      </c>
      <c r="B17" s="138"/>
      <c r="C17" s="141">
        <v>7</v>
      </c>
      <c r="D17" s="59"/>
      <c r="E17" s="14">
        <f t="shared" si="0"/>
        <v>0</v>
      </c>
      <c r="F17" s="14">
        <f t="shared" si="1"/>
        <v>0</v>
      </c>
      <c r="G17" s="14">
        <f>E17+F17</f>
        <v>0</v>
      </c>
      <c r="H17" s="15">
        <f>G17</f>
        <v>0</v>
      </c>
      <c r="I17" s="84">
        <f>IF(H17="","",RANK(H17,H13:H17,0))</f>
        <v>1</v>
      </c>
      <c r="J17" s="84">
        <f>IF(I17&lt;5,H17,"")</f>
        <v>0</v>
      </c>
      <c r="K17" s="61"/>
      <c r="L17" s="14">
        <f t="shared" si="2"/>
        <v>0</v>
      </c>
      <c r="M17" s="14">
        <f t="shared" si="3"/>
        <v>0</v>
      </c>
      <c r="N17" s="14">
        <f>L17+M17</f>
        <v>0</v>
      </c>
      <c r="O17" s="15">
        <f>N17</f>
        <v>0</v>
      </c>
      <c r="P17" s="96">
        <f>IF(O17="","",RANK(O17,O13:O17,0))</f>
        <v>1</v>
      </c>
      <c r="Q17" s="96">
        <f>IF(P17&lt;5,O17,"")</f>
        <v>0</v>
      </c>
      <c r="R17" s="65"/>
      <c r="S17" s="136">
        <f t="shared" si="4"/>
        <v>0</v>
      </c>
      <c r="T17" s="136">
        <f t="shared" si="5"/>
        <v>0</v>
      </c>
      <c r="U17" s="16">
        <f>S17+T17</f>
        <v>0</v>
      </c>
      <c r="V17" s="15">
        <f>U17</f>
        <v>0</v>
      </c>
      <c r="W17" s="84">
        <f>IF(V17="","",RANK(V17,V13:V17,0))</f>
        <v>1</v>
      </c>
      <c r="X17" s="84">
        <f>IF(W17&lt;5,V17,"")</f>
        <v>0</v>
      </c>
      <c r="Y17" s="172">
        <v>-100</v>
      </c>
      <c r="Z17" s="16">
        <f t="shared" si="6"/>
        <v>0</v>
      </c>
      <c r="AA17" s="16">
        <f t="shared" si="7"/>
        <v>0</v>
      </c>
      <c r="AB17" s="16">
        <f>Z17+AA17</f>
        <v>0</v>
      </c>
      <c r="AC17" s="15">
        <f>AB17</f>
        <v>0</v>
      </c>
      <c r="AD17" s="84">
        <f>IF(AC17="","",RANK(AC17,AC13:AC17,0))</f>
        <v>1</v>
      </c>
      <c r="AE17" s="84">
        <f>IF(AD17&lt;5,AC17,"")</f>
        <v>0</v>
      </c>
      <c r="AF17" s="18">
        <f t="shared" si="8"/>
        <v>0</v>
      </c>
      <c r="AG17" s="19">
        <f>AF17</f>
        <v>0</v>
      </c>
      <c r="AH17" s="19">
        <f t="shared" si="9"/>
        <v>142</v>
      </c>
      <c r="AI17" s="187"/>
      <c r="AJ17" s="187"/>
      <c r="AK17" s="194"/>
    </row>
    <row r="18" spans="1:37" ht="26.25" customHeight="1" thickBot="1" x14ac:dyDescent="0.3">
      <c r="A18" s="68"/>
      <c r="B18" s="138"/>
      <c r="C18" s="142">
        <v>7</v>
      </c>
      <c r="D18" s="59"/>
      <c r="E18" s="14"/>
      <c r="F18" s="14"/>
      <c r="G18" s="14"/>
      <c r="H18" s="89"/>
      <c r="I18" s="101" t="s">
        <v>455</v>
      </c>
      <c r="J18" s="109">
        <f>SUM(J13:J17)</f>
        <v>0</v>
      </c>
      <c r="K18" s="61"/>
      <c r="L18" s="14"/>
      <c r="M18" s="14"/>
      <c r="N18" s="14"/>
      <c r="O18" s="89"/>
      <c r="P18" s="101" t="s">
        <v>455</v>
      </c>
      <c r="Q18" s="110">
        <f>SUM(Q13:Q17)</f>
        <v>0</v>
      </c>
      <c r="R18" s="65"/>
      <c r="S18" s="136"/>
      <c r="T18" s="136"/>
      <c r="U18" s="16"/>
      <c r="V18" s="89"/>
      <c r="W18" s="101" t="s">
        <v>455</v>
      </c>
      <c r="X18" s="109">
        <f>SUM(X13:X17)</f>
        <v>0</v>
      </c>
      <c r="Y18" s="65"/>
      <c r="Z18" s="16"/>
      <c r="AA18" s="16"/>
      <c r="AB18" s="16"/>
      <c r="AC18" s="89"/>
      <c r="AD18" s="101" t="s">
        <v>455</v>
      </c>
      <c r="AE18" s="109">
        <f>SUM(AE13:AE17)</f>
        <v>0</v>
      </c>
      <c r="AF18" s="18"/>
      <c r="AG18" s="92"/>
      <c r="AH18" s="19" t="str">
        <f t="shared" si="9"/>
        <v/>
      </c>
      <c r="AI18" s="98"/>
      <c r="AJ18" s="98"/>
      <c r="AK18" s="195"/>
    </row>
    <row r="19" spans="1:37" ht="15" customHeight="1" x14ac:dyDescent="0.25">
      <c r="A19" s="68">
        <v>1</v>
      </c>
      <c r="B19" s="138"/>
      <c r="C19" s="141">
        <v>9</v>
      </c>
      <c r="D19" s="59">
        <v>6.9</v>
      </c>
      <c r="E19" s="14">
        <f t="shared" si="0"/>
        <v>64</v>
      </c>
      <c r="F19" s="14">
        <f t="shared" si="1"/>
        <v>0</v>
      </c>
      <c r="G19" s="14">
        <f>E19+F19</f>
        <v>64</v>
      </c>
      <c r="H19" s="15">
        <f>G19</f>
        <v>64</v>
      </c>
      <c r="I19" s="84">
        <f>IF(H19="","",RANK(H19,H19:H23,0))</f>
        <v>1</v>
      </c>
      <c r="J19" s="84">
        <f>IF(I19&lt;5,H19,"")</f>
        <v>64</v>
      </c>
      <c r="K19" s="61">
        <v>215</v>
      </c>
      <c r="L19" s="14">
        <f t="shared" si="2"/>
        <v>0</v>
      </c>
      <c r="M19" s="14">
        <f t="shared" si="3"/>
        <v>45</v>
      </c>
      <c r="N19" s="14">
        <f>L19+M19</f>
        <v>45</v>
      </c>
      <c r="O19" s="15">
        <f>N19</f>
        <v>45</v>
      </c>
      <c r="P19" s="96">
        <f>IF(O19="","",RANK(O19,O19:O23,0))</f>
        <v>1</v>
      </c>
      <c r="Q19" s="96">
        <f>IF(P19&lt;5,O19,"")</f>
        <v>45</v>
      </c>
      <c r="R19" s="65">
        <v>52</v>
      </c>
      <c r="S19" s="136">
        <f t="shared" si="4"/>
        <v>65</v>
      </c>
      <c r="T19" s="136">
        <f t="shared" si="5"/>
        <v>0</v>
      </c>
      <c r="U19" s="16">
        <f>S19+T19</f>
        <v>65</v>
      </c>
      <c r="V19" s="15">
        <f>U19</f>
        <v>65</v>
      </c>
      <c r="W19" s="84">
        <f>IF(V19="","",RANK(V19,V19:V23,0))</f>
        <v>1</v>
      </c>
      <c r="X19" s="84">
        <f>IF(W19&lt;5,V19,"")</f>
        <v>65</v>
      </c>
      <c r="Y19" s="65">
        <v>26</v>
      </c>
      <c r="Z19" s="16">
        <f t="shared" si="6"/>
        <v>60</v>
      </c>
      <c r="AA19" s="16">
        <f t="shared" si="7"/>
        <v>0</v>
      </c>
      <c r="AB19" s="16">
        <f>Z19+AA19</f>
        <v>60</v>
      </c>
      <c r="AC19" s="15">
        <f>AB19</f>
        <v>60</v>
      </c>
      <c r="AD19" s="84">
        <f>IF(AC19="","",RANK(AC19,AC19:AC23,0))</f>
        <v>1</v>
      </c>
      <c r="AE19" s="84">
        <f>IF(AD19&lt;5,AC19,"")</f>
        <v>60</v>
      </c>
      <c r="AF19" s="18">
        <f t="shared" si="8"/>
        <v>234</v>
      </c>
      <c r="AG19" s="19">
        <f>AF19</f>
        <v>234</v>
      </c>
      <c r="AH19" s="19">
        <f t="shared" si="9"/>
        <v>1</v>
      </c>
      <c r="AI19" s="185">
        <f>SUM(J19:J23,Q19:Q23,X19:X23,AE19:AE23)</f>
        <v>700</v>
      </c>
      <c r="AJ19" s="191">
        <f>AI19</f>
        <v>700</v>
      </c>
      <c r="AK19" s="188">
        <f>IF(ISNUMBER(AI19),RANK(AI19,$AI$7:$AI$294,0),"")</f>
        <v>2</v>
      </c>
    </row>
    <row r="20" spans="1:37" ht="15" customHeight="1" x14ac:dyDescent="0.25">
      <c r="A20" s="68">
        <v>2</v>
      </c>
      <c r="B20" s="138"/>
      <c r="C20" s="141">
        <v>9</v>
      </c>
      <c r="D20" s="59">
        <v>7.4</v>
      </c>
      <c r="E20" s="14">
        <f t="shared" si="0"/>
        <v>50</v>
      </c>
      <c r="F20" s="14">
        <f t="shared" si="1"/>
        <v>0</v>
      </c>
      <c r="G20" s="14">
        <f>E20+F20</f>
        <v>50</v>
      </c>
      <c r="H20" s="15">
        <f>G20</f>
        <v>50</v>
      </c>
      <c r="I20" s="84">
        <f>IF(H20="","",RANK(H20,H19:H23,0))</f>
        <v>2</v>
      </c>
      <c r="J20" s="84">
        <f>IF(I20&lt;5,H20,"")</f>
        <v>50</v>
      </c>
      <c r="K20" s="61">
        <v>196</v>
      </c>
      <c r="L20" s="14">
        <f t="shared" si="2"/>
        <v>0</v>
      </c>
      <c r="M20" s="14">
        <f t="shared" si="3"/>
        <v>30</v>
      </c>
      <c r="N20" s="14">
        <f>L20+M20</f>
        <v>30</v>
      </c>
      <c r="O20" s="15">
        <f>N20</f>
        <v>30</v>
      </c>
      <c r="P20" s="96">
        <f>IF(O20="","",RANK(O20,O19:O23,0))</f>
        <v>4</v>
      </c>
      <c r="Q20" s="96">
        <f>IF(P20&lt;5,O20,"")</f>
        <v>30</v>
      </c>
      <c r="R20" s="65">
        <v>33</v>
      </c>
      <c r="S20" s="136">
        <f t="shared" si="4"/>
        <v>0</v>
      </c>
      <c r="T20" s="136">
        <f t="shared" si="5"/>
        <v>52</v>
      </c>
      <c r="U20" s="16">
        <f>S20+T20</f>
        <v>52</v>
      </c>
      <c r="V20" s="15">
        <f>U20</f>
        <v>52</v>
      </c>
      <c r="W20" s="84">
        <f>IF(V20="","",RANK(V20,V19:V23,0))</f>
        <v>2</v>
      </c>
      <c r="X20" s="84">
        <f>IF(W20&lt;5,V20,"")</f>
        <v>52</v>
      </c>
      <c r="Y20" s="65">
        <v>21</v>
      </c>
      <c r="Z20" s="16">
        <f t="shared" si="6"/>
        <v>0</v>
      </c>
      <c r="AA20" s="16">
        <f t="shared" si="7"/>
        <v>50</v>
      </c>
      <c r="AB20" s="16">
        <f>Z20+AA20</f>
        <v>50</v>
      </c>
      <c r="AC20" s="15">
        <f>AB20</f>
        <v>50</v>
      </c>
      <c r="AD20" s="84">
        <f>IF(AC20="","",RANK(AC20,AC19:AC23,0))</f>
        <v>2</v>
      </c>
      <c r="AE20" s="84">
        <f>IF(AD20&lt;5,AC20,"")</f>
        <v>50</v>
      </c>
      <c r="AF20" s="18">
        <f t="shared" si="8"/>
        <v>182</v>
      </c>
      <c r="AG20" s="19">
        <f>AF20</f>
        <v>182</v>
      </c>
      <c r="AH20" s="19">
        <f t="shared" si="9"/>
        <v>4</v>
      </c>
      <c r="AI20" s="186"/>
      <c r="AJ20" s="186"/>
      <c r="AK20" s="189"/>
    </row>
    <row r="21" spans="1:37" ht="15" customHeight="1" x14ac:dyDescent="0.25">
      <c r="A21" s="68">
        <v>3</v>
      </c>
      <c r="B21" s="138"/>
      <c r="C21" s="141">
        <v>9</v>
      </c>
      <c r="D21" s="59">
        <v>7.4</v>
      </c>
      <c r="E21" s="14">
        <f t="shared" si="0"/>
        <v>50</v>
      </c>
      <c r="F21" s="14">
        <f t="shared" si="1"/>
        <v>0</v>
      </c>
      <c r="G21" s="14">
        <f>E21+F21</f>
        <v>50</v>
      </c>
      <c r="H21" s="15">
        <f>G21</f>
        <v>50</v>
      </c>
      <c r="I21" s="84">
        <f>IF(H21="","",RANK(H21,H19:H23,0))</f>
        <v>2</v>
      </c>
      <c r="J21" s="84">
        <f>IF(I21&lt;5,H21,"")</f>
        <v>50</v>
      </c>
      <c r="K21" s="61">
        <v>206</v>
      </c>
      <c r="L21" s="14">
        <f t="shared" si="2"/>
        <v>0</v>
      </c>
      <c r="M21" s="14">
        <f t="shared" si="3"/>
        <v>36</v>
      </c>
      <c r="N21" s="14">
        <f>L21+M21</f>
        <v>36</v>
      </c>
      <c r="O21" s="15">
        <f>N21</f>
        <v>36</v>
      </c>
      <c r="P21" s="96">
        <f>IF(O21="","",RANK(O21,O19:O23,0))</f>
        <v>3</v>
      </c>
      <c r="Q21" s="96">
        <f>IF(P21&lt;5,O21,"")</f>
        <v>36</v>
      </c>
      <c r="R21" s="65">
        <v>10</v>
      </c>
      <c r="S21" s="136">
        <f t="shared" si="4"/>
        <v>0</v>
      </c>
      <c r="T21" s="136">
        <f t="shared" si="5"/>
        <v>7</v>
      </c>
      <c r="U21" s="16">
        <f>S21+T21</f>
        <v>7</v>
      </c>
      <c r="V21" s="15">
        <f>U21</f>
        <v>7</v>
      </c>
      <c r="W21" s="84">
        <f>IF(V21="","",RANK(V21,V19:V23,0))</f>
        <v>5</v>
      </c>
      <c r="X21" s="84" t="str">
        <f>IF(W21&lt;5,V21,"")</f>
        <v/>
      </c>
      <c r="Y21" s="65">
        <v>15</v>
      </c>
      <c r="Z21" s="16">
        <f t="shared" si="6"/>
        <v>0</v>
      </c>
      <c r="AA21" s="16">
        <f t="shared" si="7"/>
        <v>32</v>
      </c>
      <c r="AB21" s="16">
        <f>Z21+AA21</f>
        <v>32</v>
      </c>
      <c r="AC21" s="15">
        <f>AB21</f>
        <v>32</v>
      </c>
      <c r="AD21" s="84">
        <f>IF(AC21="","",RANK(AC21,AC19:AC23,0))</f>
        <v>4</v>
      </c>
      <c r="AE21" s="84">
        <f>IF(AD21&lt;5,AC21,"")</f>
        <v>32</v>
      </c>
      <c r="AF21" s="18">
        <f t="shared" si="8"/>
        <v>125</v>
      </c>
      <c r="AG21" s="19">
        <f>AF21</f>
        <v>125</v>
      </c>
      <c r="AH21" s="118">
        <f t="shared" si="9"/>
        <v>39</v>
      </c>
      <c r="AI21" s="186"/>
      <c r="AJ21" s="186"/>
      <c r="AK21" s="189"/>
    </row>
    <row r="22" spans="1:37" ht="15" customHeight="1" x14ac:dyDescent="0.25">
      <c r="A22" s="68">
        <v>4</v>
      </c>
      <c r="B22" s="138"/>
      <c r="C22" s="141">
        <v>9</v>
      </c>
      <c r="D22" s="59">
        <v>7.4</v>
      </c>
      <c r="E22" s="14">
        <f t="shared" si="0"/>
        <v>50</v>
      </c>
      <c r="F22" s="14">
        <f t="shared" si="1"/>
        <v>0</v>
      </c>
      <c r="G22" s="14">
        <f>E22+F22</f>
        <v>50</v>
      </c>
      <c r="H22" s="15">
        <f>G22</f>
        <v>50</v>
      </c>
      <c r="I22" s="84">
        <f>IF(H22="","",RANK(H22,H19:H23,0))</f>
        <v>2</v>
      </c>
      <c r="J22" s="84">
        <f>IF(I22&lt;5,H22,"")</f>
        <v>50</v>
      </c>
      <c r="K22" s="61">
        <v>208</v>
      </c>
      <c r="L22" s="14">
        <f t="shared" si="2"/>
        <v>0</v>
      </c>
      <c r="M22" s="14">
        <f t="shared" si="3"/>
        <v>38</v>
      </c>
      <c r="N22" s="14">
        <f>L22+M22</f>
        <v>38</v>
      </c>
      <c r="O22" s="15">
        <f>N22</f>
        <v>38</v>
      </c>
      <c r="P22" s="96">
        <f>IF(O22="","",RANK(O22,O19:O23,0))</f>
        <v>2</v>
      </c>
      <c r="Q22" s="96">
        <f>IF(P22&lt;5,O22,"")</f>
        <v>38</v>
      </c>
      <c r="R22" s="65">
        <v>15</v>
      </c>
      <c r="S22" s="136">
        <f t="shared" si="4"/>
        <v>0</v>
      </c>
      <c r="T22" s="136">
        <f t="shared" si="5"/>
        <v>14</v>
      </c>
      <c r="U22" s="16">
        <f>S22+T22</f>
        <v>14</v>
      </c>
      <c r="V22" s="15">
        <f>U22</f>
        <v>14</v>
      </c>
      <c r="W22" s="84">
        <f>IF(V22="","",RANK(V22,V19:V23,0))</f>
        <v>3</v>
      </c>
      <c r="X22" s="84">
        <f t="shared" ref="X22:X23" si="10">IF(W22&lt;5,V22,"")</f>
        <v>14</v>
      </c>
      <c r="Y22" s="65">
        <v>13</v>
      </c>
      <c r="Z22" s="16">
        <f t="shared" si="6"/>
        <v>0</v>
      </c>
      <c r="AA22" s="16">
        <f t="shared" si="7"/>
        <v>26</v>
      </c>
      <c r="AB22" s="16">
        <f>Z22+AA22</f>
        <v>26</v>
      </c>
      <c r="AC22" s="15">
        <f>AB22</f>
        <v>26</v>
      </c>
      <c r="AD22" s="84">
        <f>IF(AC22="","",RANK(AC22,AC19:AC23,0))</f>
        <v>5</v>
      </c>
      <c r="AE22" s="84" t="str">
        <f>IF(AD22&lt;5,AC22,"")</f>
        <v/>
      </c>
      <c r="AF22" s="18">
        <f t="shared" si="8"/>
        <v>128</v>
      </c>
      <c r="AG22" s="19">
        <f>AF22</f>
        <v>128</v>
      </c>
      <c r="AH22" s="19">
        <f t="shared" si="9"/>
        <v>34</v>
      </c>
      <c r="AI22" s="186"/>
      <c r="AJ22" s="186"/>
      <c r="AK22" s="189"/>
    </row>
    <row r="23" spans="1:37" ht="15" customHeight="1" x14ac:dyDescent="0.25">
      <c r="A23" s="68">
        <v>5</v>
      </c>
      <c r="B23" s="138"/>
      <c r="C23" s="141">
        <v>9</v>
      </c>
      <c r="D23" s="59">
        <v>7.9</v>
      </c>
      <c r="E23" s="14">
        <f t="shared" si="0"/>
        <v>31</v>
      </c>
      <c r="F23" s="14">
        <f t="shared" si="1"/>
        <v>0</v>
      </c>
      <c r="G23" s="14">
        <f>E23+F23</f>
        <v>31</v>
      </c>
      <c r="H23" s="15">
        <f>G23</f>
        <v>31</v>
      </c>
      <c r="I23" s="84">
        <f>IF(H23="","",RANK(H23,H19:H23,0))</f>
        <v>5</v>
      </c>
      <c r="J23" s="84"/>
      <c r="K23" s="61">
        <v>186</v>
      </c>
      <c r="L23" s="14">
        <f t="shared" si="2"/>
        <v>0</v>
      </c>
      <c r="M23" s="14">
        <f t="shared" si="3"/>
        <v>25</v>
      </c>
      <c r="N23" s="14">
        <f>L23+M23</f>
        <v>25</v>
      </c>
      <c r="O23" s="15">
        <f>N23</f>
        <v>25</v>
      </c>
      <c r="P23" s="96">
        <f>IF(O23="","",RANK(O23,O19:O23,0))</f>
        <v>5</v>
      </c>
      <c r="Q23" s="96"/>
      <c r="R23" s="65">
        <v>15</v>
      </c>
      <c r="S23" s="136">
        <f t="shared" si="4"/>
        <v>0</v>
      </c>
      <c r="T23" s="136">
        <f t="shared" si="5"/>
        <v>14</v>
      </c>
      <c r="U23" s="16">
        <f>S23+T23</f>
        <v>14</v>
      </c>
      <c r="V23" s="15">
        <f>U23</f>
        <v>14</v>
      </c>
      <c r="W23" s="84">
        <f>IF(V23="","",RANK(V23,V19:V23,0))</f>
        <v>3</v>
      </c>
      <c r="X23" s="84">
        <f t="shared" si="10"/>
        <v>14</v>
      </c>
      <c r="Y23" s="65">
        <v>21</v>
      </c>
      <c r="Z23" s="16">
        <f t="shared" si="6"/>
        <v>0</v>
      </c>
      <c r="AA23" s="16">
        <f t="shared" si="7"/>
        <v>50</v>
      </c>
      <c r="AB23" s="16">
        <f>Z23+AA23</f>
        <v>50</v>
      </c>
      <c r="AC23" s="15">
        <f>AB23</f>
        <v>50</v>
      </c>
      <c r="AD23" s="84">
        <f>IF(AC23="","",RANK(AC23,AC19:AC23,0))</f>
        <v>2</v>
      </c>
      <c r="AE23" s="84">
        <f>IF(AD23&lt;5,AC23,"")</f>
        <v>50</v>
      </c>
      <c r="AF23" s="18">
        <f t="shared" si="8"/>
        <v>120</v>
      </c>
      <c r="AG23" s="19">
        <f>AF23</f>
        <v>120</v>
      </c>
      <c r="AH23" s="19">
        <f t="shared" si="9"/>
        <v>41</v>
      </c>
      <c r="AI23" s="187"/>
      <c r="AJ23" s="187"/>
      <c r="AK23" s="189"/>
    </row>
    <row r="24" spans="1:37" ht="26.25" customHeight="1" x14ac:dyDescent="0.25">
      <c r="A24" s="68"/>
      <c r="B24" s="139"/>
      <c r="C24" s="142">
        <v>9</v>
      </c>
      <c r="D24" s="59"/>
      <c r="E24" s="14"/>
      <c r="F24" s="14"/>
      <c r="G24" s="14"/>
      <c r="H24" s="89"/>
      <c r="I24" s="101" t="s">
        <v>455</v>
      </c>
      <c r="J24" s="109">
        <f>SUM(J19:J23)</f>
        <v>214</v>
      </c>
      <c r="K24" s="61"/>
      <c r="L24" s="14"/>
      <c r="M24" s="14"/>
      <c r="N24" s="14"/>
      <c r="O24" s="89"/>
      <c r="P24" s="101" t="s">
        <v>455</v>
      </c>
      <c r="Q24" s="110">
        <f>SUM(Q19:Q23)</f>
        <v>149</v>
      </c>
      <c r="R24" s="65"/>
      <c r="S24" s="136"/>
      <c r="T24" s="136"/>
      <c r="U24" s="16"/>
      <c r="V24" s="89"/>
      <c r="W24" s="101" t="s">
        <v>455</v>
      </c>
      <c r="X24" s="109">
        <f>SUM(X19:X23)</f>
        <v>145</v>
      </c>
      <c r="Y24" s="172">
        <v>-100</v>
      </c>
      <c r="Z24" s="16"/>
      <c r="AA24" s="16"/>
      <c r="AB24" s="16"/>
      <c r="AC24" s="89"/>
      <c r="AD24" s="101" t="s">
        <v>455</v>
      </c>
      <c r="AE24" s="109">
        <f>SUM(AE19:AE23)</f>
        <v>192</v>
      </c>
      <c r="AF24" s="18"/>
      <c r="AG24" s="92"/>
      <c r="AH24" s="19" t="str">
        <f t="shared" si="9"/>
        <v/>
      </c>
      <c r="AI24" s="98"/>
      <c r="AJ24" s="98"/>
      <c r="AK24" s="190"/>
    </row>
    <row r="25" spans="1:37" ht="15" customHeight="1" x14ac:dyDescent="0.25">
      <c r="A25" s="68">
        <v>1</v>
      </c>
      <c r="B25" s="139"/>
      <c r="C25" s="141">
        <v>10</v>
      </c>
      <c r="D25" s="59">
        <v>8.6</v>
      </c>
      <c r="E25" s="14">
        <f t="shared" si="0"/>
        <v>0</v>
      </c>
      <c r="F25" s="14">
        <f t="shared" si="1"/>
        <v>14</v>
      </c>
      <c r="G25" s="14">
        <f>E25+F25</f>
        <v>14</v>
      </c>
      <c r="H25" s="15">
        <f>G25</f>
        <v>14</v>
      </c>
      <c r="I25" s="84">
        <f>IF(H25="","",RANK(H25,H25:H29,0))</f>
        <v>4</v>
      </c>
      <c r="J25" s="84">
        <f>IF(I25&lt;5,H25,"")</f>
        <v>14</v>
      </c>
      <c r="K25" s="61">
        <v>211</v>
      </c>
      <c r="L25" s="14">
        <f t="shared" si="2"/>
        <v>0</v>
      </c>
      <c r="M25" s="14">
        <f t="shared" si="3"/>
        <v>41</v>
      </c>
      <c r="N25" s="14">
        <f>L25+M25</f>
        <v>41</v>
      </c>
      <c r="O25" s="15">
        <f>N25</f>
        <v>41</v>
      </c>
      <c r="P25" s="96">
        <f>IF(O25="","",RANK(O25,O25:O29,0))</f>
        <v>1</v>
      </c>
      <c r="Q25" s="96">
        <f>IF(P25&lt;5,O25,"")</f>
        <v>41</v>
      </c>
      <c r="R25" s="65">
        <v>5</v>
      </c>
      <c r="S25" s="136">
        <f t="shared" si="4"/>
        <v>0</v>
      </c>
      <c r="T25" s="136">
        <f t="shared" si="5"/>
        <v>2</v>
      </c>
      <c r="U25" s="16">
        <f>S25+T25</f>
        <v>2</v>
      </c>
      <c r="V25" s="15">
        <f>U25</f>
        <v>2</v>
      </c>
      <c r="W25" s="84">
        <f>IF(V25="","",RANK(V25,V25:V29,0))</f>
        <v>3</v>
      </c>
      <c r="X25" s="84">
        <f>IF(W25&lt;5,V25,"")</f>
        <v>2</v>
      </c>
      <c r="Y25" s="65">
        <v>10</v>
      </c>
      <c r="Z25" s="16">
        <f t="shared" si="6"/>
        <v>0</v>
      </c>
      <c r="AA25" s="16">
        <f t="shared" si="7"/>
        <v>20</v>
      </c>
      <c r="AB25" s="16">
        <f>Z25+AA25</f>
        <v>20</v>
      </c>
      <c r="AC25" s="15">
        <f>AB25</f>
        <v>20</v>
      </c>
      <c r="AD25" s="84">
        <f>IF(AC25="","",RANK(AC25,AC25:AC29,0))</f>
        <v>4</v>
      </c>
      <c r="AE25" s="84">
        <f>IF(AD25&lt;5,AC25,"")</f>
        <v>20</v>
      </c>
      <c r="AF25" s="18">
        <f t="shared" si="8"/>
        <v>77</v>
      </c>
      <c r="AG25" s="19">
        <f>AF25</f>
        <v>77</v>
      </c>
      <c r="AH25" s="19">
        <f t="shared" si="9"/>
        <v>102</v>
      </c>
      <c r="AI25" s="185">
        <f>SUM(J25:J29,Q25:Q29,X25:X29,AE25:AE29)</f>
        <v>364</v>
      </c>
      <c r="AJ25" s="130">
        <f>AI25</f>
        <v>364</v>
      </c>
      <c r="AK25" s="188">
        <f>IF(ISNUMBER(AI25),RANK(AI25,$AI$7:$AI$294,0),"")</f>
        <v>20</v>
      </c>
    </row>
    <row r="26" spans="1:37" ht="15" customHeight="1" x14ac:dyDescent="0.25">
      <c r="A26" s="68">
        <v>2</v>
      </c>
      <c r="B26" s="139"/>
      <c r="C26" s="141">
        <v>10</v>
      </c>
      <c r="D26" s="59">
        <v>8</v>
      </c>
      <c r="E26" s="14">
        <f t="shared" si="0"/>
        <v>28</v>
      </c>
      <c r="F26" s="14">
        <f t="shared" si="1"/>
        <v>0</v>
      </c>
      <c r="G26" s="14">
        <f>E26+F26</f>
        <v>28</v>
      </c>
      <c r="H26" s="15">
        <f>G26</f>
        <v>28</v>
      </c>
      <c r="I26" s="84">
        <f>IF(H26="","",RANK(H26,H25:H29,0))</f>
        <v>2</v>
      </c>
      <c r="J26" s="84">
        <f>IF(I26&lt;5,H26,"")</f>
        <v>28</v>
      </c>
      <c r="K26" s="61">
        <v>185</v>
      </c>
      <c r="L26" s="14">
        <f t="shared" si="2"/>
        <v>0</v>
      </c>
      <c r="M26" s="14">
        <f t="shared" si="3"/>
        <v>25</v>
      </c>
      <c r="N26" s="14">
        <f>L26+M26</f>
        <v>25</v>
      </c>
      <c r="O26" s="15">
        <f>N26</f>
        <v>25</v>
      </c>
      <c r="P26" s="96">
        <f>IF(O26="","",RANK(O26,O25:O29,0))</f>
        <v>3</v>
      </c>
      <c r="Q26" s="96">
        <f>IF(P26&lt;5,O26,"")</f>
        <v>25</v>
      </c>
      <c r="R26" s="65">
        <v>10</v>
      </c>
      <c r="S26" s="136">
        <f t="shared" si="4"/>
        <v>0</v>
      </c>
      <c r="T26" s="136">
        <f t="shared" si="5"/>
        <v>7</v>
      </c>
      <c r="U26" s="16">
        <f>S26+T26</f>
        <v>7</v>
      </c>
      <c r="V26" s="15">
        <f>U26</f>
        <v>7</v>
      </c>
      <c r="W26" s="84">
        <f>IF(V26="","",RANK(V26,V25:V29,0))</f>
        <v>1</v>
      </c>
      <c r="X26" s="84">
        <f>IF(W26&lt;5,V26,"")</f>
        <v>7</v>
      </c>
      <c r="Y26" s="65">
        <v>19</v>
      </c>
      <c r="Z26" s="16">
        <f t="shared" si="6"/>
        <v>0</v>
      </c>
      <c r="AA26" s="16">
        <f t="shared" si="7"/>
        <v>44</v>
      </c>
      <c r="AB26" s="16">
        <f>Z26+AA26</f>
        <v>44</v>
      </c>
      <c r="AC26" s="15">
        <f>AB26</f>
        <v>44</v>
      </c>
      <c r="AD26" s="84">
        <f>IF(AC26="","",RANK(AC26,AC25:AC29,0))</f>
        <v>1</v>
      </c>
      <c r="AE26" s="84">
        <f>IF(AD26&lt;5,AC26,"")</f>
        <v>44</v>
      </c>
      <c r="AF26" s="18">
        <f t="shared" si="8"/>
        <v>104</v>
      </c>
      <c r="AG26" s="19">
        <f>AF26</f>
        <v>104</v>
      </c>
      <c r="AH26" s="19">
        <f t="shared" si="9"/>
        <v>66</v>
      </c>
      <c r="AI26" s="186"/>
      <c r="AJ26" s="130"/>
      <c r="AK26" s="189"/>
    </row>
    <row r="27" spans="1:37" ht="15" customHeight="1" x14ac:dyDescent="0.25">
      <c r="A27" s="68">
        <v>3</v>
      </c>
      <c r="B27" s="139"/>
      <c r="C27" s="141">
        <v>10</v>
      </c>
      <c r="D27" s="59">
        <v>8.1999999999999993</v>
      </c>
      <c r="E27" s="14">
        <f t="shared" si="0"/>
        <v>0</v>
      </c>
      <c r="F27" s="14">
        <f t="shared" si="1"/>
        <v>22</v>
      </c>
      <c r="G27" s="14">
        <f>E27+F27</f>
        <v>22</v>
      </c>
      <c r="H27" s="15">
        <f>G27</f>
        <v>22</v>
      </c>
      <c r="I27" s="84">
        <f>IF(H27="","",RANK(H27,H25:H29,0))</f>
        <v>3</v>
      </c>
      <c r="J27" s="84">
        <f>IF(I27&lt;5,H27,"")</f>
        <v>22</v>
      </c>
      <c r="K27" s="61">
        <v>194</v>
      </c>
      <c r="L27" s="14">
        <f t="shared" si="2"/>
        <v>0</v>
      </c>
      <c r="M27" s="14">
        <f t="shared" si="3"/>
        <v>29</v>
      </c>
      <c r="N27" s="14">
        <f>L27+M27</f>
        <v>29</v>
      </c>
      <c r="O27" s="15">
        <f>N27</f>
        <v>29</v>
      </c>
      <c r="P27" s="96">
        <f>IF(O27="","",RANK(O27,O25:O29,0))</f>
        <v>2</v>
      </c>
      <c r="Q27" s="96">
        <f>IF(P27&lt;5,O27,"")</f>
        <v>29</v>
      </c>
      <c r="R27" s="65">
        <v>2</v>
      </c>
      <c r="S27" s="136">
        <f t="shared" si="4"/>
        <v>0</v>
      </c>
      <c r="T27" s="136">
        <f t="shared" si="5"/>
        <v>0</v>
      </c>
      <c r="U27" s="16">
        <f>S27+T27</f>
        <v>0</v>
      </c>
      <c r="V27" s="15">
        <f>U27</f>
        <v>0</v>
      </c>
      <c r="W27" s="84">
        <f>IF(V27="","",RANK(V27,V25:V29,0))</f>
        <v>4</v>
      </c>
      <c r="X27" s="84">
        <f>IF(W27&lt;5,V27,"")</f>
        <v>0</v>
      </c>
      <c r="Y27" s="65">
        <v>15</v>
      </c>
      <c r="Z27" s="16">
        <f t="shared" si="6"/>
        <v>0</v>
      </c>
      <c r="AA27" s="16">
        <f t="shared" si="7"/>
        <v>32</v>
      </c>
      <c r="AB27" s="16">
        <f>Z27+AA27</f>
        <v>32</v>
      </c>
      <c r="AC27" s="15">
        <f>AB27</f>
        <v>32</v>
      </c>
      <c r="AD27" s="84">
        <f>IF(AC27="","",RANK(AC27,AC25:AC29,0))</f>
        <v>3</v>
      </c>
      <c r="AE27" s="84">
        <f>IF(AD27&lt;5,AC27,"")</f>
        <v>32</v>
      </c>
      <c r="AF27" s="18">
        <f t="shared" si="8"/>
        <v>83</v>
      </c>
      <c r="AG27" s="19">
        <f>AF27</f>
        <v>83</v>
      </c>
      <c r="AH27" s="19">
        <f t="shared" si="9"/>
        <v>92</v>
      </c>
      <c r="AI27" s="186"/>
      <c r="AJ27" s="130"/>
      <c r="AK27" s="189"/>
    </row>
    <row r="28" spans="1:37" ht="15" customHeight="1" x14ac:dyDescent="0.25">
      <c r="A28" s="68">
        <v>4</v>
      </c>
      <c r="B28" s="139"/>
      <c r="C28" s="141">
        <v>10</v>
      </c>
      <c r="D28" s="59">
        <v>7.9</v>
      </c>
      <c r="E28" s="14">
        <f t="shared" si="0"/>
        <v>31</v>
      </c>
      <c r="F28" s="14">
        <f t="shared" si="1"/>
        <v>0</v>
      </c>
      <c r="G28" s="14">
        <f>E28+F28</f>
        <v>31</v>
      </c>
      <c r="H28" s="15">
        <f>G28</f>
        <v>31</v>
      </c>
      <c r="I28" s="84">
        <f>IF(H28="","",RANK(H28,H25:H29,0))</f>
        <v>1</v>
      </c>
      <c r="J28" s="84">
        <f>IF(I28&lt;5,H28,"")</f>
        <v>31</v>
      </c>
      <c r="K28" s="61">
        <v>180</v>
      </c>
      <c r="L28" s="14">
        <f t="shared" si="2"/>
        <v>0</v>
      </c>
      <c r="M28" s="14">
        <f t="shared" si="3"/>
        <v>22</v>
      </c>
      <c r="N28" s="14">
        <f>L28+M28</f>
        <v>22</v>
      </c>
      <c r="O28" s="15">
        <f>N28</f>
        <v>22</v>
      </c>
      <c r="P28" s="96">
        <f>IF(O28="","",RANK(O28,O25:O29,0))</f>
        <v>4</v>
      </c>
      <c r="Q28" s="96">
        <f>IF(P28&lt;5,O28,"")</f>
        <v>22</v>
      </c>
      <c r="R28" s="65">
        <v>9</v>
      </c>
      <c r="S28" s="136">
        <f t="shared" si="4"/>
        <v>0</v>
      </c>
      <c r="T28" s="136">
        <f t="shared" si="5"/>
        <v>6</v>
      </c>
      <c r="U28" s="16">
        <f>S28+T28</f>
        <v>6</v>
      </c>
      <c r="V28" s="15">
        <f>U28</f>
        <v>6</v>
      </c>
      <c r="W28" s="84">
        <f>IF(V28="","",RANK(V28,V25:V29,0))</f>
        <v>2</v>
      </c>
      <c r="X28" s="84">
        <f>IF(W28&lt;5,V28,"")</f>
        <v>6</v>
      </c>
      <c r="Y28" s="65">
        <v>18</v>
      </c>
      <c r="Z28" s="16">
        <f t="shared" si="6"/>
        <v>0</v>
      </c>
      <c r="AA28" s="16">
        <f t="shared" si="7"/>
        <v>41</v>
      </c>
      <c r="AB28" s="16">
        <f>Z28+AA28</f>
        <v>41</v>
      </c>
      <c r="AC28" s="15">
        <f>AB28</f>
        <v>41</v>
      </c>
      <c r="AD28" s="84">
        <f>IF(AC28="","",RANK(AC28,AC25:AC29,0))</f>
        <v>2</v>
      </c>
      <c r="AE28" s="84">
        <f>IF(AD28&lt;5,AC28,"")</f>
        <v>41</v>
      </c>
      <c r="AF28" s="18">
        <f t="shared" si="8"/>
        <v>100</v>
      </c>
      <c r="AG28" s="19">
        <f>AF28</f>
        <v>100</v>
      </c>
      <c r="AH28" s="19">
        <f t="shared" si="9"/>
        <v>71</v>
      </c>
      <c r="AI28" s="186"/>
      <c r="AJ28" s="130"/>
      <c r="AK28" s="189"/>
    </row>
    <row r="29" spans="1:37" ht="15" customHeight="1" x14ac:dyDescent="0.25">
      <c r="A29" s="68">
        <v>5</v>
      </c>
      <c r="B29" s="139"/>
      <c r="C29" s="141">
        <v>10</v>
      </c>
      <c r="D29" s="59"/>
      <c r="E29" s="14">
        <f t="shared" si="0"/>
        <v>0</v>
      </c>
      <c r="F29" s="14">
        <f t="shared" si="1"/>
        <v>0</v>
      </c>
      <c r="G29" s="14">
        <f>E29+F29</f>
        <v>0</v>
      </c>
      <c r="H29" s="15">
        <f>G29</f>
        <v>0</v>
      </c>
      <c r="I29" s="84">
        <f>IF(H29="","",RANK(H29,H25:H29,0))</f>
        <v>5</v>
      </c>
      <c r="J29" s="84" t="str">
        <f>IF(I29&lt;5,H29,"")</f>
        <v/>
      </c>
      <c r="K29" s="61"/>
      <c r="L29" s="14">
        <f t="shared" si="2"/>
        <v>0</v>
      </c>
      <c r="M29" s="14">
        <f t="shared" si="3"/>
        <v>0</v>
      </c>
      <c r="N29" s="14">
        <f>L29+M29</f>
        <v>0</v>
      </c>
      <c r="O29" s="15">
        <f>N29</f>
        <v>0</v>
      </c>
      <c r="P29" s="96">
        <f>IF(O29="","",RANK(O29,O25:O29,0))</f>
        <v>5</v>
      </c>
      <c r="Q29" s="96" t="str">
        <f>IF(P29&lt;5,O29,"")</f>
        <v/>
      </c>
      <c r="R29" s="65"/>
      <c r="S29" s="136">
        <f t="shared" si="4"/>
        <v>0</v>
      </c>
      <c r="T29" s="136">
        <f t="shared" si="5"/>
        <v>0</v>
      </c>
      <c r="U29" s="16">
        <f>S29+T29</f>
        <v>0</v>
      </c>
      <c r="V29" s="15">
        <f>U29</f>
        <v>0</v>
      </c>
      <c r="W29" s="84">
        <f>IF(V29="","",RANK(V29,V25:V29,0))</f>
        <v>4</v>
      </c>
      <c r="X29" s="84"/>
      <c r="Y29" s="172">
        <v>-100</v>
      </c>
      <c r="Z29" s="16">
        <f t="shared" si="6"/>
        <v>0</v>
      </c>
      <c r="AA29" s="16">
        <f t="shared" si="7"/>
        <v>0</v>
      </c>
      <c r="AB29" s="16">
        <f>Z29+AA29</f>
        <v>0</v>
      </c>
      <c r="AC29" s="15">
        <f>AB29</f>
        <v>0</v>
      </c>
      <c r="AD29" s="84">
        <f>IF(AC29="","",RANK(AC29,AC25:AC29,0))</f>
        <v>5</v>
      </c>
      <c r="AE29" s="84" t="str">
        <f>IF(AD29&lt;5,AC29,"")</f>
        <v/>
      </c>
      <c r="AF29" s="18">
        <f t="shared" si="8"/>
        <v>0</v>
      </c>
      <c r="AG29" s="19">
        <f>AF29</f>
        <v>0</v>
      </c>
      <c r="AH29" s="19">
        <f t="shared" si="9"/>
        <v>142</v>
      </c>
      <c r="AI29" s="187"/>
      <c r="AJ29" s="130"/>
      <c r="AK29" s="189"/>
    </row>
    <row r="30" spans="1:37" ht="26.25" customHeight="1" x14ac:dyDescent="0.25">
      <c r="A30" s="68"/>
      <c r="B30" s="139"/>
      <c r="C30" s="142">
        <v>10</v>
      </c>
      <c r="D30" s="59"/>
      <c r="E30" s="14"/>
      <c r="F30" s="14"/>
      <c r="G30" s="14"/>
      <c r="H30" s="89"/>
      <c r="I30" s="101" t="s">
        <v>455</v>
      </c>
      <c r="J30" s="109">
        <f>SUM(J25:J29)</f>
        <v>95</v>
      </c>
      <c r="K30" s="61"/>
      <c r="L30" s="14"/>
      <c r="M30" s="14"/>
      <c r="N30" s="14"/>
      <c r="O30" s="89"/>
      <c r="P30" s="101" t="s">
        <v>455</v>
      </c>
      <c r="Q30" s="110">
        <f>SUM(Q25:Q29)</f>
        <v>117</v>
      </c>
      <c r="R30" s="65"/>
      <c r="S30" s="136"/>
      <c r="T30" s="136"/>
      <c r="U30" s="16"/>
      <c r="V30" s="89"/>
      <c r="W30" s="101" t="s">
        <v>455</v>
      </c>
      <c r="X30" s="109">
        <f>SUM(X25:X29)</f>
        <v>15</v>
      </c>
      <c r="Y30" s="172">
        <v>-100</v>
      </c>
      <c r="Z30" s="16"/>
      <c r="AA30" s="16"/>
      <c r="AB30" s="16"/>
      <c r="AC30" s="89"/>
      <c r="AD30" s="101" t="s">
        <v>455</v>
      </c>
      <c r="AE30" s="109">
        <f>SUM(AE25:AE29)</f>
        <v>137</v>
      </c>
      <c r="AF30" s="18"/>
      <c r="AG30" s="92"/>
      <c r="AH30" s="19" t="str">
        <f t="shared" si="9"/>
        <v/>
      </c>
      <c r="AI30" s="98"/>
      <c r="AJ30" s="98"/>
      <c r="AK30" s="190"/>
    </row>
    <row r="31" spans="1:37" ht="15" customHeight="1" x14ac:dyDescent="0.25">
      <c r="A31" s="68">
        <v>1</v>
      </c>
      <c r="B31" s="139"/>
      <c r="C31" s="141">
        <v>11</v>
      </c>
      <c r="D31" s="59"/>
      <c r="E31" s="14">
        <f t="shared" si="0"/>
        <v>0</v>
      </c>
      <c r="F31" s="14">
        <f t="shared" si="1"/>
        <v>0</v>
      </c>
      <c r="G31" s="14">
        <f>E31+F31</f>
        <v>0</v>
      </c>
      <c r="H31" s="15">
        <f>G31</f>
        <v>0</v>
      </c>
      <c r="I31" s="84">
        <f>IF(H31="","",RANK(H31,H31:H35,0))</f>
        <v>1</v>
      </c>
      <c r="J31" s="84">
        <f>IF(I31&lt;5,H31,"")</f>
        <v>0</v>
      </c>
      <c r="K31" s="61"/>
      <c r="L31" s="14">
        <f t="shared" si="2"/>
        <v>0</v>
      </c>
      <c r="M31" s="14">
        <f t="shared" si="3"/>
        <v>0</v>
      </c>
      <c r="N31" s="14">
        <f>L31+M31</f>
        <v>0</v>
      </c>
      <c r="O31" s="15">
        <f>N31</f>
        <v>0</v>
      </c>
      <c r="P31" s="96">
        <f>IF(O31="","",RANK(O31,O31:O35,0))</f>
        <v>1</v>
      </c>
      <c r="Q31" s="96">
        <f>IF(P31&lt;5,O31,"")</f>
        <v>0</v>
      </c>
      <c r="R31" s="65"/>
      <c r="S31" s="136">
        <f t="shared" si="4"/>
        <v>0</v>
      </c>
      <c r="T31" s="136">
        <f t="shared" si="5"/>
        <v>0</v>
      </c>
      <c r="U31" s="16">
        <f>S31+T31</f>
        <v>0</v>
      </c>
      <c r="V31" s="15">
        <f>U31</f>
        <v>0</v>
      </c>
      <c r="W31" s="84">
        <f>IF(V31="","",RANK(V31,V31:V35,0))</f>
        <v>1</v>
      </c>
      <c r="X31" s="84">
        <f>IF(W31&lt;5,V31,"")</f>
        <v>0</v>
      </c>
      <c r="Y31" s="172">
        <v>-100</v>
      </c>
      <c r="Z31" s="16">
        <f t="shared" si="6"/>
        <v>0</v>
      </c>
      <c r="AA31" s="16">
        <f t="shared" si="7"/>
        <v>0</v>
      </c>
      <c r="AB31" s="16">
        <f>Z31+AA31</f>
        <v>0</v>
      </c>
      <c r="AC31" s="15">
        <f>AB31</f>
        <v>0</v>
      </c>
      <c r="AD31" s="84">
        <f>IF(AC31="","",RANK(AC31,AC31:AC35,0))</f>
        <v>1</v>
      </c>
      <c r="AE31" s="84">
        <f>IF(AD31&lt;5,AC31,"")</f>
        <v>0</v>
      </c>
      <c r="AF31" s="18">
        <f t="shared" si="8"/>
        <v>0</v>
      </c>
      <c r="AG31" s="19">
        <f>AF31</f>
        <v>0</v>
      </c>
      <c r="AH31" s="19">
        <f t="shared" si="9"/>
        <v>142</v>
      </c>
      <c r="AI31" s="185">
        <f>SUM(J31:J35,Q31:Q35,X31:X35,AE31:AE35)</f>
        <v>0</v>
      </c>
      <c r="AJ31" s="130">
        <f>AI31</f>
        <v>0</v>
      </c>
      <c r="AK31" s="188">
        <f>IF(ISNUMBER(AI31),RANK(AI31,$AI$7:$AI$294,0),"")</f>
        <v>31</v>
      </c>
    </row>
    <row r="32" spans="1:37" ht="15" customHeight="1" x14ac:dyDescent="0.25">
      <c r="A32" s="68">
        <v>2</v>
      </c>
      <c r="B32" s="139"/>
      <c r="C32" s="141">
        <v>11</v>
      </c>
      <c r="D32" s="59"/>
      <c r="E32" s="14">
        <f t="shared" si="0"/>
        <v>0</v>
      </c>
      <c r="F32" s="14">
        <f t="shared" si="1"/>
        <v>0</v>
      </c>
      <c r="G32" s="14">
        <f>E32+F32</f>
        <v>0</v>
      </c>
      <c r="H32" s="15">
        <f>G32</f>
        <v>0</v>
      </c>
      <c r="I32" s="84">
        <f>IF(H32="","",RANK(H32,H31:H35,0))</f>
        <v>1</v>
      </c>
      <c r="J32" s="84">
        <f>IF(I32&lt;5,H32,"")</f>
        <v>0</v>
      </c>
      <c r="K32" s="61"/>
      <c r="L32" s="14">
        <f t="shared" si="2"/>
        <v>0</v>
      </c>
      <c r="M32" s="14">
        <f t="shared" si="3"/>
        <v>0</v>
      </c>
      <c r="N32" s="14">
        <f>L32+M32</f>
        <v>0</v>
      </c>
      <c r="O32" s="15">
        <f>N32</f>
        <v>0</v>
      </c>
      <c r="P32" s="96">
        <f>IF(O32="","",RANK(O32,O31:O35,0))</f>
        <v>1</v>
      </c>
      <c r="Q32" s="96">
        <f>IF(P32&lt;5,O32,"")</f>
        <v>0</v>
      </c>
      <c r="R32" s="65"/>
      <c r="S32" s="136">
        <f t="shared" si="4"/>
        <v>0</v>
      </c>
      <c r="T32" s="136">
        <f t="shared" si="5"/>
        <v>0</v>
      </c>
      <c r="U32" s="16">
        <f>S32+T32</f>
        <v>0</v>
      </c>
      <c r="V32" s="15">
        <f>U32</f>
        <v>0</v>
      </c>
      <c r="W32" s="84">
        <f>IF(V32="","",RANK(V32,V31:V35,0))</f>
        <v>1</v>
      </c>
      <c r="X32" s="84">
        <f>IF(W32&lt;5,V32,"")</f>
        <v>0</v>
      </c>
      <c r="Y32" s="172">
        <v>-100</v>
      </c>
      <c r="Z32" s="16">
        <f t="shared" si="6"/>
        <v>0</v>
      </c>
      <c r="AA32" s="16">
        <f t="shared" si="7"/>
        <v>0</v>
      </c>
      <c r="AB32" s="16">
        <f>Z32+AA32</f>
        <v>0</v>
      </c>
      <c r="AC32" s="15">
        <f>AB32</f>
        <v>0</v>
      </c>
      <c r="AD32" s="84">
        <f>IF(AC32="","",RANK(AC32,AC31:AC35,0))</f>
        <v>1</v>
      </c>
      <c r="AE32" s="84">
        <f>IF(AD32&lt;5,AC32,"")</f>
        <v>0</v>
      </c>
      <c r="AF32" s="18">
        <f t="shared" si="8"/>
        <v>0</v>
      </c>
      <c r="AG32" s="19">
        <f>AF32</f>
        <v>0</v>
      </c>
      <c r="AH32" s="19">
        <f t="shared" si="9"/>
        <v>142</v>
      </c>
      <c r="AI32" s="186"/>
      <c r="AJ32" s="130"/>
      <c r="AK32" s="189"/>
    </row>
    <row r="33" spans="1:37" ht="15" customHeight="1" x14ac:dyDescent="0.25">
      <c r="A33" s="68">
        <v>3</v>
      </c>
      <c r="B33" s="139"/>
      <c r="C33" s="141">
        <v>11</v>
      </c>
      <c r="D33" s="59"/>
      <c r="E33" s="14">
        <f t="shared" si="0"/>
        <v>0</v>
      </c>
      <c r="F33" s="14">
        <f t="shared" si="1"/>
        <v>0</v>
      </c>
      <c r="G33" s="14">
        <f>E33+F33</f>
        <v>0</v>
      </c>
      <c r="H33" s="15">
        <f>G33</f>
        <v>0</v>
      </c>
      <c r="I33" s="84">
        <f>IF(H33="","",RANK(H33,H31:H35,0))</f>
        <v>1</v>
      </c>
      <c r="J33" s="84">
        <f>IF(I33&lt;5,H33,"")</f>
        <v>0</v>
      </c>
      <c r="K33" s="61"/>
      <c r="L33" s="14">
        <f t="shared" si="2"/>
        <v>0</v>
      </c>
      <c r="M33" s="14">
        <f t="shared" si="3"/>
        <v>0</v>
      </c>
      <c r="N33" s="14">
        <f>L33+M33</f>
        <v>0</v>
      </c>
      <c r="O33" s="15">
        <f>N33</f>
        <v>0</v>
      </c>
      <c r="P33" s="96">
        <f>IF(O33="","",RANK(O33,O31:O35,0))</f>
        <v>1</v>
      </c>
      <c r="Q33" s="96">
        <f>IF(P33&lt;5,O33,"")</f>
        <v>0</v>
      </c>
      <c r="R33" s="65"/>
      <c r="S33" s="136">
        <f t="shared" si="4"/>
        <v>0</v>
      </c>
      <c r="T33" s="136">
        <f t="shared" si="5"/>
        <v>0</v>
      </c>
      <c r="U33" s="16">
        <f>S33+T33</f>
        <v>0</v>
      </c>
      <c r="V33" s="15">
        <f>U33</f>
        <v>0</v>
      </c>
      <c r="W33" s="84">
        <f>IF(V33="","",RANK(V33,V31:V35,0))</f>
        <v>1</v>
      </c>
      <c r="X33" s="84">
        <f>IF(W33&lt;5,V33,"")</f>
        <v>0</v>
      </c>
      <c r="Y33" s="172">
        <v>-100</v>
      </c>
      <c r="Z33" s="16">
        <f t="shared" si="6"/>
        <v>0</v>
      </c>
      <c r="AA33" s="16">
        <f t="shared" si="7"/>
        <v>0</v>
      </c>
      <c r="AB33" s="16">
        <f>Z33+AA33</f>
        <v>0</v>
      </c>
      <c r="AC33" s="15">
        <f>AB33</f>
        <v>0</v>
      </c>
      <c r="AD33" s="84">
        <f>IF(AC33="","",RANK(AC33,AC31:AC35,0))</f>
        <v>1</v>
      </c>
      <c r="AE33" s="84">
        <f>IF(AD33&lt;5,AC33,"")</f>
        <v>0</v>
      </c>
      <c r="AF33" s="18">
        <f t="shared" si="8"/>
        <v>0</v>
      </c>
      <c r="AG33" s="19">
        <f>AF33</f>
        <v>0</v>
      </c>
      <c r="AH33" s="19">
        <f t="shared" si="9"/>
        <v>142</v>
      </c>
      <c r="AI33" s="186"/>
      <c r="AJ33" s="130"/>
      <c r="AK33" s="189"/>
    </row>
    <row r="34" spans="1:37" ht="15" customHeight="1" x14ac:dyDescent="0.25">
      <c r="A34" s="68">
        <v>4</v>
      </c>
      <c r="B34" s="139"/>
      <c r="C34" s="141">
        <v>11</v>
      </c>
      <c r="D34" s="59"/>
      <c r="E34" s="14">
        <f t="shared" si="0"/>
        <v>0</v>
      </c>
      <c r="F34" s="14">
        <f t="shared" si="1"/>
        <v>0</v>
      </c>
      <c r="G34" s="14">
        <f>E34+F34</f>
        <v>0</v>
      </c>
      <c r="H34" s="15">
        <f>G34</f>
        <v>0</v>
      </c>
      <c r="I34" s="84">
        <f>IF(H34="","",RANK(H34,H31:H35,0))</f>
        <v>1</v>
      </c>
      <c r="J34" s="84">
        <f>IF(I34&lt;5,H34,"")</f>
        <v>0</v>
      </c>
      <c r="K34" s="61"/>
      <c r="L34" s="14">
        <f t="shared" si="2"/>
        <v>0</v>
      </c>
      <c r="M34" s="14">
        <f t="shared" si="3"/>
        <v>0</v>
      </c>
      <c r="N34" s="14">
        <f>L34+M34</f>
        <v>0</v>
      </c>
      <c r="O34" s="15">
        <f>N34</f>
        <v>0</v>
      </c>
      <c r="P34" s="96">
        <f>IF(O34="","",RANK(O34,O31:O35,0))</f>
        <v>1</v>
      </c>
      <c r="Q34" s="96">
        <f>IF(P34&lt;5,O34,"")</f>
        <v>0</v>
      </c>
      <c r="R34" s="65"/>
      <c r="S34" s="136">
        <f t="shared" si="4"/>
        <v>0</v>
      </c>
      <c r="T34" s="136">
        <f t="shared" si="5"/>
        <v>0</v>
      </c>
      <c r="U34" s="16">
        <f>S34+T34</f>
        <v>0</v>
      </c>
      <c r="V34" s="15">
        <f>U34</f>
        <v>0</v>
      </c>
      <c r="W34" s="84">
        <f>IF(V34="","",RANK(V34,V31:V35,0))</f>
        <v>1</v>
      </c>
      <c r="X34" s="84">
        <f>IF(W34&lt;5,V34,"")</f>
        <v>0</v>
      </c>
      <c r="Y34" s="172">
        <v>-100</v>
      </c>
      <c r="Z34" s="16">
        <f t="shared" si="6"/>
        <v>0</v>
      </c>
      <c r="AA34" s="16">
        <f t="shared" si="7"/>
        <v>0</v>
      </c>
      <c r="AB34" s="16">
        <f>Z34+AA34</f>
        <v>0</v>
      </c>
      <c r="AC34" s="15">
        <f>AB34</f>
        <v>0</v>
      </c>
      <c r="AD34" s="84">
        <f>IF(AC34="","",RANK(AC34,AC31:AC35,0))</f>
        <v>1</v>
      </c>
      <c r="AE34" s="84">
        <f>IF(AD34&lt;5,AC34,"")</f>
        <v>0</v>
      </c>
      <c r="AF34" s="18">
        <f t="shared" si="8"/>
        <v>0</v>
      </c>
      <c r="AG34" s="19">
        <f>AF34</f>
        <v>0</v>
      </c>
      <c r="AH34" s="19">
        <f t="shared" si="9"/>
        <v>142</v>
      </c>
      <c r="AI34" s="186"/>
      <c r="AJ34" s="130"/>
      <c r="AK34" s="189"/>
    </row>
    <row r="35" spans="1:37" ht="15" customHeight="1" x14ac:dyDescent="0.25">
      <c r="A35" s="68">
        <v>5</v>
      </c>
      <c r="B35" s="139"/>
      <c r="C35" s="141">
        <v>11</v>
      </c>
      <c r="D35" s="59"/>
      <c r="E35" s="14">
        <f t="shared" si="0"/>
        <v>0</v>
      </c>
      <c r="F35" s="14">
        <f t="shared" si="1"/>
        <v>0</v>
      </c>
      <c r="G35" s="14">
        <f>E35+F35</f>
        <v>0</v>
      </c>
      <c r="H35" s="15">
        <f>G35</f>
        <v>0</v>
      </c>
      <c r="I35" s="84">
        <f>IF(H35="","",RANK(H35,H31:H35,0))</f>
        <v>1</v>
      </c>
      <c r="J35" s="84">
        <f>IF(I35&lt;5,H35,"")</f>
        <v>0</v>
      </c>
      <c r="K35" s="61"/>
      <c r="L35" s="14">
        <f t="shared" si="2"/>
        <v>0</v>
      </c>
      <c r="M35" s="14">
        <f t="shared" si="3"/>
        <v>0</v>
      </c>
      <c r="N35" s="14">
        <f>L35+M35</f>
        <v>0</v>
      </c>
      <c r="O35" s="15">
        <f>N35</f>
        <v>0</v>
      </c>
      <c r="P35" s="96">
        <f>IF(O35="","",RANK(O35,O31:O35,0))</f>
        <v>1</v>
      </c>
      <c r="Q35" s="96">
        <f>IF(P35&lt;5,O35,"")</f>
        <v>0</v>
      </c>
      <c r="R35" s="65"/>
      <c r="S35" s="136">
        <f t="shared" si="4"/>
        <v>0</v>
      </c>
      <c r="T35" s="136">
        <f t="shared" si="5"/>
        <v>0</v>
      </c>
      <c r="U35" s="16">
        <f>S35+T35</f>
        <v>0</v>
      </c>
      <c r="V35" s="15">
        <f>U35</f>
        <v>0</v>
      </c>
      <c r="W35" s="84">
        <f>IF(V35="","",RANK(V35,V31:V35,0))</f>
        <v>1</v>
      </c>
      <c r="X35" s="84">
        <f>IF(W35&lt;5,V35,"")</f>
        <v>0</v>
      </c>
      <c r="Y35" s="172">
        <v>-100</v>
      </c>
      <c r="Z35" s="16">
        <f t="shared" si="6"/>
        <v>0</v>
      </c>
      <c r="AA35" s="16">
        <f t="shared" si="7"/>
        <v>0</v>
      </c>
      <c r="AB35" s="16">
        <f>Z35+AA35</f>
        <v>0</v>
      </c>
      <c r="AC35" s="15">
        <f>AB35</f>
        <v>0</v>
      </c>
      <c r="AD35" s="84">
        <f>IF(AC35="","",RANK(AC35,AC31:AC35,0))</f>
        <v>1</v>
      </c>
      <c r="AE35" s="84">
        <f>IF(AD35&lt;5,AC35,"")</f>
        <v>0</v>
      </c>
      <c r="AF35" s="18">
        <f t="shared" si="8"/>
        <v>0</v>
      </c>
      <c r="AG35" s="19">
        <f>AF35</f>
        <v>0</v>
      </c>
      <c r="AH35" s="19">
        <f t="shared" si="9"/>
        <v>142</v>
      </c>
      <c r="AI35" s="187"/>
      <c r="AJ35" s="130"/>
      <c r="AK35" s="189"/>
    </row>
    <row r="36" spans="1:37" ht="26.25" customHeight="1" x14ac:dyDescent="0.25">
      <c r="A36" s="68"/>
      <c r="B36" s="139"/>
      <c r="C36" s="142">
        <v>11</v>
      </c>
      <c r="D36" s="59"/>
      <c r="E36" s="14"/>
      <c r="F36" s="14"/>
      <c r="G36" s="14"/>
      <c r="H36" s="89"/>
      <c r="I36" s="101" t="s">
        <v>455</v>
      </c>
      <c r="J36" s="109">
        <f>SUM(J31:J35)</f>
        <v>0</v>
      </c>
      <c r="K36" s="61"/>
      <c r="L36" s="14"/>
      <c r="M36" s="14"/>
      <c r="N36" s="14"/>
      <c r="O36" s="89"/>
      <c r="P36" s="101" t="s">
        <v>455</v>
      </c>
      <c r="Q36" s="110">
        <f>SUM(Q31:Q35)</f>
        <v>0</v>
      </c>
      <c r="R36" s="65"/>
      <c r="S36" s="136"/>
      <c r="T36" s="136"/>
      <c r="U36" s="16"/>
      <c r="V36" s="89"/>
      <c r="W36" s="101" t="s">
        <v>455</v>
      </c>
      <c r="X36" s="109">
        <f>SUM(X31:X35)</f>
        <v>0</v>
      </c>
      <c r="Y36" s="172">
        <v>-100</v>
      </c>
      <c r="Z36" s="16"/>
      <c r="AA36" s="16"/>
      <c r="AB36" s="16"/>
      <c r="AC36" s="89"/>
      <c r="AD36" s="101" t="s">
        <v>455</v>
      </c>
      <c r="AE36" s="109">
        <f>SUM(AE31:AE35)</f>
        <v>0</v>
      </c>
      <c r="AF36" s="18"/>
      <c r="AG36" s="92"/>
      <c r="AH36" s="19" t="str">
        <f t="shared" si="9"/>
        <v/>
      </c>
      <c r="AI36" s="98"/>
      <c r="AJ36" s="98"/>
      <c r="AK36" s="190"/>
    </row>
    <row r="37" spans="1:37" ht="15" customHeight="1" x14ac:dyDescent="0.25">
      <c r="A37" s="68">
        <v>1</v>
      </c>
      <c r="B37" s="139"/>
      <c r="C37" s="141">
        <v>12</v>
      </c>
      <c r="D37" s="59">
        <v>7.7</v>
      </c>
      <c r="E37" s="14">
        <f t="shared" si="0"/>
        <v>38</v>
      </c>
      <c r="F37" s="14">
        <f t="shared" si="1"/>
        <v>0</v>
      </c>
      <c r="G37" s="14">
        <f>E37+F37</f>
        <v>38</v>
      </c>
      <c r="H37" s="15">
        <f>G37</f>
        <v>38</v>
      </c>
      <c r="I37" s="84">
        <f>IF(H37="","",RANK(H37,H37:H41,0))</f>
        <v>2</v>
      </c>
      <c r="J37" s="84">
        <f>IF(I37&lt;5,H37,"")</f>
        <v>38</v>
      </c>
      <c r="K37" s="61">
        <v>212</v>
      </c>
      <c r="L37" s="14">
        <f t="shared" si="2"/>
        <v>0</v>
      </c>
      <c r="M37" s="14">
        <f t="shared" si="3"/>
        <v>42</v>
      </c>
      <c r="N37" s="14">
        <f>L37+M37</f>
        <v>42</v>
      </c>
      <c r="O37" s="15">
        <f>N37</f>
        <v>42</v>
      </c>
      <c r="P37" s="96">
        <f>IF(O37="","",RANK(O37,O37:O41,0))</f>
        <v>1</v>
      </c>
      <c r="Q37" s="96">
        <f>IF(P37&lt;5,O37,"")</f>
        <v>42</v>
      </c>
      <c r="R37" s="65">
        <v>12</v>
      </c>
      <c r="S37" s="136">
        <f t="shared" si="4"/>
        <v>0</v>
      </c>
      <c r="T37" s="136">
        <f t="shared" si="5"/>
        <v>9</v>
      </c>
      <c r="U37" s="16">
        <f>S37+T37</f>
        <v>9</v>
      </c>
      <c r="V37" s="15">
        <f>U37</f>
        <v>9</v>
      </c>
      <c r="W37" s="84">
        <f>IF(V37="","",RANK(V37,V37:V41,0))</f>
        <v>2</v>
      </c>
      <c r="X37" s="84">
        <f>IF(W37&lt;5,V37,"")</f>
        <v>9</v>
      </c>
      <c r="Y37" s="65">
        <v>15</v>
      </c>
      <c r="Z37" s="16">
        <f t="shared" si="6"/>
        <v>0</v>
      </c>
      <c r="AA37" s="16">
        <f t="shared" si="7"/>
        <v>32</v>
      </c>
      <c r="AB37" s="16">
        <f>Z37+AA37</f>
        <v>32</v>
      </c>
      <c r="AC37" s="15">
        <f>AB37</f>
        <v>32</v>
      </c>
      <c r="AD37" s="84">
        <f>IF(AC37="","",RANK(AC37,AC37:AC41,0))</f>
        <v>3</v>
      </c>
      <c r="AE37" s="84">
        <f>IF(AD37&lt;5,AC37,"")</f>
        <v>32</v>
      </c>
      <c r="AF37" s="18">
        <f t="shared" si="8"/>
        <v>121</v>
      </c>
      <c r="AG37" s="19">
        <f>AF37</f>
        <v>121</v>
      </c>
      <c r="AH37" s="19">
        <f t="shared" si="9"/>
        <v>40</v>
      </c>
      <c r="AI37" s="185">
        <f>SUM(J37:J41,Q37:Q41,X37:X41,AE37:AE41)</f>
        <v>466</v>
      </c>
      <c r="AJ37" s="130">
        <f>AI37</f>
        <v>466</v>
      </c>
      <c r="AK37" s="188">
        <f>IF(ISNUMBER(AI37),RANK(AI37,$AI$7:$AI$294,0),"")</f>
        <v>10</v>
      </c>
    </row>
    <row r="38" spans="1:37" ht="15" customHeight="1" x14ac:dyDescent="0.25">
      <c r="A38" s="68">
        <v>2</v>
      </c>
      <c r="B38" s="139"/>
      <c r="C38" s="141">
        <v>12</v>
      </c>
      <c r="D38" s="59">
        <v>7.6</v>
      </c>
      <c r="E38" s="14">
        <f t="shared" si="0"/>
        <v>42</v>
      </c>
      <c r="F38" s="14">
        <f t="shared" si="1"/>
        <v>0</v>
      </c>
      <c r="G38" s="14">
        <f>E38+F38</f>
        <v>42</v>
      </c>
      <c r="H38" s="15">
        <f>G38</f>
        <v>42</v>
      </c>
      <c r="I38" s="84">
        <f>IF(H38="","",RANK(H38,H37:H41,0))</f>
        <v>1</v>
      </c>
      <c r="J38" s="84">
        <f>IF(I38&lt;5,H38,"")</f>
        <v>42</v>
      </c>
      <c r="K38" s="61">
        <v>197</v>
      </c>
      <c r="L38" s="14">
        <f t="shared" si="2"/>
        <v>0</v>
      </c>
      <c r="M38" s="14">
        <f t="shared" si="3"/>
        <v>31</v>
      </c>
      <c r="N38" s="14">
        <f>L38+M38</f>
        <v>31</v>
      </c>
      <c r="O38" s="15">
        <f>N38</f>
        <v>31</v>
      </c>
      <c r="P38" s="96">
        <f>IF(O38="","",RANK(O38,O37:O41,0))</f>
        <v>4</v>
      </c>
      <c r="Q38" s="96">
        <f>IF(P38&lt;5,O38,"")</f>
        <v>31</v>
      </c>
      <c r="R38" s="65">
        <v>12</v>
      </c>
      <c r="S38" s="136">
        <f t="shared" si="4"/>
        <v>0</v>
      </c>
      <c r="T38" s="136">
        <f t="shared" si="5"/>
        <v>9</v>
      </c>
      <c r="U38" s="16">
        <f>S38+T38</f>
        <v>9</v>
      </c>
      <c r="V38" s="15">
        <f>U38</f>
        <v>9</v>
      </c>
      <c r="W38" s="84">
        <f>IF(V38="","",RANK(V38,V37:V41,0))</f>
        <v>2</v>
      </c>
      <c r="X38" s="84">
        <f>IF(W38&lt;5,V38,"")</f>
        <v>9</v>
      </c>
      <c r="Y38" s="65">
        <v>19</v>
      </c>
      <c r="Z38" s="16">
        <f t="shared" si="6"/>
        <v>0</v>
      </c>
      <c r="AA38" s="16">
        <f t="shared" si="7"/>
        <v>44</v>
      </c>
      <c r="AB38" s="16">
        <f>Z38+AA38</f>
        <v>44</v>
      </c>
      <c r="AC38" s="15">
        <f>AB38</f>
        <v>44</v>
      </c>
      <c r="AD38" s="84">
        <f>IF(AC38="","",RANK(AC38,AC37:AC41,0))</f>
        <v>2</v>
      </c>
      <c r="AE38" s="84">
        <f>IF(AD38&lt;5,AC38,"")</f>
        <v>44</v>
      </c>
      <c r="AF38" s="18">
        <f t="shared" si="8"/>
        <v>126</v>
      </c>
      <c r="AG38" s="19">
        <f>AF38</f>
        <v>126</v>
      </c>
      <c r="AH38" s="19">
        <f t="shared" si="9"/>
        <v>38</v>
      </c>
      <c r="AI38" s="186"/>
      <c r="AJ38" s="130"/>
      <c r="AK38" s="189"/>
    </row>
    <row r="39" spans="1:37" ht="15" customHeight="1" x14ac:dyDescent="0.25">
      <c r="A39" s="68">
        <v>3</v>
      </c>
      <c r="B39" s="139"/>
      <c r="C39" s="141">
        <v>12</v>
      </c>
      <c r="D39" s="59">
        <v>7.9</v>
      </c>
      <c r="E39" s="14">
        <f t="shared" si="0"/>
        <v>31</v>
      </c>
      <c r="F39" s="14">
        <f t="shared" si="1"/>
        <v>0</v>
      </c>
      <c r="G39" s="14">
        <f>E39+F39</f>
        <v>31</v>
      </c>
      <c r="H39" s="15">
        <f>G39</f>
        <v>31</v>
      </c>
      <c r="I39" s="84">
        <f>IF(H39="","",RANK(H39,H37:H41,0))</f>
        <v>3</v>
      </c>
      <c r="J39" s="84">
        <f>IF(I39&lt;5,H39,"")</f>
        <v>31</v>
      </c>
      <c r="K39" s="61">
        <v>201</v>
      </c>
      <c r="L39" s="14">
        <f t="shared" si="2"/>
        <v>0</v>
      </c>
      <c r="M39" s="14">
        <f t="shared" si="3"/>
        <v>33</v>
      </c>
      <c r="N39" s="14">
        <f>L39+M39</f>
        <v>33</v>
      </c>
      <c r="O39" s="15">
        <f>N39</f>
        <v>33</v>
      </c>
      <c r="P39" s="96">
        <f>IF(O39="","",RANK(O39,O37:O41,0))</f>
        <v>3</v>
      </c>
      <c r="Q39" s="96">
        <f>IF(P39&lt;5,O39,"")</f>
        <v>33</v>
      </c>
      <c r="R39" s="65">
        <v>14</v>
      </c>
      <c r="S39" s="136">
        <f t="shared" si="4"/>
        <v>0</v>
      </c>
      <c r="T39" s="136">
        <f t="shared" si="5"/>
        <v>12</v>
      </c>
      <c r="U39" s="16">
        <f>S39+T39</f>
        <v>12</v>
      </c>
      <c r="V39" s="15">
        <f>U39</f>
        <v>12</v>
      </c>
      <c r="W39" s="84">
        <f>IF(V39="","",RANK(V39,V37:V41,0))</f>
        <v>1</v>
      </c>
      <c r="X39" s="84">
        <f>IF(W39&lt;5,V39,"")</f>
        <v>12</v>
      </c>
      <c r="Y39" s="65">
        <v>10</v>
      </c>
      <c r="Z39" s="16">
        <f t="shared" si="6"/>
        <v>0</v>
      </c>
      <c r="AA39" s="16">
        <f t="shared" si="7"/>
        <v>20</v>
      </c>
      <c r="AB39" s="16">
        <f>Z39+AA39</f>
        <v>20</v>
      </c>
      <c r="AC39" s="15">
        <f>AB39</f>
        <v>20</v>
      </c>
      <c r="AD39" s="84">
        <f>IF(AC39="","",RANK(AC39,AC37:AC41,0))</f>
        <v>4</v>
      </c>
      <c r="AE39" s="84">
        <f>IF(AD39&lt;5,AC39,"")</f>
        <v>20</v>
      </c>
      <c r="AF39" s="18">
        <f t="shared" si="8"/>
        <v>96</v>
      </c>
      <c r="AG39" s="19">
        <f>AF39</f>
        <v>96</v>
      </c>
      <c r="AH39" s="19">
        <f t="shared" si="9"/>
        <v>75</v>
      </c>
      <c r="AI39" s="186"/>
      <c r="AJ39" s="130"/>
      <c r="AK39" s="189"/>
    </row>
    <row r="40" spans="1:37" ht="15" customHeight="1" x14ac:dyDescent="0.25">
      <c r="A40" s="68">
        <v>4</v>
      </c>
      <c r="B40" s="139"/>
      <c r="C40" s="141">
        <v>12</v>
      </c>
      <c r="D40" s="59">
        <v>8</v>
      </c>
      <c r="E40" s="14">
        <f t="shared" si="0"/>
        <v>28</v>
      </c>
      <c r="F40" s="14">
        <f t="shared" si="1"/>
        <v>0</v>
      </c>
      <c r="G40" s="14">
        <f>E40+F40</f>
        <v>28</v>
      </c>
      <c r="H40" s="15">
        <f>G40</f>
        <v>28</v>
      </c>
      <c r="I40" s="84">
        <f>IF(H40="","",RANK(H40,H37:H41,0))</f>
        <v>4</v>
      </c>
      <c r="J40" s="84">
        <f>IF(I40&lt;5,H40,"")</f>
        <v>28</v>
      </c>
      <c r="K40" s="61">
        <v>184</v>
      </c>
      <c r="L40" s="14">
        <f t="shared" si="2"/>
        <v>0</v>
      </c>
      <c r="M40" s="14">
        <f t="shared" si="3"/>
        <v>24</v>
      </c>
      <c r="N40" s="14">
        <f>L40+M40</f>
        <v>24</v>
      </c>
      <c r="O40" s="15">
        <f>N40</f>
        <v>24</v>
      </c>
      <c r="P40" s="96">
        <f>IF(O40="","",RANK(O40,O37:O41,0))</f>
        <v>5</v>
      </c>
      <c r="Q40" s="96" t="str">
        <f>IF(P40&lt;5,O40,"")</f>
        <v/>
      </c>
      <c r="R40" s="65">
        <v>2</v>
      </c>
      <c r="S40" s="136">
        <f t="shared" si="4"/>
        <v>0</v>
      </c>
      <c r="T40" s="136">
        <f t="shared" si="5"/>
        <v>0</v>
      </c>
      <c r="U40" s="16">
        <f>S40+T40</f>
        <v>0</v>
      </c>
      <c r="V40" s="15">
        <f>U40</f>
        <v>0</v>
      </c>
      <c r="W40" s="84">
        <f>IF(V40="","",RANK(V40,V37:V41,0))</f>
        <v>5</v>
      </c>
      <c r="X40" s="84" t="str">
        <f t="shared" ref="X40:X41" si="11">IF(W40&lt;5,V40,"")</f>
        <v/>
      </c>
      <c r="Y40" s="65">
        <v>22</v>
      </c>
      <c r="Z40" s="16">
        <f t="shared" si="6"/>
        <v>0</v>
      </c>
      <c r="AA40" s="16">
        <f t="shared" si="7"/>
        <v>52</v>
      </c>
      <c r="AB40" s="16">
        <f>Z40+AA40</f>
        <v>52</v>
      </c>
      <c r="AC40" s="15">
        <f>AB40</f>
        <v>52</v>
      </c>
      <c r="AD40" s="84">
        <f>IF(AC40="","",RANK(AC40,AC37:AC41,0))</f>
        <v>1</v>
      </c>
      <c r="AE40" s="84">
        <f>IF(AD40&lt;5,AC40,"")</f>
        <v>52</v>
      </c>
      <c r="AF40" s="18">
        <f t="shared" si="8"/>
        <v>104</v>
      </c>
      <c r="AG40" s="19">
        <f>AF40</f>
        <v>104</v>
      </c>
      <c r="AH40" s="19">
        <f t="shared" si="9"/>
        <v>66</v>
      </c>
      <c r="AI40" s="186"/>
      <c r="AJ40" s="130"/>
      <c r="AK40" s="189"/>
    </row>
    <row r="41" spans="1:37" ht="15" customHeight="1" x14ac:dyDescent="0.25">
      <c r="A41" s="68">
        <v>5</v>
      </c>
      <c r="B41" s="139"/>
      <c r="C41" s="141">
        <v>12</v>
      </c>
      <c r="D41" s="59">
        <v>8</v>
      </c>
      <c r="E41" s="14">
        <f t="shared" si="0"/>
        <v>28</v>
      </c>
      <c r="F41" s="14">
        <f t="shared" si="1"/>
        <v>0</v>
      </c>
      <c r="G41" s="14">
        <f>E41+F41</f>
        <v>28</v>
      </c>
      <c r="H41" s="15">
        <f>G41</f>
        <v>28</v>
      </c>
      <c r="I41" s="84">
        <f>IF(H41="","",RANK(H41,H37:H41,0))</f>
        <v>4</v>
      </c>
      <c r="J41" s="84"/>
      <c r="K41" s="61">
        <v>203</v>
      </c>
      <c r="L41" s="14">
        <f t="shared" si="2"/>
        <v>0</v>
      </c>
      <c r="M41" s="14">
        <f t="shared" si="3"/>
        <v>34</v>
      </c>
      <c r="N41" s="14">
        <f>L41+M41</f>
        <v>34</v>
      </c>
      <c r="O41" s="15">
        <f>N41</f>
        <v>34</v>
      </c>
      <c r="P41" s="96">
        <f>IF(O41="","",RANK(O41,O37:O41,0))</f>
        <v>2</v>
      </c>
      <c r="Q41" s="96">
        <f>IF(P41&lt;5,O41,"")</f>
        <v>34</v>
      </c>
      <c r="R41" s="65">
        <v>12</v>
      </c>
      <c r="S41" s="136">
        <f t="shared" si="4"/>
        <v>0</v>
      </c>
      <c r="T41" s="136">
        <f t="shared" si="5"/>
        <v>9</v>
      </c>
      <c r="U41" s="16">
        <f>S41+T41</f>
        <v>9</v>
      </c>
      <c r="V41" s="15">
        <f>U41</f>
        <v>9</v>
      </c>
      <c r="W41" s="84">
        <f>IF(V41="","",RANK(V41,V37:V41,0))</f>
        <v>2</v>
      </c>
      <c r="X41" s="84">
        <f t="shared" si="11"/>
        <v>9</v>
      </c>
      <c r="Y41" s="65">
        <v>1</v>
      </c>
      <c r="Z41" s="16">
        <f t="shared" si="6"/>
        <v>0</v>
      </c>
      <c r="AA41" s="16">
        <f t="shared" si="7"/>
        <v>5</v>
      </c>
      <c r="AB41" s="16">
        <f>Z41+AA41</f>
        <v>5</v>
      </c>
      <c r="AC41" s="15">
        <f>AB41</f>
        <v>5</v>
      </c>
      <c r="AD41" s="84">
        <f>IF(AC41="","",RANK(AC41,AC37:AC41,0))</f>
        <v>5</v>
      </c>
      <c r="AE41" s="84" t="str">
        <f>IF(AD41&lt;5,AC41,"")</f>
        <v/>
      </c>
      <c r="AF41" s="18">
        <f t="shared" si="8"/>
        <v>76</v>
      </c>
      <c r="AG41" s="19">
        <f>AF41</f>
        <v>76</v>
      </c>
      <c r="AH41" s="19">
        <f t="shared" si="9"/>
        <v>106</v>
      </c>
      <c r="AI41" s="187"/>
      <c r="AJ41" s="130"/>
      <c r="AK41" s="189"/>
    </row>
    <row r="42" spans="1:37" ht="26.25" customHeight="1" x14ac:dyDescent="0.25">
      <c r="A42" s="68"/>
      <c r="B42" s="139"/>
      <c r="C42" s="142">
        <v>12</v>
      </c>
      <c r="D42" s="59"/>
      <c r="E42" s="14"/>
      <c r="F42" s="14"/>
      <c r="G42" s="14"/>
      <c r="H42" s="89"/>
      <c r="I42" s="101" t="s">
        <v>455</v>
      </c>
      <c r="J42" s="109">
        <f>SUM(J37:J41)</f>
        <v>139</v>
      </c>
      <c r="K42" s="61"/>
      <c r="L42" s="14"/>
      <c r="M42" s="14"/>
      <c r="N42" s="14"/>
      <c r="O42" s="89"/>
      <c r="P42" s="101" t="s">
        <v>455</v>
      </c>
      <c r="Q42" s="110">
        <f>SUM(Q37:Q41)</f>
        <v>140</v>
      </c>
      <c r="R42" s="65"/>
      <c r="S42" s="136"/>
      <c r="T42" s="136"/>
      <c r="U42" s="16"/>
      <c r="V42" s="89"/>
      <c r="W42" s="101" t="s">
        <v>455</v>
      </c>
      <c r="X42" s="109">
        <f>SUM(X37:X41)</f>
        <v>39</v>
      </c>
      <c r="Y42" s="172">
        <v>-100</v>
      </c>
      <c r="Z42" s="16"/>
      <c r="AA42" s="16"/>
      <c r="AB42" s="16"/>
      <c r="AC42" s="89"/>
      <c r="AD42" s="101" t="s">
        <v>455</v>
      </c>
      <c r="AE42" s="109">
        <f>SUM(AE37:AE41)</f>
        <v>148</v>
      </c>
      <c r="AF42" s="18"/>
      <c r="AG42" s="92"/>
      <c r="AH42" s="19" t="str">
        <f t="shared" si="9"/>
        <v/>
      </c>
      <c r="AI42" s="98"/>
      <c r="AJ42" s="98"/>
      <c r="AK42" s="190"/>
    </row>
    <row r="43" spans="1:37" ht="15" customHeight="1" x14ac:dyDescent="0.25">
      <c r="A43" s="68">
        <v>1</v>
      </c>
      <c r="B43" s="139"/>
      <c r="C43" s="141">
        <v>14</v>
      </c>
      <c r="D43" s="59"/>
      <c r="E43" s="14">
        <f t="shared" si="0"/>
        <v>0</v>
      </c>
      <c r="F43" s="14">
        <f t="shared" si="1"/>
        <v>0</v>
      </c>
      <c r="G43" s="14">
        <f>E43+F43</f>
        <v>0</v>
      </c>
      <c r="H43" s="15">
        <f>G43</f>
        <v>0</v>
      </c>
      <c r="I43" s="84">
        <f>IF(H43="","",RANK(H43,H43:H47,0))</f>
        <v>1</v>
      </c>
      <c r="J43" s="84">
        <f>IF(I43&lt;5,H43,"")</f>
        <v>0</v>
      </c>
      <c r="K43" s="61"/>
      <c r="L43" s="14">
        <f t="shared" si="2"/>
        <v>0</v>
      </c>
      <c r="M43" s="14">
        <f t="shared" si="3"/>
        <v>0</v>
      </c>
      <c r="N43" s="14">
        <f>L43+M43</f>
        <v>0</v>
      </c>
      <c r="O43" s="15">
        <f>N43</f>
        <v>0</v>
      </c>
      <c r="P43" s="96">
        <f>IF(O43="","",RANK(O43,O43:O47,0))</f>
        <v>1</v>
      </c>
      <c r="Q43" s="96">
        <f>IF(P43&lt;5,O43,"")</f>
        <v>0</v>
      </c>
      <c r="R43" s="65"/>
      <c r="S43" s="136">
        <f t="shared" si="4"/>
        <v>0</v>
      </c>
      <c r="T43" s="136">
        <f t="shared" si="5"/>
        <v>0</v>
      </c>
      <c r="U43" s="16">
        <f>S43+T43</f>
        <v>0</v>
      </c>
      <c r="V43" s="15">
        <f>U43</f>
        <v>0</v>
      </c>
      <c r="W43" s="84">
        <f>IF(V43="","",RANK(V43,V43:V47,0))</f>
        <v>1</v>
      </c>
      <c r="X43" s="84">
        <f>IF(W43&lt;5,V43,"")</f>
        <v>0</v>
      </c>
      <c r="Y43" s="172">
        <v>-100</v>
      </c>
      <c r="Z43" s="16">
        <f t="shared" si="6"/>
        <v>0</v>
      </c>
      <c r="AA43" s="16">
        <f t="shared" si="7"/>
        <v>0</v>
      </c>
      <c r="AB43" s="16">
        <f>Z43+AA43</f>
        <v>0</v>
      </c>
      <c r="AC43" s="15">
        <f>AB43</f>
        <v>0</v>
      </c>
      <c r="AD43" s="84">
        <f>IF(AC43="","",RANK(AC43,AC43:AC47,0))</f>
        <v>1</v>
      </c>
      <c r="AE43" s="84">
        <f>IF(AD43&lt;5,AC43,"")</f>
        <v>0</v>
      </c>
      <c r="AF43" s="18">
        <f t="shared" si="8"/>
        <v>0</v>
      </c>
      <c r="AG43" s="19">
        <f>AF43</f>
        <v>0</v>
      </c>
      <c r="AH43" s="19">
        <f t="shared" si="9"/>
        <v>142</v>
      </c>
      <c r="AI43" s="185">
        <f>SUM(J43:J47,Q43:Q47,X43:X47,AE43:AE47)</f>
        <v>0</v>
      </c>
      <c r="AJ43" s="130">
        <f>AI43</f>
        <v>0</v>
      </c>
      <c r="AK43" s="188">
        <f>IF(ISNUMBER(AI43),RANK(AI43,$AI$7:$AI$294,0),"")</f>
        <v>31</v>
      </c>
    </row>
    <row r="44" spans="1:37" ht="15" customHeight="1" x14ac:dyDescent="0.25">
      <c r="A44" s="68">
        <v>2</v>
      </c>
      <c r="B44" s="139"/>
      <c r="C44" s="141">
        <v>14</v>
      </c>
      <c r="D44" s="59"/>
      <c r="E44" s="14">
        <f t="shared" si="0"/>
        <v>0</v>
      </c>
      <c r="F44" s="14">
        <f t="shared" si="1"/>
        <v>0</v>
      </c>
      <c r="G44" s="14">
        <f>E44+F44</f>
        <v>0</v>
      </c>
      <c r="H44" s="15">
        <f>G44</f>
        <v>0</v>
      </c>
      <c r="I44" s="84">
        <f>IF(H44="","",RANK(H44,H43:H47,0))</f>
        <v>1</v>
      </c>
      <c r="J44" s="84">
        <f>IF(I44&lt;5,H44,"")</f>
        <v>0</v>
      </c>
      <c r="K44" s="61"/>
      <c r="L44" s="14">
        <f t="shared" si="2"/>
        <v>0</v>
      </c>
      <c r="M44" s="14">
        <f t="shared" si="3"/>
        <v>0</v>
      </c>
      <c r="N44" s="14">
        <f>L44+M44</f>
        <v>0</v>
      </c>
      <c r="O44" s="15">
        <f>N44</f>
        <v>0</v>
      </c>
      <c r="P44" s="96">
        <f>IF(O44="","",RANK(O44,O43:O47,0))</f>
        <v>1</v>
      </c>
      <c r="Q44" s="96">
        <f>IF(P44&lt;5,O44,"")</f>
        <v>0</v>
      </c>
      <c r="R44" s="65"/>
      <c r="S44" s="136">
        <f t="shared" si="4"/>
        <v>0</v>
      </c>
      <c r="T44" s="136">
        <f t="shared" si="5"/>
        <v>0</v>
      </c>
      <c r="U44" s="16">
        <f>S44+T44</f>
        <v>0</v>
      </c>
      <c r="V44" s="15">
        <f>U44</f>
        <v>0</v>
      </c>
      <c r="W44" s="84">
        <f>IF(V44="","",RANK(V44,V43:V47,0))</f>
        <v>1</v>
      </c>
      <c r="X44" s="84">
        <f>IF(W44&lt;5,V44,"")</f>
        <v>0</v>
      </c>
      <c r="Y44" s="172">
        <v>-100</v>
      </c>
      <c r="Z44" s="16">
        <f t="shared" si="6"/>
        <v>0</v>
      </c>
      <c r="AA44" s="16">
        <f t="shared" si="7"/>
        <v>0</v>
      </c>
      <c r="AB44" s="16">
        <f>Z44+AA44</f>
        <v>0</v>
      </c>
      <c r="AC44" s="15">
        <f>AB44</f>
        <v>0</v>
      </c>
      <c r="AD44" s="84">
        <f>IF(AC44="","",RANK(AC44,AC43:AC47,0))</f>
        <v>1</v>
      </c>
      <c r="AE44" s="84">
        <f>IF(AD44&lt;5,AC44,"")</f>
        <v>0</v>
      </c>
      <c r="AF44" s="18">
        <f t="shared" si="8"/>
        <v>0</v>
      </c>
      <c r="AG44" s="19">
        <f>AF44</f>
        <v>0</v>
      </c>
      <c r="AH44" s="19">
        <f t="shared" si="9"/>
        <v>142</v>
      </c>
      <c r="AI44" s="186"/>
      <c r="AJ44" s="130"/>
      <c r="AK44" s="189"/>
    </row>
    <row r="45" spans="1:37" ht="15" customHeight="1" x14ac:dyDescent="0.25">
      <c r="A45" s="68">
        <v>3</v>
      </c>
      <c r="B45" s="139"/>
      <c r="C45" s="141">
        <v>14</v>
      </c>
      <c r="D45" s="59"/>
      <c r="E45" s="14">
        <f t="shared" si="0"/>
        <v>0</v>
      </c>
      <c r="F45" s="14">
        <f t="shared" si="1"/>
        <v>0</v>
      </c>
      <c r="G45" s="14">
        <f>E45+F45</f>
        <v>0</v>
      </c>
      <c r="H45" s="15">
        <f>G45</f>
        <v>0</v>
      </c>
      <c r="I45" s="84">
        <f>IF(H45="","",RANK(H45,H43:H47,0))</f>
        <v>1</v>
      </c>
      <c r="J45" s="84">
        <f>IF(I45&lt;5,H45,"")</f>
        <v>0</v>
      </c>
      <c r="K45" s="61"/>
      <c r="L45" s="14">
        <f t="shared" si="2"/>
        <v>0</v>
      </c>
      <c r="M45" s="14">
        <f t="shared" si="3"/>
        <v>0</v>
      </c>
      <c r="N45" s="14">
        <f>L45+M45</f>
        <v>0</v>
      </c>
      <c r="O45" s="15">
        <f>N45</f>
        <v>0</v>
      </c>
      <c r="P45" s="96">
        <f>IF(O45="","",RANK(O45,O43:O47,0))</f>
        <v>1</v>
      </c>
      <c r="Q45" s="96">
        <f>IF(P45&lt;5,O45,"")</f>
        <v>0</v>
      </c>
      <c r="R45" s="65"/>
      <c r="S45" s="136">
        <f t="shared" si="4"/>
        <v>0</v>
      </c>
      <c r="T45" s="136">
        <f t="shared" si="5"/>
        <v>0</v>
      </c>
      <c r="U45" s="16">
        <f>S45+T45</f>
        <v>0</v>
      </c>
      <c r="V45" s="15">
        <f>U45</f>
        <v>0</v>
      </c>
      <c r="W45" s="84">
        <f>IF(V45="","",RANK(V45,V43:V47,0))</f>
        <v>1</v>
      </c>
      <c r="X45" s="84">
        <f>IF(W45&lt;5,V45,"")</f>
        <v>0</v>
      </c>
      <c r="Y45" s="172">
        <v>-100</v>
      </c>
      <c r="Z45" s="16">
        <f t="shared" si="6"/>
        <v>0</v>
      </c>
      <c r="AA45" s="16">
        <f t="shared" si="7"/>
        <v>0</v>
      </c>
      <c r="AB45" s="16">
        <f>Z45+AA45</f>
        <v>0</v>
      </c>
      <c r="AC45" s="15">
        <f>AB45</f>
        <v>0</v>
      </c>
      <c r="AD45" s="84">
        <f>IF(AC45="","",RANK(AC45,AC43:AC47,0))</f>
        <v>1</v>
      </c>
      <c r="AE45" s="84">
        <f>IF(AD45&lt;5,AC45,"")</f>
        <v>0</v>
      </c>
      <c r="AF45" s="18">
        <f t="shared" si="8"/>
        <v>0</v>
      </c>
      <c r="AG45" s="19">
        <f>AF45</f>
        <v>0</v>
      </c>
      <c r="AH45" s="19">
        <f t="shared" si="9"/>
        <v>142</v>
      </c>
      <c r="AI45" s="186"/>
      <c r="AJ45" s="130"/>
      <c r="AK45" s="189"/>
    </row>
    <row r="46" spans="1:37" ht="15" customHeight="1" x14ac:dyDescent="0.25">
      <c r="A46" s="68">
        <v>4</v>
      </c>
      <c r="B46" s="139"/>
      <c r="C46" s="141">
        <v>14</v>
      </c>
      <c r="D46" s="59"/>
      <c r="E46" s="14">
        <f t="shared" si="0"/>
        <v>0</v>
      </c>
      <c r="F46" s="14">
        <f t="shared" si="1"/>
        <v>0</v>
      </c>
      <c r="G46" s="14">
        <f>E46+F46</f>
        <v>0</v>
      </c>
      <c r="H46" s="15">
        <f>G46</f>
        <v>0</v>
      </c>
      <c r="I46" s="84">
        <f>IF(H46="","",RANK(H46,H43:H47,0))</f>
        <v>1</v>
      </c>
      <c r="J46" s="84">
        <f>IF(I46&lt;5,H46,"")</f>
        <v>0</v>
      </c>
      <c r="K46" s="61"/>
      <c r="L46" s="14">
        <f t="shared" si="2"/>
        <v>0</v>
      </c>
      <c r="M46" s="14">
        <f t="shared" si="3"/>
        <v>0</v>
      </c>
      <c r="N46" s="14">
        <f>L46+M46</f>
        <v>0</v>
      </c>
      <c r="O46" s="15">
        <f>N46</f>
        <v>0</v>
      </c>
      <c r="P46" s="96">
        <f>IF(O46="","",RANK(O46,O43:O47,0))</f>
        <v>1</v>
      </c>
      <c r="Q46" s="96">
        <f>IF(P46&lt;5,O46,"")</f>
        <v>0</v>
      </c>
      <c r="R46" s="65"/>
      <c r="S46" s="136">
        <f t="shared" si="4"/>
        <v>0</v>
      </c>
      <c r="T46" s="136">
        <f t="shared" si="5"/>
        <v>0</v>
      </c>
      <c r="U46" s="16">
        <f>S46+T46</f>
        <v>0</v>
      </c>
      <c r="V46" s="15">
        <f>U46</f>
        <v>0</v>
      </c>
      <c r="W46" s="84">
        <f>IF(V46="","",RANK(V46,V43:V47,0))</f>
        <v>1</v>
      </c>
      <c r="X46" s="84">
        <f>IF(W46&lt;5,V46,"")</f>
        <v>0</v>
      </c>
      <c r="Y46" s="172">
        <v>-100</v>
      </c>
      <c r="Z46" s="16">
        <f t="shared" si="6"/>
        <v>0</v>
      </c>
      <c r="AA46" s="16">
        <f t="shared" si="7"/>
        <v>0</v>
      </c>
      <c r="AB46" s="16">
        <f>Z46+AA46</f>
        <v>0</v>
      </c>
      <c r="AC46" s="15">
        <f>AB46</f>
        <v>0</v>
      </c>
      <c r="AD46" s="84">
        <f>IF(AC46="","",RANK(AC46,AC43:AC47,0))</f>
        <v>1</v>
      </c>
      <c r="AE46" s="84">
        <f>IF(AD46&lt;5,AC46,"")</f>
        <v>0</v>
      </c>
      <c r="AF46" s="18">
        <f t="shared" si="8"/>
        <v>0</v>
      </c>
      <c r="AG46" s="19">
        <f>AF46</f>
        <v>0</v>
      </c>
      <c r="AH46" s="19">
        <f t="shared" si="9"/>
        <v>142</v>
      </c>
      <c r="AI46" s="186"/>
      <c r="AJ46" s="130"/>
      <c r="AK46" s="189"/>
    </row>
    <row r="47" spans="1:37" ht="15" customHeight="1" x14ac:dyDescent="0.25">
      <c r="A47" s="68">
        <v>5</v>
      </c>
      <c r="B47" s="139"/>
      <c r="C47" s="141">
        <v>14</v>
      </c>
      <c r="D47" s="59"/>
      <c r="E47" s="14">
        <f t="shared" si="0"/>
        <v>0</v>
      </c>
      <c r="F47" s="14">
        <f t="shared" si="1"/>
        <v>0</v>
      </c>
      <c r="G47" s="14">
        <f>E47+F47</f>
        <v>0</v>
      </c>
      <c r="H47" s="15">
        <f>G47</f>
        <v>0</v>
      </c>
      <c r="I47" s="84">
        <f>IF(H47="","",RANK(H47,H43:H47,0))</f>
        <v>1</v>
      </c>
      <c r="J47" s="84">
        <f>IF(I47&lt;5,H47,"")</f>
        <v>0</v>
      </c>
      <c r="K47" s="61"/>
      <c r="L47" s="14">
        <f t="shared" si="2"/>
        <v>0</v>
      </c>
      <c r="M47" s="14">
        <f t="shared" si="3"/>
        <v>0</v>
      </c>
      <c r="N47" s="14">
        <f>L47+M47</f>
        <v>0</v>
      </c>
      <c r="O47" s="15">
        <f>N47</f>
        <v>0</v>
      </c>
      <c r="P47" s="96">
        <f>IF(O47="","",RANK(O47,O43:O47,0))</f>
        <v>1</v>
      </c>
      <c r="Q47" s="96">
        <f>IF(P47&lt;5,O47,"")</f>
        <v>0</v>
      </c>
      <c r="R47" s="65"/>
      <c r="S47" s="136">
        <f t="shared" si="4"/>
        <v>0</v>
      </c>
      <c r="T47" s="136">
        <f t="shared" si="5"/>
        <v>0</v>
      </c>
      <c r="U47" s="16">
        <f>S47+T47</f>
        <v>0</v>
      </c>
      <c r="V47" s="15">
        <f>U47</f>
        <v>0</v>
      </c>
      <c r="W47" s="84">
        <f>IF(V47="","",RANK(V47,V43:V47,0))</f>
        <v>1</v>
      </c>
      <c r="X47" s="84">
        <f>IF(W47&lt;5,V47,"")</f>
        <v>0</v>
      </c>
      <c r="Y47" s="172">
        <v>-100</v>
      </c>
      <c r="Z47" s="16">
        <f t="shared" si="6"/>
        <v>0</v>
      </c>
      <c r="AA47" s="16">
        <f t="shared" si="7"/>
        <v>0</v>
      </c>
      <c r="AB47" s="16">
        <f>Z47+AA47</f>
        <v>0</v>
      </c>
      <c r="AC47" s="15">
        <f>AB47</f>
        <v>0</v>
      </c>
      <c r="AD47" s="84">
        <f>IF(AC47="","",RANK(AC47,AC43:AC47,0))</f>
        <v>1</v>
      </c>
      <c r="AE47" s="84">
        <f>IF(AD47&lt;5,AC47,"")</f>
        <v>0</v>
      </c>
      <c r="AF47" s="18">
        <f t="shared" si="8"/>
        <v>0</v>
      </c>
      <c r="AG47" s="19">
        <f>AF47</f>
        <v>0</v>
      </c>
      <c r="AH47" s="19">
        <f t="shared" si="9"/>
        <v>142</v>
      </c>
      <c r="AI47" s="187"/>
      <c r="AJ47" s="130"/>
      <c r="AK47" s="189"/>
    </row>
    <row r="48" spans="1:37" ht="26.25" customHeight="1" x14ac:dyDescent="0.25">
      <c r="A48" s="68"/>
      <c r="B48" s="139"/>
      <c r="C48" s="142">
        <v>14</v>
      </c>
      <c r="D48" s="59"/>
      <c r="E48" s="14"/>
      <c r="F48" s="14"/>
      <c r="G48" s="14"/>
      <c r="H48" s="89"/>
      <c r="I48" s="101" t="s">
        <v>455</v>
      </c>
      <c r="J48" s="109">
        <f>SUM(J43:J47)</f>
        <v>0</v>
      </c>
      <c r="K48" s="61"/>
      <c r="L48" s="14"/>
      <c r="M48" s="14"/>
      <c r="N48" s="14"/>
      <c r="O48" s="89"/>
      <c r="P48" s="101" t="s">
        <v>455</v>
      </c>
      <c r="Q48" s="110">
        <f>SUM(Q43:Q47)</f>
        <v>0</v>
      </c>
      <c r="R48" s="65"/>
      <c r="S48" s="136"/>
      <c r="T48" s="136"/>
      <c r="U48" s="16"/>
      <c r="V48" s="89"/>
      <c r="W48" s="101" t="s">
        <v>455</v>
      </c>
      <c r="X48" s="109">
        <f>SUM(X43:X47)</f>
        <v>0</v>
      </c>
      <c r="Y48" s="172">
        <v>-100</v>
      </c>
      <c r="Z48" s="16"/>
      <c r="AA48" s="16"/>
      <c r="AB48" s="16"/>
      <c r="AC48" s="89"/>
      <c r="AD48" s="101" t="s">
        <v>455</v>
      </c>
      <c r="AE48" s="109">
        <f>SUM(AE43:AE47)</f>
        <v>0</v>
      </c>
      <c r="AF48" s="18"/>
      <c r="AG48" s="92"/>
      <c r="AH48" s="19" t="str">
        <f t="shared" si="9"/>
        <v/>
      </c>
      <c r="AI48" s="98"/>
      <c r="AJ48" s="98"/>
      <c r="AK48" s="190"/>
    </row>
    <row r="49" spans="1:37" ht="15" customHeight="1" x14ac:dyDescent="0.25">
      <c r="A49" s="68">
        <v>1</v>
      </c>
      <c r="B49" s="139"/>
      <c r="C49" s="141">
        <v>17</v>
      </c>
      <c r="D49" s="59"/>
      <c r="E49" s="14">
        <f t="shared" si="0"/>
        <v>0</v>
      </c>
      <c r="F49" s="14">
        <f t="shared" si="1"/>
        <v>0</v>
      </c>
      <c r="G49" s="14">
        <f>E49+F49</f>
        <v>0</v>
      </c>
      <c r="H49" s="15">
        <f>G49</f>
        <v>0</v>
      </c>
      <c r="I49" s="84">
        <f>IF(H49="","",RANK(H49,H49:H53,0))</f>
        <v>1</v>
      </c>
      <c r="J49" s="84">
        <f>IF(I49&lt;5,H49,"")</f>
        <v>0</v>
      </c>
      <c r="K49" s="61"/>
      <c r="L49" s="14">
        <f t="shared" si="2"/>
        <v>0</v>
      </c>
      <c r="M49" s="14">
        <f t="shared" si="3"/>
        <v>0</v>
      </c>
      <c r="N49" s="14">
        <f>L49+M49</f>
        <v>0</v>
      </c>
      <c r="O49" s="15">
        <f>N49</f>
        <v>0</v>
      </c>
      <c r="P49" s="96">
        <f>IF(O49="","",RANK(O49,O49:O53,0))</f>
        <v>1</v>
      </c>
      <c r="Q49" s="96">
        <f>IF(P49&lt;5,O49,"")</f>
        <v>0</v>
      </c>
      <c r="R49" s="65"/>
      <c r="S49" s="136">
        <f t="shared" si="4"/>
        <v>0</v>
      </c>
      <c r="T49" s="136">
        <f t="shared" si="5"/>
        <v>0</v>
      </c>
      <c r="U49" s="16">
        <f>S49+T49</f>
        <v>0</v>
      </c>
      <c r="V49" s="15">
        <f>U49</f>
        <v>0</v>
      </c>
      <c r="W49" s="84">
        <f>IF(V49="","",RANK(V49,V49:V53,0))</f>
        <v>1</v>
      </c>
      <c r="X49" s="84">
        <f>IF(W49&lt;5,V49,"")</f>
        <v>0</v>
      </c>
      <c r="Y49" s="172">
        <v>-100</v>
      </c>
      <c r="Z49" s="16">
        <f t="shared" si="6"/>
        <v>0</v>
      </c>
      <c r="AA49" s="16">
        <f t="shared" si="7"/>
        <v>0</v>
      </c>
      <c r="AB49" s="16">
        <f>Z49+AA49</f>
        <v>0</v>
      </c>
      <c r="AC49" s="15">
        <f>AB49</f>
        <v>0</v>
      </c>
      <c r="AD49" s="84">
        <f>IF(AC49="","",RANK(AC49,AC49:AC53,0))</f>
        <v>1</v>
      </c>
      <c r="AE49" s="84">
        <f>IF(AD49&lt;5,AC49,"")</f>
        <v>0</v>
      </c>
      <c r="AF49" s="18">
        <f t="shared" si="8"/>
        <v>0</v>
      </c>
      <c r="AG49" s="19">
        <f>AF49</f>
        <v>0</v>
      </c>
      <c r="AH49" s="19">
        <f t="shared" si="9"/>
        <v>142</v>
      </c>
      <c r="AI49" s="185">
        <f>SUM(J49:J53,Q49:Q53,X49:X53,AE49:AE53)</f>
        <v>0</v>
      </c>
      <c r="AJ49" s="130">
        <f>AI49</f>
        <v>0</v>
      </c>
      <c r="AK49" s="188">
        <f>IF(ISNUMBER(AI49),RANK(AI49,$AI$7:$AI$294,0),"")</f>
        <v>31</v>
      </c>
    </row>
    <row r="50" spans="1:37" ht="15" customHeight="1" x14ac:dyDescent="0.25">
      <c r="A50" s="68">
        <v>2</v>
      </c>
      <c r="B50" s="139"/>
      <c r="C50" s="141">
        <v>17</v>
      </c>
      <c r="D50" s="59"/>
      <c r="E50" s="14">
        <f t="shared" si="0"/>
        <v>0</v>
      </c>
      <c r="F50" s="14">
        <f t="shared" si="1"/>
        <v>0</v>
      </c>
      <c r="G50" s="14">
        <f>E50+F50</f>
        <v>0</v>
      </c>
      <c r="H50" s="15">
        <f>G50</f>
        <v>0</v>
      </c>
      <c r="I50" s="84">
        <f>IF(H50="","",RANK(H50,H49:H53,0))</f>
        <v>1</v>
      </c>
      <c r="J50" s="84">
        <f>IF(I50&lt;5,H50,"")</f>
        <v>0</v>
      </c>
      <c r="K50" s="61"/>
      <c r="L50" s="14">
        <f t="shared" si="2"/>
        <v>0</v>
      </c>
      <c r="M50" s="14">
        <f t="shared" si="3"/>
        <v>0</v>
      </c>
      <c r="N50" s="14">
        <f>L50+M50</f>
        <v>0</v>
      </c>
      <c r="O50" s="15">
        <f>N50</f>
        <v>0</v>
      </c>
      <c r="P50" s="96">
        <f>IF(O50="","",RANK(O50,O49:O53,0))</f>
        <v>1</v>
      </c>
      <c r="Q50" s="96">
        <f>IF(P50&lt;5,O50,"")</f>
        <v>0</v>
      </c>
      <c r="R50" s="65"/>
      <c r="S50" s="136">
        <f t="shared" si="4"/>
        <v>0</v>
      </c>
      <c r="T50" s="136">
        <f t="shared" si="5"/>
        <v>0</v>
      </c>
      <c r="U50" s="16">
        <f>S50+T50</f>
        <v>0</v>
      </c>
      <c r="V50" s="15">
        <f>U50</f>
        <v>0</v>
      </c>
      <c r="W50" s="84">
        <f>IF(V50="","",RANK(V50,V49:V53,0))</f>
        <v>1</v>
      </c>
      <c r="X50" s="84">
        <f>IF(W50&lt;5,V50,"")</f>
        <v>0</v>
      </c>
      <c r="Y50" s="172">
        <v>-100</v>
      </c>
      <c r="Z50" s="16">
        <f t="shared" si="6"/>
        <v>0</v>
      </c>
      <c r="AA50" s="16">
        <f t="shared" si="7"/>
        <v>0</v>
      </c>
      <c r="AB50" s="16">
        <f>Z50+AA50</f>
        <v>0</v>
      </c>
      <c r="AC50" s="15">
        <f>AB50</f>
        <v>0</v>
      </c>
      <c r="AD50" s="84">
        <f>IF(AC50="","",RANK(AC50,AC49:AC53,0))</f>
        <v>1</v>
      </c>
      <c r="AE50" s="84">
        <f>IF(AD50&lt;5,AC50,"")</f>
        <v>0</v>
      </c>
      <c r="AF50" s="18">
        <f t="shared" si="8"/>
        <v>0</v>
      </c>
      <c r="AG50" s="19">
        <f>AF50</f>
        <v>0</v>
      </c>
      <c r="AH50" s="19">
        <f t="shared" si="9"/>
        <v>142</v>
      </c>
      <c r="AI50" s="186"/>
      <c r="AJ50" s="130"/>
      <c r="AK50" s="189"/>
    </row>
    <row r="51" spans="1:37" ht="15" customHeight="1" x14ac:dyDescent="0.25">
      <c r="A51" s="68">
        <v>3</v>
      </c>
      <c r="B51" s="139"/>
      <c r="C51" s="141">
        <v>17</v>
      </c>
      <c r="D51" s="59"/>
      <c r="E51" s="14">
        <f t="shared" si="0"/>
        <v>0</v>
      </c>
      <c r="F51" s="14">
        <f t="shared" si="1"/>
        <v>0</v>
      </c>
      <c r="G51" s="14">
        <f>E51+F51</f>
        <v>0</v>
      </c>
      <c r="H51" s="15">
        <f>G51</f>
        <v>0</v>
      </c>
      <c r="I51" s="84">
        <f>IF(H51="","",RANK(H51,H49:H53,0))</f>
        <v>1</v>
      </c>
      <c r="J51" s="84">
        <f>IF(I51&lt;5,H51,"")</f>
        <v>0</v>
      </c>
      <c r="K51" s="61"/>
      <c r="L51" s="14">
        <f t="shared" si="2"/>
        <v>0</v>
      </c>
      <c r="M51" s="14">
        <f t="shared" si="3"/>
        <v>0</v>
      </c>
      <c r="N51" s="14">
        <f>L51+M51</f>
        <v>0</v>
      </c>
      <c r="O51" s="15">
        <f>N51</f>
        <v>0</v>
      </c>
      <c r="P51" s="96">
        <f>IF(O51="","",RANK(O51,O49:O53,0))</f>
        <v>1</v>
      </c>
      <c r="Q51" s="96">
        <f>IF(P51&lt;5,O51,"")</f>
        <v>0</v>
      </c>
      <c r="R51" s="65"/>
      <c r="S51" s="136">
        <f t="shared" si="4"/>
        <v>0</v>
      </c>
      <c r="T51" s="136">
        <f t="shared" si="5"/>
        <v>0</v>
      </c>
      <c r="U51" s="16">
        <f>S51+T51</f>
        <v>0</v>
      </c>
      <c r="V51" s="15">
        <f>U51</f>
        <v>0</v>
      </c>
      <c r="W51" s="84">
        <f>IF(V51="","",RANK(V51,V49:V53,0))</f>
        <v>1</v>
      </c>
      <c r="X51" s="84">
        <f>IF(W51&lt;5,V51,"")</f>
        <v>0</v>
      </c>
      <c r="Y51" s="172">
        <v>-100</v>
      </c>
      <c r="Z51" s="16">
        <f t="shared" si="6"/>
        <v>0</v>
      </c>
      <c r="AA51" s="16">
        <f t="shared" si="7"/>
        <v>0</v>
      </c>
      <c r="AB51" s="16">
        <f>Z51+AA51</f>
        <v>0</v>
      </c>
      <c r="AC51" s="15">
        <f>AB51</f>
        <v>0</v>
      </c>
      <c r="AD51" s="84">
        <f>IF(AC51="","",RANK(AC51,AC49:AC53,0))</f>
        <v>1</v>
      </c>
      <c r="AE51" s="84">
        <f>IF(AD51&lt;5,AC51,"")</f>
        <v>0</v>
      </c>
      <c r="AF51" s="18">
        <f t="shared" si="8"/>
        <v>0</v>
      </c>
      <c r="AG51" s="19">
        <f>AF51</f>
        <v>0</v>
      </c>
      <c r="AH51" s="19">
        <f t="shared" si="9"/>
        <v>142</v>
      </c>
      <c r="AI51" s="186"/>
      <c r="AJ51" s="130"/>
      <c r="AK51" s="189"/>
    </row>
    <row r="52" spans="1:37" ht="15" customHeight="1" x14ac:dyDescent="0.25">
      <c r="A52" s="68">
        <v>4</v>
      </c>
      <c r="B52" s="139"/>
      <c r="C52" s="141">
        <v>17</v>
      </c>
      <c r="D52" s="59"/>
      <c r="E52" s="14">
        <f t="shared" si="0"/>
        <v>0</v>
      </c>
      <c r="F52" s="14">
        <f t="shared" si="1"/>
        <v>0</v>
      </c>
      <c r="G52" s="14">
        <f>E52+F52</f>
        <v>0</v>
      </c>
      <c r="H52" s="15">
        <f>G52</f>
        <v>0</v>
      </c>
      <c r="I52" s="84">
        <f>IF(H52="","",RANK(H52,H49:H53,0))</f>
        <v>1</v>
      </c>
      <c r="J52" s="84">
        <f>IF(I52&lt;5,H52,"")</f>
        <v>0</v>
      </c>
      <c r="K52" s="61"/>
      <c r="L52" s="14">
        <f t="shared" si="2"/>
        <v>0</v>
      </c>
      <c r="M52" s="14">
        <f t="shared" si="3"/>
        <v>0</v>
      </c>
      <c r="N52" s="14">
        <f>L52+M52</f>
        <v>0</v>
      </c>
      <c r="O52" s="15">
        <f>N52</f>
        <v>0</v>
      </c>
      <c r="P52" s="96">
        <f>IF(O52="","",RANK(O52,O49:O53,0))</f>
        <v>1</v>
      </c>
      <c r="Q52" s="96">
        <f>IF(P52&lt;5,O52,"")</f>
        <v>0</v>
      </c>
      <c r="R52" s="65"/>
      <c r="S52" s="136">
        <f t="shared" si="4"/>
        <v>0</v>
      </c>
      <c r="T52" s="136">
        <f t="shared" si="5"/>
        <v>0</v>
      </c>
      <c r="U52" s="16">
        <f>S52+T52</f>
        <v>0</v>
      </c>
      <c r="V52" s="15">
        <f>U52</f>
        <v>0</v>
      </c>
      <c r="W52" s="84">
        <f>IF(V52="","",RANK(V52,V49:V53,0))</f>
        <v>1</v>
      </c>
      <c r="X52" s="84">
        <f>IF(W52&lt;5,V52,"")</f>
        <v>0</v>
      </c>
      <c r="Y52" s="172">
        <v>-100</v>
      </c>
      <c r="Z52" s="16">
        <f t="shared" si="6"/>
        <v>0</v>
      </c>
      <c r="AA52" s="16">
        <f t="shared" si="7"/>
        <v>0</v>
      </c>
      <c r="AB52" s="16">
        <f>Z52+AA52</f>
        <v>0</v>
      </c>
      <c r="AC52" s="15">
        <f>AB52</f>
        <v>0</v>
      </c>
      <c r="AD52" s="84">
        <f>IF(AC52="","",RANK(AC52,AC49:AC53,0))</f>
        <v>1</v>
      </c>
      <c r="AE52" s="84">
        <f>IF(AD52&lt;5,AC52,"")</f>
        <v>0</v>
      </c>
      <c r="AF52" s="18">
        <f t="shared" si="8"/>
        <v>0</v>
      </c>
      <c r="AG52" s="19">
        <f>AF52</f>
        <v>0</v>
      </c>
      <c r="AH52" s="19">
        <f t="shared" si="9"/>
        <v>142</v>
      </c>
      <c r="AI52" s="186"/>
      <c r="AJ52" s="130"/>
      <c r="AK52" s="189"/>
    </row>
    <row r="53" spans="1:37" ht="15" customHeight="1" x14ac:dyDescent="0.25">
      <c r="A53" s="68">
        <v>5</v>
      </c>
      <c r="B53" s="139"/>
      <c r="C53" s="141">
        <v>17</v>
      </c>
      <c r="D53" s="59"/>
      <c r="E53" s="14">
        <f t="shared" si="0"/>
        <v>0</v>
      </c>
      <c r="F53" s="14">
        <f t="shared" si="1"/>
        <v>0</v>
      </c>
      <c r="G53" s="14">
        <f>E53+F53</f>
        <v>0</v>
      </c>
      <c r="H53" s="15">
        <f>G53</f>
        <v>0</v>
      </c>
      <c r="I53" s="84">
        <f>IF(H53="","",RANK(H53,H49:H53,0))</f>
        <v>1</v>
      </c>
      <c r="J53" s="84">
        <f>IF(I53&lt;5,H53,"")</f>
        <v>0</v>
      </c>
      <c r="K53" s="61"/>
      <c r="L53" s="14">
        <f t="shared" si="2"/>
        <v>0</v>
      </c>
      <c r="M53" s="14">
        <f t="shared" si="3"/>
        <v>0</v>
      </c>
      <c r="N53" s="14">
        <f>L53+M53</f>
        <v>0</v>
      </c>
      <c r="O53" s="15">
        <f>N53</f>
        <v>0</v>
      </c>
      <c r="P53" s="96">
        <f>IF(O53="","",RANK(O53,O49:O53,0))</f>
        <v>1</v>
      </c>
      <c r="Q53" s="96">
        <f>IF(P53&lt;5,O53,"")</f>
        <v>0</v>
      </c>
      <c r="R53" s="65"/>
      <c r="S53" s="136">
        <f t="shared" si="4"/>
        <v>0</v>
      </c>
      <c r="T53" s="136">
        <f t="shared" si="5"/>
        <v>0</v>
      </c>
      <c r="U53" s="16">
        <f>S53+T53</f>
        <v>0</v>
      </c>
      <c r="V53" s="15">
        <f>U53</f>
        <v>0</v>
      </c>
      <c r="W53" s="84">
        <f>IF(V53="","",RANK(V53,V49:V53,0))</f>
        <v>1</v>
      </c>
      <c r="X53" s="84"/>
      <c r="Y53" s="172">
        <v>-100</v>
      </c>
      <c r="Z53" s="16">
        <f t="shared" si="6"/>
        <v>0</v>
      </c>
      <c r="AA53" s="16">
        <f t="shared" si="7"/>
        <v>0</v>
      </c>
      <c r="AB53" s="16">
        <f>Z53+AA53</f>
        <v>0</v>
      </c>
      <c r="AC53" s="15">
        <f>AB53</f>
        <v>0</v>
      </c>
      <c r="AD53" s="84">
        <f>IF(AC53="","",RANK(AC53,AC49:AC53,0))</f>
        <v>1</v>
      </c>
      <c r="AE53" s="84">
        <f>IF(AD53&lt;5,AC53,"")</f>
        <v>0</v>
      </c>
      <c r="AF53" s="18">
        <f t="shared" si="8"/>
        <v>0</v>
      </c>
      <c r="AG53" s="19">
        <f>AF53</f>
        <v>0</v>
      </c>
      <c r="AH53" s="19">
        <f t="shared" si="9"/>
        <v>142</v>
      </c>
      <c r="AI53" s="187"/>
      <c r="AJ53" s="130"/>
      <c r="AK53" s="189"/>
    </row>
    <row r="54" spans="1:37" ht="26.25" customHeight="1" x14ac:dyDescent="0.25">
      <c r="A54" s="68"/>
      <c r="B54" s="139"/>
      <c r="C54" s="142">
        <v>17</v>
      </c>
      <c r="D54" s="59"/>
      <c r="E54" s="14"/>
      <c r="F54" s="14"/>
      <c r="G54" s="14"/>
      <c r="H54" s="89"/>
      <c r="I54" s="101" t="s">
        <v>455</v>
      </c>
      <c r="J54" s="109">
        <f>SUM(J49:J53)</f>
        <v>0</v>
      </c>
      <c r="K54" s="61"/>
      <c r="L54" s="14"/>
      <c r="M54" s="14"/>
      <c r="N54" s="14"/>
      <c r="O54" s="89"/>
      <c r="P54" s="101" t="s">
        <v>455</v>
      </c>
      <c r="Q54" s="110">
        <f>SUM(Q49:Q53)</f>
        <v>0</v>
      </c>
      <c r="R54" s="65"/>
      <c r="S54" s="136"/>
      <c r="T54" s="136"/>
      <c r="U54" s="16"/>
      <c r="V54" s="89"/>
      <c r="W54" s="101" t="s">
        <v>455</v>
      </c>
      <c r="X54" s="109">
        <f>SUM(X49:X53)</f>
        <v>0</v>
      </c>
      <c r="Y54" s="172">
        <v>-100</v>
      </c>
      <c r="Z54" s="16"/>
      <c r="AA54" s="16"/>
      <c r="AB54" s="16"/>
      <c r="AC54" s="89"/>
      <c r="AD54" s="101" t="s">
        <v>455</v>
      </c>
      <c r="AE54" s="109">
        <f>SUM(AE49:AE53)</f>
        <v>0</v>
      </c>
      <c r="AF54" s="18"/>
      <c r="AG54" s="92"/>
      <c r="AH54" s="19" t="str">
        <f t="shared" si="9"/>
        <v/>
      </c>
      <c r="AI54" s="98"/>
      <c r="AJ54" s="98"/>
      <c r="AK54" s="190"/>
    </row>
    <row r="55" spans="1:37" ht="15" customHeight="1" x14ac:dyDescent="0.25">
      <c r="A55" s="68">
        <v>1</v>
      </c>
      <c r="B55" s="139"/>
      <c r="C55" s="141">
        <v>18</v>
      </c>
      <c r="D55" s="59"/>
      <c r="E55" s="14">
        <f t="shared" si="0"/>
        <v>0</v>
      </c>
      <c r="F55" s="14">
        <f t="shared" si="1"/>
        <v>0</v>
      </c>
      <c r="G55" s="14">
        <f>E55+F55</f>
        <v>0</v>
      </c>
      <c r="H55" s="15">
        <f>G55</f>
        <v>0</v>
      </c>
      <c r="I55" s="84">
        <f>IF(H55="","",RANK(H55,H55:H59,0))</f>
        <v>1</v>
      </c>
      <c r="J55" s="84">
        <f>IF(I55&lt;5,H55,"")</f>
        <v>0</v>
      </c>
      <c r="K55" s="61"/>
      <c r="L55" s="14">
        <f t="shared" si="2"/>
        <v>0</v>
      </c>
      <c r="M55" s="14">
        <f t="shared" si="3"/>
        <v>0</v>
      </c>
      <c r="N55" s="14">
        <f>L55+M55</f>
        <v>0</v>
      </c>
      <c r="O55" s="15">
        <f>N55</f>
        <v>0</v>
      </c>
      <c r="P55" s="96">
        <f>IF(O55="","",RANK(O55,O55:O59,0))</f>
        <v>1</v>
      </c>
      <c r="Q55" s="96">
        <f>IF(P55&lt;5,O55,"")</f>
        <v>0</v>
      </c>
      <c r="R55" s="65"/>
      <c r="S55" s="136">
        <f t="shared" si="4"/>
        <v>0</v>
      </c>
      <c r="T55" s="136">
        <f t="shared" si="5"/>
        <v>0</v>
      </c>
      <c r="U55" s="16">
        <f>S55+T55</f>
        <v>0</v>
      </c>
      <c r="V55" s="15">
        <f>U55</f>
        <v>0</v>
      </c>
      <c r="W55" s="84">
        <f>IF(V55="","",RANK(V55,V55:V59,0))</f>
        <v>1</v>
      </c>
      <c r="X55" s="84">
        <f>IF(W55&lt;5,V55,"")</f>
        <v>0</v>
      </c>
      <c r="Y55" s="172">
        <v>-100</v>
      </c>
      <c r="Z55" s="16">
        <f t="shared" si="6"/>
        <v>0</v>
      </c>
      <c r="AA55" s="16">
        <f t="shared" si="7"/>
        <v>0</v>
      </c>
      <c r="AB55" s="16">
        <f>Z55+AA55</f>
        <v>0</v>
      </c>
      <c r="AC55" s="15">
        <f>AB55</f>
        <v>0</v>
      </c>
      <c r="AD55" s="84">
        <f>IF(AC55="","",RANK(AC55,AC55:AC59,0))</f>
        <v>1</v>
      </c>
      <c r="AE55" s="84">
        <f>IF(AD55&lt;5,AC55,"")</f>
        <v>0</v>
      </c>
      <c r="AF55" s="18">
        <f t="shared" si="8"/>
        <v>0</v>
      </c>
      <c r="AG55" s="19">
        <f>AF55</f>
        <v>0</v>
      </c>
      <c r="AH55" s="19">
        <f t="shared" si="9"/>
        <v>142</v>
      </c>
      <c r="AI55" s="185">
        <f>SUM(J55:J59,Q55:Q59,X55:X59,AE55:AE59)</f>
        <v>0</v>
      </c>
      <c r="AJ55" s="130">
        <f>AI55</f>
        <v>0</v>
      </c>
      <c r="AK55" s="188">
        <f>IF(ISNUMBER(AI55),RANK(AI55,$AI$7:$AI$294,0),"")</f>
        <v>31</v>
      </c>
    </row>
    <row r="56" spans="1:37" ht="15" customHeight="1" x14ac:dyDescent="0.25">
      <c r="A56" s="68">
        <v>2</v>
      </c>
      <c r="B56" s="139"/>
      <c r="C56" s="141">
        <v>18</v>
      </c>
      <c r="D56" s="59"/>
      <c r="E56" s="14">
        <f t="shared" si="0"/>
        <v>0</v>
      </c>
      <c r="F56" s="14">
        <f t="shared" si="1"/>
        <v>0</v>
      </c>
      <c r="G56" s="14">
        <f>E56+F56</f>
        <v>0</v>
      </c>
      <c r="H56" s="15">
        <f>G56</f>
        <v>0</v>
      </c>
      <c r="I56" s="84">
        <f>IF(H56="","",RANK(H56,H55:H59,0))</f>
        <v>1</v>
      </c>
      <c r="J56" s="84">
        <f>IF(I56&lt;5,H56,"")</f>
        <v>0</v>
      </c>
      <c r="K56" s="61"/>
      <c r="L56" s="14">
        <f t="shared" si="2"/>
        <v>0</v>
      </c>
      <c r="M56" s="14">
        <f t="shared" si="3"/>
        <v>0</v>
      </c>
      <c r="N56" s="14">
        <f>L56+M56</f>
        <v>0</v>
      </c>
      <c r="O56" s="15">
        <f>N56</f>
        <v>0</v>
      </c>
      <c r="P56" s="96">
        <f>IF(O56="","",RANK(O56,O55:O59,0))</f>
        <v>1</v>
      </c>
      <c r="Q56" s="96">
        <f>IF(P56&lt;5,O56,"")</f>
        <v>0</v>
      </c>
      <c r="R56" s="65"/>
      <c r="S56" s="136">
        <f t="shared" si="4"/>
        <v>0</v>
      </c>
      <c r="T56" s="136">
        <f t="shared" si="5"/>
        <v>0</v>
      </c>
      <c r="U56" s="16">
        <f>S56+T56</f>
        <v>0</v>
      </c>
      <c r="V56" s="15">
        <f>U56</f>
        <v>0</v>
      </c>
      <c r="W56" s="84">
        <f>IF(V56="","",RANK(V56,V55:V59,0))</f>
        <v>1</v>
      </c>
      <c r="X56" s="84">
        <f>IF(W56&lt;5,V56,"")</f>
        <v>0</v>
      </c>
      <c r="Y56" s="172">
        <v>-100</v>
      </c>
      <c r="Z56" s="16">
        <f t="shared" si="6"/>
        <v>0</v>
      </c>
      <c r="AA56" s="16">
        <f t="shared" si="7"/>
        <v>0</v>
      </c>
      <c r="AB56" s="16">
        <f>Z56+AA56</f>
        <v>0</v>
      </c>
      <c r="AC56" s="15">
        <f>AB56</f>
        <v>0</v>
      </c>
      <c r="AD56" s="84">
        <f>IF(AC56="","",RANK(AC56,AC55:AC59,0))</f>
        <v>1</v>
      </c>
      <c r="AE56" s="84">
        <f>IF(AD56&lt;5,AC56,"")</f>
        <v>0</v>
      </c>
      <c r="AF56" s="18">
        <f t="shared" si="8"/>
        <v>0</v>
      </c>
      <c r="AG56" s="19">
        <f>AF56</f>
        <v>0</v>
      </c>
      <c r="AH56" s="19">
        <f t="shared" si="9"/>
        <v>142</v>
      </c>
      <c r="AI56" s="186"/>
      <c r="AJ56" s="130"/>
      <c r="AK56" s="189"/>
    </row>
    <row r="57" spans="1:37" ht="15" customHeight="1" x14ac:dyDescent="0.25">
      <c r="A57" s="68">
        <v>3</v>
      </c>
      <c r="B57" s="139"/>
      <c r="C57" s="141">
        <v>18</v>
      </c>
      <c r="D57" s="59"/>
      <c r="E57" s="14">
        <f t="shared" si="0"/>
        <v>0</v>
      </c>
      <c r="F57" s="14">
        <f t="shared" si="1"/>
        <v>0</v>
      </c>
      <c r="G57" s="14">
        <f>E57+F57</f>
        <v>0</v>
      </c>
      <c r="H57" s="15">
        <f>G57</f>
        <v>0</v>
      </c>
      <c r="I57" s="84">
        <f>IF(H57="","",RANK(H57,H55:H59,0))</f>
        <v>1</v>
      </c>
      <c r="J57" s="84">
        <f>IF(I57&lt;5,H57,"")</f>
        <v>0</v>
      </c>
      <c r="K57" s="61"/>
      <c r="L57" s="14">
        <f t="shared" si="2"/>
        <v>0</v>
      </c>
      <c r="M57" s="14">
        <f t="shared" si="3"/>
        <v>0</v>
      </c>
      <c r="N57" s="14">
        <f>L57+M57</f>
        <v>0</v>
      </c>
      <c r="O57" s="15">
        <f>N57</f>
        <v>0</v>
      </c>
      <c r="P57" s="96">
        <f>IF(O57="","",RANK(O57,O55:O59,0))</f>
        <v>1</v>
      </c>
      <c r="Q57" s="96">
        <f>IF(P57&lt;5,O57,"")</f>
        <v>0</v>
      </c>
      <c r="R57" s="65"/>
      <c r="S57" s="136">
        <f t="shared" si="4"/>
        <v>0</v>
      </c>
      <c r="T57" s="136">
        <f t="shared" si="5"/>
        <v>0</v>
      </c>
      <c r="U57" s="16">
        <f>S57+T57</f>
        <v>0</v>
      </c>
      <c r="V57" s="15">
        <f>U57</f>
        <v>0</v>
      </c>
      <c r="W57" s="84">
        <f>IF(V57="","",RANK(V57,V55:V59,0))</f>
        <v>1</v>
      </c>
      <c r="X57" s="84">
        <f>IF(W57&lt;5,V57,"")</f>
        <v>0</v>
      </c>
      <c r="Y57" s="172">
        <v>-100</v>
      </c>
      <c r="Z57" s="16">
        <f t="shared" si="6"/>
        <v>0</v>
      </c>
      <c r="AA57" s="16">
        <f t="shared" si="7"/>
        <v>0</v>
      </c>
      <c r="AB57" s="16">
        <f>Z57+AA57</f>
        <v>0</v>
      </c>
      <c r="AC57" s="15">
        <f>AB57</f>
        <v>0</v>
      </c>
      <c r="AD57" s="84">
        <f>IF(AC57="","",RANK(AC57,AC55:AC59,0))</f>
        <v>1</v>
      </c>
      <c r="AE57" s="84">
        <f>IF(AD57&lt;5,AC57,"")</f>
        <v>0</v>
      </c>
      <c r="AF57" s="18">
        <f t="shared" si="8"/>
        <v>0</v>
      </c>
      <c r="AG57" s="19">
        <f>AF57</f>
        <v>0</v>
      </c>
      <c r="AH57" s="19">
        <f t="shared" si="9"/>
        <v>142</v>
      </c>
      <c r="AI57" s="186"/>
      <c r="AJ57" s="130"/>
      <c r="AK57" s="189"/>
    </row>
    <row r="58" spans="1:37" ht="15" customHeight="1" x14ac:dyDescent="0.25">
      <c r="A58" s="68">
        <v>4</v>
      </c>
      <c r="B58" s="139"/>
      <c r="C58" s="141">
        <v>18</v>
      </c>
      <c r="D58" s="59"/>
      <c r="E58" s="14">
        <f t="shared" si="0"/>
        <v>0</v>
      </c>
      <c r="F58" s="14">
        <f t="shared" si="1"/>
        <v>0</v>
      </c>
      <c r="G58" s="14">
        <f>E58+F58</f>
        <v>0</v>
      </c>
      <c r="H58" s="15">
        <f>G58</f>
        <v>0</v>
      </c>
      <c r="I58" s="84">
        <f>IF(H58="","",RANK(H58,H55:H59,0))</f>
        <v>1</v>
      </c>
      <c r="J58" s="84">
        <f>IF(I58&lt;5,H58,"")</f>
        <v>0</v>
      </c>
      <c r="K58" s="61"/>
      <c r="L58" s="14">
        <f t="shared" si="2"/>
        <v>0</v>
      </c>
      <c r="M58" s="14">
        <f t="shared" si="3"/>
        <v>0</v>
      </c>
      <c r="N58" s="14">
        <f>L58+M58</f>
        <v>0</v>
      </c>
      <c r="O58" s="15">
        <f>N58</f>
        <v>0</v>
      </c>
      <c r="P58" s="96">
        <f>IF(O58="","",RANK(O58,O55:O59,0))</f>
        <v>1</v>
      </c>
      <c r="Q58" s="96">
        <f>IF(P58&lt;5,O58,"")</f>
        <v>0</v>
      </c>
      <c r="R58" s="65"/>
      <c r="S58" s="136">
        <f t="shared" si="4"/>
        <v>0</v>
      </c>
      <c r="T58" s="136">
        <f t="shared" si="5"/>
        <v>0</v>
      </c>
      <c r="U58" s="16">
        <f>S58+T58</f>
        <v>0</v>
      </c>
      <c r="V58" s="15">
        <f>U58</f>
        <v>0</v>
      </c>
      <c r="W58" s="84">
        <f>IF(V58="","",RANK(V58,V55:V59,0))</f>
        <v>1</v>
      </c>
      <c r="X58" s="84">
        <f>IF(W58&lt;5,V58,"")</f>
        <v>0</v>
      </c>
      <c r="Y58" s="172">
        <v>-100</v>
      </c>
      <c r="Z58" s="16">
        <f t="shared" si="6"/>
        <v>0</v>
      </c>
      <c r="AA58" s="16">
        <f t="shared" si="7"/>
        <v>0</v>
      </c>
      <c r="AB58" s="16">
        <f>Z58+AA58</f>
        <v>0</v>
      </c>
      <c r="AC58" s="15">
        <f>AB58</f>
        <v>0</v>
      </c>
      <c r="AD58" s="84">
        <f>IF(AC58="","",RANK(AC58,AC55:AC59,0))</f>
        <v>1</v>
      </c>
      <c r="AE58" s="84">
        <f>IF(AD58&lt;5,AC58,"")</f>
        <v>0</v>
      </c>
      <c r="AF58" s="18">
        <f t="shared" si="8"/>
        <v>0</v>
      </c>
      <c r="AG58" s="19">
        <f>AF58</f>
        <v>0</v>
      </c>
      <c r="AH58" s="19">
        <f t="shared" si="9"/>
        <v>142</v>
      </c>
      <c r="AI58" s="186"/>
      <c r="AJ58" s="130"/>
      <c r="AK58" s="189"/>
    </row>
    <row r="59" spans="1:37" ht="15" customHeight="1" x14ac:dyDescent="0.25">
      <c r="A59" s="68">
        <v>5</v>
      </c>
      <c r="B59" s="139"/>
      <c r="C59" s="141">
        <v>18</v>
      </c>
      <c r="D59" s="59"/>
      <c r="E59" s="14">
        <f t="shared" si="0"/>
        <v>0</v>
      </c>
      <c r="F59" s="14">
        <f t="shared" si="1"/>
        <v>0</v>
      </c>
      <c r="G59" s="14">
        <f>E59+F59</f>
        <v>0</v>
      </c>
      <c r="H59" s="15">
        <f>G59</f>
        <v>0</v>
      </c>
      <c r="I59" s="84">
        <f>IF(H59="","",RANK(H59,H55:H59,0))</f>
        <v>1</v>
      </c>
      <c r="J59" s="84">
        <f>IF(I59&lt;5,H59,"")</f>
        <v>0</v>
      </c>
      <c r="K59" s="61"/>
      <c r="L59" s="14">
        <f t="shared" si="2"/>
        <v>0</v>
      </c>
      <c r="M59" s="14">
        <f t="shared" si="3"/>
        <v>0</v>
      </c>
      <c r="N59" s="14">
        <f>L59+M59</f>
        <v>0</v>
      </c>
      <c r="O59" s="15">
        <f>N59</f>
        <v>0</v>
      </c>
      <c r="P59" s="96">
        <f>IF(O59="","",RANK(O59,O55:O59,0))</f>
        <v>1</v>
      </c>
      <c r="Q59" s="96">
        <f>IF(P59&lt;5,O59,"")</f>
        <v>0</v>
      </c>
      <c r="R59" s="65"/>
      <c r="S59" s="136">
        <f t="shared" si="4"/>
        <v>0</v>
      </c>
      <c r="T59" s="136">
        <f t="shared" si="5"/>
        <v>0</v>
      </c>
      <c r="U59" s="16">
        <f>S59+T59</f>
        <v>0</v>
      </c>
      <c r="V59" s="15">
        <f>U59</f>
        <v>0</v>
      </c>
      <c r="W59" s="84">
        <f>IF(V59="","",RANK(V59,V55:V59,0))</f>
        <v>1</v>
      </c>
      <c r="X59" s="84">
        <f>IF(W59&lt;5,V59,"")</f>
        <v>0</v>
      </c>
      <c r="Y59" s="172">
        <v>-100</v>
      </c>
      <c r="Z59" s="16">
        <f t="shared" si="6"/>
        <v>0</v>
      </c>
      <c r="AA59" s="16">
        <f t="shared" si="7"/>
        <v>0</v>
      </c>
      <c r="AB59" s="16">
        <f>Z59+AA59</f>
        <v>0</v>
      </c>
      <c r="AC59" s="15">
        <f>AB59</f>
        <v>0</v>
      </c>
      <c r="AD59" s="84">
        <f>IF(AC59="","",RANK(AC59,AC55:AC59,0))</f>
        <v>1</v>
      </c>
      <c r="AE59" s="84">
        <f>IF(AD59&lt;5,AC59,"")</f>
        <v>0</v>
      </c>
      <c r="AF59" s="18">
        <f t="shared" si="8"/>
        <v>0</v>
      </c>
      <c r="AG59" s="19">
        <f>AF59</f>
        <v>0</v>
      </c>
      <c r="AH59" s="19">
        <f t="shared" si="9"/>
        <v>142</v>
      </c>
      <c r="AI59" s="187"/>
      <c r="AJ59" s="130"/>
      <c r="AK59" s="189"/>
    </row>
    <row r="60" spans="1:37" ht="26.25" customHeight="1" x14ac:dyDescent="0.25">
      <c r="A60" s="68"/>
      <c r="B60" s="139"/>
      <c r="C60" s="142">
        <v>18</v>
      </c>
      <c r="D60" s="59"/>
      <c r="E60" s="14"/>
      <c r="F60" s="14"/>
      <c r="G60" s="14"/>
      <c r="H60" s="89"/>
      <c r="I60" s="101" t="s">
        <v>455</v>
      </c>
      <c r="J60" s="109">
        <f>SUM(J55:J59)</f>
        <v>0</v>
      </c>
      <c r="K60" s="61"/>
      <c r="L60" s="14"/>
      <c r="M60" s="14"/>
      <c r="N60" s="14"/>
      <c r="O60" s="89"/>
      <c r="P60" s="101" t="s">
        <v>455</v>
      </c>
      <c r="Q60" s="110">
        <f>SUM(Q55:Q59)</f>
        <v>0</v>
      </c>
      <c r="R60" s="65"/>
      <c r="S60" s="136"/>
      <c r="T60" s="136"/>
      <c r="U60" s="16"/>
      <c r="V60" s="89"/>
      <c r="W60" s="101" t="s">
        <v>455</v>
      </c>
      <c r="X60" s="109">
        <f>SUM(X55:X59)</f>
        <v>0</v>
      </c>
      <c r="Y60" s="172">
        <v>-100</v>
      </c>
      <c r="Z60" s="16"/>
      <c r="AA60" s="16"/>
      <c r="AB60" s="16"/>
      <c r="AC60" s="89"/>
      <c r="AD60" s="101" t="s">
        <v>455</v>
      </c>
      <c r="AE60" s="109">
        <f>SUM(AE55:AE59)</f>
        <v>0</v>
      </c>
      <c r="AF60" s="18"/>
      <c r="AG60" s="92"/>
      <c r="AH60" s="19" t="str">
        <f t="shared" si="9"/>
        <v/>
      </c>
      <c r="AI60" s="98"/>
      <c r="AJ60" s="98"/>
      <c r="AK60" s="190"/>
    </row>
    <row r="61" spans="1:37" ht="15" customHeight="1" x14ac:dyDescent="0.25">
      <c r="A61" s="68">
        <v>1</v>
      </c>
      <c r="B61" s="139"/>
      <c r="C61" s="141">
        <v>19</v>
      </c>
      <c r="D61" s="59">
        <v>7.4</v>
      </c>
      <c r="E61" s="14">
        <f t="shared" si="0"/>
        <v>50</v>
      </c>
      <c r="F61" s="14">
        <f t="shared" si="1"/>
        <v>0</v>
      </c>
      <c r="G61" s="14">
        <f>E61+F61</f>
        <v>50</v>
      </c>
      <c r="H61" s="15">
        <f>G61</f>
        <v>50</v>
      </c>
      <c r="I61" s="84">
        <f>IF(H61="","",RANK(H61,H61:H65,0))</f>
        <v>4</v>
      </c>
      <c r="J61" s="84">
        <f>IF(I61&lt;5,H61,"")</f>
        <v>50</v>
      </c>
      <c r="K61" s="61">
        <v>202</v>
      </c>
      <c r="L61" s="14">
        <f t="shared" si="2"/>
        <v>0</v>
      </c>
      <c r="M61" s="14">
        <f t="shared" si="3"/>
        <v>33</v>
      </c>
      <c r="N61" s="14">
        <f>L61+M61</f>
        <v>33</v>
      </c>
      <c r="O61" s="15">
        <f>N61</f>
        <v>33</v>
      </c>
      <c r="P61" s="96">
        <f>IF(O61="","",RANK(O61,O61:O65,0))</f>
        <v>5</v>
      </c>
      <c r="Q61" s="96" t="str">
        <f>IF(P61&lt;5,O61,"")</f>
        <v/>
      </c>
      <c r="R61" s="65">
        <v>5</v>
      </c>
      <c r="S61" s="136">
        <f t="shared" si="4"/>
        <v>0</v>
      </c>
      <c r="T61" s="136">
        <f t="shared" si="5"/>
        <v>2</v>
      </c>
      <c r="U61" s="16">
        <f>S61+T61</f>
        <v>2</v>
      </c>
      <c r="V61" s="15">
        <f>U61</f>
        <v>2</v>
      </c>
      <c r="W61" s="84">
        <f>IF(V61="","",RANK(V61,V61:V65,0))</f>
        <v>5</v>
      </c>
      <c r="X61" s="84" t="str">
        <f>IF(W61&lt;5,V61,"")</f>
        <v/>
      </c>
      <c r="Y61" s="65">
        <v>25</v>
      </c>
      <c r="Z61" s="16">
        <f t="shared" si="6"/>
        <v>0</v>
      </c>
      <c r="AA61" s="16">
        <f t="shared" si="7"/>
        <v>58</v>
      </c>
      <c r="AB61" s="16">
        <f>Z61+AA61</f>
        <v>58</v>
      </c>
      <c r="AC61" s="15">
        <f>AB61</f>
        <v>58</v>
      </c>
      <c r="AD61" s="84">
        <f>IF(AC61="","",RANK(AC61,AC61:AC65,0))</f>
        <v>2</v>
      </c>
      <c r="AE61" s="84">
        <f>IF(AD61&lt;5,AC61,"")</f>
        <v>58</v>
      </c>
      <c r="AF61" s="18">
        <f t="shared" si="8"/>
        <v>143</v>
      </c>
      <c r="AG61" s="19">
        <f>AF61</f>
        <v>143</v>
      </c>
      <c r="AH61" s="19">
        <f t="shared" si="9"/>
        <v>20</v>
      </c>
      <c r="AI61" s="185">
        <f>SUM(J61:J65,Q61:Q65,X61:X65,AE61:AE65)</f>
        <v>708</v>
      </c>
      <c r="AJ61" s="130">
        <f>AI61</f>
        <v>708</v>
      </c>
      <c r="AK61" s="188">
        <f>IF(ISNUMBER(AI61),RANK(AI61,$AI$7:$AI$294,0),"")</f>
        <v>1</v>
      </c>
    </row>
    <row r="62" spans="1:37" ht="15" customHeight="1" x14ac:dyDescent="0.25">
      <c r="A62" s="68">
        <v>2</v>
      </c>
      <c r="B62" s="139"/>
      <c r="C62" s="141">
        <v>19</v>
      </c>
      <c r="D62" s="59">
        <v>7</v>
      </c>
      <c r="E62" s="14">
        <f t="shared" si="0"/>
        <v>62</v>
      </c>
      <c r="F62" s="14">
        <f t="shared" si="1"/>
        <v>0</v>
      </c>
      <c r="G62" s="14">
        <f>E62+F62</f>
        <v>62</v>
      </c>
      <c r="H62" s="15">
        <f>G62</f>
        <v>62</v>
      </c>
      <c r="I62" s="84">
        <f>IF(H62="","",RANK(H62,H61:H65,0))</f>
        <v>2</v>
      </c>
      <c r="J62" s="84">
        <f>IF(I62&lt;5,H62,"")</f>
        <v>62</v>
      </c>
      <c r="K62" s="61">
        <v>220</v>
      </c>
      <c r="L62" s="14">
        <f t="shared" si="2"/>
        <v>0</v>
      </c>
      <c r="M62" s="14">
        <f t="shared" si="3"/>
        <v>50</v>
      </c>
      <c r="N62" s="14">
        <f>L62+M62</f>
        <v>50</v>
      </c>
      <c r="O62" s="15">
        <f>N62</f>
        <v>50</v>
      </c>
      <c r="P62" s="96">
        <f>IF(O62="","",RANK(O62,O61:O65,0))</f>
        <v>1</v>
      </c>
      <c r="Q62" s="96">
        <f>IF(P62&lt;5,O62,"")</f>
        <v>50</v>
      </c>
      <c r="R62" s="65">
        <v>13</v>
      </c>
      <c r="S62" s="136">
        <f t="shared" si="4"/>
        <v>0</v>
      </c>
      <c r="T62" s="136">
        <f t="shared" si="5"/>
        <v>10</v>
      </c>
      <c r="U62" s="16">
        <f>S62+T62</f>
        <v>10</v>
      </c>
      <c r="V62" s="15">
        <f>U62</f>
        <v>10</v>
      </c>
      <c r="W62" s="84">
        <f>IF(V62="","",RANK(V62,V61:V65,0))</f>
        <v>4</v>
      </c>
      <c r="X62" s="84">
        <f>IF(W62&lt;5,V62,"")</f>
        <v>10</v>
      </c>
      <c r="Y62" s="65">
        <v>26</v>
      </c>
      <c r="Z62" s="16">
        <f t="shared" si="6"/>
        <v>60</v>
      </c>
      <c r="AA62" s="16">
        <f t="shared" si="7"/>
        <v>0</v>
      </c>
      <c r="AB62" s="16">
        <f>Z62+AA62</f>
        <v>60</v>
      </c>
      <c r="AC62" s="15">
        <f>AB62</f>
        <v>60</v>
      </c>
      <c r="AD62" s="84">
        <f>IF(AC62="","",RANK(AC62,AC61:AC65,0))</f>
        <v>1</v>
      </c>
      <c r="AE62" s="84">
        <f>IF(AD62&lt;5,AC62,"")</f>
        <v>60</v>
      </c>
      <c r="AF62" s="18">
        <f t="shared" si="8"/>
        <v>182</v>
      </c>
      <c r="AG62" s="19">
        <f>AF62</f>
        <v>182</v>
      </c>
      <c r="AH62" s="19">
        <f t="shared" si="9"/>
        <v>4</v>
      </c>
      <c r="AI62" s="186"/>
      <c r="AJ62" s="130"/>
      <c r="AK62" s="189"/>
    </row>
    <row r="63" spans="1:37" ht="15" customHeight="1" x14ac:dyDescent="0.25">
      <c r="A63" s="68">
        <v>3</v>
      </c>
      <c r="B63" s="139"/>
      <c r="C63" s="141">
        <v>19</v>
      </c>
      <c r="D63" s="59">
        <v>7.2</v>
      </c>
      <c r="E63" s="14">
        <f t="shared" si="0"/>
        <v>56</v>
      </c>
      <c r="F63" s="14">
        <f t="shared" si="1"/>
        <v>0</v>
      </c>
      <c r="G63" s="14">
        <f>E63+F63</f>
        <v>56</v>
      </c>
      <c r="H63" s="15">
        <f>G63</f>
        <v>56</v>
      </c>
      <c r="I63" s="84">
        <f>IF(H63="","",RANK(H63,H61:H65,0))</f>
        <v>3</v>
      </c>
      <c r="J63" s="84">
        <f>IF(I63&lt;5,H63,"")</f>
        <v>56</v>
      </c>
      <c r="K63" s="61">
        <v>211</v>
      </c>
      <c r="L63" s="14">
        <f t="shared" si="2"/>
        <v>0</v>
      </c>
      <c r="M63" s="14">
        <f t="shared" si="3"/>
        <v>41</v>
      </c>
      <c r="N63" s="14">
        <f>L63+M63</f>
        <v>41</v>
      </c>
      <c r="O63" s="15">
        <f>N63</f>
        <v>41</v>
      </c>
      <c r="P63" s="96">
        <f>IF(O63="","",RANK(O63,O61:O65,0))</f>
        <v>2</v>
      </c>
      <c r="Q63" s="96">
        <f>IF(P63&lt;5,O63,"")</f>
        <v>41</v>
      </c>
      <c r="R63" s="65">
        <v>29</v>
      </c>
      <c r="S63" s="136">
        <f t="shared" si="4"/>
        <v>0</v>
      </c>
      <c r="T63" s="136">
        <f t="shared" si="5"/>
        <v>42</v>
      </c>
      <c r="U63" s="16">
        <f>S63+T63</f>
        <v>42</v>
      </c>
      <c r="V63" s="15">
        <f>U63</f>
        <v>42</v>
      </c>
      <c r="W63" s="84">
        <f>IF(V63="","",RANK(V63,V61:V65,0))</f>
        <v>1</v>
      </c>
      <c r="X63" s="84">
        <f>IF(W63&lt;5,V63,"")</f>
        <v>42</v>
      </c>
      <c r="Y63" s="65">
        <v>15</v>
      </c>
      <c r="Z63" s="16">
        <f t="shared" si="6"/>
        <v>0</v>
      </c>
      <c r="AA63" s="16">
        <f t="shared" si="7"/>
        <v>32</v>
      </c>
      <c r="AB63" s="16">
        <f>Z63+AA63</f>
        <v>32</v>
      </c>
      <c r="AC63" s="15">
        <f>AB63</f>
        <v>32</v>
      </c>
      <c r="AD63" s="84">
        <f>IF(AC63="","",RANK(AC63,AC61:AC65,0))</f>
        <v>5</v>
      </c>
      <c r="AE63" s="84" t="str">
        <f>IF(AD63&lt;5,AC63,"")</f>
        <v/>
      </c>
      <c r="AF63" s="18">
        <f t="shared" si="8"/>
        <v>171</v>
      </c>
      <c r="AG63" s="19">
        <f>AF63</f>
        <v>171</v>
      </c>
      <c r="AH63" s="19">
        <f t="shared" si="9"/>
        <v>6</v>
      </c>
      <c r="AI63" s="186"/>
      <c r="AJ63" s="130"/>
      <c r="AK63" s="189"/>
    </row>
    <row r="64" spans="1:37" ht="15" customHeight="1" x14ac:dyDescent="0.25">
      <c r="A64" s="68">
        <v>4</v>
      </c>
      <c r="B64" s="139"/>
      <c r="C64" s="141">
        <v>19</v>
      </c>
      <c r="D64" s="59">
        <v>6.9</v>
      </c>
      <c r="E64" s="14">
        <f t="shared" si="0"/>
        <v>64</v>
      </c>
      <c r="F64" s="14">
        <f t="shared" si="1"/>
        <v>0</v>
      </c>
      <c r="G64" s="14">
        <f>E64+F64</f>
        <v>64</v>
      </c>
      <c r="H64" s="15">
        <f>G64</f>
        <v>64</v>
      </c>
      <c r="I64" s="84">
        <f>IF(H64="","",RANK(H64,H61:H65,0))</f>
        <v>1</v>
      </c>
      <c r="J64" s="84">
        <f>IF(I64&lt;5,H64,"")</f>
        <v>64</v>
      </c>
      <c r="K64" s="61">
        <v>206</v>
      </c>
      <c r="L64" s="14">
        <f t="shared" si="2"/>
        <v>0</v>
      </c>
      <c r="M64" s="14">
        <f t="shared" si="3"/>
        <v>36</v>
      </c>
      <c r="N64" s="14">
        <f>L64+M64</f>
        <v>36</v>
      </c>
      <c r="O64" s="15">
        <f>N64</f>
        <v>36</v>
      </c>
      <c r="P64" s="96">
        <f>IF(O64="","",RANK(O64,O61:O65,0))</f>
        <v>3</v>
      </c>
      <c r="Q64" s="96">
        <f>IF(P64&lt;5,O64,"")</f>
        <v>36</v>
      </c>
      <c r="R64" s="65">
        <v>22</v>
      </c>
      <c r="S64" s="136">
        <f t="shared" si="4"/>
        <v>0</v>
      </c>
      <c r="T64" s="136">
        <f t="shared" si="5"/>
        <v>28</v>
      </c>
      <c r="U64" s="16">
        <f>S64+T64</f>
        <v>28</v>
      </c>
      <c r="V64" s="15">
        <f>U64</f>
        <v>28</v>
      </c>
      <c r="W64" s="84">
        <f>IF(V64="","",RANK(V64,V61:V65,0))</f>
        <v>2</v>
      </c>
      <c r="X64" s="84">
        <f>IF(W64&lt;5,V64,"")</f>
        <v>28</v>
      </c>
      <c r="Y64" s="65">
        <v>16</v>
      </c>
      <c r="Z64" s="16">
        <f t="shared" si="6"/>
        <v>0</v>
      </c>
      <c r="AA64" s="16">
        <f t="shared" si="7"/>
        <v>35</v>
      </c>
      <c r="AB64" s="16">
        <f>Z64+AA64</f>
        <v>35</v>
      </c>
      <c r="AC64" s="15">
        <f>AB64</f>
        <v>35</v>
      </c>
      <c r="AD64" s="84">
        <f>IF(AC64="","",RANK(AC64,AC61:AC65,0))</f>
        <v>4</v>
      </c>
      <c r="AE64" s="84">
        <f t="shared" ref="AE64:AE65" si="12">IF(AD64&lt;5,AC64,"")</f>
        <v>35</v>
      </c>
      <c r="AF64" s="18">
        <f t="shared" si="8"/>
        <v>163</v>
      </c>
      <c r="AG64" s="19">
        <f>AF64</f>
        <v>163</v>
      </c>
      <c r="AH64" s="19">
        <f t="shared" si="9"/>
        <v>7</v>
      </c>
      <c r="AI64" s="186"/>
      <c r="AJ64" s="130"/>
      <c r="AK64" s="189"/>
    </row>
    <row r="65" spans="1:37" ht="15" customHeight="1" x14ac:dyDescent="0.25">
      <c r="A65" s="68">
        <v>5</v>
      </c>
      <c r="B65" s="139"/>
      <c r="C65" s="141">
        <v>19</v>
      </c>
      <c r="D65" s="59">
        <v>7.8</v>
      </c>
      <c r="E65" s="14">
        <f t="shared" si="0"/>
        <v>34</v>
      </c>
      <c r="F65" s="14">
        <f t="shared" si="1"/>
        <v>0</v>
      </c>
      <c r="G65" s="14">
        <f>E65+F65</f>
        <v>34</v>
      </c>
      <c r="H65" s="15">
        <f>G65</f>
        <v>34</v>
      </c>
      <c r="I65" s="84">
        <f>IF(H65="","",RANK(H65,H61:H65,0))</f>
        <v>5</v>
      </c>
      <c r="J65" s="84" t="str">
        <f>IF(I65&lt;5,H65,"")</f>
        <v/>
      </c>
      <c r="K65" s="61">
        <v>206</v>
      </c>
      <c r="L65" s="14">
        <f t="shared" si="2"/>
        <v>0</v>
      </c>
      <c r="M65" s="14">
        <f t="shared" si="3"/>
        <v>36</v>
      </c>
      <c r="N65" s="14">
        <f>L65+M65</f>
        <v>36</v>
      </c>
      <c r="O65" s="15">
        <f>N65</f>
        <v>36</v>
      </c>
      <c r="P65" s="96">
        <f>IF(O65="","",RANK(O65,O61:O65,0))</f>
        <v>3</v>
      </c>
      <c r="Q65" s="96">
        <f>IF(P65&lt;5,O65,"")</f>
        <v>36</v>
      </c>
      <c r="R65" s="65">
        <v>20</v>
      </c>
      <c r="S65" s="136">
        <f t="shared" si="4"/>
        <v>0</v>
      </c>
      <c r="T65" s="136">
        <f t="shared" si="5"/>
        <v>24</v>
      </c>
      <c r="U65" s="16">
        <f>S65+T65</f>
        <v>24</v>
      </c>
      <c r="V65" s="15">
        <f>U65</f>
        <v>24</v>
      </c>
      <c r="W65" s="84">
        <f>IF(V65="","",RANK(V65,V61:V65,0))</f>
        <v>3</v>
      </c>
      <c r="X65" s="84">
        <f>IF(W65&lt;5,V65,"")</f>
        <v>24</v>
      </c>
      <c r="Y65" s="65">
        <v>24</v>
      </c>
      <c r="Z65" s="16">
        <f t="shared" si="6"/>
        <v>0</v>
      </c>
      <c r="AA65" s="16">
        <f t="shared" si="7"/>
        <v>56</v>
      </c>
      <c r="AB65" s="16">
        <f>Z65+AA65</f>
        <v>56</v>
      </c>
      <c r="AC65" s="15">
        <f>AB65</f>
        <v>56</v>
      </c>
      <c r="AD65" s="84">
        <f>IF(AC65="","",RANK(AC65,AC61:AC65,0))</f>
        <v>3</v>
      </c>
      <c r="AE65" s="84">
        <f t="shared" si="12"/>
        <v>56</v>
      </c>
      <c r="AF65" s="18">
        <f t="shared" si="8"/>
        <v>150</v>
      </c>
      <c r="AG65" s="19">
        <f>AF65</f>
        <v>150</v>
      </c>
      <c r="AH65" s="19">
        <f t="shared" si="9"/>
        <v>14</v>
      </c>
      <c r="AI65" s="187"/>
      <c r="AJ65" s="130"/>
      <c r="AK65" s="189"/>
    </row>
    <row r="66" spans="1:37" ht="26.25" customHeight="1" x14ac:dyDescent="0.25">
      <c r="A66" s="68"/>
      <c r="B66" s="139"/>
      <c r="C66" s="142">
        <v>19</v>
      </c>
      <c r="D66" s="59"/>
      <c r="E66" s="14"/>
      <c r="F66" s="14"/>
      <c r="G66" s="14"/>
      <c r="H66" s="89"/>
      <c r="I66" s="101" t="s">
        <v>455</v>
      </c>
      <c r="J66" s="109">
        <f>SUM(J61:J65)</f>
        <v>232</v>
      </c>
      <c r="K66" s="61"/>
      <c r="L66" s="14"/>
      <c r="M66" s="14"/>
      <c r="N66" s="14"/>
      <c r="O66" s="89"/>
      <c r="P66" s="101" t="s">
        <v>455</v>
      </c>
      <c r="Q66" s="110">
        <f>SUM(Q61:Q65)</f>
        <v>163</v>
      </c>
      <c r="R66" s="65"/>
      <c r="S66" s="136"/>
      <c r="T66" s="136"/>
      <c r="U66" s="16"/>
      <c r="V66" s="89"/>
      <c r="W66" s="101" t="s">
        <v>455</v>
      </c>
      <c r="X66" s="109">
        <f>SUM(X61:X65)</f>
        <v>104</v>
      </c>
      <c r="Y66" s="172">
        <v>-100</v>
      </c>
      <c r="Z66" s="16"/>
      <c r="AA66" s="16"/>
      <c r="AB66" s="16"/>
      <c r="AC66" s="89"/>
      <c r="AD66" s="101" t="s">
        <v>455</v>
      </c>
      <c r="AE66" s="109">
        <f>SUM(AE61:AE65)</f>
        <v>209</v>
      </c>
      <c r="AF66" s="18"/>
      <c r="AG66" s="92"/>
      <c r="AH66" s="19" t="str">
        <f t="shared" si="9"/>
        <v/>
      </c>
      <c r="AI66" s="98"/>
      <c r="AJ66" s="98"/>
      <c r="AK66" s="190"/>
    </row>
    <row r="67" spans="1:37" ht="15" customHeight="1" x14ac:dyDescent="0.25">
      <c r="A67" s="68">
        <v>1</v>
      </c>
      <c r="B67" s="139"/>
      <c r="C67" s="141">
        <v>20</v>
      </c>
      <c r="D67" s="59">
        <v>9</v>
      </c>
      <c r="E67" s="14">
        <f t="shared" si="0"/>
        <v>0</v>
      </c>
      <c r="F67" s="14">
        <f t="shared" si="1"/>
        <v>6</v>
      </c>
      <c r="G67" s="14">
        <f>E67+F67</f>
        <v>6</v>
      </c>
      <c r="H67" s="15">
        <f>G67</f>
        <v>6</v>
      </c>
      <c r="I67" s="84">
        <f>IF(H67="","",RANK(H67,H67:H71,0))</f>
        <v>3</v>
      </c>
      <c r="J67" s="84">
        <f>IF(I67&lt;5,H67,"")</f>
        <v>6</v>
      </c>
      <c r="K67" s="61">
        <v>168</v>
      </c>
      <c r="L67" s="14">
        <f t="shared" si="2"/>
        <v>0</v>
      </c>
      <c r="M67" s="14">
        <f t="shared" si="3"/>
        <v>16</v>
      </c>
      <c r="N67" s="14">
        <f>L67+M67</f>
        <v>16</v>
      </c>
      <c r="O67" s="15">
        <f>N67</f>
        <v>16</v>
      </c>
      <c r="P67" s="96">
        <f>IF(O67="","",RANK(O67,O67:O71,0))</f>
        <v>4</v>
      </c>
      <c r="Q67" s="96">
        <f>IF(P67&lt;5,O67,"")</f>
        <v>16</v>
      </c>
      <c r="R67" s="65">
        <v>0</v>
      </c>
      <c r="S67" s="136">
        <f t="shared" si="4"/>
        <v>0</v>
      </c>
      <c r="T67" s="136">
        <f t="shared" si="5"/>
        <v>0</v>
      </c>
      <c r="U67" s="16">
        <f>S67+T67</f>
        <v>0</v>
      </c>
      <c r="V67" s="15">
        <f>U67</f>
        <v>0</v>
      </c>
      <c r="W67" s="84">
        <f>IF(V67="","",RANK(V67,V67:V71,0))</f>
        <v>4</v>
      </c>
      <c r="X67" s="84"/>
      <c r="Y67" s="65">
        <v>18</v>
      </c>
      <c r="Z67" s="16">
        <f t="shared" si="6"/>
        <v>0</v>
      </c>
      <c r="AA67" s="16">
        <f t="shared" si="7"/>
        <v>41</v>
      </c>
      <c r="AB67" s="16">
        <f>Z67+AA67</f>
        <v>41</v>
      </c>
      <c r="AC67" s="15">
        <f>AB67</f>
        <v>41</v>
      </c>
      <c r="AD67" s="84">
        <f>IF(AC67="","",RANK(AC67,AC67:AC71,0))</f>
        <v>2</v>
      </c>
      <c r="AE67" s="84">
        <f>IF(AD67&lt;5,AC67,"")</f>
        <v>41</v>
      </c>
      <c r="AF67" s="18">
        <f t="shared" si="8"/>
        <v>63</v>
      </c>
      <c r="AG67" s="19">
        <f>AF67</f>
        <v>63</v>
      </c>
      <c r="AH67" s="19">
        <f t="shared" si="9"/>
        <v>118</v>
      </c>
      <c r="AI67" s="185">
        <f>SUM(J67:J71,Q67:Q71,X67:X71,AE67:AE71)</f>
        <v>326</v>
      </c>
      <c r="AJ67" s="130">
        <f>AI67</f>
        <v>326</v>
      </c>
      <c r="AK67" s="188">
        <f>IF(ISNUMBER(AI67),RANK(AI67,$AI$7:$AI$294,0),"")</f>
        <v>26</v>
      </c>
    </row>
    <row r="68" spans="1:37" ht="15" customHeight="1" x14ac:dyDescent="0.25">
      <c r="A68" s="68">
        <v>2</v>
      </c>
      <c r="B68" s="139"/>
      <c r="C68" s="141">
        <v>20</v>
      </c>
      <c r="D68" s="59">
        <v>9.4</v>
      </c>
      <c r="E68" s="14">
        <f t="shared" si="0"/>
        <v>0</v>
      </c>
      <c r="F68" s="14">
        <f t="shared" si="1"/>
        <v>0</v>
      </c>
      <c r="G68" s="14">
        <f>E68+F68</f>
        <v>0</v>
      </c>
      <c r="H68" s="15">
        <f>G68</f>
        <v>0</v>
      </c>
      <c r="I68" s="84">
        <f>IF(H68="","",RANK(H68,H67:H71,0))</f>
        <v>4</v>
      </c>
      <c r="J68" s="84">
        <f>IF(I68&lt;5,H68,"")</f>
        <v>0</v>
      </c>
      <c r="K68" s="61">
        <v>180</v>
      </c>
      <c r="L68" s="14">
        <f t="shared" si="2"/>
        <v>0</v>
      </c>
      <c r="M68" s="14">
        <f t="shared" si="3"/>
        <v>22</v>
      </c>
      <c r="N68" s="14">
        <f>L68+M68</f>
        <v>22</v>
      </c>
      <c r="O68" s="15">
        <f>N68</f>
        <v>22</v>
      </c>
      <c r="P68" s="96">
        <f>IF(O68="","",RANK(O68,O67:O71,0))</f>
        <v>2</v>
      </c>
      <c r="Q68" s="96">
        <f>IF(P68&lt;5,O68,"")</f>
        <v>22</v>
      </c>
      <c r="R68" s="65">
        <v>0</v>
      </c>
      <c r="S68" s="136">
        <f t="shared" si="4"/>
        <v>0</v>
      </c>
      <c r="T68" s="136">
        <f t="shared" si="5"/>
        <v>0</v>
      </c>
      <c r="U68" s="16">
        <f>S68+T68</f>
        <v>0</v>
      </c>
      <c r="V68" s="15">
        <f>U68</f>
        <v>0</v>
      </c>
      <c r="W68" s="84">
        <f>IF(V68="","",RANK(V68,V67:V71,0))</f>
        <v>4</v>
      </c>
      <c r="X68" s="84">
        <f>IF(W68&lt;5,V68,"")</f>
        <v>0</v>
      </c>
      <c r="Y68" s="65">
        <v>24</v>
      </c>
      <c r="Z68" s="16">
        <f t="shared" si="6"/>
        <v>0</v>
      </c>
      <c r="AA68" s="16">
        <f t="shared" si="7"/>
        <v>56</v>
      </c>
      <c r="AB68" s="16">
        <f>Z68+AA68</f>
        <v>56</v>
      </c>
      <c r="AC68" s="15">
        <f>AB68</f>
        <v>56</v>
      </c>
      <c r="AD68" s="84">
        <f>IF(AC68="","",RANK(AC68,AC67:AC71,0))</f>
        <v>1</v>
      </c>
      <c r="AE68" s="84">
        <f>IF(AD68&lt;5,AC68,"")</f>
        <v>56</v>
      </c>
      <c r="AF68" s="18">
        <f t="shared" si="8"/>
        <v>78</v>
      </c>
      <c r="AG68" s="19">
        <f>AF68</f>
        <v>78</v>
      </c>
      <c r="AH68" s="19">
        <f t="shared" si="9"/>
        <v>101</v>
      </c>
      <c r="AI68" s="186"/>
      <c r="AJ68" s="130"/>
      <c r="AK68" s="189"/>
    </row>
    <row r="69" spans="1:37" ht="15" customHeight="1" x14ac:dyDescent="0.25">
      <c r="A69" s="68">
        <v>3</v>
      </c>
      <c r="B69" s="139"/>
      <c r="C69" s="141">
        <v>20</v>
      </c>
      <c r="D69" s="59">
        <v>9.6999999999999993</v>
      </c>
      <c r="E69" s="14">
        <f t="shared" si="0"/>
        <v>0</v>
      </c>
      <c r="F69" s="14">
        <f t="shared" si="1"/>
        <v>0</v>
      </c>
      <c r="G69" s="14">
        <f>E69+F69</f>
        <v>0</v>
      </c>
      <c r="H69" s="15">
        <f>G69</f>
        <v>0</v>
      </c>
      <c r="I69" s="84">
        <f>IF(H69="","",RANK(H69,H67:H71,0))</f>
        <v>4</v>
      </c>
      <c r="J69" s="84"/>
      <c r="K69" s="61">
        <v>171</v>
      </c>
      <c r="L69" s="14">
        <f t="shared" si="2"/>
        <v>0</v>
      </c>
      <c r="M69" s="14">
        <f t="shared" si="3"/>
        <v>18</v>
      </c>
      <c r="N69" s="14">
        <f>L69+M69</f>
        <v>18</v>
      </c>
      <c r="O69" s="15">
        <f>N69</f>
        <v>18</v>
      </c>
      <c r="P69" s="96">
        <f>IF(O69="","",RANK(O69,O67:O71,0))</f>
        <v>3</v>
      </c>
      <c r="Q69" s="96">
        <f>IF(P69&lt;5,O69,"")</f>
        <v>18</v>
      </c>
      <c r="R69" s="65">
        <v>6</v>
      </c>
      <c r="S69" s="136">
        <f t="shared" si="4"/>
        <v>0</v>
      </c>
      <c r="T69" s="136">
        <f t="shared" si="5"/>
        <v>3</v>
      </c>
      <c r="U69" s="16">
        <f>S69+T69</f>
        <v>3</v>
      </c>
      <c r="V69" s="15">
        <f>U69</f>
        <v>3</v>
      </c>
      <c r="W69" s="84">
        <f>IF(V69="","",RANK(V69,V67:V71,0))</f>
        <v>3</v>
      </c>
      <c r="X69" s="84">
        <f>IF(W69&lt;5,V69,"")</f>
        <v>3</v>
      </c>
      <c r="Y69" s="65">
        <v>15</v>
      </c>
      <c r="Z69" s="16">
        <f t="shared" si="6"/>
        <v>0</v>
      </c>
      <c r="AA69" s="16">
        <f t="shared" si="7"/>
        <v>32</v>
      </c>
      <c r="AB69" s="16">
        <f>Z69+AA69</f>
        <v>32</v>
      </c>
      <c r="AC69" s="15">
        <f>AB69</f>
        <v>32</v>
      </c>
      <c r="AD69" s="84">
        <f>IF(AC69="","",RANK(AC69,AC67:AC71,0))</f>
        <v>3</v>
      </c>
      <c r="AE69" s="84">
        <f>IF(AD69&lt;5,AC69,"")</f>
        <v>32</v>
      </c>
      <c r="AF69" s="18">
        <f t="shared" si="8"/>
        <v>53</v>
      </c>
      <c r="AG69" s="19">
        <f>AF69</f>
        <v>53</v>
      </c>
      <c r="AH69" s="19">
        <f t="shared" si="9"/>
        <v>129</v>
      </c>
      <c r="AI69" s="186"/>
      <c r="AJ69" s="130"/>
      <c r="AK69" s="189"/>
    </row>
    <row r="70" spans="1:37" ht="15" customHeight="1" x14ac:dyDescent="0.25">
      <c r="A70" s="68">
        <v>4</v>
      </c>
      <c r="B70" s="139"/>
      <c r="C70" s="141">
        <v>20</v>
      </c>
      <c r="D70" s="59">
        <v>7.9</v>
      </c>
      <c r="E70" s="14">
        <f t="shared" si="0"/>
        <v>31</v>
      </c>
      <c r="F70" s="14">
        <f t="shared" si="1"/>
        <v>0</v>
      </c>
      <c r="G70" s="14">
        <f>E70+F70</f>
        <v>31</v>
      </c>
      <c r="H70" s="15">
        <f>G70</f>
        <v>31</v>
      </c>
      <c r="I70" s="84">
        <f>IF(H70="","",RANK(H70,H67:H71,0))</f>
        <v>1</v>
      </c>
      <c r="J70" s="84">
        <f>IF(I70&lt;5,H70,"")</f>
        <v>31</v>
      </c>
      <c r="K70" s="61">
        <v>185</v>
      </c>
      <c r="L70" s="14">
        <f t="shared" si="2"/>
        <v>0</v>
      </c>
      <c r="M70" s="14">
        <f t="shared" si="3"/>
        <v>25</v>
      </c>
      <c r="N70" s="14">
        <f>L70+M70</f>
        <v>25</v>
      </c>
      <c r="O70" s="15">
        <f>N70</f>
        <v>25</v>
      </c>
      <c r="P70" s="96">
        <f>IF(O70="","",RANK(O70,O67:O71,0))</f>
        <v>1</v>
      </c>
      <c r="Q70" s="96">
        <f>IF(P70&lt;5,O70,"")</f>
        <v>25</v>
      </c>
      <c r="R70" s="65">
        <v>20</v>
      </c>
      <c r="S70" s="136">
        <f t="shared" si="4"/>
        <v>0</v>
      </c>
      <c r="T70" s="136">
        <f t="shared" si="5"/>
        <v>24</v>
      </c>
      <c r="U70" s="16">
        <f>S70+T70</f>
        <v>24</v>
      </c>
      <c r="V70" s="15">
        <f>U70</f>
        <v>24</v>
      </c>
      <c r="W70" s="84">
        <f>IF(V70="","",RANK(V70,V67:V71,0))</f>
        <v>1</v>
      </c>
      <c r="X70" s="84">
        <f>IF(W70&lt;5,V70,"")</f>
        <v>24</v>
      </c>
      <c r="Y70" s="65">
        <v>14</v>
      </c>
      <c r="Z70" s="16">
        <f t="shared" si="6"/>
        <v>0</v>
      </c>
      <c r="AA70" s="16">
        <f t="shared" si="7"/>
        <v>29</v>
      </c>
      <c r="AB70" s="16">
        <f>Z70+AA70</f>
        <v>29</v>
      </c>
      <c r="AC70" s="15">
        <f>AB70</f>
        <v>29</v>
      </c>
      <c r="AD70" s="84">
        <f>IF(AC70="","",RANK(AC70,AC67:AC71,0))</f>
        <v>4</v>
      </c>
      <c r="AE70" s="84">
        <f>IF(AD70&lt;5,AC70,"")</f>
        <v>29</v>
      </c>
      <c r="AF70" s="18">
        <f t="shared" si="8"/>
        <v>109</v>
      </c>
      <c r="AG70" s="19">
        <f>AF70</f>
        <v>109</v>
      </c>
      <c r="AH70" s="19">
        <f t="shared" si="9"/>
        <v>56</v>
      </c>
      <c r="AI70" s="186"/>
      <c r="AJ70" s="130"/>
      <c r="AK70" s="189"/>
    </row>
    <row r="71" spans="1:37" ht="15" customHeight="1" x14ac:dyDescent="0.25">
      <c r="A71" s="68">
        <v>5</v>
      </c>
      <c r="B71" s="139"/>
      <c r="C71" s="141">
        <v>20</v>
      </c>
      <c r="D71" s="59">
        <v>8.4</v>
      </c>
      <c r="E71" s="14">
        <f t="shared" si="0"/>
        <v>0</v>
      </c>
      <c r="F71" s="14">
        <f t="shared" si="1"/>
        <v>18</v>
      </c>
      <c r="G71" s="14">
        <f>E71+F71</f>
        <v>18</v>
      </c>
      <c r="H71" s="15">
        <f>G71</f>
        <v>18</v>
      </c>
      <c r="I71" s="84">
        <f>IF(H71="","",RANK(H71,H67:H71,0))</f>
        <v>2</v>
      </c>
      <c r="J71" s="84">
        <f>IF(I71&lt;5,H71,"")</f>
        <v>18</v>
      </c>
      <c r="K71" s="61">
        <v>155</v>
      </c>
      <c r="L71" s="14">
        <f t="shared" si="2"/>
        <v>0</v>
      </c>
      <c r="M71" s="14">
        <f t="shared" si="3"/>
        <v>10</v>
      </c>
      <c r="N71" s="14">
        <f>L71+M71</f>
        <v>10</v>
      </c>
      <c r="O71" s="15">
        <f>N71</f>
        <v>10</v>
      </c>
      <c r="P71" s="96">
        <f>IF(O71="","",RANK(O71,O67:O71,0))</f>
        <v>5</v>
      </c>
      <c r="Q71" s="96" t="str">
        <f>IF(P71&lt;5,O71,"")</f>
        <v/>
      </c>
      <c r="R71" s="65">
        <v>8</v>
      </c>
      <c r="S71" s="136">
        <f t="shared" si="4"/>
        <v>0</v>
      </c>
      <c r="T71" s="136">
        <f t="shared" si="5"/>
        <v>5</v>
      </c>
      <c r="U71" s="16">
        <f>S71+T71</f>
        <v>5</v>
      </c>
      <c r="V71" s="15">
        <f>U71</f>
        <v>5</v>
      </c>
      <c r="W71" s="84">
        <f>IF(V71="","",RANK(V71,V67:V71,0))</f>
        <v>2</v>
      </c>
      <c r="X71" s="84">
        <f>IF(W71&lt;5,V71,"")</f>
        <v>5</v>
      </c>
      <c r="Y71" s="65">
        <v>4</v>
      </c>
      <c r="Z71" s="16">
        <f t="shared" si="6"/>
        <v>0</v>
      </c>
      <c r="AA71" s="16">
        <f t="shared" si="7"/>
        <v>8</v>
      </c>
      <c r="AB71" s="16">
        <f>Z71+AA71</f>
        <v>8</v>
      </c>
      <c r="AC71" s="15">
        <f>AB71</f>
        <v>8</v>
      </c>
      <c r="AD71" s="84">
        <f>IF(AC71="","",RANK(AC71,AC67:AC71,0))</f>
        <v>5</v>
      </c>
      <c r="AE71" s="84" t="str">
        <f>IF(AD71&lt;5,AC71,"")</f>
        <v/>
      </c>
      <c r="AF71" s="18">
        <f t="shared" si="8"/>
        <v>41</v>
      </c>
      <c r="AG71" s="19">
        <f>AF71</f>
        <v>41</v>
      </c>
      <c r="AH71" s="19">
        <f t="shared" si="9"/>
        <v>136</v>
      </c>
      <c r="AI71" s="187"/>
      <c r="AJ71" s="130"/>
      <c r="AK71" s="189"/>
    </row>
    <row r="72" spans="1:37" ht="26.25" customHeight="1" x14ac:dyDescent="0.25">
      <c r="A72" s="68"/>
      <c r="B72" s="139"/>
      <c r="C72" s="142">
        <v>20</v>
      </c>
      <c r="D72" s="59"/>
      <c r="E72" s="14"/>
      <c r="F72" s="14"/>
      <c r="G72" s="14"/>
      <c r="H72" s="89"/>
      <c r="I72" s="101" t="s">
        <v>455</v>
      </c>
      <c r="J72" s="109">
        <f>SUM(J67:J71)</f>
        <v>55</v>
      </c>
      <c r="K72" s="61"/>
      <c r="L72" s="14"/>
      <c r="M72" s="14"/>
      <c r="N72" s="14"/>
      <c r="O72" s="89"/>
      <c r="P72" s="101" t="s">
        <v>455</v>
      </c>
      <c r="Q72" s="110">
        <f>SUM(Q67:Q71)</f>
        <v>81</v>
      </c>
      <c r="R72" s="65"/>
      <c r="S72" s="136"/>
      <c r="T72" s="136"/>
      <c r="U72" s="16"/>
      <c r="V72" s="89"/>
      <c r="W72" s="101" t="s">
        <v>455</v>
      </c>
      <c r="X72" s="109">
        <f>SUM(X67:X71)</f>
        <v>32</v>
      </c>
      <c r="Y72" s="172">
        <v>-100</v>
      </c>
      <c r="Z72" s="16"/>
      <c r="AA72" s="16"/>
      <c r="AB72" s="16"/>
      <c r="AC72" s="89"/>
      <c r="AD72" s="101" t="s">
        <v>455</v>
      </c>
      <c r="AE72" s="109">
        <f>SUM(AE67:AE71)</f>
        <v>158</v>
      </c>
      <c r="AF72" s="18"/>
      <c r="AG72" s="92"/>
      <c r="AH72" s="19" t="str">
        <f t="shared" ref="AH72:AH135" si="13">IF(ISNUMBER(AG72),RANK(AG72,$AG$7:$AG$294,0),"")</f>
        <v/>
      </c>
      <c r="AI72" s="98"/>
      <c r="AJ72" s="98"/>
      <c r="AK72" s="190"/>
    </row>
    <row r="73" spans="1:37" ht="15" customHeight="1" x14ac:dyDescent="0.25">
      <c r="A73" s="68">
        <v>1</v>
      </c>
      <c r="B73" s="139"/>
      <c r="C73" s="141">
        <v>22</v>
      </c>
      <c r="D73" s="59">
        <v>8.1</v>
      </c>
      <c r="E73" s="14">
        <f t="shared" ref="E73:E135" si="14">IF(D73&gt;8,0,IF(D73&gt;7.97,28,IF(D73&gt;7.96,29,IF(D73&gt;7.9,30,IF(D73&gt;7.88,31,IF(D73&gt;7.85,32,IF(D73&gt;7.8,33,IF(D73&gt;7.75,34,IF(D73&gt;7.74,35,IF(D73&gt;7.73,36,IF(D73&gt;7.7,37,IF(D73&gt;7.65,38,IF(D73&gt;7.64,39,IF(D73&gt;7.62,40,IF(D73&gt;7.6,41,IF(D73&gt;7.55,42,IF(D73&gt;7.54,43,IF(D73&gt;7.52,44,IF(D73&gt;7.5,45,IF(D73&gt;7.45,46,IF(D73&gt;7.44,47,IF(D73&gt;7.43,48,IF(D73&gt;7.4,49,IF(D73&gt;7.35,50,IF(D73&gt;7.33,51,IF(D73&gt;7.3,52,IF(D73&gt;7.25,53,IF(D73&gt;7.24,54,IF(D73&gt;7.2,55,IF(D73&gt;7.15,56,IF(D73&gt;7.14,57,IF(D73&gt;7.1,58,IF(D73&gt;7.05,59,IF(D73&gt;7.04,60,IF(D73&gt;7,61,IF(D73&gt;6.95,62,IF(D73&gt;6.9,63,IF(D73&gt;6.85,64,IF(D73&gt;6.8,65,IF(D73&gt;6.75,66,IF(D73&gt;6.7,67,IF(D73&gt;6.6,68,IF(D73&gt;6.5,69,IF(D73&gt;6.1,70,))))))))))))))))))))))))))))))))))))))))))))</f>
        <v>0</v>
      </c>
      <c r="F73" s="14">
        <f t="shared" ref="F73:F135" si="15">IF(D73&gt;9.3,0,IF(D73&gt;9.2,1,IF(D73&gt;9.15,2,IF(D73&gt;9.1,3,IF(D73&gt;9.05,4,IF(D73&gt;9,5,IF(D73&gt;8.95,6,IF(D73&gt;8.9,7,IF(D73&gt;8.88,8,IF(D73&gt;8.8,9,IF(D73&gt;8.75,10,IF(D73&gt;8.7,11,IF(D73&gt;8.65,12,IF(D73&gt;8.6,13,IF(D73&gt;8.55,14,IF(D73&gt;8.5,15,IF(D73&gt;8.45,16,IF(D73&gt;8.4,17,IF(D73&gt;8.35,18,IF(D73&gt;8.3,19,IF(D73&gt;8.25,20,IF(D73&gt;8.2,21,IF(D73&gt;8.16,22,IF(D73&gt;8.15,23,IF(D73&gt;8.1,24,IF(D73&gt;8.06,25,IF(D73&gt;8.05,26,IF(D73&gt;8,27,))))))))))))))))))))))))))))</f>
        <v>25</v>
      </c>
      <c r="G73" s="14">
        <f>E73+F73</f>
        <v>25</v>
      </c>
      <c r="H73" s="15">
        <f>G73</f>
        <v>25</v>
      </c>
      <c r="I73" s="84">
        <f>IF(H73="","",RANK(H73,H73:H77,0))</f>
        <v>3</v>
      </c>
      <c r="J73" s="84">
        <f>IF(I73&lt;5,H73,"")</f>
        <v>25</v>
      </c>
      <c r="K73" s="61">
        <v>224</v>
      </c>
      <c r="L73" s="14">
        <f t="shared" ref="L73:L135" si="16">IF(K73&lt;238,0,IF(K73&lt;240,60,IF(K73&lt;242,61,IF(K73&lt;244,62,IF(K73&lt;246,63,IF(AA73&lt;248,64,IF(AA73&lt;250,65,IF(AA73&lt;252,66,IF(AA73&lt;254,67,IF(AA73&lt;256,68,IF(AA73&lt;258,69,IF(AA73&lt;280,70,))))))))))))</f>
        <v>0</v>
      </c>
      <c r="M73" s="14">
        <f t="shared" ref="M73:M135" si="17">IF(K73&lt;132,0,IF(K73&lt;135,1,IF(K73&lt;138,2,IF(K73&lt;141,3,IF(K73&lt;144,4,IF(K73&lt;147,5,IF(K73&lt;149,6,IF(K73&lt;151,7,IF(K73&lt;153,8,IF(K73&lt;155,9,IF(K73&lt;157,10,IF(K73&lt;159,11,IF(K73&lt;161,12,IF(K73&lt;163,13,IF(K73&lt;165,14,IF(K73&lt;167,15,IF(K73&lt;169,16,IF(K73&lt;171,17,IF(K73&lt;173,18,IF(K73&lt;175,19,IF(K73&lt;177,20,IF(K73&lt;179,21,IF(K73&lt;181,22,IF(K73&lt;183,23,IF(K73&lt;185,24,IF(K73&lt;187,25,IF(K73&lt;189,26,IF(K73&lt;191,27,IF(K73&lt;193,28,IF(K73&lt;195,29,IF(K73&lt;197,30,IF(K73&lt;199,31,IF(K73&lt;201,32,IF(K73&lt;203,33,IF(K73&lt;205,34,IF(K73&lt;206,35,IF(K73&lt;207,36,IF(K73&lt;208,37,IF(K73&lt;209,38,IF(K73&lt;210,39,IF(K73&lt;211,40,IF(K73&lt;212,41,IF(K73&lt;213,42,IF(K73&lt;214,43,IF(K73&lt;215,44,IF(K73&lt;216,45,IF(K73&lt;217,46,IF(K73&lt;218,47,IF(K73&lt;219,48,IF(K73&lt;220,49,IF(K73&lt;221,50,IF(K73&lt;222,51,IF(K73&lt;224,52,IF(K73&lt;226,53,IF(K73&lt;228,54,IF(K73&lt;230,55,IF(K73&lt;232,56,IF(K73&lt;234,57,IF(K73&lt;236,58,IF(K73&lt;238,59,))))))))))))))))))))))))))))))))))))))))))))))))))))))))))))</f>
        <v>53</v>
      </c>
      <c r="N73" s="14">
        <f>L73+M73</f>
        <v>53</v>
      </c>
      <c r="O73" s="15">
        <f>N73</f>
        <v>53</v>
      </c>
      <c r="P73" s="96">
        <f>IF(O73="","",RANK(O73,O73:O77,0))</f>
        <v>1</v>
      </c>
      <c r="Q73" s="96">
        <f>IF(P73&lt;5,O73,"")</f>
        <v>53</v>
      </c>
      <c r="R73" s="65">
        <v>20</v>
      </c>
      <c r="S73" s="136">
        <f t="shared" ref="S73:S135" si="18">IF(R73&lt;40,0,IF(R73&lt;42,60,IF(R73&lt;44,61,IF(R73&lt;46,62,IF(R73&lt;48,63,IF(R73&lt;50,64,IF(R73&lt;53,65,IF(R73&lt;56,66,IF(R73&lt;59,67,IF(R73&lt;62,68,IF(R73&lt;65,69,IF(R73&lt;68,70,))))))))))))</f>
        <v>0</v>
      </c>
      <c r="T73" s="136">
        <f t="shared" ref="T73:T135" si="19">IF(R73&lt;4,0,IF(R73&lt;5,1,IF(R73&lt;6,2,IF(R73&lt;7,3,IF(R73&lt;8,4,IF(R73&lt;9,5,IF(R73&lt;10,6,IF(R73&lt;11,7,IF(R73&lt;12,8,IF(R73&lt;13,9,IF(R73&lt;13.5,10,IF(R73&lt;14,11,IF(R73&lt;14.5,12,IF(R73&lt;15,13,IF(R73&lt;15.5,14,IF(R73&lt;16,15,IF(R73&lt;16.5,16,IF(R73&lt;17,17,IF(R73&lt;17.5,18,IF(R73&lt;18,19,IF(R73&lt;18.5,20,IF(R73&lt;19,21,IF(R73&lt;19.5,22,IF(R73&lt;20,23,IF(R73&lt;20.5,24,IF(R73&lt;21,25,IF(R73&lt;21.5,26,IF(R73&lt;22,27,IF(R73&lt;22.5,28,IF(R73&lt;23,29,IF(R73&lt;23.5,30,IF(R73&lt;24,31,IF(R73&lt;24.5,32,IF(R73&lt;25,33,IF(R73&lt;25.5,34,IF(R73&lt;26,35,IF(R73&lt;26.5,36,IF(R73&lt;27,37,IF(R73&lt;27.5,38,IF(R73&lt;28,39,IF(R73&lt;28.5,40,IF(R73&lt;29,41,IF(R73&lt;29.5,42,IF(R73&lt;30,43,IF(R73&lt;30.5,44,IF(R73&lt;30.7,45,IF(R73&lt;31,46,IF(R73&lt;31.5,47,IF(R73&lt;31.7,48,IF(R73&lt;32,49,IF(R73&lt;32.5,50,IF(R73&lt;33,51,IF(R73&lt;33.5,52,IF(R73&lt;34,53,IF(R73&lt;35,54,IF(R73&lt;36,55,IF(R73&lt;37,56,IF(R73&lt;38,57,IF(R73&lt;39,58,IF(R73&lt;40,59,))))))))))))))))))))))))))))))))))))))))))))))))))))))))))))</f>
        <v>24</v>
      </c>
      <c r="U73" s="16">
        <f>S73+T73</f>
        <v>24</v>
      </c>
      <c r="V73" s="15">
        <f>U73</f>
        <v>24</v>
      </c>
      <c r="W73" s="84">
        <f>IF(V73="","",RANK(V73,V73:V77,0))</f>
        <v>1</v>
      </c>
      <c r="X73" s="84">
        <f>IF(W73&lt;5,V73,"")</f>
        <v>24</v>
      </c>
      <c r="Y73" s="65">
        <v>19</v>
      </c>
      <c r="Z73" s="16">
        <f t="shared" ref="Z73:Z135" si="20">IF(Y73&lt;26,0,IF(Y73&lt;26.5,60,IF(Y73&lt;27,61,IF(Y73&lt;28,62,IF(Y73&lt;29,63,IF(Y73&lt;30,64,IF(Y73&lt;31,65,IF(Y73&lt;32,66,IF(Y73&lt;33,67,IF(Y73&lt;34,68,IF(Y73&lt;35,69,IF(Y73&lt;40,70,))))))))))))</f>
        <v>0</v>
      </c>
      <c r="AA73" s="16">
        <f t="shared" ref="AA73:AA135" si="21">IF(Y73&lt;-3,0,IF(Y73&lt;-2,1,IF(Y73&lt;-1,2,IF(Y73&lt;0,3,IF(Y73&lt;1,4,IF(Y73&lt;2,5,IF(Y73&lt;3,6,IF(Y73&lt;4,7,IF(Y73&lt;4.5,8,IF(Y73&lt;5,9,IF(Y73&lt;5.5,10,IF(Y73&lt;6,11,IF(Y73&lt;6.5,12,IF(Y73&lt;7,13,IF(Y73&lt;7.5,14,IF(Y73&lt;8,15,IF(Y73&lt;8.5,16,IF(Y73&lt;9,17,IF(Y73&lt;9.5,18,IF(Y73&lt;10,19,IF(Y73&lt;10.5,20,IF(Y73&lt;11,21,IF(Y73&lt;11.5,22,IF(Y73&lt;12,23,IF(Y73&lt;12.5,24,IF(Y73&lt;13,25,IF(Y73&lt;13.5,26,IF(Y73&lt;13.7,27,IF(Y73&lt;14,28,IF(Y73&lt;14.5,29,IF(Y73&lt;14.6,30,IF(Y73&lt;15,31,IF(Y73&lt;15.5,32,IF(Y73&lt;15.6,33,IF(Y73&lt;16,34,IF(Y73&lt;16.5,35,IF(Y73&lt;16.7,36,IF(Y73&lt;17,37,IF(Y73&lt;17.5,38,IF(Y73&lt;17.7,39,IF(Y73&lt;18,40,IF(Y73&lt;18.5,41,IF(Y73&lt;18.6,42,IF(Y73&lt;19,43,IF(Y73&lt;19.5,44,IF(Y73&lt;19.6,45,IF(Y73&lt;20,46,IF(Y73&lt;20.5,47,IF(Y73&lt;20.6,48,IF(Y73&lt;21,49,IF(Y73&lt;21.5,50,IF(Y73&lt;22,51,IF(Y73&lt;22.5,52,IF(Y73&lt;23,53,IF(Y73&lt;23.5,54,IF(Y73&lt;24,55,IF(Y73&lt;24.5,56,IF(Y73&lt;25,57,IF(Y73&lt;25.5,58,IF(Y73&lt;26,59,))))))))))))))))))))))))))))))))))))))))))))))))))))))))))))</f>
        <v>44</v>
      </c>
      <c r="AB73" s="16">
        <f>Z73+AA73</f>
        <v>44</v>
      </c>
      <c r="AC73" s="15">
        <f>AB73</f>
        <v>44</v>
      </c>
      <c r="AD73" s="84">
        <f>IF(AC73="","",RANK(AC73,AC73:AC77,0))</f>
        <v>1</v>
      </c>
      <c r="AE73" s="84">
        <f>IF(AD73&lt;5,AC73,"")</f>
        <v>44</v>
      </c>
      <c r="AF73" s="18">
        <f t="shared" ref="AF73:AF135" si="22">H73+O73+V73+AC73</f>
        <v>146</v>
      </c>
      <c r="AG73" s="19">
        <f>AF73</f>
        <v>146</v>
      </c>
      <c r="AH73" s="19">
        <f t="shared" si="13"/>
        <v>18</v>
      </c>
      <c r="AI73" s="185">
        <f>SUM(J73:J77,Q73:Q77,X73:X77,AE73:AE77)</f>
        <v>466</v>
      </c>
      <c r="AJ73" s="130">
        <f>AI73</f>
        <v>466</v>
      </c>
      <c r="AK73" s="188">
        <f>IF(ISNUMBER(AI73),RANK(AI73,$AI$7:$AI$294,0),"")</f>
        <v>10</v>
      </c>
    </row>
    <row r="74" spans="1:37" ht="15" customHeight="1" x14ac:dyDescent="0.25">
      <c r="A74" s="68">
        <v>2</v>
      </c>
      <c r="B74" s="139"/>
      <c r="C74" s="141">
        <v>22</v>
      </c>
      <c r="D74" s="59">
        <v>8</v>
      </c>
      <c r="E74" s="14">
        <f t="shared" si="14"/>
        <v>28</v>
      </c>
      <c r="F74" s="14">
        <f t="shared" si="15"/>
        <v>0</v>
      </c>
      <c r="G74" s="14">
        <f>E74+F74</f>
        <v>28</v>
      </c>
      <c r="H74" s="15">
        <f>G74</f>
        <v>28</v>
      </c>
      <c r="I74" s="84">
        <f>IF(H74="","",RANK(H74,H73:H77,0))</f>
        <v>2</v>
      </c>
      <c r="J74" s="84">
        <f>IF(I74&lt;5,H74,"")</f>
        <v>28</v>
      </c>
      <c r="K74" s="61">
        <v>184</v>
      </c>
      <c r="L74" s="14">
        <f t="shared" si="16"/>
        <v>0</v>
      </c>
      <c r="M74" s="14">
        <f t="shared" si="17"/>
        <v>24</v>
      </c>
      <c r="N74" s="14">
        <f>L74+M74</f>
        <v>24</v>
      </c>
      <c r="O74" s="15">
        <f>N74</f>
        <v>24</v>
      </c>
      <c r="P74" s="96">
        <f>IF(O74="","",RANK(O74,O73:O77,0))</f>
        <v>4</v>
      </c>
      <c r="Q74" s="96">
        <f>IF(P74&lt;5,O74,"")</f>
        <v>24</v>
      </c>
      <c r="R74" s="65">
        <v>20</v>
      </c>
      <c r="S74" s="136">
        <f t="shared" si="18"/>
        <v>0</v>
      </c>
      <c r="T74" s="136">
        <f t="shared" si="19"/>
        <v>24</v>
      </c>
      <c r="U74" s="16">
        <f>S74+T74</f>
        <v>24</v>
      </c>
      <c r="V74" s="15">
        <f>U74</f>
        <v>24</v>
      </c>
      <c r="W74" s="84">
        <f>IF(V74="","",RANK(V74,V73:V77,0))</f>
        <v>1</v>
      </c>
      <c r="X74" s="84">
        <f t="shared" ref="X74:X77" si="23">IF(W74&lt;5,V74,"")</f>
        <v>24</v>
      </c>
      <c r="Y74" s="65">
        <v>17</v>
      </c>
      <c r="Z74" s="16">
        <f t="shared" si="20"/>
        <v>0</v>
      </c>
      <c r="AA74" s="16">
        <f t="shared" si="21"/>
        <v>38</v>
      </c>
      <c r="AB74" s="16">
        <f>Z74+AA74</f>
        <v>38</v>
      </c>
      <c r="AC74" s="15">
        <f>AB74</f>
        <v>38</v>
      </c>
      <c r="AD74" s="84">
        <f>IF(AC74="","",RANK(AC74,AC73:AC77,0))</f>
        <v>2</v>
      </c>
      <c r="AE74" s="84">
        <f>IF(AD74&lt;5,AC74,"")</f>
        <v>38</v>
      </c>
      <c r="AF74" s="18">
        <f t="shared" si="22"/>
        <v>114</v>
      </c>
      <c r="AG74" s="19">
        <f>AF74</f>
        <v>114</v>
      </c>
      <c r="AH74" s="19">
        <f t="shared" si="13"/>
        <v>52</v>
      </c>
      <c r="AI74" s="186"/>
      <c r="AJ74" s="130"/>
      <c r="AK74" s="189"/>
    </row>
    <row r="75" spans="1:37" ht="15" customHeight="1" x14ac:dyDescent="0.25">
      <c r="A75" s="68">
        <v>3</v>
      </c>
      <c r="B75" s="139"/>
      <c r="C75" s="141">
        <v>22</v>
      </c>
      <c r="D75" s="59">
        <v>7.8</v>
      </c>
      <c r="E75" s="14">
        <f t="shared" si="14"/>
        <v>34</v>
      </c>
      <c r="F75" s="14">
        <f t="shared" si="15"/>
        <v>0</v>
      </c>
      <c r="G75" s="14">
        <f>E75+F75</f>
        <v>34</v>
      </c>
      <c r="H75" s="15">
        <f>G75</f>
        <v>34</v>
      </c>
      <c r="I75" s="84">
        <f>IF(H75="","",RANK(H75,H73:H77,0))</f>
        <v>1</v>
      </c>
      <c r="J75" s="84">
        <f>IF(I75&lt;5,H75,"")</f>
        <v>34</v>
      </c>
      <c r="K75" s="61">
        <v>190</v>
      </c>
      <c r="L75" s="14">
        <f t="shared" si="16"/>
        <v>0</v>
      </c>
      <c r="M75" s="14">
        <f t="shared" si="17"/>
        <v>27</v>
      </c>
      <c r="N75" s="14">
        <f>L75+M75</f>
        <v>27</v>
      </c>
      <c r="O75" s="15">
        <f>N75</f>
        <v>27</v>
      </c>
      <c r="P75" s="96">
        <f>IF(O75="","",RANK(O75,O73:O77,0))</f>
        <v>3</v>
      </c>
      <c r="Q75" s="96">
        <f>IF(P75&lt;5,O75,"")</f>
        <v>27</v>
      </c>
      <c r="R75" s="65">
        <v>13</v>
      </c>
      <c r="S75" s="136">
        <f t="shared" si="18"/>
        <v>0</v>
      </c>
      <c r="T75" s="136">
        <f t="shared" si="19"/>
        <v>10</v>
      </c>
      <c r="U75" s="16">
        <f>S75+T75</f>
        <v>10</v>
      </c>
      <c r="V75" s="15">
        <f>U75</f>
        <v>10</v>
      </c>
      <c r="W75" s="84">
        <f>IF(V75="","",RANK(V75,V73:V77,0))</f>
        <v>5</v>
      </c>
      <c r="X75" s="84" t="str">
        <f t="shared" si="23"/>
        <v/>
      </c>
      <c r="Y75" s="65">
        <v>9</v>
      </c>
      <c r="Z75" s="16">
        <f t="shared" si="20"/>
        <v>0</v>
      </c>
      <c r="AA75" s="16">
        <f t="shared" si="21"/>
        <v>18</v>
      </c>
      <c r="AB75" s="16">
        <f>Z75+AA75</f>
        <v>18</v>
      </c>
      <c r="AC75" s="15">
        <f>AB75</f>
        <v>18</v>
      </c>
      <c r="AD75" s="84">
        <f>IF(AC75="","",RANK(AC75,AC73:AC77,0))</f>
        <v>5</v>
      </c>
      <c r="AE75" s="84" t="str">
        <f>IF(AD75&lt;5,AC75,"")</f>
        <v/>
      </c>
      <c r="AF75" s="18">
        <f t="shared" si="22"/>
        <v>89</v>
      </c>
      <c r="AG75" s="19">
        <f>AF75</f>
        <v>89</v>
      </c>
      <c r="AH75" s="19">
        <f t="shared" si="13"/>
        <v>85</v>
      </c>
      <c r="AI75" s="186"/>
      <c r="AJ75" s="130"/>
      <c r="AK75" s="189"/>
    </row>
    <row r="76" spans="1:37" ht="15" customHeight="1" x14ac:dyDescent="0.25">
      <c r="A76" s="68">
        <v>4</v>
      </c>
      <c r="B76" s="139"/>
      <c r="C76" s="141">
        <v>22</v>
      </c>
      <c r="D76" s="59">
        <v>8.1999999999999993</v>
      </c>
      <c r="E76" s="14">
        <f t="shared" si="14"/>
        <v>0</v>
      </c>
      <c r="F76" s="14">
        <f t="shared" si="15"/>
        <v>22</v>
      </c>
      <c r="G76" s="14">
        <f>E76+F76</f>
        <v>22</v>
      </c>
      <c r="H76" s="15">
        <f>G76</f>
        <v>22</v>
      </c>
      <c r="I76" s="84">
        <f>IF(H76="","",RANK(H76,H73:H77,0))</f>
        <v>4</v>
      </c>
      <c r="J76" s="84">
        <f>IF(I76&lt;5,H76,"")</f>
        <v>22</v>
      </c>
      <c r="K76" s="61">
        <v>162</v>
      </c>
      <c r="L76" s="14">
        <f t="shared" si="16"/>
        <v>0</v>
      </c>
      <c r="M76" s="14">
        <f t="shared" si="17"/>
        <v>13</v>
      </c>
      <c r="N76" s="14">
        <f>L76+M76</f>
        <v>13</v>
      </c>
      <c r="O76" s="15">
        <f>N76</f>
        <v>13</v>
      </c>
      <c r="P76" s="96">
        <f>IF(O76="","",RANK(O76,O73:O77,0))</f>
        <v>5</v>
      </c>
      <c r="Q76" s="96" t="str">
        <f>IF(P76&lt;5,O76,"")</f>
        <v/>
      </c>
      <c r="R76" s="65">
        <v>18</v>
      </c>
      <c r="S76" s="136">
        <f t="shared" si="18"/>
        <v>0</v>
      </c>
      <c r="T76" s="136">
        <f t="shared" si="19"/>
        <v>20</v>
      </c>
      <c r="U76" s="16">
        <f>S76+T76</f>
        <v>20</v>
      </c>
      <c r="V76" s="15">
        <f>U76</f>
        <v>20</v>
      </c>
      <c r="W76" s="84">
        <f>IF(V76="","",RANK(V76,V73:V77,0))</f>
        <v>3</v>
      </c>
      <c r="X76" s="84">
        <f t="shared" si="23"/>
        <v>20</v>
      </c>
      <c r="Y76" s="65">
        <v>11</v>
      </c>
      <c r="Z76" s="16">
        <f t="shared" si="20"/>
        <v>0</v>
      </c>
      <c r="AA76" s="16">
        <f t="shared" si="21"/>
        <v>22</v>
      </c>
      <c r="AB76" s="16">
        <f>Z76+AA76</f>
        <v>22</v>
      </c>
      <c r="AC76" s="15">
        <f>AB76</f>
        <v>22</v>
      </c>
      <c r="AD76" s="84">
        <f>IF(AC76="","",RANK(AC76,AC73:AC77,0))</f>
        <v>4</v>
      </c>
      <c r="AE76" s="84">
        <f>IF(AD76&lt;5,AC76,"")</f>
        <v>22</v>
      </c>
      <c r="AF76" s="18">
        <f t="shared" si="22"/>
        <v>77</v>
      </c>
      <c r="AG76" s="19">
        <f>AF76</f>
        <v>77</v>
      </c>
      <c r="AH76" s="19">
        <f t="shared" si="13"/>
        <v>102</v>
      </c>
      <c r="AI76" s="186"/>
      <c r="AJ76" s="130"/>
      <c r="AK76" s="189"/>
    </row>
    <row r="77" spans="1:37" ht="15" customHeight="1" x14ac:dyDescent="0.25">
      <c r="A77" s="68">
        <v>5</v>
      </c>
      <c r="B77" s="139"/>
      <c r="C77" s="141">
        <v>22</v>
      </c>
      <c r="D77" s="59">
        <v>8.4</v>
      </c>
      <c r="E77" s="14">
        <f t="shared" si="14"/>
        <v>0</v>
      </c>
      <c r="F77" s="14">
        <f t="shared" si="15"/>
        <v>18</v>
      </c>
      <c r="G77" s="14">
        <f>E77+F77</f>
        <v>18</v>
      </c>
      <c r="H77" s="15">
        <f>G77</f>
        <v>18</v>
      </c>
      <c r="I77" s="84">
        <f>IF(H77="","",RANK(H77,H73:H77,0))</f>
        <v>5</v>
      </c>
      <c r="J77" s="84" t="str">
        <f>IF(I77&lt;5,H77,"")</f>
        <v/>
      </c>
      <c r="K77" s="61">
        <v>193</v>
      </c>
      <c r="L77" s="14">
        <f t="shared" si="16"/>
        <v>0</v>
      </c>
      <c r="M77" s="14">
        <f t="shared" si="17"/>
        <v>29</v>
      </c>
      <c r="N77" s="14">
        <f>L77+M77</f>
        <v>29</v>
      </c>
      <c r="O77" s="15">
        <f>N77</f>
        <v>29</v>
      </c>
      <c r="P77" s="96">
        <f>IF(O77="","",RANK(O77,O73:O77,0))</f>
        <v>2</v>
      </c>
      <c r="Q77" s="96">
        <f>IF(P77&lt;5,O77,"")</f>
        <v>29</v>
      </c>
      <c r="R77" s="65">
        <v>15</v>
      </c>
      <c r="S77" s="136">
        <f t="shared" si="18"/>
        <v>0</v>
      </c>
      <c r="T77" s="136">
        <f t="shared" si="19"/>
        <v>14</v>
      </c>
      <c r="U77" s="16">
        <f>S77+T77</f>
        <v>14</v>
      </c>
      <c r="V77" s="15">
        <f>U77</f>
        <v>14</v>
      </c>
      <c r="W77" s="84">
        <f>IF(V77="","",RANK(V77,V73:V77,0))</f>
        <v>4</v>
      </c>
      <c r="X77" s="84">
        <f t="shared" si="23"/>
        <v>14</v>
      </c>
      <c r="Y77" s="65">
        <v>17</v>
      </c>
      <c r="Z77" s="16">
        <f t="shared" si="20"/>
        <v>0</v>
      </c>
      <c r="AA77" s="16">
        <f t="shared" si="21"/>
        <v>38</v>
      </c>
      <c r="AB77" s="16">
        <f>Z77+AA77</f>
        <v>38</v>
      </c>
      <c r="AC77" s="15">
        <f>AB77</f>
        <v>38</v>
      </c>
      <c r="AD77" s="84">
        <f>IF(AC77="","",RANK(AC77,AC73:AC77,0))</f>
        <v>2</v>
      </c>
      <c r="AE77" s="84">
        <f>IF(AD77&lt;5,AC77,"")</f>
        <v>38</v>
      </c>
      <c r="AF77" s="18">
        <f t="shared" si="22"/>
        <v>99</v>
      </c>
      <c r="AG77" s="19">
        <f>AF77</f>
        <v>99</v>
      </c>
      <c r="AH77" s="19">
        <f t="shared" si="13"/>
        <v>73</v>
      </c>
      <c r="AI77" s="187"/>
      <c r="AJ77" s="130"/>
      <c r="AK77" s="189"/>
    </row>
    <row r="78" spans="1:37" ht="26.25" customHeight="1" x14ac:dyDescent="0.25">
      <c r="A78" s="68"/>
      <c r="B78" s="139"/>
      <c r="C78" s="142">
        <v>22</v>
      </c>
      <c r="D78" s="59"/>
      <c r="E78" s="14"/>
      <c r="F78" s="14"/>
      <c r="G78" s="14"/>
      <c r="H78" s="89"/>
      <c r="I78" s="101" t="s">
        <v>455</v>
      </c>
      <c r="J78" s="109">
        <f>SUM(J73:J77)</f>
        <v>109</v>
      </c>
      <c r="K78" s="61"/>
      <c r="L78" s="14"/>
      <c r="M78" s="14"/>
      <c r="N78" s="14"/>
      <c r="O78" s="89"/>
      <c r="P78" s="101" t="s">
        <v>455</v>
      </c>
      <c r="Q78" s="110">
        <f>SUM(Q73:Q77)</f>
        <v>133</v>
      </c>
      <c r="R78" s="65"/>
      <c r="S78" s="136"/>
      <c r="T78" s="136"/>
      <c r="U78" s="16"/>
      <c r="V78" s="89"/>
      <c r="W78" s="101" t="s">
        <v>455</v>
      </c>
      <c r="X78" s="109">
        <f>SUM(X73:X77)</f>
        <v>82</v>
      </c>
      <c r="Y78" s="172">
        <v>-100</v>
      </c>
      <c r="Z78" s="16"/>
      <c r="AA78" s="16"/>
      <c r="AB78" s="16"/>
      <c r="AC78" s="89"/>
      <c r="AD78" s="101" t="s">
        <v>455</v>
      </c>
      <c r="AE78" s="109">
        <f>SUM(AE73:AE77)</f>
        <v>142</v>
      </c>
      <c r="AF78" s="18"/>
      <c r="AG78" s="92"/>
      <c r="AH78" s="19" t="str">
        <f t="shared" si="13"/>
        <v/>
      </c>
      <c r="AI78" s="98"/>
      <c r="AJ78" s="98"/>
      <c r="AK78" s="190"/>
    </row>
    <row r="79" spans="1:37" ht="15" customHeight="1" x14ac:dyDescent="0.25">
      <c r="A79" s="68">
        <v>1</v>
      </c>
      <c r="B79" s="139"/>
      <c r="C79" s="141">
        <v>23</v>
      </c>
      <c r="D79" s="59">
        <v>8.3000000000000007</v>
      </c>
      <c r="E79" s="14">
        <f t="shared" si="14"/>
        <v>0</v>
      </c>
      <c r="F79" s="14">
        <f t="shared" si="15"/>
        <v>20</v>
      </c>
      <c r="G79" s="14">
        <f>E79+F79</f>
        <v>20</v>
      </c>
      <c r="H79" s="15">
        <f>G79</f>
        <v>20</v>
      </c>
      <c r="I79" s="84">
        <f>IF(H79="","",RANK(H79,H79:H83,0))</f>
        <v>4</v>
      </c>
      <c r="J79" s="84">
        <f>IF(I79&lt;5,H79,"")</f>
        <v>20</v>
      </c>
      <c r="K79" s="61">
        <v>188</v>
      </c>
      <c r="L79" s="14">
        <f t="shared" si="16"/>
        <v>0</v>
      </c>
      <c r="M79" s="14">
        <f t="shared" si="17"/>
        <v>26</v>
      </c>
      <c r="N79" s="14">
        <f>L79+M79</f>
        <v>26</v>
      </c>
      <c r="O79" s="15">
        <f>N79</f>
        <v>26</v>
      </c>
      <c r="P79" s="96">
        <f>IF(O79="","",RANK(O79,O79:O83,0))</f>
        <v>2</v>
      </c>
      <c r="Q79" s="96">
        <f>IF(P79&lt;5,O79,"")</f>
        <v>26</v>
      </c>
      <c r="R79" s="65">
        <v>30</v>
      </c>
      <c r="S79" s="136">
        <f t="shared" si="18"/>
        <v>0</v>
      </c>
      <c r="T79" s="136">
        <f t="shared" si="19"/>
        <v>44</v>
      </c>
      <c r="U79" s="16">
        <f>S79+T79</f>
        <v>44</v>
      </c>
      <c r="V79" s="15">
        <f>U79</f>
        <v>44</v>
      </c>
      <c r="W79" s="84">
        <f>IF(V79="","",RANK(V79,V79:V83,0))</f>
        <v>1</v>
      </c>
      <c r="X79" s="84">
        <f>IF(W79&lt;5,V79,"")</f>
        <v>44</v>
      </c>
      <c r="Y79" s="65">
        <v>18</v>
      </c>
      <c r="Z79" s="16">
        <f t="shared" si="20"/>
        <v>0</v>
      </c>
      <c r="AA79" s="16">
        <f t="shared" si="21"/>
        <v>41</v>
      </c>
      <c r="AB79" s="16">
        <f>Z79+AA79</f>
        <v>41</v>
      </c>
      <c r="AC79" s="15">
        <f>AB79</f>
        <v>41</v>
      </c>
      <c r="AD79" s="84">
        <f>IF(AC79="","",RANK(AC79,AC79:AC83,0))</f>
        <v>1</v>
      </c>
      <c r="AE79" s="84">
        <f>IF(AD79&lt;5,AC79,"")</f>
        <v>41</v>
      </c>
      <c r="AF79" s="18">
        <f t="shared" si="22"/>
        <v>131</v>
      </c>
      <c r="AG79" s="19">
        <f>AF79</f>
        <v>131</v>
      </c>
      <c r="AH79" s="19">
        <f t="shared" si="13"/>
        <v>30</v>
      </c>
      <c r="AI79" s="185">
        <f>SUM(J79:J83,Q79:Q83,X79:X83,AE79:AE83)</f>
        <v>402</v>
      </c>
      <c r="AJ79" s="130">
        <f>AI79</f>
        <v>402</v>
      </c>
      <c r="AK79" s="188">
        <f>IF(ISNUMBER(AI79),RANK(AI79,$AI$7:$AI$294,0),"")</f>
        <v>17</v>
      </c>
    </row>
    <row r="80" spans="1:37" ht="15" customHeight="1" x14ac:dyDescent="0.25">
      <c r="A80" s="68">
        <v>2</v>
      </c>
      <c r="B80" s="139"/>
      <c r="C80" s="141">
        <v>23</v>
      </c>
      <c r="D80" s="59">
        <v>7.6</v>
      </c>
      <c r="E80" s="14">
        <f t="shared" si="14"/>
        <v>42</v>
      </c>
      <c r="F80" s="14">
        <f t="shared" si="15"/>
        <v>0</v>
      </c>
      <c r="G80" s="14">
        <f>E80+F80</f>
        <v>42</v>
      </c>
      <c r="H80" s="15">
        <f>G80</f>
        <v>42</v>
      </c>
      <c r="I80" s="84">
        <f>IF(H80="","",RANK(H80,H79:H83,0))</f>
        <v>1</v>
      </c>
      <c r="J80" s="84">
        <f>IF(I80&lt;5,H80,"")</f>
        <v>42</v>
      </c>
      <c r="K80" s="61">
        <v>190</v>
      </c>
      <c r="L80" s="14">
        <f t="shared" si="16"/>
        <v>0</v>
      </c>
      <c r="M80" s="14">
        <f t="shared" si="17"/>
        <v>27</v>
      </c>
      <c r="N80" s="14">
        <f>L80+M80</f>
        <v>27</v>
      </c>
      <c r="O80" s="15">
        <f>N80</f>
        <v>27</v>
      </c>
      <c r="P80" s="96">
        <f>IF(O80="","",RANK(O80,O79:O83,0))</f>
        <v>1</v>
      </c>
      <c r="Q80" s="96">
        <f>IF(P80&lt;5,O80,"")</f>
        <v>27</v>
      </c>
      <c r="R80" s="65">
        <v>23</v>
      </c>
      <c r="S80" s="136">
        <f t="shared" si="18"/>
        <v>0</v>
      </c>
      <c r="T80" s="136">
        <f t="shared" si="19"/>
        <v>30</v>
      </c>
      <c r="U80" s="16">
        <f>S80+T80</f>
        <v>30</v>
      </c>
      <c r="V80" s="15">
        <f>U80</f>
        <v>30</v>
      </c>
      <c r="W80" s="84">
        <f>IF(V80="","",RANK(V80,V79:V83,0))</f>
        <v>2</v>
      </c>
      <c r="X80" s="84">
        <f>IF(W80&lt;5,V80,"")</f>
        <v>30</v>
      </c>
      <c r="Y80" s="65">
        <v>8</v>
      </c>
      <c r="Z80" s="16">
        <f t="shared" si="20"/>
        <v>0</v>
      </c>
      <c r="AA80" s="16">
        <f t="shared" si="21"/>
        <v>16</v>
      </c>
      <c r="AB80" s="16">
        <f>Z80+AA80</f>
        <v>16</v>
      </c>
      <c r="AC80" s="15">
        <f>AB80</f>
        <v>16</v>
      </c>
      <c r="AD80" s="84">
        <f>IF(AC80="","",RANK(AC80,AC79:AC83,0))</f>
        <v>4</v>
      </c>
      <c r="AE80" s="84">
        <f>IF(AD80&lt;5,AC80,"")</f>
        <v>16</v>
      </c>
      <c r="AF80" s="18">
        <f t="shared" si="22"/>
        <v>115</v>
      </c>
      <c r="AG80" s="19">
        <f>AF80</f>
        <v>115</v>
      </c>
      <c r="AH80" s="19">
        <f t="shared" si="13"/>
        <v>50</v>
      </c>
      <c r="AI80" s="186"/>
      <c r="AJ80" s="130"/>
      <c r="AK80" s="189"/>
    </row>
    <row r="81" spans="1:37" ht="15" customHeight="1" x14ac:dyDescent="0.25">
      <c r="A81" s="68">
        <v>3</v>
      </c>
      <c r="B81" s="139"/>
      <c r="C81" s="141">
        <v>23</v>
      </c>
      <c r="D81" s="59">
        <v>8.1</v>
      </c>
      <c r="E81" s="14">
        <f t="shared" si="14"/>
        <v>0</v>
      </c>
      <c r="F81" s="14">
        <f t="shared" si="15"/>
        <v>25</v>
      </c>
      <c r="G81" s="14">
        <f>E81+F81</f>
        <v>25</v>
      </c>
      <c r="H81" s="15">
        <f>G81</f>
        <v>25</v>
      </c>
      <c r="I81" s="84">
        <f>IF(H81="","",RANK(H81,H79:H83,0))</f>
        <v>3</v>
      </c>
      <c r="J81" s="84">
        <f>IF(I81&lt;5,H81,"")</f>
        <v>25</v>
      </c>
      <c r="K81" s="61">
        <v>168</v>
      </c>
      <c r="L81" s="14">
        <f t="shared" si="16"/>
        <v>0</v>
      </c>
      <c r="M81" s="14">
        <f t="shared" si="17"/>
        <v>16</v>
      </c>
      <c r="N81" s="14">
        <f>L81+M81</f>
        <v>16</v>
      </c>
      <c r="O81" s="15">
        <f>N81</f>
        <v>16</v>
      </c>
      <c r="P81" s="96">
        <f>IF(O81="","",RANK(O81,O79:O83,0))</f>
        <v>4</v>
      </c>
      <c r="Q81" s="96">
        <f>IF(P81&lt;5,O81,"")</f>
        <v>16</v>
      </c>
      <c r="R81" s="65">
        <v>2</v>
      </c>
      <c r="S81" s="136">
        <f t="shared" si="18"/>
        <v>0</v>
      </c>
      <c r="T81" s="136">
        <f t="shared" si="19"/>
        <v>0</v>
      </c>
      <c r="U81" s="16">
        <f>S81+T81</f>
        <v>0</v>
      </c>
      <c r="V81" s="15">
        <f>U81</f>
        <v>0</v>
      </c>
      <c r="W81" s="84">
        <f>IF(V81="","",RANK(V81,V79:V83,0))</f>
        <v>4</v>
      </c>
      <c r="X81" s="84">
        <f>IF(W81&lt;5,V81,"")</f>
        <v>0</v>
      </c>
      <c r="Y81" s="65">
        <v>17</v>
      </c>
      <c r="Z81" s="16">
        <f t="shared" si="20"/>
        <v>0</v>
      </c>
      <c r="AA81" s="16">
        <f t="shared" si="21"/>
        <v>38</v>
      </c>
      <c r="AB81" s="16">
        <f>Z81+AA81</f>
        <v>38</v>
      </c>
      <c r="AC81" s="15">
        <f>AB81</f>
        <v>38</v>
      </c>
      <c r="AD81" s="84">
        <f>IF(AC81="","",RANK(AC81,AC79:AC83,0))</f>
        <v>2</v>
      </c>
      <c r="AE81" s="84">
        <f>IF(AD81&lt;5,AC81,"")</f>
        <v>38</v>
      </c>
      <c r="AF81" s="18">
        <f t="shared" si="22"/>
        <v>79</v>
      </c>
      <c r="AG81" s="19">
        <f>AF81</f>
        <v>79</v>
      </c>
      <c r="AH81" s="19">
        <f t="shared" si="13"/>
        <v>99</v>
      </c>
      <c r="AI81" s="186"/>
      <c r="AJ81" s="130"/>
      <c r="AK81" s="189"/>
    </row>
    <row r="82" spans="1:37" ht="15" customHeight="1" x14ac:dyDescent="0.25">
      <c r="A82" s="68">
        <v>4</v>
      </c>
      <c r="B82" s="139"/>
      <c r="C82" s="141">
        <v>23</v>
      </c>
      <c r="D82" s="59">
        <v>8</v>
      </c>
      <c r="E82" s="14">
        <f t="shared" si="14"/>
        <v>28</v>
      </c>
      <c r="F82" s="14">
        <f t="shared" si="15"/>
        <v>0</v>
      </c>
      <c r="G82" s="14">
        <f>E82+F82</f>
        <v>28</v>
      </c>
      <c r="H82" s="15">
        <f>G82</f>
        <v>28</v>
      </c>
      <c r="I82" s="84">
        <f>IF(H82="","",RANK(H82,H79:H83,0))</f>
        <v>2</v>
      </c>
      <c r="J82" s="84">
        <f>IF(I82&lt;5,H82,"")</f>
        <v>28</v>
      </c>
      <c r="K82" s="61">
        <v>178</v>
      </c>
      <c r="L82" s="14">
        <f t="shared" si="16"/>
        <v>0</v>
      </c>
      <c r="M82" s="14">
        <f t="shared" si="17"/>
        <v>21</v>
      </c>
      <c r="N82" s="14">
        <f>L82+M82</f>
        <v>21</v>
      </c>
      <c r="O82" s="15">
        <f>N82</f>
        <v>21</v>
      </c>
      <c r="P82" s="96">
        <f>IF(O82="","",RANK(O82,O79:O83,0))</f>
        <v>3</v>
      </c>
      <c r="Q82" s="96">
        <f>IF(P82&lt;5,O82,"")</f>
        <v>21</v>
      </c>
      <c r="R82" s="65">
        <v>13</v>
      </c>
      <c r="S82" s="136">
        <f t="shared" si="18"/>
        <v>0</v>
      </c>
      <c r="T82" s="136">
        <f t="shared" si="19"/>
        <v>10</v>
      </c>
      <c r="U82" s="16">
        <f>S82+T82</f>
        <v>10</v>
      </c>
      <c r="V82" s="15">
        <f>U82</f>
        <v>10</v>
      </c>
      <c r="W82" s="84">
        <f>IF(V82="","",RANK(V82,V79:V83,0))</f>
        <v>3</v>
      </c>
      <c r="X82" s="84">
        <f>IF(W82&lt;5,V82,"")</f>
        <v>10</v>
      </c>
      <c r="Y82" s="65">
        <v>9</v>
      </c>
      <c r="Z82" s="16">
        <f t="shared" si="20"/>
        <v>0</v>
      </c>
      <c r="AA82" s="16">
        <f t="shared" si="21"/>
        <v>18</v>
      </c>
      <c r="AB82" s="16">
        <f>Z82+AA82</f>
        <v>18</v>
      </c>
      <c r="AC82" s="15">
        <f>AB82</f>
        <v>18</v>
      </c>
      <c r="AD82" s="84">
        <f>IF(AC82="","",RANK(AC82,AC79:AC83,0))</f>
        <v>3</v>
      </c>
      <c r="AE82" s="84">
        <f>IF(AD82&lt;5,AC82,"")</f>
        <v>18</v>
      </c>
      <c r="AF82" s="18">
        <f t="shared" si="22"/>
        <v>77</v>
      </c>
      <c r="AG82" s="19">
        <f>AF82</f>
        <v>77</v>
      </c>
      <c r="AH82" s="19">
        <f t="shared" si="13"/>
        <v>102</v>
      </c>
      <c r="AI82" s="186"/>
      <c r="AJ82" s="130"/>
      <c r="AK82" s="189"/>
    </row>
    <row r="83" spans="1:37" ht="15" customHeight="1" x14ac:dyDescent="0.25">
      <c r="A83" s="68">
        <v>5</v>
      </c>
      <c r="B83" s="139"/>
      <c r="C83" s="141">
        <v>23</v>
      </c>
      <c r="D83" s="59"/>
      <c r="E83" s="14">
        <f t="shared" si="14"/>
        <v>0</v>
      </c>
      <c r="F83" s="14">
        <f t="shared" si="15"/>
        <v>0</v>
      </c>
      <c r="G83" s="14">
        <f>E83+F83</f>
        <v>0</v>
      </c>
      <c r="H83" s="15">
        <f>G83</f>
        <v>0</v>
      </c>
      <c r="I83" s="84">
        <f>IF(H83="","",RANK(H83,H79:H83,0))</f>
        <v>5</v>
      </c>
      <c r="J83" s="84" t="str">
        <f>IF(I83&lt;5,H83,"")</f>
        <v/>
      </c>
      <c r="K83" s="61"/>
      <c r="L83" s="14">
        <f t="shared" si="16"/>
        <v>0</v>
      </c>
      <c r="M83" s="14">
        <f t="shared" si="17"/>
        <v>0</v>
      </c>
      <c r="N83" s="14">
        <f>L83+M83</f>
        <v>0</v>
      </c>
      <c r="O83" s="15">
        <f>N83</f>
        <v>0</v>
      </c>
      <c r="P83" s="96">
        <f>IF(O83="","",RANK(O83,O79:O83,0))</f>
        <v>5</v>
      </c>
      <c r="Q83" s="96" t="str">
        <f>IF(P83&lt;5,O83,"")</f>
        <v/>
      </c>
      <c r="R83" s="65"/>
      <c r="S83" s="136">
        <f t="shared" si="18"/>
        <v>0</v>
      </c>
      <c r="T83" s="136">
        <f t="shared" si="19"/>
        <v>0</v>
      </c>
      <c r="U83" s="16">
        <f>S83+T83</f>
        <v>0</v>
      </c>
      <c r="V83" s="15">
        <f>U83</f>
        <v>0</v>
      </c>
      <c r="W83" s="84">
        <f>IF(V83="","",RANK(V83,V79:V83,0))</f>
        <v>4</v>
      </c>
      <c r="X83" s="84"/>
      <c r="Y83" s="172">
        <v>-100</v>
      </c>
      <c r="Z83" s="16">
        <f t="shared" si="20"/>
        <v>0</v>
      </c>
      <c r="AA83" s="16">
        <f t="shared" si="21"/>
        <v>0</v>
      </c>
      <c r="AB83" s="16">
        <f>Z83+AA83</f>
        <v>0</v>
      </c>
      <c r="AC83" s="15">
        <f>AB83</f>
        <v>0</v>
      </c>
      <c r="AD83" s="84">
        <f>IF(AC83="","",RANK(AC83,AC79:AC83,0))</f>
        <v>5</v>
      </c>
      <c r="AE83" s="84" t="str">
        <f>IF(AD83&lt;5,AC83,"")</f>
        <v/>
      </c>
      <c r="AF83" s="18">
        <f t="shared" si="22"/>
        <v>0</v>
      </c>
      <c r="AG83" s="19">
        <f>AF83</f>
        <v>0</v>
      </c>
      <c r="AH83" s="19">
        <f t="shared" si="13"/>
        <v>142</v>
      </c>
      <c r="AI83" s="187"/>
      <c r="AJ83" s="130"/>
      <c r="AK83" s="189"/>
    </row>
    <row r="84" spans="1:37" ht="26.25" customHeight="1" x14ac:dyDescent="0.25">
      <c r="A84" s="68"/>
      <c r="B84" s="139"/>
      <c r="C84" s="142">
        <v>23</v>
      </c>
      <c r="D84" s="59"/>
      <c r="E84" s="14"/>
      <c r="F84" s="14"/>
      <c r="G84" s="14"/>
      <c r="H84" s="89"/>
      <c r="I84" s="101" t="s">
        <v>455</v>
      </c>
      <c r="J84" s="109">
        <f>SUM(J79:J83)</f>
        <v>115</v>
      </c>
      <c r="K84" s="61"/>
      <c r="L84" s="14"/>
      <c r="M84" s="14"/>
      <c r="N84" s="14"/>
      <c r="O84" s="89"/>
      <c r="P84" s="101" t="s">
        <v>455</v>
      </c>
      <c r="Q84" s="110">
        <f>SUM(Q79:Q83)</f>
        <v>90</v>
      </c>
      <c r="R84" s="65"/>
      <c r="S84" s="136"/>
      <c r="T84" s="136"/>
      <c r="U84" s="16"/>
      <c r="V84" s="89"/>
      <c r="W84" s="101" t="s">
        <v>455</v>
      </c>
      <c r="X84" s="109">
        <f>SUM(X79:X83)</f>
        <v>84</v>
      </c>
      <c r="Y84" s="172">
        <v>-100</v>
      </c>
      <c r="Z84" s="16"/>
      <c r="AA84" s="16"/>
      <c r="AB84" s="16"/>
      <c r="AC84" s="89"/>
      <c r="AD84" s="101" t="s">
        <v>455</v>
      </c>
      <c r="AE84" s="109">
        <f>SUM(AE79:AE83)</f>
        <v>113</v>
      </c>
      <c r="AF84" s="18"/>
      <c r="AG84" s="92"/>
      <c r="AH84" s="19" t="str">
        <f t="shared" si="13"/>
        <v/>
      </c>
      <c r="AI84" s="98"/>
      <c r="AJ84" s="98"/>
      <c r="AK84" s="190"/>
    </row>
    <row r="85" spans="1:37" ht="15" customHeight="1" x14ac:dyDescent="0.25">
      <c r="A85" s="68">
        <v>1</v>
      </c>
      <c r="B85" s="139"/>
      <c r="C85" s="141">
        <v>24</v>
      </c>
      <c r="D85" s="59"/>
      <c r="E85" s="14">
        <f t="shared" si="14"/>
        <v>0</v>
      </c>
      <c r="F85" s="14">
        <f t="shared" si="15"/>
        <v>0</v>
      </c>
      <c r="G85" s="14">
        <f>E85+F85</f>
        <v>0</v>
      </c>
      <c r="H85" s="15">
        <f>G85</f>
        <v>0</v>
      </c>
      <c r="I85" s="84">
        <f>IF(H85="","",RANK(H85,H85:H89,0))</f>
        <v>1</v>
      </c>
      <c r="J85" s="84">
        <f>IF(I85&lt;5,H85,"")</f>
        <v>0</v>
      </c>
      <c r="K85" s="61"/>
      <c r="L85" s="14">
        <f t="shared" si="16"/>
        <v>0</v>
      </c>
      <c r="M85" s="14">
        <f t="shared" si="17"/>
        <v>0</v>
      </c>
      <c r="N85" s="14">
        <f>L85+M85</f>
        <v>0</v>
      </c>
      <c r="O85" s="15">
        <f>N85</f>
        <v>0</v>
      </c>
      <c r="P85" s="96">
        <f>IF(O85="","",RANK(O85,O85:O89,0))</f>
        <v>1</v>
      </c>
      <c r="Q85" s="96">
        <f>IF(P85&lt;5,O85,"")</f>
        <v>0</v>
      </c>
      <c r="R85" s="65"/>
      <c r="S85" s="136">
        <f t="shared" si="18"/>
        <v>0</v>
      </c>
      <c r="T85" s="136">
        <f t="shared" si="19"/>
        <v>0</v>
      </c>
      <c r="U85" s="16">
        <f>S85+T85</f>
        <v>0</v>
      </c>
      <c r="V85" s="15">
        <f>U85</f>
        <v>0</v>
      </c>
      <c r="W85" s="84">
        <f>IF(V85="","",RANK(V85,V85:V89,0))</f>
        <v>1</v>
      </c>
      <c r="X85" s="84">
        <f>IF(W85&lt;5,V85,"")</f>
        <v>0</v>
      </c>
      <c r="Y85" s="172">
        <v>-100</v>
      </c>
      <c r="Z85" s="16">
        <f t="shared" si="20"/>
        <v>0</v>
      </c>
      <c r="AA85" s="16">
        <f t="shared" si="21"/>
        <v>0</v>
      </c>
      <c r="AB85" s="16">
        <f>Z85+AA85</f>
        <v>0</v>
      </c>
      <c r="AC85" s="15">
        <f>AB85</f>
        <v>0</v>
      </c>
      <c r="AD85" s="84">
        <f>IF(AC85="","",RANK(AC85,AC85:AC89,0))</f>
        <v>1</v>
      </c>
      <c r="AE85" s="84">
        <f>IF(AD85&lt;5,AC85,"")</f>
        <v>0</v>
      </c>
      <c r="AF85" s="18">
        <f t="shared" si="22"/>
        <v>0</v>
      </c>
      <c r="AG85" s="19">
        <f>AF85</f>
        <v>0</v>
      </c>
      <c r="AH85" s="19">
        <f t="shared" si="13"/>
        <v>142</v>
      </c>
      <c r="AI85" s="185">
        <f>SUM(J85:J89,Q85:Q89,X85:X89,AE85:AE89)</f>
        <v>0</v>
      </c>
      <c r="AJ85" s="130">
        <f>AI85</f>
        <v>0</v>
      </c>
      <c r="AK85" s="188">
        <f>IF(ISNUMBER(AI85),RANK(AI85,$AI$7:$AI$294,0),"")</f>
        <v>31</v>
      </c>
    </row>
    <row r="86" spans="1:37" ht="15" customHeight="1" x14ac:dyDescent="0.25">
      <c r="A86" s="68">
        <v>2</v>
      </c>
      <c r="B86" s="139"/>
      <c r="C86" s="141">
        <v>24</v>
      </c>
      <c r="D86" s="59"/>
      <c r="E86" s="14">
        <f t="shared" si="14"/>
        <v>0</v>
      </c>
      <c r="F86" s="14">
        <f t="shared" si="15"/>
        <v>0</v>
      </c>
      <c r="G86" s="14">
        <f>E86+F86</f>
        <v>0</v>
      </c>
      <c r="H86" s="15">
        <f>G86</f>
        <v>0</v>
      </c>
      <c r="I86" s="84">
        <f>IF(H86="","",RANK(H86,H85:H89,0))</f>
        <v>1</v>
      </c>
      <c r="J86" s="84">
        <f>IF(I86&lt;5,H86,"")</f>
        <v>0</v>
      </c>
      <c r="K86" s="61"/>
      <c r="L86" s="14">
        <f t="shared" si="16"/>
        <v>0</v>
      </c>
      <c r="M86" s="14">
        <f t="shared" si="17"/>
        <v>0</v>
      </c>
      <c r="N86" s="14">
        <f>L86+M86</f>
        <v>0</v>
      </c>
      <c r="O86" s="15">
        <f>N86</f>
        <v>0</v>
      </c>
      <c r="P86" s="96">
        <f>IF(O86="","",RANK(O86,O85:O89,0))</f>
        <v>1</v>
      </c>
      <c r="Q86" s="96">
        <f>IF(P86&lt;5,O86,"")</f>
        <v>0</v>
      </c>
      <c r="R86" s="65"/>
      <c r="S86" s="136">
        <f t="shared" si="18"/>
        <v>0</v>
      </c>
      <c r="T86" s="136">
        <f t="shared" si="19"/>
        <v>0</v>
      </c>
      <c r="U86" s="16">
        <f>S86+T86</f>
        <v>0</v>
      </c>
      <c r="V86" s="15">
        <f>U86</f>
        <v>0</v>
      </c>
      <c r="W86" s="84">
        <f>IF(V86="","",RANK(V86,V85:V89,0))</f>
        <v>1</v>
      </c>
      <c r="X86" s="84">
        <f>IF(W86&lt;5,V86,"")</f>
        <v>0</v>
      </c>
      <c r="Y86" s="172">
        <v>-100</v>
      </c>
      <c r="Z86" s="16">
        <f t="shared" si="20"/>
        <v>0</v>
      </c>
      <c r="AA86" s="16">
        <f t="shared" si="21"/>
        <v>0</v>
      </c>
      <c r="AB86" s="16">
        <f>Z86+AA86</f>
        <v>0</v>
      </c>
      <c r="AC86" s="15">
        <f>AB86</f>
        <v>0</v>
      </c>
      <c r="AD86" s="84">
        <f>IF(AC86="","",RANK(AC86,AC85:AC89,0))</f>
        <v>1</v>
      </c>
      <c r="AE86" s="84">
        <f>IF(AD86&lt;5,AC86,"")</f>
        <v>0</v>
      </c>
      <c r="AF86" s="18">
        <f t="shared" si="22"/>
        <v>0</v>
      </c>
      <c r="AG86" s="19">
        <f>AF86</f>
        <v>0</v>
      </c>
      <c r="AH86" s="19">
        <f t="shared" si="13"/>
        <v>142</v>
      </c>
      <c r="AI86" s="186"/>
      <c r="AJ86" s="130"/>
      <c r="AK86" s="189"/>
    </row>
    <row r="87" spans="1:37" ht="15" customHeight="1" x14ac:dyDescent="0.25">
      <c r="A87" s="68">
        <v>3</v>
      </c>
      <c r="B87" s="139"/>
      <c r="C87" s="141">
        <v>24</v>
      </c>
      <c r="D87" s="59"/>
      <c r="E87" s="14">
        <f t="shared" si="14"/>
        <v>0</v>
      </c>
      <c r="F87" s="14">
        <f t="shared" si="15"/>
        <v>0</v>
      </c>
      <c r="G87" s="14">
        <f>E87+F87</f>
        <v>0</v>
      </c>
      <c r="H87" s="15">
        <f>G87</f>
        <v>0</v>
      </c>
      <c r="I87" s="84">
        <f>IF(H87="","",RANK(H87,H85:H89,0))</f>
        <v>1</v>
      </c>
      <c r="J87" s="84">
        <f>IF(I87&lt;5,H87,"")</f>
        <v>0</v>
      </c>
      <c r="K87" s="61"/>
      <c r="L87" s="14">
        <f t="shared" si="16"/>
        <v>0</v>
      </c>
      <c r="M87" s="14">
        <f t="shared" si="17"/>
        <v>0</v>
      </c>
      <c r="N87" s="14">
        <f>L87+M87</f>
        <v>0</v>
      </c>
      <c r="O87" s="15">
        <f>N87</f>
        <v>0</v>
      </c>
      <c r="P87" s="96">
        <f>IF(O87="","",RANK(O87,O85:O89,0))</f>
        <v>1</v>
      </c>
      <c r="Q87" s="96">
        <f>IF(P87&lt;5,O87,"")</f>
        <v>0</v>
      </c>
      <c r="R87" s="65"/>
      <c r="S87" s="136">
        <f t="shared" si="18"/>
        <v>0</v>
      </c>
      <c r="T87" s="136">
        <f t="shared" si="19"/>
        <v>0</v>
      </c>
      <c r="U87" s="16">
        <f>S87+T87</f>
        <v>0</v>
      </c>
      <c r="V87" s="15">
        <f>U87</f>
        <v>0</v>
      </c>
      <c r="W87" s="84">
        <f>IF(V87="","",RANK(V87,V85:V89,0))</f>
        <v>1</v>
      </c>
      <c r="X87" s="84">
        <f>IF(W87&lt;5,V87,"")</f>
        <v>0</v>
      </c>
      <c r="Y87" s="172">
        <v>-100</v>
      </c>
      <c r="Z87" s="16">
        <f t="shared" si="20"/>
        <v>0</v>
      </c>
      <c r="AA87" s="16">
        <f t="shared" si="21"/>
        <v>0</v>
      </c>
      <c r="AB87" s="16">
        <f>Z87+AA87</f>
        <v>0</v>
      </c>
      <c r="AC87" s="15">
        <f>AB87</f>
        <v>0</v>
      </c>
      <c r="AD87" s="84">
        <f>IF(AC87="","",RANK(AC87,AC85:AC89,0))</f>
        <v>1</v>
      </c>
      <c r="AE87" s="84">
        <f>IF(AD87&lt;5,AC87,"")</f>
        <v>0</v>
      </c>
      <c r="AF87" s="18">
        <f t="shared" si="22"/>
        <v>0</v>
      </c>
      <c r="AG87" s="19">
        <f>AF87</f>
        <v>0</v>
      </c>
      <c r="AH87" s="19">
        <f t="shared" si="13"/>
        <v>142</v>
      </c>
      <c r="AI87" s="186"/>
      <c r="AJ87" s="130"/>
      <c r="AK87" s="189"/>
    </row>
    <row r="88" spans="1:37" ht="15" customHeight="1" x14ac:dyDescent="0.25">
      <c r="A88" s="68">
        <v>4</v>
      </c>
      <c r="B88" s="139"/>
      <c r="C88" s="141">
        <v>24</v>
      </c>
      <c r="D88" s="59"/>
      <c r="E88" s="14">
        <f t="shared" si="14"/>
        <v>0</v>
      </c>
      <c r="F88" s="14">
        <f t="shared" si="15"/>
        <v>0</v>
      </c>
      <c r="G88" s="14">
        <f>E88+F88</f>
        <v>0</v>
      </c>
      <c r="H88" s="15">
        <f>G88</f>
        <v>0</v>
      </c>
      <c r="I88" s="84">
        <f>IF(H88="","",RANK(H88,H85:H89,0))</f>
        <v>1</v>
      </c>
      <c r="J88" s="84">
        <f>IF(I88&lt;5,H88,"")</f>
        <v>0</v>
      </c>
      <c r="K88" s="61"/>
      <c r="L88" s="14">
        <f t="shared" si="16"/>
        <v>0</v>
      </c>
      <c r="M88" s="14">
        <f t="shared" si="17"/>
        <v>0</v>
      </c>
      <c r="N88" s="14">
        <f>L88+M88</f>
        <v>0</v>
      </c>
      <c r="O88" s="15">
        <f>N88</f>
        <v>0</v>
      </c>
      <c r="P88" s="96">
        <f>IF(O88="","",RANK(O88,O85:O89,0))</f>
        <v>1</v>
      </c>
      <c r="Q88" s="96">
        <f>IF(P88&lt;5,O88,"")</f>
        <v>0</v>
      </c>
      <c r="R88" s="65"/>
      <c r="S88" s="136">
        <f t="shared" si="18"/>
        <v>0</v>
      </c>
      <c r="T88" s="136">
        <f t="shared" si="19"/>
        <v>0</v>
      </c>
      <c r="U88" s="16">
        <f>S88+T88</f>
        <v>0</v>
      </c>
      <c r="V88" s="15">
        <f>U88</f>
        <v>0</v>
      </c>
      <c r="W88" s="84">
        <f>IF(V88="","",RANK(V88,V85:V89,0))</f>
        <v>1</v>
      </c>
      <c r="X88" s="84">
        <f>IF(W88&lt;5,V88,"")</f>
        <v>0</v>
      </c>
      <c r="Y88" s="172">
        <v>-100</v>
      </c>
      <c r="Z88" s="16">
        <f t="shared" si="20"/>
        <v>0</v>
      </c>
      <c r="AA88" s="16">
        <f t="shared" si="21"/>
        <v>0</v>
      </c>
      <c r="AB88" s="16">
        <f>Z88+AA88</f>
        <v>0</v>
      </c>
      <c r="AC88" s="15">
        <f>AB88</f>
        <v>0</v>
      </c>
      <c r="AD88" s="84">
        <f>IF(AC88="","",RANK(AC88,AC85:AC89,0))</f>
        <v>1</v>
      </c>
      <c r="AE88" s="84">
        <f>IF(AD88&lt;5,AC88,"")</f>
        <v>0</v>
      </c>
      <c r="AF88" s="18">
        <f t="shared" si="22"/>
        <v>0</v>
      </c>
      <c r="AG88" s="19">
        <f>AF88</f>
        <v>0</v>
      </c>
      <c r="AH88" s="19">
        <f t="shared" si="13"/>
        <v>142</v>
      </c>
      <c r="AI88" s="186"/>
      <c r="AJ88" s="130"/>
      <c r="AK88" s="189"/>
    </row>
    <row r="89" spans="1:37" ht="15" customHeight="1" x14ac:dyDescent="0.25">
      <c r="A89" s="68">
        <v>5</v>
      </c>
      <c r="B89" s="139"/>
      <c r="C89" s="141">
        <v>24</v>
      </c>
      <c r="D89" s="59"/>
      <c r="E89" s="14">
        <f t="shared" si="14"/>
        <v>0</v>
      </c>
      <c r="F89" s="14">
        <f t="shared" si="15"/>
        <v>0</v>
      </c>
      <c r="G89" s="14">
        <f>E89+F89</f>
        <v>0</v>
      </c>
      <c r="H89" s="15">
        <f>G89</f>
        <v>0</v>
      </c>
      <c r="I89" s="84">
        <f>IF(H89="","",RANK(H89,H85:H89,0))</f>
        <v>1</v>
      </c>
      <c r="J89" s="84">
        <f>IF(I89&lt;5,H89,"")</f>
        <v>0</v>
      </c>
      <c r="K89" s="61"/>
      <c r="L89" s="14">
        <f t="shared" si="16"/>
        <v>0</v>
      </c>
      <c r="M89" s="14">
        <f t="shared" si="17"/>
        <v>0</v>
      </c>
      <c r="N89" s="14">
        <f>L89+M89</f>
        <v>0</v>
      </c>
      <c r="O89" s="15">
        <f>N89</f>
        <v>0</v>
      </c>
      <c r="P89" s="96">
        <f>IF(O89="","",RANK(O89,O85:O89,0))</f>
        <v>1</v>
      </c>
      <c r="Q89" s="96">
        <f>IF(P89&lt;5,O89,"")</f>
        <v>0</v>
      </c>
      <c r="R89" s="65"/>
      <c r="S89" s="136">
        <f t="shared" si="18"/>
        <v>0</v>
      </c>
      <c r="T89" s="136">
        <f t="shared" si="19"/>
        <v>0</v>
      </c>
      <c r="U89" s="16">
        <f>S89+T89</f>
        <v>0</v>
      </c>
      <c r="V89" s="15">
        <f>U89</f>
        <v>0</v>
      </c>
      <c r="W89" s="84">
        <f>IF(V89="","",RANK(V89,V85:V89,0))</f>
        <v>1</v>
      </c>
      <c r="X89" s="84">
        <f>IF(W89&lt;5,V89,"")</f>
        <v>0</v>
      </c>
      <c r="Y89" s="172">
        <v>-100</v>
      </c>
      <c r="Z89" s="16">
        <f t="shared" si="20"/>
        <v>0</v>
      </c>
      <c r="AA89" s="16">
        <f t="shared" si="21"/>
        <v>0</v>
      </c>
      <c r="AB89" s="16">
        <f>Z89+AA89</f>
        <v>0</v>
      </c>
      <c r="AC89" s="15">
        <f>AB89</f>
        <v>0</v>
      </c>
      <c r="AD89" s="84">
        <f>IF(AC89="","",RANK(AC89,AC85:AC89,0))</f>
        <v>1</v>
      </c>
      <c r="AE89" s="84">
        <f>IF(AD89&lt;5,AC89,"")</f>
        <v>0</v>
      </c>
      <c r="AF89" s="18">
        <f t="shared" si="22"/>
        <v>0</v>
      </c>
      <c r="AG89" s="19">
        <f>AF89</f>
        <v>0</v>
      </c>
      <c r="AH89" s="19">
        <f t="shared" si="13"/>
        <v>142</v>
      </c>
      <c r="AI89" s="187"/>
      <c r="AJ89" s="130"/>
      <c r="AK89" s="189"/>
    </row>
    <row r="90" spans="1:37" ht="26.25" customHeight="1" x14ac:dyDescent="0.25">
      <c r="A90" s="68"/>
      <c r="B90" s="139"/>
      <c r="C90" s="142">
        <v>24</v>
      </c>
      <c r="D90" s="59"/>
      <c r="E90" s="14"/>
      <c r="F90" s="14"/>
      <c r="G90" s="14"/>
      <c r="H90" s="89"/>
      <c r="I90" s="101" t="s">
        <v>455</v>
      </c>
      <c r="J90" s="109">
        <f>SUM(J85:J89)</f>
        <v>0</v>
      </c>
      <c r="K90" s="61"/>
      <c r="L90" s="14"/>
      <c r="M90" s="14"/>
      <c r="N90" s="14"/>
      <c r="O90" s="89"/>
      <c r="P90" s="101" t="s">
        <v>455</v>
      </c>
      <c r="Q90" s="110">
        <f>SUM(Q85:Q89)</f>
        <v>0</v>
      </c>
      <c r="R90" s="65"/>
      <c r="S90" s="136"/>
      <c r="T90" s="136"/>
      <c r="U90" s="16"/>
      <c r="V90" s="89"/>
      <c r="W90" s="101" t="s">
        <v>455</v>
      </c>
      <c r="X90" s="109">
        <f>SUM(X85:X89)</f>
        <v>0</v>
      </c>
      <c r="Y90" s="172">
        <v>-100</v>
      </c>
      <c r="Z90" s="16"/>
      <c r="AA90" s="16"/>
      <c r="AB90" s="16"/>
      <c r="AC90" s="89"/>
      <c r="AD90" s="101" t="s">
        <v>455</v>
      </c>
      <c r="AE90" s="109">
        <f>SUM(AE85:AE89)</f>
        <v>0</v>
      </c>
      <c r="AF90" s="18"/>
      <c r="AG90" s="92"/>
      <c r="AH90" s="19" t="str">
        <f t="shared" si="13"/>
        <v/>
      </c>
      <c r="AI90" s="98"/>
      <c r="AJ90" s="98"/>
      <c r="AK90" s="190"/>
    </row>
    <row r="91" spans="1:37" ht="15" customHeight="1" x14ac:dyDescent="0.25">
      <c r="A91" s="68">
        <v>1</v>
      </c>
      <c r="B91" s="139"/>
      <c r="C91" s="141">
        <v>26</v>
      </c>
      <c r="D91" s="59">
        <v>9.4</v>
      </c>
      <c r="E91" s="14">
        <f t="shared" si="14"/>
        <v>0</v>
      </c>
      <c r="F91" s="14">
        <f t="shared" si="15"/>
        <v>0</v>
      </c>
      <c r="G91" s="14">
        <f>E91+F91</f>
        <v>0</v>
      </c>
      <c r="H91" s="15">
        <f>G91</f>
        <v>0</v>
      </c>
      <c r="I91" s="84">
        <f>IF(H91="","",RANK(H91,H91:H95,0))</f>
        <v>5</v>
      </c>
      <c r="J91" s="84" t="str">
        <f>IF(I91&lt;5,H91,"")</f>
        <v/>
      </c>
      <c r="K91" s="61">
        <v>182</v>
      </c>
      <c r="L91" s="14">
        <f t="shared" si="16"/>
        <v>0</v>
      </c>
      <c r="M91" s="14">
        <f t="shared" si="17"/>
        <v>23</v>
      </c>
      <c r="N91" s="14">
        <f>L91+M91</f>
        <v>23</v>
      </c>
      <c r="O91" s="15">
        <f>N91</f>
        <v>23</v>
      </c>
      <c r="P91" s="96">
        <f>IF(O91="","",RANK(O91,O91:O95,0))</f>
        <v>2</v>
      </c>
      <c r="Q91" s="96">
        <f>IF(P91&lt;5,O91,"")</f>
        <v>23</v>
      </c>
      <c r="R91" s="65">
        <v>12</v>
      </c>
      <c r="S91" s="136">
        <f t="shared" si="18"/>
        <v>0</v>
      </c>
      <c r="T91" s="136">
        <f t="shared" si="19"/>
        <v>9</v>
      </c>
      <c r="U91" s="16">
        <f>S91+T91</f>
        <v>9</v>
      </c>
      <c r="V91" s="15">
        <f>U91</f>
        <v>9</v>
      </c>
      <c r="W91" s="84">
        <f>IF(V91="","",RANK(V91,V91:V95,0))</f>
        <v>1</v>
      </c>
      <c r="X91" s="84">
        <f>IF(W91&lt;5,V91,"")</f>
        <v>9</v>
      </c>
      <c r="Y91" s="65">
        <v>22</v>
      </c>
      <c r="Z91" s="16">
        <f t="shared" si="20"/>
        <v>0</v>
      </c>
      <c r="AA91" s="16">
        <f t="shared" si="21"/>
        <v>52</v>
      </c>
      <c r="AB91" s="16">
        <f>Z91+AA91</f>
        <v>52</v>
      </c>
      <c r="AC91" s="15">
        <f>AB91</f>
        <v>52</v>
      </c>
      <c r="AD91" s="84">
        <f>IF(AC91="","",RANK(AC91,AC91:AC95,0))</f>
        <v>1</v>
      </c>
      <c r="AE91" s="84">
        <f>IF(AD91&lt;5,AC91,"")</f>
        <v>52</v>
      </c>
      <c r="AF91" s="18">
        <f t="shared" si="22"/>
        <v>84</v>
      </c>
      <c r="AG91" s="19">
        <f>AF91</f>
        <v>84</v>
      </c>
      <c r="AH91" s="19">
        <f t="shared" si="13"/>
        <v>91</v>
      </c>
      <c r="AI91" s="185">
        <f>SUM(J91:J95,Q91:Q95,X91:X95,AE91:AE95)</f>
        <v>355</v>
      </c>
      <c r="AJ91" s="130">
        <f>AI91</f>
        <v>355</v>
      </c>
      <c r="AK91" s="188">
        <f>IF(ISNUMBER(AI91),RANK(AI91,$AI$7:$AI$294,0),"")</f>
        <v>23</v>
      </c>
    </row>
    <row r="92" spans="1:37" ht="15" customHeight="1" x14ac:dyDescent="0.25">
      <c r="A92" s="68">
        <v>2</v>
      </c>
      <c r="B92" s="139"/>
      <c r="C92" s="141">
        <v>26</v>
      </c>
      <c r="D92" s="59">
        <v>7.7</v>
      </c>
      <c r="E92" s="14">
        <f t="shared" si="14"/>
        <v>38</v>
      </c>
      <c r="F92" s="14">
        <f t="shared" si="15"/>
        <v>0</v>
      </c>
      <c r="G92" s="14">
        <f>E92+F92</f>
        <v>38</v>
      </c>
      <c r="H92" s="15">
        <f>G92</f>
        <v>38</v>
      </c>
      <c r="I92" s="84">
        <f>IF(H92="","",RANK(H92,H91:H95,0))</f>
        <v>1</v>
      </c>
      <c r="J92" s="84">
        <f>IF(I92&lt;5,H92,"")</f>
        <v>38</v>
      </c>
      <c r="K92" s="61">
        <v>172</v>
      </c>
      <c r="L92" s="14">
        <f t="shared" si="16"/>
        <v>0</v>
      </c>
      <c r="M92" s="14">
        <f t="shared" si="17"/>
        <v>18</v>
      </c>
      <c r="N92" s="14">
        <f>L92+M92</f>
        <v>18</v>
      </c>
      <c r="O92" s="15">
        <f>N92</f>
        <v>18</v>
      </c>
      <c r="P92" s="96">
        <f>IF(O92="","",RANK(O92,O91:O95,0))</f>
        <v>3</v>
      </c>
      <c r="Q92" s="96">
        <f>IF(P92&lt;5,O92,"")</f>
        <v>18</v>
      </c>
      <c r="R92" s="65">
        <v>5</v>
      </c>
      <c r="S92" s="136">
        <f t="shared" si="18"/>
        <v>0</v>
      </c>
      <c r="T92" s="136">
        <f t="shared" si="19"/>
        <v>2</v>
      </c>
      <c r="U92" s="16">
        <f>S92+T92</f>
        <v>2</v>
      </c>
      <c r="V92" s="15">
        <f>U92</f>
        <v>2</v>
      </c>
      <c r="W92" s="84">
        <f>IF(V92="","",RANK(V92,V91:V95,0))</f>
        <v>2</v>
      </c>
      <c r="X92" s="84">
        <f>IF(W92&lt;5,V92,"")</f>
        <v>2</v>
      </c>
      <c r="Y92" s="65">
        <v>19</v>
      </c>
      <c r="Z92" s="16">
        <f t="shared" si="20"/>
        <v>0</v>
      </c>
      <c r="AA92" s="16">
        <f t="shared" si="21"/>
        <v>44</v>
      </c>
      <c r="AB92" s="16">
        <f>Z92+AA92</f>
        <v>44</v>
      </c>
      <c r="AC92" s="15">
        <f>AB92</f>
        <v>44</v>
      </c>
      <c r="AD92" s="84">
        <f>IF(AC92="","",RANK(AC92,AC91:AC95,0))</f>
        <v>2</v>
      </c>
      <c r="AE92" s="84">
        <f>IF(AD92&lt;5,AC92,"")</f>
        <v>44</v>
      </c>
      <c r="AF92" s="18">
        <f t="shared" si="22"/>
        <v>102</v>
      </c>
      <c r="AG92" s="19">
        <f>AF92</f>
        <v>102</v>
      </c>
      <c r="AH92" s="19">
        <f t="shared" si="13"/>
        <v>69</v>
      </c>
      <c r="AI92" s="186"/>
      <c r="AJ92" s="130"/>
      <c r="AK92" s="189"/>
    </row>
    <row r="93" spans="1:37" ht="15" customHeight="1" x14ac:dyDescent="0.25">
      <c r="A93" s="68">
        <v>3</v>
      </c>
      <c r="B93" s="139"/>
      <c r="C93" s="141">
        <v>26</v>
      </c>
      <c r="D93" s="59">
        <v>8.1999999999999993</v>
      </c>
      <c r="E93" s="14">
        <f t="shared" si="14"/>
        <v>0</v>
      </c>
      <c r="F93" s="14">
        <f t="shared" si="15"/>
        <v>22</v>
      </c>
      <c r="G93" s="14">
        <f>E93+F93</f>
        <v>22</v>
      </c>
      <c r="H93" s="15">
        <f>G93</f>
        <v>22</v>
      </c>
      <c r="I93" s="84">
        <f>IF(H93="","",RANK(H93,H91:H95,0))</f>
        <v>2</v>
      </c>
      <c r="J93" s="84">
        <f>IF(I93&lt;5,H93,"")</f>
        <v>22</v>
      </c>
      <c r="K93" s="61">
        <v>190</v>
      </c>
      <c r="L93" s="14">
        <f t="shared" si="16"/>
        <v>0</v>
      </c>
      <c r="M93" s="14">
        <f t="shared" si="17"/>
        <v>27</v>
      </c>
      <c r="N93" s="14">
        <f>L93+M93</f>
        <v>27</v>
      </c>
      <c r="O93" s="15">
        <f>N93</f>
        <v>27</v>
      </c>
      <c r="P93" s="96">
        <f>IF(O93="","",RANK(O93,O91:O95,0))</f>
        <v>1</v>
      </c>
      <c r="Q93" s="96">
        <f>IF(P93&lt;5,O93,"")</f>
        <v>27</v>
      </c>
      <c r="R93" s="65">
        <v>4</v>
      </c>
      <c r="S93" s="136">
        <f t="shared" si="18"/>
        <v>0</v>
      </c>
      <c r="T93" s="136">
        <f t="shared" si="19"/>
        <v>1</v>
      </c>
      <c r="U93" s="16">
        <f>S93+T93</f>
        <v>1</v>
      </c>
      <c r="V93" s="15">
        <f>U93</f>
        <v>1</v>
      </c>
      <c r="W93" s="84">
        <f>IF(V93="","",RANK(V93,V91:V95,0))</f>
        <v>4</v>
      </c>
      <c r="X93" s="84">
        <f>IF(W93&lt;5,V93,"")</f>
        <v>1</v>
      </c>
      <c r="Y93" s="65">
        <v>13</v>
      </c>
      <c r="Z93" s="16">
        <f t="shared" si="20"/>
        <v>0</v>
      </c>
      <c r="AA93" s="16">
        <f t="shared" si="21"/>
        <v>26</v>
      </c>
      <c r="AB93" s="16">
        <f>Z93+AA93</f>
        <v>26</v>
      </c>
      <c r="AC93" s="15">
        <f>AB93</f>
        <v>26</v>
      </c>
      <c r="AD93" s="84">
        <f>IF(AC93="","",RANK(AC93,AC91:AC95,0))</f>
        <v>5</v>
      </c>
      <c r="AE93" s="84" t="str">
        <f>IF(AD93&lt;5,AC93,"")</f>
        <v/>
      </c>
      <c r="AF93" s="18">
        <f t="shared" si="22"/>
        <v>76</v>
      </c>
      <c r="AG93" s="19">
        <f>AF93</f>
        <v>76</v>
      </c>
      <c r="AH93" s="19">
        <f t="shared" si="13"/>
        <v>106</v>
      </c>
      <c r="AI93" s="186"/>
      <c r="AJ93" s="130"/>
      <c r="AK93" s="189"/>
    </row>
    <row r="94" spans="1:37" ht="15" customHeight="1" x14ac:dyDescent="0.25">
      <c r="A94" s="68">
        <v>4</v>
      </c>
      <c r="B94" s="139"/>
      <c r="C94" s="141">
        <v>26</v>
      </c>
      <c r="D94" s="59">
        <v>8.6</v>
      </c>
      <c r="E94" s="14">
        <f t="shared" si="14"/>
        <v>0</v>
      </c>
      <c r="F94" s="14">
        <f t="shared" si="15"/>
        <v>14</v>
      </c>
      <c r="G94" s="14">
        <f>E94+F94</f>
        <v>14</v>
      </c>
      <c r="H94" s="15">
        <f>G94</f>
        <v>14</v>
      </c>
      <c r="I94" s="84">
        <f>IF(H94="","",RANK(H94,H91:H95,0))</f>
        <v>3</v>
      </c>
      <c r="J94" s="84">
        <f>IF(I94&lt;5,H94,"")</f>
        <v>14</v>
      </c>
      <c r="K94" s="61">
        <v>164</v>
      </c>
      <c r="L94" s="14">
        <f t="shared" si="16"/>
        <v>0</v>
      </c>
      <c r="M94" s="14">
        <f t="shared" si="17"/>
        <v>14</v>
      </c>
      <c r="N94" s="14">
        <f>L94+M94</f>
        <v>14</v>
      </c>
      <c r="O94" s="15">
        <f>N94</f>
        <v>14</v>
      </c>
      <c r="P94" s="96">
        <f>IF(O94="","",RANK(O94,O91:O95,0))</f>
        <v>5</v>
      </c>
      <c r="Q94" s="96" t="str">
        <f>IF(P94&lt;5,O94,"")</f>
        <v/>
      </c>
      <c r="R94" s="65">
        <v>1</v>
      </c>
      <c r="S94" s="136">
        <f t="shared" si="18"/>
        <v>0</v>
      </c>
      <c r="T94" s="136">
        <f t="shared" si="19"/>
        <v>0</v>
      </c>
      <c r="U94" s="16">
        <f>S94+T94</f>
        <v>0</v>
      </c>
      <c r="V94" s="15">
        <f>U94</f>
        <v>0</v>
      </c>
      <c r="W94" s="84">
        <f>IF(V94="","",RANK(V94,V91:V95,0))</f>
        <v>5</v>
      </c>
      <c r="X94" s="84" t="str">
        <f>IF(W94&lt;5,V94,"")</f>
        <v/>
      </c>
      <c r="Y94" s="65">
        <v>18</v>
      </c>
      <c r="Z94" s="16">
        <f t="shared" si="20"/>
        <v>0</v>
      </c>
      <c r="AA94" s="16">
        <f t="shared" si="21"/>
        <v>41</v>
      </c>
      <c r="AB94" s="16">
        <f>Z94+AA94</f>
        <v>41</v>
      </c>
      <c r="AC94" s="15">
        <f>AB94</f>
        <v>41</v>
      </c>
      <c r="AD94" s="84">
        <f>IF(AC94="","",RANK(AC94,AC91:AC95,0))</f>
        <v>3</v>
      </c>
      <c r="AE94" s="84">
        <f>IF(AD94&lt;5,AC94,"")</f>
        <v>41</v>
      </c>
      <c r="AF94" s="18">
        <f t="shared" si="22"/>
        <v>69</v>
      </c>
      <c r="AG94" s="19">
        <f>AF94</f>
        <v>69</v>
      </c>
      <c r="AH94" s="19">
        <f t="shared" si="13"/>
        <v>112</v>
      </c>
      <c r="AI94" s="186"/>
      <c r="AJ94" s="130"/>
      <c r="AK94" s="189"/>
    </row>
    <row r="95" spans="1:37" ht="15" customHeight="1" x14ac:dyDescent="0.25">
      <c r="A95" s="68">
        <v>5</v>
      </c>
      <c r="B95" s="139"/>
      <c r="C95" s="141">
        <v>26</v>
      </c>
      <c r="D95" s="59">
        <v>8.6999999999999993</v>
      </c>
      <c r="E95" s="14">
        <f t="shared" si="14"/>
        <v>0</v>
      </c>
      <c r="F95" s="14">
        <f t="shared" si="15"/>
        <v>12</v>
      </c>
      <c r="G95" s="14">
        <f>E95+F95</f>
        <v>12</v>
      </c>
      <c r="H95" s="15">
        <f>G95</f>
        <v>12</v>
      </c>
      <c r="I95" s="84">
        <f>IF(H95="","",RANK(H95,H91:H95,0))</f>
        <v>4</v>
      </c>
      <c r="J95" s="84">
        <f>IF(I95&lt;5,H95,"")</f>
        <v>12</v>
      </c>
      <c r="K95" s="61">
        <v>165</v>
      </c>
      <c r="L95" s="14">
        <f t="shared" si="16"/>
        <v>0</v>
      </c>
      <c r="M95" s="14">
        <f t="shared" si="17"/>
        <v>15</v>
      </c>
      <c r="N95" s="14">
        <f>L95+M95</f>
        <v>15</v>
      </c>
      <c r="O95" s="15">
        <f>N95</f>
        <v>15</v>
      </c>
      <c r="P95" s="96">
        <f>IF(O95="","",RANK(O95,O91:O95,0))</f>
        <v>4</v>
      </c>
      <c r="Q95" s="96">
        <f>IF(P95&lt;5,O95,"")</f>
        <v>15</v>
      </c>
      <c r="R95" s="65">
        <v>5</v>
      </c>
      <c r="S95" s="136">
        <f t="shared" si="18"/>
        <v>0</v>
      </c>
      <c r="T95" s="136">
        <f t="shared" si="19"/>
        <v>2</v>
      </c>
      <c r="U95" s="16">
        <f>S95+T95</f>
        <v>2</v>
      </c>
      <c r="V95" s="15">
        <f>U95</f>
        <v>2</v>
      </c>
      <c r="W95" s="84">
        <f>IF(V95="","",RANK(V95,V91:V95,0))</f>
        <v>2</v>
      </c>
      <c r="X95" s="84">
        <f>IF(W95&lt;5,V95,"")</f>
        <v>2</v>
      </c>
      <c r="Y95" s="65">
        <v>16</v>
      </c>
      <c r="Z95" s="16">
        <f t="shared" si="20"/>
        <v>0</v>
      </c>
      <c r="AA95" s="16">
        <f t="shared" si="21"/>
        <v>35</v>
      </c>
      <c r="AB95" s="16">
        <f>Z95+AA95</f>
        <v>35</v>
      </c>
      <c r="AC95" s="15">
        <f>AB95</f>
        <v>35</v>
      </c>
      <c r="AD95" s="84">
        <f>IF(AC95="","",RANK(AC95,AC91:AC95,0))</f>
        <v>4</v>
      </c>
      <c r="AE95" s="84">
        <f>IF(AD95&lt;5,AC95,"")</f>
        <v>35</v>
      </c>
      <c r="AF95" s="18">
        <f t="shared" si="22"/>
        <v>64</v>
      </c>
      <c r="AG95" s="19">
        <f>AF95</f>
        <v>64</v>
      </c>
      <c r="AH95" s="19">
        <f t="shared" si="13"/>
        <v>115</v>
      </c>
      <c r="AI95" s="187"/>
      <c r="AJ95" s="130"/>
      <c r="AK95" s="189"/>
    </row>
    <row r="96" spans="1:37" ht="26.25" customHeight="1" x14ac:dyDescent="0.25">
      <c r="A96" s="68"/>
      <c r="B96" s="139"/>
      <c r="C96" s="142">
        <v>25</v>
      </c>
      <c r="D96" s="59"/>
      <c r="E96" s="14"/>
      <c r="F96" s="14"/>
      <c r="G96" s="14"/>
      <c r="H96" s="89"/>
      <c r="I96" s="101" t="s">
        <v>455</v>
      </c>
      <c r="J96" s="109">
        <f>SUM(J91:J95)</f>
        <v>86</v>
      </c>
      <c r="K96" s="61"/>
      <c r="L96" s="14"/>
      <c r="M96" s="14"/>
      <c r="N96" s="14"/>
      <c r="O96" s="89"/>
      <c r="P96" s="101" t="s">
        <v>455</v>
      </c>
      <c r="Q96" s="110">
        <f>SUM(Q91:Q95)</f>
        <v>83</v>
      </c>
      <c r="R96" s="65"/>
      <c r="S96" s="136"/>
      <c r="T96" s="136"/>
      <c r="U96" s="16"/>
      <c r="V96" s="89"/>
      <c r="W96" s="101" t="s">
        <v>455</v>
      </c>
      <c r="X96" s="109">
        <f>SUM(X91:X95)</f>
        <v>14</v>
      </c>
      <c r="Y96" s="172">
        <v>-100</v>
      </c>
      <c r="Z96" s="16"/>
      <c r="AA96" s="16"/>
      <c r="AB96" s="16"/>
      <c r="AC96" s="89"/>
      <c r="AD96" s="101" t="s">
        <v>455</v>
      </c>
      <c r="AE96" s="109">
        <f>SUM(AE91:AE95)</f>
        <v>172</v>
      </c>
      <c r="AF96" s="18"/>
      <c r="AG96" s="92"/>
      <c r="AH96" s="19" t="str">
        <f t="shared" si="13"/>
        <v/>
      </c>
      <c r="AI96" s="98"/>
      <c r="AJ96" s="98"/>
      <c r="AK96" s="190"/>
    </row>
    <row r="97" spans="1:37" ht="15" customHeight="1" x14ac:dyDescent="0.25">
      <c r="A97" s="68">
        <v>1</v>
      </c>
      <c r="B97" s="139"/>
      <c r="C97" s="141">
        <v>27</v>
      </c>
      <c r="D97" s="59">
        <v>8.4</v>
      </c>
      <c r="E97" s="14">
        <f t="shared" si="14"/>
        <v>0</v>
      </c>
      <c r="F97" s="14">
        <f t="shared" si="15"/>
        <v>18</v>
      </c>
      <c r="G97" s="14">
        <f>E97+F97</f>
        <v>18</v>
      </c>
      <c r="H97" s="15">
        <f>G97</f>
        <v>18</v>
      </c>
      <c r="I97" s="84">
        <f>IF(H97="","",RANK(H97,H97:H101,0))</f>
        <v>5</v>
      </c>
      <c r="J97" s="84" t="str">
        <f>IF(I97&lt;5,H97,"")</f>
        <v/>
      </c>
      <c r="K97" s="61">
        <v>164</v>
      </c>
      <c r="L97" s="14">
        <f t="shared" si="16"/>
        <v>0</v>
      </c>
      <c r="M97" s="14">
        <f t="shared" si="17"/>
        <v>14</v>
      </c>
      <c r="N97" s="14">
        <f>L97+M97</f>
        <v>14</v>
      </c>
      <c r="O97" s="15">
        <f>N97</f>
        <v>14</v>
      </c>
      <c r="P97" s="96">
        <f>IF(O97="","",RANK(O97,O97:O101,0))</f>
        <v>5</v>
      </c>
      <c r="Q97" s="96" t="str">
        <f>IF(P97&lt;5,O97,"")</f>
        <v/>
      </c>
      <c r="R97" s="65">
        <v>28</v>
      </c>
      <c r="S97" s="136">
        <f t="shared" si="18"/>
        <v>0</v>
      </c>
      <c r="T97" s="136">
        <f t="shared" si="19"/>
        <v>40</v>
      </c>
      <c r="U97" s="16">
        <f>S97+T97</f>
        <v>40</v>
      </c>
      <c r="V97" s="15">
        <f>U97</f>
        <v>40</v>
      </c>
      <c r="W97" s="84">
        <f>IF(V97="","",RANK(V97,V97:V101,0))</f>
        <v>2</v>
      </c>
      <c r="X97" s="84">
        <f>IF(W97&lt;5,V97,"")</f>
        <v>40</v>
      </c>
      <c r="Y97" s="65">
        <v>19</v>
      </c>
      <c r="Z97" s="16">
        <f t="shared" si="20"/>
        <v>0</v>
      </c>
      <c r="AA97" s="16">
        <f t="shared" si="21"/>
        <v>44</v>
      </c>
      <c r="AB97" s="16">
        <f>Z97+AA97</f>
        <v>44</v>
      </c>
      <c r="AC97" s="15">
        <f>AB97</f>
        <v>44</v>
      </c>
      <c r="AD97" s="84">
        <f>IF(AC97="","",RANK(AC97,AC97:AC101,0))</f>
        <v>3</v>
      </c>
      <c r="AE97" s="84">
        <f>IF(AD97&lt;5,AC97,"")</f>
        <v>44</v>
      </c>
      <c r="AF97" s="18">
        <f t="shared" si="22"/>
        <v>116</v>
      </c>
      <c r="AG97" s="19">
        <f>AF97</f>
        <v>116</v>
      </c>
      <c r="AH97" s="19">
        <f t="shared" si="13"/>
        <v>48</v>
      </c>
      <c r="AI97" s="185">
        <f>SUM(J97:J101,Q97:Q101,X97:X101,AE97:AE101)</f>
        <v>634</v>
      </c>
      <c r="AJ97" s="130">
        <f>AI97</f>
        <v>634</v>
      </c>
      <c r="AK97" s="188">
        <f>IF(ISNUMBER(AI97),RANK(AI97,$AI$7:$AI$294,0),"")</f>
        <v>3</v>
      </c>
    </row>
    <row r="98" spans="1:37" ht="15" customHeight="1" x14ac:dyDescent="0.25">
      <c r="A98" s="68">
        <v>2</v>
      </c>
      <c r="B98" s="139"/>
      <c r="C98" s="141">
        <v>27</v>
      </c>
      <c r="D98" s="59">
        <v>7.6</v>
      </c>
      <c r="E98" s="14">
        <f t="shared" si="14"/>
        <v>42</v>
      </c>
      <c r="F98" s="14">
        <f t="shared" si="15"/>
        <v>0</v>
      </c>
      <c r="G98" s="14">
        <f>E98+F98</f>
        <v>42</v>
      </c>
      <c r="H98" s="15">
        <f>G98</f>
        <v>42</v>
      </c>
      <c r="I98" s="84">
        <f>IF(H98="","",RANK(H98,H97:H101,0))</f>
        <v>3</v>
      </c>
      <c r="J98" s="84">
        <f>IF(I98&lt;5,H98,"")</f>
        <v>42</v>
      </c>
      <c r="K98" s="61">
        <v>200</v>
      </c>
      <c r="L98" s="14">
        <f t="shared" si="16"/>
        <v>0</v>
      </c>
      <c r="M98" s="14">
        <f t="shared" si="17"/>
        <v>32</v>
      </c>
      <c r="N98" s="14">
        <f>L98+M98</f>
        <v>32</v>
      </c>
      <c r="O98" s="15">
        <f>N98</f>
        <v>32</v>
      </c>
      <c r="P98" s="96">
        <f>IF(O98="","",RANK(O98,O97:O101,0))</f>
        <v>4</v>
      </c>
      <c r="Q98" s="96">
        <f>IF(P98&lt;5,O98,"")</f>
        <v>32</v>
      </c>
      <c r="R98" s="65">
        <v>16</v>
      </c>
      <c r="S98" s="136">
        <f t="shared" si="18"/>
        <v>0</v>
      </c>
      <c r="T98" s="136">
        <f t="shared" si="19"/>
        <v>16</v>
      </c>
      <c r="U98" s="16">
        <f>S98+T98</f>
        <v>16</v>
      </c>
      <c r="V98" s="15">
        <f>U98</f>
        <v>16</v>
      </c>
      <c r="W98" s="84">
        <f>IF(V98="","",RANK(V98,V97:V101,0))</f>
        <v>3</v>
      </c>
      <c r="X98" s="84">
        <f>IF(W98&lt;5,V98,"")</f>
        <v>16</v>
      </c>
      <c r="Y98" s="65">
        <v>8</v>
      </c>
      <c r="Z98" s="16">
        <f t="shared" si="20"/>
        <v>0</v>
      </c>
      <c r="AA98" s="16">
        <f t="shared" si="21"/>
        <v>16</v>
      </c>
      <c r="AB98" s="16">
        <f>Z98+AA98</f>
        <v>16</v>
      </c>
      <c r="AC98" s="15">
        <f>AB98</f>
        <v>16</v>
      </c>
      <c r="AD98" s="84">
        <f>IF(AC98="","",RANK(AC98,AC97:AC101,0))</f>
        <v>5</v>
      </c>
      <c r="AE98" s="84" t="str">
        <f>IF(AD98&lt;5,AC98,"")</f>
        <v/>
      </c>
      <c r="AF98" s="18">
        <f t="shared" si="22"/>
        <v>106</v>
      </c>
      <c r="AG98" s="19">
        <f>AF98</f>
        <v>106</v>
      </c>
      <c r="AH98" s="19">
        <f t="shared" si="13"/>
        <v>61</v>
      </c>
      <c r="AI98" s="186"/>
      <c r="AJ98" s="130"/>
      <c r="AK98" s="189"/>
    </row>
    <row r="99" spans="1:37" ht="15" customHeight="1" x14ac:dyDescent="0.25">
      <c r="A99" s="68">
        <v>3</v>
      </c>
      <c r="B99" s="139"/>
      <c r="C99" s="141">
        <v>27</v>
      </c>
      <c r="D99" s="59">
        <v>7.6</v>
      </c>
      <c r="E99" s="14">
        <f t="shared" si="14"/>
        <v>42</v>
      </c>
      <c r="F99" s="14">
        <f t="shared" si="15"/>
        <v>0</v>
      </c>
      <c r="G99" s="14">
        <f>E99+F99</f>
        <v>42</v>
      </c>
      <c r="H99" s="15">
        <f>G99</f>
        <v>42</v>
      </c>
      <c r="I99" s="84">
        <f>IF(H99="","",RANK(H99,H97:H101,0))</f>
        <v>3</v>
      </c>
      <c r="J99" s="84">
        <f>IF(I99&lt;5,H99,"")</f>
        <v>42</v>
      </c>
      <c r="K99" s="61">
        <v>207</v>
      </c>
      <c r="L99" s="14">
        <f t="shared" si="16"/>
        <v>0</v>
      </c>
      <c r="M99" s="14">
        <f t="shared" si="17"/>
        <v>37</v>
      </c>
      <c r="N99" s="14">
        <f>L99+M99</f>
        <v>37</v>
      </c>
      <c r="O99" s="15">
        <f>N99</f>
        <v>37</v>
      </c>
      <c r="P99" s="96">
        <f>IF(O99="","",RANK(O99,O97:O101,0))</f>
        <v>2</v>
      </c>
      <c r="Q99" s="96">
        <f>IF(P99&lt;5,O99,"")</f>
        <v>37</v>
      </c>
      <c r="R99" s="65">
        <v>33</v>
      </c>
      <c r="S99" s="136">
        <f t="shared" si="18"/>
        <v>0</v>
      </c>
      <c r="T99" s="136">
        <f t="shared" si="19"/>
        <v>52</v>
      </c>
      <c r="U99" s="16">
        <f>S99+T99</f>
        <v>52</v>
      </c>
      <c r="V99" s="15">
        <f>U99</f>
        <v>52</v>
      </c>
      <c r="W99" s="84">
        <f>IF(V99="","",RANK(V99,V97:V101,0))</f>
        <v>1</v>
      </c>
      <c r="X99" s="84">
        <f>IF(W99&lt;5,V99,"")</f>
        <v>52</v>
      </c>
      <c r="Y99" s="65">
        <v>24</v>
      </c>
      <c r="Z99" s="16">
        <f t="shared" si="20"/>
        <v>0</v>
      </c>
      <c r="AA99" s="16">
        <f t="shared" si="21"/>
        <v>56</v>
      </c>
      <c r="AB99" s="16">
        <f>Z99+AA99</f>
        <v>56</v>
      </c>
      <c r="AC99" s="15">
        <f>AB99</f>
        <v>56</v>
      </c>
      <c r="AD99" s="84">
        <f>IF(AC99="","",RANK(AC99,AC97:AC101,0))</f>
        <v>2</v>
      </c>
      <c r="AE99" s="84">
        <f>IF(AD99&lt;5,AC99,"")</f>
        <v>56</v>
      </c>
      <c r="AF99" s="18">
        <f t="shared" si="22"/>
        <v>187</v>
      </c>
      <c r="AG99" s="19">
        <f>AF99</f>
        <v>187</v>
      </c>
      <c r="AH99" s="19">
        <f t="shared" si="13"/>
        <v>3</v>
      </c>
      <c r="AI99" s="186"/>
      <c r="AJ99" s="130"/>
      <c r="AK99" s="189"/>
    </row>
    <row r="100" spans="1:37" ht="15" customHeight="1" x14ac:dyDescent="0.25">
      <c r="A100" s="68">
        <v>4</v>
      </c>
      <c r="B100" s="139"/>
      <c r="C100" s="141">
        <v>27</v>
      </c>
      <c r="D100" s="59">
        <v>7.4</v>
      </c>
      <c r="E100" s="14">
        <f t="shared" si="14"/>
        <v>50</v>
      </c>
      <c r="F100" s="14">
        <f t="shared" si="15"/>
        <v>0</v>
      </c>
      <c r="G100" s="14">
        <f>E100+F100</f>
        <v>50</v>
      </c>
      <c r="H100" s="15">
        <f>G100</f>
        <v>50</v>
      </c>
      <c r="I100" s="84">
        <f>IF(H100="","",RANK(H100,H97:H101,0))</f>
        <v>1</v>
      </c>
      <c r="J100" s="84">
        <f>IF(I100&lt;5,H100,"")</f>
        <v>50</v>
      </c>
      <c r="K100" s="61">
        <v>201</v>
      </c>
      <c r="L100" s="14">
        <f t="shared" si="16"/>
        <v>0</v>
      </c>
      <c r="M100" s="14">
        <f t="shared" si="17"/>
        <v>33</v>
      </c>
      <c r="N100" s="14">
        <f>L100+M100</f>
        <v>33</v>
      </c>
      <c r="O100" s="15">
        <f>N100</f>
        <v>33</v>
      </c>
      <c r="P100" s="96">
        <f>IF(O100="","",RANK(O100,O97:O101,0))</f>
        <v>3</v>
      </c>
      <c r="Q100" s="96">
        <f>IF(P100&lt;5,O100,"")</f>
        <v>33</v>
      </c>
      <c r="R100" s="65">
        <v>5</v>
      </c>
      <c r="S100" s="136">
        <f t="shared" si="18"/>
        <v>0</v>
      </c>
      <c r="T100" s="136">
        <f t="shared" si="19"/>
        <v>2</v>
      </c>
      <c r="U100" s="16">
        <f>S100+T100</f>
        <v>2</v>
      </c>
      <c r="V100" s="15">
        <f>U100</f>
        <v>2</v>
      </c>
      <c r="W100" s="84">
        <f>IF(V100="","",RANK(V100,V97:V101,0))</f>
        <v>5</v>
      </c>
      <c r="X100" s="84" t="str">
        <f>IF(W100&lt;5,V100,"")</f>
        <v/>
      </c>
      <c r="Y100" s="65">
        <v>28</v>
      </c>
      <c r="Z100" s="16">
        <f t="shared" si="20"/>
        <v>63</v>
      </c>
      <c r="AA100" s="16">
        <f t="shared" si="21"/>
        <v>0</v>
      </c>
      <c r="AB100" s="16">
        <f>Z100+AA100</f>
        <v>63</v>
      </c>
      <c r="AC100" s="15">
        <f>AB100</f>
        <v>63</v>
      </c>
      <c r="AD100" s="84">
        <f>IF(AC100="","",RANK(AC100,AC97:AC101,0))</f>
        <v>1</v>
      </c>
      <c r="AE100" s="84">
        <f>IF(AD100&lt;5,AC100,"")</f>
        <v>63</v>
      </c>
      <c r="AF100" s="18">
        <f t="shared" si="22"/>
        <v>148</v>
      </c>
      <c r="AG100" s="19">
        <f>AF100</f>
        <v>148</v>
      </c>
      <c r="AH100" s="19">
        <f t="shared" si="13"/>
        <v>15</v>
      </c>
      <c r="AI100" s="186"/>
      <c r="AJ100" s="130"/>
      <c r="AK100" s="189"/>
    </row>
    <row r="101" spans="1:37" ht="15" customHeight="1" x14ac:dyDescent="0.25">
      <c r="A101" s="68">
        <v>5</v>
      </c>
      <c r="B101" s="139"/>
      <c r="C101" s="141">
        <v>27</v>
      </c>
      <c r="D101" s="59">
        <v>7.4</v>
      </c>
      <c r="E101" s="14">
        <f t="shared" si="14"/>
        <v>50</v>
      </c>
      <c r="F101" s="14">
        <f t="shared" si="15"/>
        <v>0</v>
      </c>
      <c r="G101" s="14">
        <f>E101+F101</f>
        <v>50</v>
      </c>
      <c r="H101" s="15">
        <f>G101</f>
        <v>50</v>
      </c>
      <c r="I101" s="84">
        <f>IF(H101="","",RANK(H101,H97:H101,0))</f>
        <v>1</v>
      </c>
      <c r="J101" s="84">
        <f>IF(I101&lt;5,H101,"")</f>
        <v>50</v>
      </c>
      <c r="K101" s="61">
        <v>214</v>
      </c>
      <c r="L101" s="14">
        <f t="shared" si="16"/>
        <v>0</v>
      </c>
      <c r="M101" s="14">
        <f t="shared" si="17"/>
        <v>44</v>
      </c>
      <c r="N101" s="14">
        <f>L101+M101</f>
        <v>44</v>
      </c>
      <c r="O101" s="15">
        <f>N101</f>
        <v>44</v>
      </c>
      <c r="P101" s="96">
        <f>IF(O101="","",RANK(O101,O97:O101,0))</f>
        <v>1</v>
      </c>
      <c r="Q101" s="96">
        <f>IF(P101&lt;5,O101,"")</f>
        <v>44</v>
      </c>
      <c r="R101" s="65">
        <v>12</v>
      </c>
      <c r="S101" s="136">
        <f t="shared" si="18"/>
        <v>0</v>
      </c>
      <c r="T101" s="136">
        <f t="shared" si="19"/>
        <v>9</v>
      </c>
      <c r="U101" s="16">
        <f>S101+T101</f>
        <v>9</v>
      </c>
      <c r="V101" s="15">
        <f>U101</f>
        <v>9</v>
      </c>
      <c r="W101" s="84">
        <f>IF(V101="","",RANK(V101,V97:V101,0))</f>
        <v>4</v>
      </c>
      <c r="X101" s="84">
        <f>IF(W101&lt;5,V101,"")</f>
        <v>9</v>
      </c>
      <c r="Y101" s="65">
        <v>12</v>
      </c>
      <c r="Z101" s="16">
        <f t="shared" si="20"/>
        <v>0</v>
      </c>
      <c r="AA101" s="16">
        <f t="shared" si="21"/>
        <v>24</v>
      </c>
      <c r="AB101" s="16">
        <f>Z101+AA101</f>
        <v>24</v>
      </c>
      <c r="AC101" s="15">
        <f>AB101</f>
        <v>24</v>
      </c>
      <c r="AD101" s="84">
        <f>IF(AC101="","",RANK(AC101,AC97:AC101,0))</f>
        <v>4</v>
      </c>
      <c r="AE101" s="84">
        <f>IF(AD101&lt;5,AC101,"")</f>
        <v>24</v>
      </c>
      <c r="AF101" s="18">
        <f t="shared" si="22"/>
        <v>127</v>
      </c>
      <c r="AG101" s="19">
        <f>AF101</f>
        <v>127</v>
      </c>
      <c r="AH101" s="19">
        <f t="shared" si="13"/>
        <v>36</v>
      </c>
      <c r="AI101" s="187"/>
      <c r="AJ101" s="130"/>
      <c r="AK101" s="189"/>
    </row>
    <row r="102" spans="1:37" ht="26.25" customHeight="1" x14ac:dyDescent="0.25">
      <c r="A102" s="68"/>
      <c r="B102" s="139"/>
      <c r="C102" s="142">
        <v>27</v>
      </c>
      <c r="D102" s="59"/>
      <c r="E102" s="14"/>
      <c r="F102" s="14"/>
      <c r="G102" s="14"/>
      <c r="H102" s="89"/>
      <c r="I102" s="101" t="s">
        <v>455</v>
      </c>
      <c r="J102" s="109">
        <f>SUM(J97:J101)</f>
        <v>184</v>
      </c>
      <c r="K102" s="61"/>
      <c r="L102" s="14"/>
      <c r="M102" s="14"/>
      <c r="N102" s="14"/>
      <c r="O102" s="89"/>
      <c r="P102" s="101" t="s">
        <v>455</v>
      </c>
      <c r="Q102" s="110">
        <f>SUM(Q97:Q101)</f>
        <v>146</v>
      </c>
      <c r="R102" s="65"/>
      <c r="S102" s="136"/>
      <c r="T102" s="136"/>
      <c r="U102" s="16"/>
      <c r="V102" s="89"/>
      <c r="W102" s="101" t="s">
        <v>455</v>
      </c>
      <c r="X102" s="109">
        <f>SUM(X97:X101)</f>
        <v>117</v>
      </c>
      <c r="Y102" s="172">
        <v>-100</v>
      </c>
      <c r="Z102" s="16"/>
      <c r="AA102" s="16"/>
      <c r="AB102" s="16"/>
      <c r="AC102" s="89"/>
      <c r="AD102" s="101" t="s">
        <v>455</v>
      </c>
      <c r="AE102" s="109">
        <f>SUM(AE97:AE101)</f>
        <v>187</v>
      </c>
      <c r="AF102" s="18"/>
      <c r="AG102" s="92"/>
      <c r="AH102" s="19" t="str">
        <f t="shared" si="13"/>
        <v/>
      </c>
      <c r="AI102" s="98"/>
      <c r="AJ102" s="98"/>
      <c r="AK102" s="190"/>
    </row>
    <row r="103" spans="1:37" ht="15" customHeight="1" x14ac:dyDescent="0.25">
      <c r="A103" s="68">
        <v>1</v>
      </c>
      <c r="B103" s="139"/>
      <c r="C103" s="141">
        <v>28</v>
      </c>
      <c r="D103" s="59"/>
      <c r="E103" s="14">
        <f t="shared" si="14"/>
        <v>0</v>
      </c>
      <c r="F103" s="14">
        <f t="shared" si="15"/>
        <v>0</v>
      </c>
      <c r="G103" s="14">
        <f>E103+F103</f>
        <v>0</v>
      </c>
      <c r="H103" s="15">
        <f>G103</f>
        <v>0</v>
      </c>
      <c r="I103" s="84">
        <f>IF(H103="","",RANK(H103,H103:H107,0))</f>
        <v>1</v>
      </c>
      <c r="J103" s="84">
        <f>IF(I103&lt;5,H103,"")</f>
        <v>0</v>
      </c>
      <c r="K103" s="61"/>
      <c r="L103" s="14">
        <f t="shared" si="16"/>
        <v>0</v>
      </c>
      <c r="M103" s="14">
        <f t="shared" si="17"/>
        <v>0</v>
      </c>
      <c r="N103" s="14">
        <f>L103+M103</f>
        <v>0</v>
      </c>
      <c r="O103" s="15">
        <f>N103</f>
        <v>0</v>
      </c>
      <c r="P103" s="96">
        <f>IF(O103="","",RANK(O103,O103:O107,0))</f>
        <v>1</v>
      </c>
      <c r="Q103" s="96">
        <f>IF(P103&lt;5,O103,"")</f>
        <v>0</v>
      </c>
      <c r="R103" s="65"/>
      <c r="S103" s="136">
        <f t="shared" si="18"/>
        <v>0</v>
      </c>
      <c r="T103" s="136">
        <f t="shared" si="19"/>
        <v>0</v>
      </c>
      <c r="U103" s="16">
        <f>S103+T103</f>
        <v>0</v>
      </c>
      <c r="V103" s="15">
        <f>U103</f>
        <v>0</v>
      </c>
      <c r="W103" s="84">
        <f>IF(V103="","",RANK(V103,V103:V107,0))</f>
        <v>1</v>
      </c>
      <c r="X103" s="84">
        <f>IF(W103&lt;5,V103,"")</f>
        <v>0</v>
      </c>
      <c r="Y103" s="172">
        <v>-100</v>
      </c>
      <c r="Z103" s="16">
        <f t="shared" si="20"/>
        <v>0</v>
      </c>
      <c r="AA103" s="16">
        <f t="shared" si="21"/>
        <v>0</v>
      </c>
      <c r="AB103" s="16">
        <f>Z103+AA103</f>
        <v>0</v>
      </c>
      <c r="AC103" s="15">
        <f>AB103</f>
        <v>0</v>
      </c>
      <c r="AD103" s="84">
        <f>IF(AC103="","",RANK(AC103,AC103:AC107,0))</f>
        <v>1</v>
      </c>
      <c r="AE103" s="84">
        <f>IF(AD103&lt;5,AC103,"")</f>
        <v>0</v>
      </c>
      <c r="AF103" s="18">
        <f t="shared" si="22"/>
        <v>0</v>
      </c>
      <c r="AG103" s="19">
        <f>AF103</f>
        <v>0</v>
      </c>
      <c r="AH103" s="19">
        <f t="shared" si="13"/>
        <v>142</v>
      </c>
      <c r="AI103" s="185">
        <f>SUM(J103:J107,Q103:Q107,X103:X107,AE103:AE107)</f>
        <v>0</v>
      </c>
      <c r="AJ103" s="130">
        <f>AI103</f>
        <v>0</v>
      </c>
      <c r="AK103" s="188">
        <f>IF(ISNUMBER(AI103),RANK(AI103,$AI$7:$AI$294,0),"")</f>
        <v>31</v>
      </c>
    </row>
    <row r="104" spans="1:37" ht="15" customHeight="1" x14ac:dyDescent="0.25">
      <c r="A104" s="68">
        <v>2</v>
      </c>
      <c r="B104" s="139"/>
      <c r="C104" s="141">
        <v>28</v>
      </c>
      <c r="D104" s="59"/>
      <c r="E104" s="14">
        <f t="shared" si="14"/>
        <v>0</v>
      </c>
      <c r="F104" s="14">
        <f t="shared" si="15"/>
        <v>0</v>
      </c>
      <c r="G104" s="14">
        <f>E104+F104</f>
        <v>0</v>
      </c>
      <c r="H104" s="15">
        <f>G104</f>
        <v>0</v>
      </c>
      <c r="I104" s="84">
        <f>IF(H104="","",RANK(H104,H103:H107,0))</f>
        <v>1</v>
      </c>
      <c r="J104" s="84">
        <f>IF(I104&lt;5,H104,"")</f>
        <v>0</v>
      </c>
      <c r="K104" s="61"/>
      <c r="L104" s="14">
        <f t="shared" si="16"/>
        <v>0</v>
      </c>
      <c r="M104" s="14">
        <f t="shared" si="17"/>
        <v>0</v>
      </c>
      <c r="N104" s="14">
        <f>L104+M104</f>
        <v>0</v>
      </c>
      <c r="O104" s="15">
        <f>N104</f>
        <v>0</v>
      </c>
      <c r="P104" s="96">
        <f>IF(O104="","",RANK(O104,O103:O107,0))</f>
        <v>1</v>
      </c>
      <c r="Q104" s="96">
        <f>IF(P104&lt;5,O104,"")</f>
        <v>0</v>
      </c>
      <c r="R104" s="65"/>
      <c r="S104" s="136">
        <f t="shared" si="18"/>
        <v>0</v>
      </c>
      <c r="T104" s="136">
        <f t="shared" si="19"/>
        <v>0</v>
      </c>
      <c r="U104" s="16">
        <f>S104+T104</f>
        <v>0</v>
      </c>
      <c r="V104" s="15">
        <f>U104</f>
        <v>0</v>
      </c>
      <c r="W104" s="84">
        <f>IF(V104="","",RANK(V104,V103:V107,0))</f>
        <v>1</v>
      </c>
      <c r="X104" s="84">
        <f>IF(W104&lt;5,V104,"")</f>
        <v>0</v>
      </c>
      <c r="Y104" s="172">
        <v>-100</v>
      </c>
      <c r="Z104" s="16">
        <f t="shared" si="20"/>
        <v>0</v>
      </c>
      <c r="AA104" s="16">
        <f t="shared" si="21"/>
        <v>0</v>
      </c>
      <c r="AB104" s="16">
        <f>Z104+AA104</f>
        <v>0</v>
      </c>
      <c r="AC104" s="15">
        <f>AB104</f>
        <v>0</v>
      </c>
      <c r="AD104" s="84">
        <f>IF(AC104="","",RANK(AC104,AC103:AC107,0))</f>
        <v>1</v>
      </c>
      <c r="AE104" s="84">
        <f>IF(AD104&lt;5,AC104,"")</f>
        <v>0</v>
      </c>
      <c r="AF104" s="18">
        <f t="shared" si="22"/>
        <v>0</v>
      </c>
      <c r="AG104" s="19">
        <f>AF104</f>
        <v>0</v>
      </c>
      <c r="AH104" s="19">
        <f t="shared" si="13"/>
        <v>142</v>
      </c>
      <c r="AI104" s="186"/>
      <c r="AJ104" s="130"/>
      <c r="AK104" s="189"/>
    </row>
    <row r="105" spans="1:37" ht="15" customHeight="1" x14ac:dyDescent="0.25">
      <c r="A105" s="68">
        <v>3</v>
      </c>
      <c r="B105" s="139"/>
      <c r="C105" s="141">
        <v>28</v>
      </c>
      <c r="D105" s="59"/>
      <c r="E105" s="14">
        <f t="shared" si="14"/>
        <v>0</v>
      </c>
      <c r="F105" s="14">
        <f t="shared" si="15"/>
        <v>0</v>
      </c>
      <c r="G105" s="14">
        <f>E105+F105</f>
        <v>0</v>
      </c>
      <c r="H105" s="15">
        <f>G105</f>
        <v>0</v>
      </c>
      <c r="I105" s="84">
        <f>IF(H105="","",RANK(H105,H103:H107,0))</f>
        <v>1</v>
      </c>
      <c r="J105" s="84">
        <f>IF(I105&lt;5,H105,"")</f>
        <v>0</v>
      </c>
      <c r="K105" s="61"/>
      <c r="L105" s="14">
        <f t="shared" si="16"/>
        <v>0</v>
      </c>
      <c r="M105" s="14">
        <f t="shared" si="17"/>
        <v>0</v>
      </c>
      <c r="N105" s="14">
        <f>L105+M105</f>
        <v>0</v>
      </c>
      <c r="O105" s="15">
        <f>N105</f>
        <v>0</v>
      </c>
      <c r="P105" s="96">
        <f>IF(O105="","",RANK(O105,O103:O107,0))</f>
        <v>1</v>
      </c>
      <c r="Q105" s="96">
        <f>IF(P105&lt;5,O105,"")</f>
        <v>0</v>
      </c>
      <c r="R105" s="65"/>
      <c r="S105" s="136">
        <f t="shared" si="18"/>
        <v>0</v>
      </c>
      <c r="T105" s="136">
        <f t="shared" si="19"/>
        <v>0</v>
      </c>
      <c r="U105" s="16">
        <f>S105+T105</f>
        <v>0</v>
      </c>
      <c r="V105" s="15">
        <f>U105</f>
        <v>0</v>
      </c>
      <c r="W105" s="84">
        <f>IF(V105="","",RANK(V105,V103:V107,0))</f>
        <v>1</v>
      </c>
      <c r="X105" s="84">
        <f>IF(W105&lt;5,V105,"")</f>
        <v>0</v>
      </c>
      <c r="Y105" s="172">
        <v>-100</v>
      </c>
      <c r="Z105" s="16">
        <f t="shared" si="20"/>
        <v>0</v>
      </c>
      <c r="AA105" s="16">
        <f t="shared" si="21"/>
        <v>0</v>
      </c>
      <c r="AB105" s="16">
        <f>Z105+AA105</f>
        <v>0</v>
      </c>
      <c r="AC105" s="15">
        <f>AB105</f>
        <v>0</v>
      </c>
      <c r="AD105" s="84">
        <f>IF(AC105="","",RANK(AC105,AC103:AC107,0))</f>
        <v>1</v>
      </c>
      <c r="AE105" s="84">
        <f>IF(AD105&lt;5,AC105,"")</f>
        <v>0</v>
      </c>
      <c r="AF105" s="18">
        <f t="shared" si="22"/>
        <v>0</v>
      </c>
      <c r="AG105" s="19">
        <f>AF105</f>
        <v>0</v>
      </c>
      <c r="AH105" s="19">
        <f t="shared" si="13"/>
        <v>142</v>
      </c>
      <c r="AI105" s="186"/>
      <c r="AJ105" s="130"/>
      <c r="AK105" s="189"/>
    </row>
    <row r="106" spans="1:37" ht="15" customHeight="1" x14ac:dyDescent="0.25">
      <c r="A106" s="68">
        <v>4</v>
      </c>
      <c r="B106" s="139"/>
      <c r="C106" s="141">
        <v>28</v>
      </c>
      <c r="D106" s="59"/>
      <c r="E106" s="14">
        <f t="shared" si="14"/>
        <v>0</v>
      </c>
      <c r="F106" s="14">
        <f t="shared" si="15"/>
        <v>0</v>
      </c>
      <c r="G106" s="14">
        <f>E106+F106</f>
        <v>0</v>
      </c>
      <c r="H106" s="15">
        <f>G106</f>
        <v>0</v>
      </c>
      <c r="I106" s="84">
        <f>IF(H106="","",RANK(H106,H103:H107,0))</f>
        <v>1</v>
      </c>
      <c r="J106" s="84">
        <f>IF(I106&lt;5,H106,"")</f>
        <v>0</v>
      </c>
      <c r="K106" s="61"/>
      <c r="L106" s="14">
        <f t="shared" si="16"/>
        <v>0</v>
      </c>
      <c r="M106" s="14">
        <f t="shared" si="17"/>
        <v>0</v>
      </c>
      <c r="N106" s="14">
        <f>L106+M106</f>
        <v>0</v>
      </c>
      <c r="O106" s="15">
        <f>N106</f>
        <v>0</v>
      </c>
      <c r="P106" s="96">
        <f>IF(O106="","",RANK(O106,O103:O107,0))</f>
        <v>1</v>
      </c>
      <c r="Q106" s="96">
        <f>IF(P106&lt;5,O106,"")</f>
        <v>0</v>
      </c>
      <c r="R106" s="65"/>
      <c r="S106" s="136">
        <f t="shared" si="18"/>
        <v>0</v>
      </c>
      <c r="T106" s="136">
        <f t="shared" si="19"/>
        <v>0</v>
      </c>
      <c r="U106" s="16">
        <f>S106+T106</f>
        <v>0</v>
      </c>
      <c r="V106" s="15">
        <f>U106</f>
        <v>0</v>
      </c>
      <c r="W106" s="84">
        <f>IF(V106="","",RANK(V106,V103:V107,0))</f>
        <v>1</v>
      </c>
      <c r="X106" s="84">
        <f>IF(W106&lt;5,V106,"")</f>
        <v>0</v>
      </c>
      <c r="Y106" s="172">
        <v>-100</v>
      </c>
      <c r="Z106" s="16">
        <f t="shared" si="20"/>
        <v>0</v>
      </c>
      <c r="AA106" s="16">
        <f t="shared" si="21"/>
        <v>0</v>
      </c>
      <c r="AB106" s="16">
        <f>Z106+AA106</f>
        <v>0</v>
      </c>
      <c r="AC106" s="15">
        <f>AB106</f>
        <v>0</v>
      </c>
      <c r="AD106" s="84">
        <f>IF(AC106="","",RANK(AC106,AC103:AC107,0))</f>
        <v>1</v>
      </c>
      <c r="AE106" s="84">
        <f>IF(AD106&lt;5,AC106,"")</f>
        <v>0</v>
      </c>
      <c r="AF106" s="18">
        <f t="shared" si="22"/>
        <v>0</v>
      </c>
      <c r="AG106" s="19">
        <f>AF106</f>
        <v>0</v>
      </c>
      <c r="AH106" s="19">
        <f t="shared" si="13"/>
        <v>142</v>
      </c>
      <c r="AI106" s="186"/>
      <c r="AJ106" s="130"/>
      <c r="AK106" s="189"/>
    </row>
    <row r="107" spans="1:37" ht="15" customHeight="1" x14ac:dyDescent="0.25">
      <c r="A107" s="68">
        <v>5</v>
      </c>
      <c r="B107" s="139"/>
      <c r="C107" s="141">
        <v>28</v>
      </c>
      <c r="D107" s="59"/>
      <c r="E107" s="14">
        <f t="shared" si="14"/>
        <v>0</v>
      </c>
      <c r="F107" s="14">
        <f t="shared" si="15"/>
        <v>0</v>
      </c>
      <c r="G107" s="14">
        <f>E107+F107</f>
        <v>0</v>
      </c>
      <c r="H107" s="15">
        <f>G107</f>
        <v>0</v>
      </c>
      <c r="I107" s="84">
        <f>IF(H107="","",RANK(H107,H103:H107,0))</f>
        <v>1</v>
      </c>
      <c r="J107" s="84">
        <f>IF(I107&lt;5,H107,"")</f>
        <v>0</v>
      </c>
      <c r="K107" s="61"/>
      <c r="L107" s="14">
        <f t="shared" si="16"/>
        <v>0</v>
      </c>
      <c r="M107" s="14">
        <f t="shared" si="17"/>
        <v>0</v>
      </c>
      <c r="N107" s="14">
        <f>L107+M107</f>
        <v>0</v>
      </c>
      <c r="O107" s="15">
        <f>N107</f>
        <v>0</v>
      </c>
      <c r="P107" s="96">
        <f>IF(O107="","",RANK(O107,O103:O107,0))</f>
        <v>1</v>
      </c>
      <c r="Q107" s="96">
        <f>IF(P107&lt;5,O107,"")</f>
        <v>0</v>
      </c>
      <c r="R107" s="65"/>
      <c r="S107" s="136">
        <f t="shared" si="18"/>
        <v>0</v>
      </c>
      <c r="T107" s="136">
        <f t="shared" si="19"/>
        <v>0</v>
      </c>
      <c r="U107" s="16">
        <f>S107+T107</f>
        <v>0</v>
      </c>
      <c r="V107" s="15">
        <f>U107</f>
        <v>0</v>
      </c>
      <c r="W107" s="84">
        <f>IF(V107="","",RANK(V107,V103:V107,0))</f>
        <v>1</v>
      </c>
      <c r="X107" s="84">
        <f>IF(W107&lt;5,V107,"")</f>
        <v>0</v>
      </c>
      <c r="Y107" s="172">
        <v>-100</v>
      </c>
      <c r="Z107" s="16">
        <f t="shared" si="20"/>
        <v>0</v>
      </c>
      <c r="AA107" s="16">
        <f t="shared" si="21"/>
        <v>0</v>
      </c>
      <c r="AB107" s="16">
        <f>Z107+AA107</f>
        <v>0</v>
      </c>
      <c r="AC107" s="15">
        <f>AB107</f>
        <v>0</v>
      </c>
      <c r="AD107" s="84">
        <f>IF(AC107="","",RANK(AC107,AC103:AC107,0))</f>
        <v>1</v>
      </c>
      <c r="AE107" s="84">
        <f>IF(AD107&lt;5,AC107,"")</f>
        <v>0</v>
      </c>
      <c r="AF107" s="18">
        <f t="shared" si="22"/>
        <v>0</v>
      </c>
      <c r="AG107" s="19">
        <f>AF107</f>
        <v>0</v>
      </c>
      <c r="AH107" s="19">
        <f t="shared" si="13"/>
        <v>142</v>
      </c>
      <c r="AI107" s="187"/>
      <c r="AJ107" s="130"/>
      <c r="AK107" s="189"/>
    </row>
    <row r="108" spans="1:37" ht="26.25" customHeight="1" x14ac:dyDescent="0.25">
      <c r="A108" s="68"/>
      <c r="B108" s="139"/>
      <c r="C108" s="142">
        <v>28</v>
      </c>
      <c r="D108" s="59"/>
      <c r="E108" s="14"/>
      <c r="F108" s="14"/>
      <c r="G108" s="14"/>
      <c r="H108" s="89"/>
      <c r="I108" s="101" t="s">
        <v>455</v>
      </c>
      <c r="J108" s="109">
        <f>SUM(J103:J107)</f>
        <v>0</v>
      </c>
      <c r="K108" s="61"/>
      <c r="L108" s="14"/>
      <c r="M108" s="14"/>
      <c r="N108" s="14"/>
      <c r="O108" s="89"/>
      <c r="P108" s="101" t="s">
        <v>455</v>
      </c>
      <c r="Q108" s="110">
        <f>SUM(Q103:Q107)</f>
        <v>0</v>
      </c>
      <c r="R108" s="65"/>
      <c r="S108" s="136"/>
      <c r="T108" s="136"/>
      <c r="U108" s="16"/>
      <c r="V108" s="89"/>
      <c r="W108" s="101" t="s">
        <v>455</v>
      </c>
      <c r="X108" s="109">
        <f>SUM(X103:X107)</f>
        <v>0</v>
      </c>
      <c r="Y108" s="172">
        <v>-100</v>
      </c>
      <c r="Z108" s="16"/>
      <c r="AA108" s="16"/>
      <c r="AB108" s="16"/>
      <c r="AC108" s="89"/>
      <c r="AD108" s="101" t="s">
        <v>455</v>
      </c>
      <c r="AE108" s="109">
        <f>SUM(AE103:AE107)</f>
        <v>0</v>
      </c>
      <c r="AF108" s="18"/>
      <c r="AG108" s="92"/>
      <c r="AH108" s="19" t="str">
        <f t="shared" si="13"/>
        <v/>
      </c>
      <c r="AI108" s="98"/>
      <c r="AJ108" s="98"/>
      <c r="AK108" s="190"/>
    </row>
    <row r="109" spans="1:37" ht="15" customHeight="1" x14ac:dyDescent="0.25">
      <c r="A109" s="68">
        <v>1</v>
      </c>
      <c r="B109" s="139"/>
      <c r="C109" s="141">
        <v>29</v>
      </c>
      <c r="D109" s="59">
        <v>8.5</v>
      </c>
      <c r="E109" s="14">
        <f t="shared" si="14"/>
        <v>0</v>
      </c>
      <c r="F109" s="14">
        <f t="shared" si="15"/>
        <v>16</v>
      </c>
      <c r="G109" s="14">
        <f>E109+F109</f>
        <v>16</v>
      </c>
      <c r="H109" s="15">
        <f>G109</f>
        <v>16</v>
      </c>
      <c r="I109" s="84">
        <f>IF(H109="","",RANK(H109,H109:H113,0))</f>
        <v>3</v>
      </c>
      <c r="J109" s="84">
        <f>IF(I109&lt;5,H109,"")</f>
        <v>16</v>
      </c>
      <c r="K109" s="61">
        <v>170</v>
      </c>
      <c r="L109" s="14">
        <f t="shared" si="16"/>
        <v>0</v>
      </c>
      <c r="M109" s="14">
        <f t="shared" si="17"/>
        <v>17</v>
      </c>
      <c r="N109" s="14">
        <f>L109+M109</f>
        <v>17</v>
      </c>
      <c r="O109" s="15">
        <f>N109</f>
        <v>17</v>
      </c>
      <c r="P109" s="96">
        <f>IF(O109="","",RANK(O109,O109:O113,0))</f>
        <v>4</v>
      </c>
      <c r="Q109" s="96">
        <f>IF(P109&lt;5,O109,"")</f>
        <v>17</v>
      </c>
      <c r="R109" s="65">
        <v>10</v>
      </c>
      <c r="S109" s="136">
        <f t="shared" si="18"/>
        <v>0</v>
      </c>
      <c r="T109" s="136">
        <f t="shared" si="19"/>
        <v>7</v>
      </c>
      <c r="U109" s="16">
        <f>S109+T109</f>
        <v>7</v>
      </c>
      <c r="V109" s="15">
        <f>U109</f>
        <v>7</v>
      </c>
      <c r="W109" s="84">
        <f>IF(V109="","",RANK(V109,V109:V113,0))</f>
        <v>2</v>
      </c>
      <c r="X109" s="84">
        <f>IF(W109&lt;5,V109,"")</f>
        <v>7</v>
      </c>
      <c r="Y109" s="65">
        <v>11</v>
      </c>
      <c r="Z109" s="16">
        <f t="shared" si="20"/>
        <v>0</v>
      </c>
      <c r="AA109" s="16">
        <f t="shared" si="21"/>
        <v>22</v>
      </c>
      <c r="AB109" s="16">
        <f>Z109+AA109</f>
        <v>22</v>
      </c>
      <c r="AC109" s="15">
        <f>AB109</f>
        <v>22</v>
      </c>
      <c r="AD109" s="84">
        <f>IF(AC109="","",RANK(AC109,AC109:AC113,0))</f>
        <v>5</v>
      </c>
      <c r="AE109" s="84" t="str">
        <f>IF(AD109&lt;5,AC109,"")</f>
        <v/>
      </c>
      <c r="AF109" s="18">
        <f t="shared" si="22"/>
        <v>62</v>
      </c>
      <c r="AG109" s="19">
        <f>AF109</f>
        <v>62</v>
      </c>
      <c r="AH109" s="19">
        <f t="shared" si="13"/>
        <v>120</v>
      </c>
      <c r="AI109" s="185">
        <f>SUM(J109:J113,Q109:Q113,X109:X113,AE109:AE113)</f>
        <v>345</v>
      </c>
      <c r="AJ109" s="130">
        <f>AI109</f>
        <v>345</v>
      </c>
      <c r="AK109" s="188">
        <f>IF(ISNUMBER(AI109),RANK(AI109,$AI$7:$AI$294,0),"")</f>
        <v>25</v>
      </c>
    </row>
    <row r="110" spans="1:37" ht="15" customHeight="1" x14ac:dyDescent="0.25">
      <c r="A110" s="68">
        <v>2</v>
      </c>
      <c r="B110" s="139"/>
      <c r="C110" s="141">
        <v>29</v>
      </c>
      <c r="D110" s="59">
        <v>7.7</v>
      </c>
      <c r="E110" s="14">
        <f t="shared" si="14"/>
        <v>38</v>
      </c>
      <c r="F110" s="14">
        <f t="shared" si="15"/>
        <v>0</v>
      </c>
      <c r="G110" s="14">
        <f>E110+F110</f>
        <v>38</v>
      </c>
      <c r="H110" s="15">
        <f>G110</f>
        <v>38</v>
      </c>
      <c r="I110" s="84">
        <f>IF(H110="","",RANK(H110,H109:H113,0))</f>
        <v>1</v>
      </c>
      <c r="J110" s="84">
        <f>IF(I110&lt;5,H110,"")</f>
        <v>38</v>
      </c>
      <c r="K110" s="61">
        <v>172</v>
      </c>
      <c r="L110" s="14">
        <f t="shared" si="16"/>
        <v>0</v>
      </c>
      <c r="M110" s="14">
        <f t="shared" si="17"/>
        <v>18</v>
      </c>
      <c r="N110" s="14">
        <f>L110+M110</f>
        <v>18</v>
      </c>
      <c r="O110" s="15">
        <f>N110</f>
        <v>18</v>
      </c>
      <c r="P110" s="96">
        <f>IF(O110="","",RANK(O110,O109:O113,0))</f>
        <v>3</v>
      </c>
      <c r="Q110" s="96">
        <f>IF(P110&lt;5,O110,"")</f>
        <v>18</v>
      </c>
      <c r="R110" s="65">
        <v>18</v>
      </c>
      <c r="S110" s="136">
        <f t="shared" si="18"/>
        <v>0</v>
      </c>
      <c r="T110" s="136">
        <f t="shared" si="19"/>
        <v>20</v>
      </c>
      <c r="U110" s="16">
        <f>S110+T110</f>
        <v>20</v>
      </c>
      <c r="V110" s="15">
        <f>U110</f>
        <v>20</v>
      </c>
      <c r="W110" s="84">
        <f>IF(V110="","",RANK(V110,V109:V113,0))</f>
        <v>1</v>
      </c>
      <c r="X110" s="84">
        <f>IF(W110&lt;5,V110,"")</f>
        <v>20</v>
      </c>
      <c r="Y110" s="65">
        <v>15</v>
      </c>
      <c r="Z110" s="16">
        <f t="shared" si="20"/>
        <v>0</v>
      </c>
      <c r="AA110" s="16">
        <f t="shared" si="21"/>
        <v>32</v>
      </c>
      <c r="AB110" s="16">
        <f>Z110+AA110</f>
        <v>32</v>
      </c>
      <c r="AC110" s="15">
        <f>AB110</f>
        <v>32</v>
      </c>
      <c r="AD110" s="84">
        <f>IF(AC110="","",RANK(AC110,AC109:AC113,0))</f>
        <v>2</v>
      </c>
      <c r="AE110" s="84">
        <f>IF(AD110&lt;5,AC110,"")</f>
        <v>32</v>
      </c>
      <c r="AF110" s="18">
        <f t="shared" si="22"/>
        <v>108</v>
      </c>
      <c r="AG110" s="19">
        <f>AF110</f>
        <v>108</v>
      </c>
      <c r="AH110" s="19">
        <f t="shared" si="13"/>
        <v>57</v>
      </c>
      <c r="AI110" s="186"/>
      <c r="AJ110" s="130"/>
      <c r="AK110" s="189"/>
    </row>
    <row r="111" spans="1:37" ht="15" customHeight="1" x14ac:dyDescent="0.25">
      <c r="A111" s="68">
        <v>3</v>
      </c>
      <c r="B111" s="139"/>
      <c r="C111" s="141">
        <v>29</v>
      </c>
      <c r="D111" s="59">
        <v>8.6</v>
      </c>
      <c r="E111" s="14">
        <f t="shared" si="14"/>
        <v>0</v>
      </c>
      <c r="F111" s="14">
        <f t="shared" si="15"/>
        <v>14</v>
      </c>
      <c r="G111" s="14">
        <f>E111+F111</f>
        <v>14</v>
      </c>
      <c r="H111" s="15">
        <f>G111</f>
        <v>14</v>
      </c>
      <c r="I111" s="84">
        <f>IF(H111="","",RANK(H111,H109:H113,0))</f>
        <v>4</v>
      </c>
      <c r="J111" s="84">
        <f>IF(I111&lt;5,H111,"")</f>
        <v>14</v>
      </c>
      <c r="K111" s="61">
        <v>160</v>
      </c>
      <c r="L111" s="14">
        <f t="shared" si="16"/>
        <v>0</v>
      </c>
      <c r="M111" s="14">
        <f t="shared" si="17"/>
        <v>12</v>
      </c>
      <c r="N111" s="14">
        <f>L111+M111</f>
        <v>12</v>
      </c>
      <c r="O111" s="15">
        <f>N111</f>
        <v>12</v>
      </c>
      <c r="P111" s="96">
        <f>IF(O111="","",RANK(O111,O109:O113,0))</f>
        <v>5</v>
      </c>
      <c r="Q111" s="96" t="str">
        <f>IF(P111&lt;5,O111,"")</f>
        <v/>
      </c>
      <c r="R111" s="65">
        <v>1</v>
      </c>
      <c r="S111" s="136">
        <f t="shared" si="18"/>
        <v>0</v>
      </c>
      <c r="T111" s="136">
        <f t="shared" si="19"/>
        <v>0</v>
      </c>
      <c r="U111" s="16">
        <f>S111+T111</f>
        <v>0</v>
      </c>
      <c r="V111" s="15">
        <f>U111</f>
        <v>0</v>
      </c>
      <c r="W111" s="84">
        <f>IF(V111="","",RANK(V111,V109:V113,0))</f>
        <v>3</v>
      </c>
      <c r="X111" s="84">
        <f>IF(W111&lt;5,V111,"")</f>
        <v>0</v>
      </c>
      <c r="Y111" s="65">
        <v>15</v>
      </c>
      <c r="Z111" s="16">
        <f t="shared" si="20"/>
        <v>0</v>
      </c>
      <c r="AA111" s="16">
        <f t="shared" si="21"/>
        <v>32</v>
      </c>
      <c r="AB111" s="16">
        <f>Z111+AA111</f>
        <v>32</v>
      </c>
      <c r="AC111" s="15">
        <f>AB111</f>
        <v>32</v>
      </c>
      <c r="AD111" s="84">
        <f>IF(AC111="","",RANK(AC111,AC109:AC113,0))</f>
        <v>2</v>
      </c>
      <c r="AE111" s="84">
        <f>IF(AD111&lt;5,AC111,"")</f>
        <v>32</v>
      </c>
      <c r="AF111" s="18">
        <f t="shared" si="22"/>
        <v>58</v>
      </c>
      <c r="AG111" s="19">
        <f>AF111</f>
        <v>58</v>
      </c>
      <c r="AH111" s="19">
        <f t="shared" si="13"/>
        <v>124</v>
      </c>
      <c r="AI111" s="186"/>
      <c r="AJ111" s="130"/>
      <c r="AK111" s="189"/>
    </row>
    <row r="112" spans="1:37" ht="15" customHeight="1" x14ac:dyDescent="0.25">
      <c r="A112" s="68">
        <v>4</v>
      </c>
      <c r="B112" s="139"/>
      <c r="C112" s="141">
        <v>29</v>
      </c>
      <c r="D112" s="59">
        <v>7.7</v>
      </c>
      <c r="E112" s="14">
        <f t="shared" si="14"/>
        <v>38</v>
      </c>
      <c r="F112" s="14">
        <f t="shared" si="15"/>
        <v>0</v>
      </c>
      <c r="G112" s="14">
        <f>E112+F112</f>
        <v>38</v>
      </c>
      <c r="H112" s="15">
        <f>G112</f>
        <v>38</v>
      </c>
      <c r="I112" s="84">
        <f>IF(H112="","",RANK(H112,H109:H113,0))</f>
        <v>1</v>
      </c>
      <c r="J112" s="84">
        <f>IF(I112&lt;5,H112,"")</f>
        <v>38</v>
      </c>
      <c r="K112" s="61">
        <v>175</v>
      </c>
      <c r="L112" s="14">
        <f t="shared" si="16"/>
        <v>0</v>
      </c>
      <c r="M112" s="14">
        <f t="shared" si="17"/>
        <v>20</v>
      </c>
      <c r="N112" s="14">
        <f>L112+M112</f>
        <v>20</v>
      </c>
      <c r="O112" s="15">
        <f>N112</f>
        <v>20</v>
      </c>
      <c r="P112" s="96">
        <f>IF(O112="","",RANK(O112,O109:O113,0))</f>
        <v>1</v>
      </c>
      <c r="Q112" s="96">
        <f>IF(P112&lt;5,O112,"")</f>
        <v>20</v>
      </c>
      <c r="R112" s="65">
        <v>2</v>
      </c>
      <c r="S112" s="136">
        <f t="shared" si="18"/>
        <v>0</v>
      </c>
      <c r="T112" s="136">
        <f t="shared" si="19"/>
        <v>0</v>
      </c>
      <c r="U112" s="16">
        <f>S112+T112</f>
        <v>0</v>
      </c>
      <c r="V112" s="15">
        <f>U112</f>
        <v>0</v>
      </c>
      <c r="W112" s="84">
        <f>IF(V112="","",RANK(V112,V109:V113,0))</f>
        <v>3</v>
      </c>
      <c r="X112" s="84">
        <f>IF(W112&lt;5,V112,"")</f>
        <v>0</v>
      </c>
      <c r="Y112" s="65">
        <v>19</v>
      </c>
      <c r="Z112" s="16">
        <f t="shared" si="20"/>
        <v>0</v>
      </c>
      <c r="AA112" s="16">
        <f t="shared" si="21"/>
        <v>44</v>
      </c>
      <c r="AB112" s="16">
        <f>Z112+AA112</f>
        <v>44</v>
      </c>
      <c r="AC112" s="15">
        <f>AB112</f>
        <v>44</v>
      </c>
      <c r="AD112" s="84">
        <f>IF(AC112="","",RANK(AC112,AC109:AC113,0))</f>
        <v>1</v>
      </c>
      <c r="AE112" s="84">
        <f>IF(AD112&lt;5,AC112,"")</f>
        <v>44</v>
      </c>
      <c r="AF112" s="18">
        <f t="shared" si="22"/>
        <v>102</v>
      </c>
      <c r="AG112" s="19">
        <f>AF112</f>
        <v>102</v>
      </c>
      <c r="AH112" s="19">
        <f t="shared" si="13"/>
        <v>69</v>
      </c>
      <c r="AI112" s="186"/>
      <c r="AJ112" s="130"/>
      <c r="AK112" s="189"/>
    </row>
    <row r="113" spans="1:37" ht="15" customHeight="1" x14ac:dyDescent="0.25">
      <c r="A113" s="68">
        <v>5</v>
      </c>
      <c r="B113" s="139"/>
      <c r="C113" s="141">
        <v>29</v>
      </c>
      <c r="D113" s="59">
        <v>8.6</v>
      </c>
      <c r="E113" s="14">
        <f t="shared" si="14"/>
        <v>0</v>
      </c>
      <c r="F113" s="14">
        <f t="shared" si="15"/>
        <v>14</v>
      </c>
      <c r="G113" s="14">
        <f>E113+F113</f>
        <v>14</v>
      </c>
      <c r="H113" s="15">
        <f>G113</f>
        <v>14</v>
      </c>
      <c r="I113" s="84">
        <f>IF(H113="","",RANK(H113,H109:H113,0))</f>
        <v>4</v>
      </c>
      <c r="J113" s="84"/>
      <c r="K113" s="61">
        <v>176</v>
      </c>
      <c r="L113" s="14">
        <f t="shared" si="16"/>
        <v>0</v>
      </c>
      <c r="M113" s="14">
        <f t="shared" si="17"/>
        <v>20</v>
      </c>
      <c r="N113" s="14">
        <f>L113+M113</f>
        <v>20</v>
      </c>
      <c r="O113" s="15">
        <f>N113</f>
        <v>20</v>
      </c>
      <c r="P113" s="96">
        <f>IF(O113="","",RANK(O113,O109:O113,0))</f>
        <v>1</v>
      </c>
      <c r="Q113" s="96">
        <f>IF(P113&lt;5,O113,"")</f>
        <v>20</v>
      </c>
      <c r="R113" s="65">
        <v>1</v>
      </c>
      <c r="S113" s="136">
        <f t="shared" si="18"/>
        <v>0</v>
      </c>
      <c r="T113" s="136">
        <f t="shared" si="19"/>
        <v>0</v>
      </c>
      <c r="U113" s="16">
        <f>S113+T113</f>
        <v>0</v>
      </c>
      <c r="V113" s="15">
        <f>U113</f>
        <v>0</v>
      </c>
      <c r="W113" s="84">
        <f>IF(V113="","",RANK(V113,V109:V113,0))</f>
        <v>3</v>
      </c>
      <c r="X113" s="84"/>
      <c r="Y113" s="65">
        <v>14</v>
      </c>
      <c r="Z113" s="16">
        <f t="shared" si="20"/>
        <v>0</v>
      </c>
      <c r="AA113" s="16">
        <f t="shared" si="21"/>
        <v>29</v>
      </c>
      <c r="AB113" s="16">
        <f>Z113+AA113</f>
        <v>29</v>
      </c>
      <c r="AC113" s="15">
        <f>AB113</f>
        <v>29</v>
      </c>
      <c r="AD113" s="84">
        <f>IF(AC113="","",RANK(AC113,AC109:AC113,0))</f>
        <v>4</v>
      </c>
      <c r="AE113" s="84">
        <f>IF(AD113&lt;5,AC113,"")</f>
        <v>29</v>
      </c>
      <c r="AF113" s="18">
        <f t="shared" si="22"/>
        <v>63</v>
      </c>
      <c r="AG113" s="19">
        <f>AF113</f>
        <v>63</v>
      </c>
      <c r="AH113" s="19">
        <f t="shared" si="13"/>
        <v>118</v>
      </c>
      <c r="AI113" s="187"/>
      <c r="AJ113" s="130"/>
      <c r="AK113" s="189"/>
    </row>
    <row r="114" spans="1:37" ht="26.25" customHeight="1" x14ac:dyDescent="0.25">
      <c r="A114" s="68"/>
      <c r="B114" s="139"/>
      <c r="C114" s="142">
        <v>29</v>
      </c>
      <c r="D114" s="59"/>
      <c r="E114" s="14"/>
      <c r="F114" s="14"/>
      <c r="G114" s="14"/>
      <c r="H114" s="89"/>
      <c r="I114" s="101" t="s">
        <v>455</v>
      </c>
      <c r="J114" s="109">
        <f>SUM(J109:J113)</f>
        <v>106</v>
      </c>
      <c r="K114" s="61"/>
      <c r="L114" s="14"/>
      <c r="M114" s="14"/>
      <c r="N114" s="14"/>
      <c r="O114" s="89"/>
      <c r="P114" s="101" t="s">
        <v>455</v>
      </c>
      <c r="Q114" s="110">
        <f>SUM(Q109:Q113)</f>
        <v>75</v>
      </c>
      <c r="R114" s="65"/>
      <c r="S114" s="136"/>
      <c r="T114" s="136"/>
      <c r="U114" s="16"/>
      <c r="V114" s="89"/>
      <c r="W114" s="101" t="s">
        <v>455</v>
      </c>
      <c r="X114" s="109">
        <f>SUM(X109:X113)</f>
        <v>27</v>
      </c>
      <c r="Y114" s="172">
        <v>-100</v>
      </c>
      <c r="Z114" s="16"/>
      <c r="AA114" s="16"/>
      <c r="AB114" s="16"/>
      <c r="AC114" s="89"/>
      <c r="AD114" s="101" t="s">
        <v>455</v>
      </c>
      <c r="AE114" s="109">
        <f>SUM(AE109:AE113)</f>
        <v>137</v>
      </c>
      <c r="AF114" s="18"/>
      <c r="AG114" s="92"/>
      <c r="AH114" s="19" t="str">
        <f t="shared" si="13"/>
        <v/>
      </c>
      <c r="AI114" s="98"/>
      <c r="AJ114" s="98"/>
      <c r="AK114" s="190"/>
    </row>
    <row r="115" spans="1:37" ht="15" customHeight="1" x14ac:dyDescent="0.25">
      <c r="A115" s="68">
        <v>1</v>
      </c>
      <c r="B115" s="139"/>
      <c r="C115" s="141">
        <v>30</v>
      </c>
      <c r="D115" s="59">
        <v>8.1</v>
      </c>
      <c r="E115" s="14">
        <f t="shared" si="14"/>
        <v>0</v>
      </c>
      <c r="F115" s="14">
        <f t="shared" si="15"/>
        <v>25</v>
      </c>
      <c r="G115" s="14">
        <f>E115+F115</f>
        <v>25</v>
      </c>
      <c r="H115" s="15">
        <f>G115</f>
        <v>25</v>
      </c>
      <c r="I115" s="84">
        <f>IF(H115="","",RANK(H115,H115:H119,0))</f>
        <v>4</v>
      </c>
      <c r="J115" s="84">
        <f>IF(I115&lt;5,H115,"")</f>
        <v>25</v>
      </c>
      <c r="K115" s="61">
        <v>202</v>
      </c>
      <c r="L115" s="14">
        <f t="shared" si="16"/>
        <v>0</v>
      </c>
      <c r="M115" s="14">
        <f t="shared" si="17"/>
        <v>33</v>
      </c>
      <c r="N115" s="14">
        <f>L115+M115</f>
        <v>33</v>
      </c>
      <c r="O115" s="15">
        <f>N115</f>
        <v>33</v>
      </c>
      <c r="P115" s="96">
        <f>IF(O115="","",RANK(O115,O115:O119,0))</f>
        <v>2</v>
      </c>
      <c r="Q115" s="96">
        <f>IF(P115&lt;5,O115,"")</f>
        <v>33</v>
      </c>
      <c r="R115" s="65">
        <v>12</v>
      </c>
      <c r="S115" s="136">
        <f t="shared" si="18"/>
        <v>0</v>
      </c>
      <c r="T115" s="136">
        <f t="shared" si="19"/>
        <v>9</v>
      </c>
      <c r="U115" s="16">
        <f>S115+T115</f>
        <v>9</v>
      </c>
      <c r="V115" s="15">
        <f>U115</f>
        <v>9</v>
      </c>
      <c r="W115" s="84">
        <f>IF(V115="","",RANK(V115,V115:V119,0))</f>
        <v>5</v>
      </c>
      <c r="X115" s="84" t="str">
        <f>IF(W115&lt;5,V115,"")</f>
        <v/>
      </c>
      <c r="Y115" s="65">
        <v>19</v>
      </c>
      <c r="Z115" s="16">
        <f t="shared" si="20"/>
        <v>0</v>
      </c>
      <c r="AA115" s="16">
        <f t="shared" si="21"/>
        <v>44</v>
      </c>
      <c r="AB115" s="16">
        <f>Z115+AA115</f>
        <v>44</v>
      </c>
      <c r="AC115" s="15">
        <f>AB115</f>
        <v>44</v>
      </c>
      <c r="AD115" s="84">
        <f>IF(AC115="","",RANK(AC115,AC115:AC119,0))</f>
        <v>3</v>
      </c>
      <c r="AE115" s="84">
        <f>IF(AD115&lt;5,AC115,"")</f>
        <v>44</v>
      </c>
      <c r="AF115" s="18">
        <f t="shared" si="22"/>
        <v>111</v>
      </c>
      <c r="AG115" s="19">
        <f>AF115</f>
        <v>111</v>
      </c>
      <c r="AH115" s="19">
        <f t="shared" si="13"/>
        <v>55</v>
      </c>
      <c r="AI115" s="185">
        <f>SUM(J115:J119,Q115:Q119,X115:X119,AE115:AE119)</f>
        <v>560</v>
      </c>
      <c r="AJ115" s="130">
        <f>AI115</f>
        <v>560</v>
      </c>
      <c r="AK115" s="188">
        <f>IF(ISNUMBER(AI115),RANK(AI115,$AI$7:$AI$294,0),"")</f>
        <v>6</v>
      </c>
    </row>
    <row r="116" spans="1:37" ht="15" customHeight="1" x14ac:dyDescent="0.25">
      <c r="A116" s="68">
        <v>2</v>
      </c>
      <c r="B116" s="139"/>
      <c r="C116" s="141">
        <v>30</v>
      </c>
      <c r="D116" s="59">
        <v>8</v>
      </c>
      <c r="E116" s="14">
        <f t="shared" si="14"/>
        <v>28</v>
      </c>
      <c r="F116" s="14">
        <f t="shared" si="15"/>
        <v>0</v>
      </c>
      <c r="G116" s="14">
        <f>E116+F116</f>
        <v>28</v>
      </c>
      <c r="H116" s="15">
        <f>G116</f>
        <v>28</v>
      </c>
      <c r="I116" s="84">
        <f>IF(H116="","",RANK(H116,H115:H119,0))</f>
        <v>3</v>
      </c>
      <c r="J116" s="84">
        <f>IF(I116&lt;5,H116,"")</f>
        <v>28</v>
      </c>
      <c r="K116" s="61">
        <v>185</v>
      </c>
      <c r="L116" s="14">
        <f t="shared" si="16"/>
        <v>0</v>
      </c>
      <c r="M116" s="14">
        <f t="shared" si="17"/>
        <v>25</v>
      </c>
      <c r="N116" s="14">
        <f>L116+M116</f>
        <v>25</v>
      </c>
      <c r="O116" s="15">
        <f>N116</f>
        <v>25</v>
      </c>
      <c r="P116" s="96">
        <f>IF(O116="","",RANK(O116,O115:O119,0))</f>
        <v>4</v>
      </c>
      <c r="Q116" s="96">
        <f>IF(P116&lt;5,O116,"")</f>
        <v>25</v>
      </c>
      <c r="R116" s="65">
        <v>21</v>
      </c>
      <c r="S116" s="136">
        <f t="shared" si="18"/>
        <v>0</v>
      </c>
      <c r="T116" s="136">
        <f t="shared" si="19"/>
        <v>26</v>
      </c>
      <c r="U116" s="16">
        <f>S116+T116</f>
        <v>26</v>
      </c>
      <c r="V116" s="15">
        <f>U116</f>
        <v>26</v>
      </c>
      <c r="W116" s="84">
        <f>IF(V116="","",RANK(V116,V115:V119,0))</f>
        <v>3</v>
      </c>
      <c r="X116" s="84">
        <f>IF(W116&lt;5,V116,"")</f>
        <v>26</v>
      </c>
      <c r="Y116" s="65">
        <v>13</v>
      </c>
      <c r="Z116" s="16">
        <f t="shared" si="20"/>
        <v>0</v>
      </c>
      <c r="AA116" s="16">
        <f t="shared" si="21"/>
        <v>26</v>
      </c>
      <c r="AB116" s="16">
        <f>Z116+AA116</f>
        <v>26</v>
      </c>
      <c r="AC116" s="15">
        <f>AB116</f>
        <v>26</v>
      </c>
      <c r="AD116" s="84">
        <f>IF(AC116="","",RANK(AC116,AC115:AC119,0))</f>
        <v>5</v>
      </c>
      <c r="AE116" s="84" t="str">
        <f>IF(AD116&lt;5,AC116,"")</f>
        <v/>
      </c>
      <c r="AF116" s="18">
        <f t="shared" si="22"/>
        <v>105</v>
      </c>
      <c r="AG116" s="19">
        <f>AF116</f>
        <v>105</v>
      </c>
      <c r="AH116" s="118">
        <f t="shared" si="13"/>
        <v>64</v>
      </c>
      <c r="AI116" s="186"/>
      <c r="AJ116" s="130"/>
      <c r="AK116" s="189"/>
    </row>
    <row r="117" spans="1:37" ht="15" customHeight="1" x14ac:dyDescent="0.25">
      <c r="A117" s="68">
        <v>3</v>
      </c>
      <c r="B117" s="139"/>
      <c r="C117" s="141">
        <v>30</v>
      </c>
      <c r="D117" s="59">
        <v>7.8</v>
      </c>
      <c r="E117" s="14">
        <f t="shared" si="14"/>
        <v>34</v>
      </c>
      <c r="F117" s="14">
        <f t="shared" si="15"/>
        <v>0</v>
      </c>
      <c r="G117" s="14">
        <f>E117+F117</f>
        <v>34</v>
      </c>
      <c r="H117" s="15">
        <f>G117</f>
        <v>34</v>
      </c>
      <c r="I117" s="84">
        <f>IF(H117="","",RANK(H117,H115:H119,0))</f>
        <v>1</v>
      </c>
      <c r="J117" s="84">
        <f>IF(I117&lt;5,H117,"")</f>
        <v>34</v>
      </c>
      <c r="K117" s="61">
        <v>204</v>
      </c>
      <c r="L117" s="14">
        <f t="shared" si="16"/>
        <v>0</v>
      </c>
      <c r="M117" s="14">
        <f t="shared" si="17"/>
        <v>34</v>
      </c>
      <c r="N117" s="14">
        <f>L117+M117</f>
        <v>34</v>
      </c>
      <c r="O117" s="15">
        <f>N117</f>
        <v>34</v>
      </c>
      <c r="P117" s="96">
        <f>IF(O117="","",RANK(O117,O115:O119,0))</f>
        <v>1</v>
      </c>
      <c r="Q117" s="96">
        <f>IF(P117&lt;5,O117,"")</f>
        <v>34</v>
      </c>
      <c r="R117" s="65">
        <v>25</v>
      </c>
      <c r="S117" s="136">
        <f t="shared" si="18"/>
        <v>0</v>
      </c>
      <c r="T117" s="136">
        <f t="shared" si="19"/>
        <v>34</v>
      </c>
      <c r="U117" s="16">
        <f>S117+T117</f>
        <v>34</v>
      </c>
      <c r="V117" s="15">
        <f>U117</f>
        <v>34</v>
      </c>
      <c r="W117" s="84">
        <f>IF(V117="","",RANK(V117,V115:V119,0))</f>
        <v>2</v>
      </c>
      <c r="X117" s="84">
        <f>IF(W117&lt;5,V117,"")</f>
        <v>34</v>
      </c>
      <c r="Y117" s="65">
        <v>22</v>
      </c>
      <c r="Z117" s="16">
        <f t="shared" si="20"/>
        <v>0</v>
      </c>
      <c r="AA117" s="16">
        <f t="shared" si="21"/>
        <v>52</v>
      </c>
      <c r="AB117" s="16">
        <f>Z117+AA117</f>
        <v>52</v>
      </c>
      <c r="AC117" s="15">
        <f>AB117</f>
        <v>52</v>
      </c>
      <c r="AD117" s="84">
        <f>IF(AC117="","",RANK(AC117,AC115:AC119,0))</f>
        <v>1</v>
      </c>
      <c r="AE117" s="84">
        <f>IF(AD117&lt;5,AC117,"")</f>
        <v>52</v>
      </c>
      <c r="AF117" s="18">
        <f t="shared" si="22"/>
        <v>154</v>
      </c>
      <c r="AG117" s="19">
        <f>AF117</f>
        <v>154</v>
      </c>
      <c r="AH117" s="118">
        <f t="shared" si="13"/>
        <v>11</v>
      </c>
      <c r="AI117" s="186"/>
      <c r="AJ117" s="130"/>
      <c r="AK117" s="189"/>
    </row>
    <row r="118" spans="1:37" ht="15" customHeight="1" x14ac:dyDescent="0.25">
      <c r="A118" s="68">
        <v>4</v>
      </c>
      <c r="B118" s="139"/>
      <c r="C118" s="141">
        <v>30</v>
      </c>
      <c r="D118" s="59">
        <v>7.9</v>
      </c>
      <c r="E118" s="14">
        <f t="shared" si="14"/>
        <v>31</v>
      </c>
      <c r="F118" s="14">
        <f t="shared" si="15"/>
        <v>0</v>
      </c>
      <c r="G118" s="14">
        <f>E118+F118</f>
        <v>31</v>
      </c>
      <c r="H118" s="15">
        <f>G118</f>
        <v>31</v>
      </c>
      <c r="I118" s="84">
        <f>IF(H118="","",RANK(H118,H115:H119,0))</f>
        <v>2</v>
      </c>
      <c r="J118" s="84">
        <f>IF(I118&lt;5,H118,"")</f>
        <v>31</v>
      </c>
      <c r="K118" s="61">
        <v>185</v>
      </c>
      <c r="L118" s="14">
        <f t="shared" si="16"/>
        <v>0</v>
      </c>
      <c r="M118" s="14">
        <f t="shared" si="17"/>
        <v>25</v>
      </c>
      <c r="N118" s="14">
        <f>L118+M118</f>
        <v>25</v>
      </c>
      <c r="O118" s="15">
        <f>N118</f>
        <v>25</v>
      </c>
      <c r="P118" s="96">
        <f>IF(O118="","",RANK(O118,O115:O119,0))</f>
        <v>4</v>
      </c>
      <c r="Q118" s="96"/>
      <c r="R118" s="65">
        <v>40</v>
      </c>
      <c r="S118" s="136">
        <f t="shared" si="18"/>
        <v>60</v>
      </c>
      <c r="T118" s="136">
        <f t="shared" si="19"/>
        <v>0</v>
      </c>
      <c r="U118" s="16">
        <f>S118+T118</f>
        <v>60</v>
      </c>
      <c r="V118" s="15">
        <f>U118</f>
        <v>60</v>
      </c>
      <c r="W118" s="84">
        <f>IF(V118="","",RANK(V118,V115:V119,0))</f>
        <v>1</v>
      </c>
      <c r="X118" s="84">
        <f t="shared" ref="X118:X119" si="24">IF(W118&lt;5,V118,"")</f>
        <v>60</v>
      </c>
      <c r="Y118" s="65">
        <v>18</v>
      </c>
      <c r="Z118" s="16">
        <f t="shared" si="20"/>
        <v>0</v>
      </c>
      <c r="AA118" s="16">
        <f t="shared" si="21"/>
        <v>41</v>
      </c>
      <c r="AB118" s="16">
        <f>Z118+AA118</f>
        <v>41</v>
      </c>
      <c r="AC118" s="15">
        <f>AB118</f>
        <v>41</v>
      </c>
      <c r="AD118" s="84">
        <f>IF(AC118="","",RANK(AC118,AC115:AC119,0))</f>
        <v>4</v>
      </c>
      <c r="AE118" s="84">
        <f>IF(AD118&lt;5,AC118,"")</f>
        <v>41</v>
      </c>
      <c r="AF118" s="18">
        <f t="shared" si="22"/>
        <v>157</v>
      </c>
      <c r="AG118" s="19">
        <f>AF118</f>
        <v>157</v>
      </c>
      <c r="AH118" s="19">
        <f t="shared" si="13"/>
        <v>9</v>
      </c>
      <c r="AI118" s="186"/>
      <c r="AJ118" s="130"/>
      <c r="AK118" s="189"/>
    </row>
    <row r="119" spans="1:37" ht="15" customHeight="1" x14ac:dyDescent="0.25">
      <c r="A119" s="68">
        <v>5</v>
      </c>
      <c r="B119" s="139"/>
      <c r="C119" s="141">
        <v>30</v>
      </c>
      <c r="D119" s="59">
        <v>8.1</v>
      </c>
      <c r="E119" s="14">
        <f t="shared" si="14"/>
        <v>0</v>
      </c>
      <c r="F119" s="14">
        <f t="shared" si="15"/>
        <v>25</v>
      </c>
      <c r="G119" s="14">
        <f>E119+F119</f>
        <v>25</v>
      </c>
      <c r="H119" s="15">
        <f>G119</f>
        <v>25</v>
      </c>
      <c r="I119" s="84">
        <f>IF(H119="","",RANK(H119,H115:H119,0))</f>
        <v>4</v>
      </c>
      <c r="J119" s="84"/>
      <c r="K119" s="61">
        <v>193</v>
      </c>
      <c r="L119" s="14">
        <f t="shared" si="16"/>
        <v>0</v>
      </c>
      <c r="M119" s="14">
        <f t="shared" si="17"/>
        <v>29</v>
      </c>
      <c r="N119" s="14">
        <f>L119+M119</f>
        <v>29</v>
      </c>
      <c r="O119" s="15">
        <f>N119</f>
        <v>29</v>
      </c>
      <c r="P119" s="96">
        <f>IF(O119="","",RANK(O119,O115:O119,0))</f>
        <v>3</v>
      </c>
      <c r="Q119" s="96">
        <f>IF(P119&lt;5,O119,"")</f>
        <v>29</v>
      </c>
      <c r="R119" s="65">
        <v>15</v>
      </c>
      <c r="S119" s="136">
        <f t="shared" si="18"/>
        <v>0</v>
      </c>
      <c r="T119" s="136">
        <f t="shared" si="19"/>
        <v>14</v>
      </c>
      <c r="U119" s="16">
        <f>S119+T119</f>
        <v>14</v>
      </c>
      <c r="V119" s="15">
        <f>U119</f>
        <v>14</v>
      </c>
      <c r="W119" s="84">
        <f>IF(V119="","",RANK(V119,V115:V119,0))</f>
        <v>4</v>
      </c>
      <c r="X119" s="84">
        <f t="shared" si="24"/>
        <v>14</v>
      </c>
      <c r="Y119" s="65">
        <v>21</v>
      </c>
      <c r="Z119" s="16">
        <f t="shared" si="20"/>
        <v>0</v>
      </c>
      <c r="AA119" s="16">
        <f t="shared" si="21"/>
        <v>50</v>
      </c>
      <c r="AB119" s="16">
        <f>Z119+AA119</f>
        <v>50</v>
      </c>
      <c r="AC119" s="15">
        <f>AB119</f>
        <v>50</v>
      </c>
      <c r="AD119" s="84">
        <f>IF(AC119="","",RANK(AC119,AC115:AC119,0))</f>
        <v>2</v>
      </c>
      <c r="AE119" s="84">
        <f>IF(AD119&lt;5,AC119,"")</f>
        <v>50</v>
      </c>
      <c r="AF119" s="18">
        <f t="shared" si="22"/>
        <v>118</v>
      </c>
      <c r="AG119" s="19">
        <f>AF119</f>
        <v>118</v>
      </c>
      <c r="AH119" s="19">
        <f t="shared" si="13"/>
        <v>43</v>
      </c>
      <c r="AI119" s="187"/>
      <c r="AJ119" s="130"/>
      <c r="AK119" s="189"/>
    </row>
    <row r="120" spans="1:37" ht="26.25" customHeight="1" x14ac:dyDescent="0.25">
      <c r="A120" s="68"/>
      <c r="B120" s="139"/>
      <c r="C120" s="142">
        <v>30</v>
      </c>
      <c r="D120" s="59"/>
      <c r="E120" s="14"/>
      <c r="F120" s="14"/>
      <c r="G120" s="14"/>
      <c r="H120" s="89"/>
      <c r="I120" s="101" t="s">
        <v>455</v>
      </c>
      <c r="J120" s="109">
        <f>SUM(J115:J119)</f>
        <v>118</v>
      </c>
      <c r="K120" s="61"/>
      <c r="L120" s="14"/>
      <c r="M120" s="14"/>
      <c r="N120" s="14"/>
      <c r="O120" s="89"/>
      <c r="P120" s="101" t="s">
        <v>455</v>
      </c>
      <c r="Q120" s="110">
        <f>SUM(Q115:Q119)</f>
        <v>121</v>
      </c>
      <c r="R120" s="65"/>
      <c r="S120" s="136"/>
      <c r="T120" s="136"/>
      <c r="U120" s="16"/>
      <c r="V120" s="89"/>
      <c r="W120" s="101" t="s">
        <v>455</v>
      </c>
      <c r="X120" s="109">
        <f>SUM(X115:X119)</f>
        <v>134</v>
      </c>
      <c r="Y120" s="172">
        <v>-100</v>
      </c>
      <c r="Z120" s="16"/>
      <c r="AA120" s="16"/>
      <c r="AB120" s="16"/>
      <c r="AC120" s="89"/>
      <c r="AD120" s="101" t="s">
        <v>455</v>
      </c>
      <c r="AE120" s="109">
        <f>SUM(AE115:AE119)</f>
        <v>187</v>
      </c>
      <c r="AF120" s="18"/>
      <c r="AG120" s="92"/>
      <c r="AH120" s="19" t="str">
        <f t="shared" si="13"/>
        <v/>
      </c>
      <c r="AI120" s="98"/>
      <c r="AJ120" s="98"/>
      <c r="AK120" s="190"/>
    </row>
    <row r="121" spans="1:37" ht="15" customHeight="1" x14ac:dyDescent="0.25">
      <c r="A121" s="68">
        <v>1</v>
      </c>
      <c r="B121" s="139"/>
      <c r="C121" s="141">
        <v>31</v>
      </c>
      <c r="D121" s="59">
        <v>7.6</v>
      </c>
      <c r="E121" s="14">
        <f t="shared" si="14"/>
        <v>42</v>
      </c>
      <c r="F121" s="14">
        <f t="shared" si="15"/>
        <v>0</v>
      </c>
      <c r="G121" s="14">
        <f>E121+F121</f>
        <v>42</v>
      </c>
      <c r="H121" s="15">
        <f>G121</f>
        <v>42</v>
      </c>
      <c r="I121" s="84">
        <f>IF(H121="","",RANK(H121,H121:H125,0))</f>
        <v>3</v>
      </c>
      <c r="J121" s="84">
        <f>IF(I121&lt;5,H121,"")</f>
        <v>42</v>
      </c>
      <c r="K121" s="61">
        <v>200</v>
      </c>
      <c r="L121" s="14">
        <f t="shared" si="16"/>
        <v>0</v>
      </c>
      <c r="M121" s="14">
        <f t="shared" si="17"/>
        <v>32</v>
      </c>
      <c r="N121" s="14">
        <f>L121+M121</f>
        <v>32</v>
      </c>
      <c r="O121" s="15">
        <f>N121</f>
        <v>32</v>
      </c>
      <c r="P121" s="96">
        <f>IF(O121="","",RANK(O121,O121:O125,0))</f>
        <v>4</v>
      </c>
      <c r="Q121" s="96">
        <f>IF(P121&lt;5,O121,"")</f>
        <v>32</v>
      </c>
      <c r="R121" s="65">
        <v>14</v>
      </c>
      <c r="S121" s="136">
        <f t="shared" si="18"/>
        <v>0</v>
      </c>
      <c r="T121" s="136">
        <f t="shared" si="19"/>
        <v>12</v>
      </c>
      <c r="U121" s="16">
        <f>S121+T121</f>
        <v>12</v>
      </c>
      <c r="V121" s="15">
        <f>U121</f>
        <v>12</v>
      </c>
      <c r="W121" s="84">
        <f>IF(V121="","",RANK(V121,V121:V125,0))</f>
        <v>4</v>
      </c>
      <c r="X121" s="84">
        <f>IF(W121&lt;5,V121,"")</f>
        <v>12</v>
      </c>
      <c r="Y121" s="65">
        <v>13</v>
      </c>
      <c r="Z121" s="16">
        <f t="shared" si="20"/>
        <v>0</v>
      </c>
      <c r="AA121" s="16">
        <f t="shared" si="21"/>
        <v>26</v>
      </c>
      <c r="AB121" s="16">
        <f>Z121+AA121</f>
        <v>26</v>
      </c>
      <c r="AC121" s="15">
        <f>AB121</f>
        <v>26</v>
      </c>
      <c r="AD121" s="84">
        <f>IF(AC121="","",RANK(AC121,AC121:AC125,0))</f>
        <v>5</v>
      </c>
      <c r="AE121" s="84" t="str">
        <f>IF(AD121&lt;5,AC121,"")</f>
        <v/>
      </c>
      <c r="AF121" s="18">
        <f t="shared" si="22"/>
        <v>112</v>
      </c>
      <c r="AG121" s="19">
        <f>AF121</f>
        <v>112</v>
      </c>
      <c r="AH121" s="19">
        <f t="shared" si="13"/>
        <v>54</v>
      </c>
      <c r="AI121" s="185">
        <f>SUM(J121:J125,Q121:Q125,X121:X125,AE121:AE125)</f>
        <v>622</v>
      </c>
      <c r="AJ121" s="130">
        <f>AI121</f>
        <v>622</v>
      </c>
      <c r="AK121" s="188">
        <f>IF(ISNUMBER(AI121),RANK(AI121,$AI$7:$AI$294,0),"")</f>
        <v>4</v>
      </c>
    </row>
    <row r="122" spans="1:37" ht="15" customHeight="1" x14ac:dyDescent="0.25">
      <c r="A122" s="68">
        <v>2</v>
      </c>
      <c r="B122" s="139"/>
      <c r="C122" s="141">
        <v>31</v>
      </c>
      <c r="D122" s="59">
        <v>7.5</v>
      </c>
      <c r="E122" s="14">
        <f t="shared" si="14"/>
        <v>46</v>
      </c>
      <c r="F122" s="14">
        <f t="shared" si="15"/>
        <v>0</v>
      </c>
      <c r="G122" s="14">
        <f>E122+F122</f>
        <v>46</v>
      </c>
      <c r="H122" s="15">
        <f>G122</f>
        <v>46</v>
      </c>
      <c r="I122" s="84">
        <f>IF(H122="","",RANK(H122,H121:H125,0))</f>
        <v>2</v>
      </c>
      <c r="J122" s="84">
        <f>IF(I122&lt;5,H122,"")</f>
        <v>46</v>
      </c>
      <c r="K122" s="61">
        <v>209</v>
      </c>
      <c r="L122" s="14">
        <f t="shared" si="16"/>
        <v>0</v>
      </c>
      <c r="M122" s="14">
        <f t="shared" si="17"/>
        <v>39</v>
      </c>
      <c r="N122" s="14">
        <f>L122+M122</f>
        <v>39</v>
      </c>
      <c r="O122" s="15">
        <f>N122</f>
        <v>39</v>
      </c>
      <c r="P122" s="96">
        <f>IF(O122="","",RANK(O122,O121:O125,0))</f>
        <v>2</v>
      </c>
      <c r="Q122" s="96">
        <f>IF(P122&lt;5,O122,"")</f>
        <v>39</v>
      </c>
      <c r="R122" s="65">
        <v>21</v>
      </c>
      <c r="S122" s="136">
        <f t="shared" si="18"/>
        <v>0</v>
      </c>
      <c r="T122" s="136">
        <f t="shared" si="19"/>
        <v>26</v>
      </c>
      <c r="U122" s="16">
        <f>S122+T122</f>
        <v>26</v>
      </c>
      <c r="V122" s="15">
        <f>U122</f>
        <v>26</v>
      </c>
      <c r="W122" s="84">
        <f>IF(V122="","",RANK(V122,V121:V125,0))</f>
        <v>2</v>
      </c>
      <c r="X122" s="84">
        <f>IF(W122&lt;5,V122,"")</f>
        <v>26</v>
      </c>
      <c r="Y122" s="65">
        <v>21</v>
      </c>
      <c r="Z122" s="16">
        <f t="shared" si="20"/>
        <v>0</v>
      </c>
      <c r="AA122" s="16">
        <f t="shared" si="21"/>
        <v>50</v>
      </c>
      <c r="AB122" s="16">
        <f>Z122+AA122</f>
        <v>50</v>
      </c>
      <c r="AC122" s="15">
        <f>AB122</f>
        <v>50</v>
      </c>
      <c r="AD122" s="84">
        <f>IF(AC122="","",RANK(AC122,AC121:AC125,0))</f>
        <v>3</v>
      </c>
      <c r="AE122" s="84">
        <f>IF(AD122&lt;5,AC122,"")</f>
        <v>50</v>
      </c>
      <c r="AF122" s="18">
        <f t="shared" si="22"/>
        <v>161</v>
      </c>
      <c r="AG122" s="19">
        <f>AF122</f>
        <v>161</v>
      </c>
      <c r="AH122" s="19">
        <f t="shared" si="13"/>
        <v>8</v>
      </c>
      <c r="AI122" s="186"/>
      <c r="AJ122" s="130"/>
      <c r="AK122" s="189"/>
    </row>
    <row r="123" spans="1:37" ht="15" customHeight="1" x14ac:dyDescent="0.25">
      <c r="A123" s="68">
        <v>3</v>
      </c>
      <c r="B123" s="139"/>
      <c r="C123" s="141">
        <v>31</v>
      </c>
      <c r="D123" s="59">
        <v>7.8</v>
      </c>
      <c r="E123" s="14">
        <f t="shared" si="14"/>
        <v>34</v>
      </c>
      <c r="F123" s="14">
        <f t="shared" si="15"/>
        <v>0</v>
      </c>
      <c r="G123" s="14">
        <f>E123+F123</f>
        <v>34</v>
      </c>
      <c r="H123" s="15">
        <f>G123</f>
        <v>34</v>
      </c>
      <c r="I123" s="84">
        <f>IF(H123="","",RANK(H123,H121:H125,0))</f>
        <v>5</v>
      </c>
      <c r="J123" s="84" t="str">
        <f>IF(I123&lt;5,H123,"")</f>
        <v/>
      </c>
      <c r="K123" s="61">
        <v>214</v>
      </c>
      <c r="L123" s="14">
        <f t="shared" si="16"/>
        <v>0</v>
      </c>
      <c r="M123" s="14">
        <f t="shared" si="17"/>
        <v>44</v>
      </c>
      <c r="N123" s="14">
        <f>L123+M123</f>
        <v>44</v>
      </c>
      <c r="O123" s="15">
        <f>N123</f>
        <v>44</v>
      </c>
      <c r="P123" s="96">
        <f>IF(O123="","",RANK(O123,O121:O125,0))</f>
        <v>1</v>
      </c>
      <c r="Q123" s="96">
        <f>IF(P123&lt;5,O123,"")</f>
        <v>44</v>
      </c>
      <c r="R123" s="65">
        <v>13</v>
      </c>
      <c r="S123" s="136">
        <f t="shared" si="18"/>
        <v>0</v>
      </c>
      <c r="T123" s="136">
        <f t="shared" si="19"/>
        <v>10</v>
      </c>
      <c r="U123" s="16">
        <f>S123+T123</f>
        <v>10</v>
      </c>
      <c r="V123" s="15">
        <f>U123</f>
        <v>10</v>
      </c>
      <c r="W123" s="84">
        <f>IF(V123="","",RANK(V123,V121:V125,0))</f>
        <v>5</v>
      </c>
      <c r="X123" s="84" t="str">
        <f>IF(W123&lt;5,V123,"")</f>
        <v/>
      </c>
      <c r="Y123" s="65">
        <v>23</v>
      </c>
      <c r="Z123" s="16">
        <f t="shared" si="20"/>
        <v>0</v>
      </c>
      <c r="AA123" s="16">
        <f t="shared" si="21"/>
        <v>54</v>
      </c>
      <c r="AB123" s="16">
        <f>Z123+AA123</f>
        <v>54</v>
      </c>
      <c r="AC123" s="15">
        <f>AB123</f>
        <v>54</v>
      </c>
      <c r="AD123" s="84">
        <f>IF(AC123="","",RANK(AC123,AC121:AC125,0))</f>
        <v>2</v>
      </c>
      <c r="AE123" s="84">
        <f>IF(AD123&lt;5,AC123,"")</f>
        <v>54</v>
      </c>
      <c r="AF123" s="18">
        <f t="shared" si="22"/>
        <v>142</v>
      </c>
      <c r="AG123" s="19">
        <f>AF123</f>
        <v>142</v>
      </c>
      <c r="AH123" s="19">
        <f t="shared" si="13"/>
        <v>22</v>
      </c>
      <c r="AI123" s="186"/>
      <c r="AJ123" s="130"/>
      <c r="AK123" s="189"/>
    </row>
    <row r="124" spans="1:37" ht="15" customHeight="1" x14ac:dyDescent="0.25">
      <c r="A124" s="68">
        <v>4</v>
      </c>
      <c r="B124" s="139"/>
      <c r="C124" s="141">
        <v>31</v>
      </c>
      <c r="D124" s="59">
        <v>7.7</v>
      </c>
      <c r="E124" s="14">
        <f t="shared" si="14"/>
        <v>38</v>
      </c>
      <c r="F124" s="14">
        <f t="shared" si="15"/>
        <v>0</v>
      </c>
      <c r="G124" s="14">
        <f>E124+F124</f>
        <v>38</v>
      </c>
      <c r="H124" s="15">
        <f>G124</f>
        <v>38</v>
      </c>
      <c r="I124" s="84">
        <f>IF(H124="","",RANK(H124,H121:H125,0))</f>
        <v>4</v>
      </c>
      <c r="J124" s="84">
        <f>IF(I124&lt;5,H124,"")</f>
        <v>38</v>
      </c>
      <c r="K124" s="61">
        <v>202</v>
      </c>
      <c r="L124" s="14">
        <f t="shared" si="16"/>
        <v>0</v>
      </c>
      <c r="M124" s="14">
        <f t="shared" si="17"/>
        <v>33</v>
      </c>
      <c r="N124" s="14">
        <f>L124+M124</f>
        <v>33</v>
      </c>
      <c r="O124" s="15">
        <f>N124</f>
        <v>33</v>
      </c>
      <c r="P124" s="96">
        <f>IF(O124="","",RANK(O124,O121:O125,0))</f>
        <v>3</v>
      </c>
      <c r="Q124" s="96">
        <f>IF(P124&lt;5,O124,"")</f>
        <v>33</v>
      </c>
      <c r="R124" s="65">
        <v>19</v>
      </c>
      <c r="S124" s="136">
        <f t="shared" si="18"/>
        <v>0</v>
      </c>
      <c r="T124" s="136">
        <f t="shared" si="19"/>
        <v>22</v>
      </c>
      <c r="U124" s="16">
        <f>S124+T124</f>
        <v>22</v>
      </c>
      <c r="V124" s="15">
        <f>U124</f>
        <v>22</v>
      </c>
      <c r="W124" s="84">
        <f>IF(V124="","",RANK(V124,V121:V125,0))</f>
        <v>3</v>
      </c>
      <c r="X124" s="84">
        <f>IF(W124&lt;5,V124,"")</f>
        <v>22</v>
      </c>
      <c r="Y124" s="65">
        <v>26</v>
      </c>
      <c r="Z124" s="16">
        <f t="shared" si="20"/>
        <v>60</v>
      </c>
      <c r="AA124" s="16">
        <f t="shared" si="21"/>
        <v>0</v>
      </c>
      <c r="AB124" s="16">
        <f>Z124+AA124</f>
        <v>60</v>
      </c>
      <c r="AC124" s="15">
        <f>AB124</f>
        <v>60</v>
      </c>
      <c r="AD124" s="84">
        <f>IF(AC124="","",RANK(AC124,AC121:AC125,0))</f>
        <v>1</v>
      </c>
      <c r="AE124" s="84">
        <f>IF(AD124&lt;5,AC124,"")</f>
        <v>60</v>
      </c>
      <c r="AF124" s="18">
        <f t="shared" si="22"/>
        <v>153</v>
      </c>
      <c r="AG124" s="19">
        <f>AF124</f>
        <v>153</v>
      </c>
      <c r="AH124" s="19">
        <f t="shared" si="13"/>
        <v>12</v>
      </c>
      <c r="AI124" s="186"/>
      <c r="AJ124" s="130"/>
      <c r="AK124" s="189"/>
    </row>
    <row r="125" spans="1:37" ht="15" customHeight="1" x14ac:dyDescent="0.25">
      <c r="A125" s="68">
        <v>5</v>
      </c>
      <c r="B125" s="139"/>
      <c r="C125" s="141">
        <v>31</v>
      </c>
      <c r="D125" s="59">
        <v>7.3</v>
      </c>
      <c r="E125" s="14">
        <f t="shared" si="14"/>
        <v>53</v>
      </c>
      <c r="F125" s="14">
        <f t="shared" si="15"/>
        <v>0</v>
      </c>
      <c r="G125" s="14">
        <f>E125+F125</f>
        <v>53</v>
      </c>
      <c r="H125" s="15">
        <f>G125</f>
        <v>53</v>
      </c>
      <c r="I125" s="84">
        <f>IF(H125="","",RANK(H125,H121:H125,0))</f>
        <v>1</v>
      </c>
      <c r="J125" s="84">
        <f>IF(I125&lt;5,H125,"")</f>
        <v>53</v>
      </c>
      <c r="K125" s="61">
        <v>198</v>
      </c>
      <c r="L125" s="14">
        <f t="shared" si="16"/>
        <v>0</v>
      </c>
      <c r="M125" s="14">
        <f t="shared" si="17"/>
        <v>31</v>
      </c>
      <c r="N125" s="14">
        <f>L125+M125</f>
        <v>31</v>
      </c>
      <c r="O125" s="15">
        <f>N125</f>
        <v>31</v>
      </c>
      <c r="P125" s="96">
        <f>IF(O125="","",RANK(O125,O121:O125,0))</f>
        <v>5</v>
      </c>
      <c r="Q125" s="96" t="str">
        <f>IF(P125&lt;5,O125,"")</f>
        <v/>
      </c>
      <c r="R125" s="65">
        <v>23</v>
      </c>
      <c r="S125" s="136">
        <f t="shared" si="18"/>
        <v>0</v>
      </c>
      <c r="T125" s="136">
        <f t="shared" si="19"/>
        <v>30</v>
      </c>
      <c r="U125" s="16">
        <f>S125+T125</f>
        <v>30</v>
      </c>
      <c r="V125" s="15">
        <f>U125</f>
        <v>30</v>
      </c>
      <c r="W125" s="84">
        <f>IF(V125="","",RANK(V125,V121:V125,0))</f>
        <v>1</v>
      </c>
      <c r="X125" s="84">
        <f>IF(W125&lt;5,V125,"")</f>
        <v>30</v>
      </c>
      <c r="Y125" s="65">
        <v>18</v>
      </c>
      <c r="Z125" s="16">
        <f t="shared" si="20"/>
        <v>0</v>
      </c>
      <c r="AA125" s="16">
        <f t="shared" si="21"/>
        <v>41</v>
      </c>
      <c r="AB125" s="16">
        <f>Z125+AA125</f>
        <v>41</v>
      </c>
      <c r="AC125" s="15">
        <f>AB125</f>
        <v>41</v>
      </c>
      <c r="AD125" s="84">
        <f>IF(AC125="","",RANK(AC125,AC121:AC125,0))</f>
        <v>4</v>
      </c>
      <c r="AE125" s="84">
        <f>IF(AD125&lt;5,AC125,"")</f>
        <v>41</v>
      </c>
      <c r="AF125" s="18">
        <f t="shared" si="22"/>
        <v>155</v>
      </c>
      <c r="AG125" s="19">
        <f>AF125</f>
        <v>155</v>
      </c>
      <c r="AH125" s="19">
        <f t="shared" si="13"/>
        <v>10</v>
      </c>
      <c r="AI125" s="187"/>
      <c r="AJ125" s="130"/>
      <c r="AK125" s="189"/>
    </row>
    <row r="126" spans="1:37" ht="26.25" customHeight="1" x14ac:dyDescent="0.25">
      <c r="A126" s="68"/>
      <c r="B126" s="139"/>
      <c r="C126" s="142">
        <v>31</v>
      </c>
      <c r="D126" s="59"/>
      <c r="E126" s="14"/>
      <c r="F126" s="14"/>
      <c r="G126" s="14"/>
      <c r="H126" s="89"/>
      <c r="I126" s="101" t="s">
        <v>455</v>
      </c>
      <c r="J126" s="109">
        <f>SUM(J121:J125)</f>
        <v>179</v>
      </c>
      <c r="K126" s="61"/>
      <c r="L126" s="14"/>
      <c r="M126" s="14"/>
      <c r="N126" s="14"/>
      <c r="O126" s="89"/>
      <c r="P126" s="101" t="s">
        <v>455</v>
      </c>
      <c r="Q126" s="110">
        <f>SUM(Q121:Q125)</f>
        <v>148</v>
      </c>
      <c r="R126" s="65"/>
      <c r="S126" s="136"/>
      <c r="T126" s="136"/>
      <c r="U126" s="16"/>
      <c r="V126" s="89"/>
      <c r="W126" s="101" t="s">
        <v>455</v>
      </c>
      <c r="X126" s="109">
        <f>SUM(X121:X125)</f>
        <v>90</v>
      </c>
      <c r="Y126" s="172">
        <v>-100</v>
      </c>
      <c r="Z126" s="16"/>
      <c r="AA126" s="16"/>
      <c r="AB126" s="16"/>
      <c r="AC126" s="89"/>
      <c r="AD126" s="101" t="s">
        <v>455</v>
      </c>
      <c r="AE126" s="109">
        <f>SUM(AE121:AE125)</f>
        <v>205</v>
      </c>
      <c r="AF126" s="18"/>
      <c r="AG126" s="92"/>
      <c r="AH126" s="19" t="str">
        <f t="shared" si="13"/>
        <v/>
      </c>
      <c r="AI126" s="98"/>
      <c r="AJ126" s="98"/>
      <c r="AK126" s="190"/>
    </row>
    <row r="127" spans="1:37" ht="15" customHeight="1" x14ac:dyDescent="0.25">
      <c r="A127" s="68">
        <v>1</v>
      </c>
      <c r="B127" s="139"/>
      <c r="C127" s="141">
        <v>32</v>
      </c>
      <c r="D127" s="59">
        <v>7.9</v>
      </c>
      <c r="E127" s="14">
        <f t="shared" si="14"/>
        <v>31</v>
      </c>
      <c r="F127" s="14">
        <f t="shared" si="15"/>
        <v>0</v>
      </c>
      <c r="G127" s="14">
        <f>E127+F127</f>
        <v>31</v>
      </c>
      <c r="H127" s="15">
        <f>G127</f>
        <v>31</v>
      </c>
      <c r="I127" s="84">
        <f>IF(H127="","",RANK(H127,H127:H131,0))</f>
        <v>3</v>
      </c>
      <c r="J127" s="84">
        <f>IF(I127&lt;5,H127,"")</f>
        <v>31</v>
      </c>
      <c r="K127" s="61">
        <v>208</v>
      </c>
      <c r="L127" s="14">
        <f t="shared" si="16"/>
        <v>0</v>
      </c>
      <c r="M127" s="14">
        <f t="shared" si="17"/>
        <v>38</v>
      </c>
      <c r="N127" s="14">
        <f>L127+M127</f>
        <v>38</v>
      </c>
      <c r="O127" s="15">
        <f>N127</f>
        <v>38</v>
      </c>
      <c r="P127" s="96">
        <f>IF(O127="","",RANK(O127,O127:O131,0))</f>
        <v>1</v>
      </c>
      <c r="Q127" s="96">
        <f>IF(P127&lt;5,O127,"")</f>
        <v>38</v>
      </c>
      <c r="R127" s="65">
        <v>21</v>
      </c>
      <c r="S127" s="136">
        <f t="shared" si="18"/>
        <v>0</v>
      </c>
      <c r="T127" s="136">
        <f t="shared" si="19"/>
        <v>26</v>
      </c>
      <c r="U127" s="16">
        <f>S127+T127</f>
        <v>26</v>
      </c>
      <c r="V127" s="15">
        <f>U127</f>
        <v>26</v>
      </c>
      <c r="W127" s="84">
        <f>IF(V127="","",RANK(V127,V127:V131,0))</f>
        <v>1</v>
      </c>
      <c r="X127" s="84">
        <f>IF(W127&lt;5,V127,"")</f>
        <v>26</v>
      </c>
      <c r="Y127" s="65">
        <v>12</v>
      </c>
      <c r="Z127" s="16">
        <f t="shared" si="20"/>
        <v>0</v>
      </c>
      <c r="AA127" s="16">
        <f t="shared" si="21"/>
        <v>24</v>
      </c>
      <c r="AB127" s="16">
        <f>Z127+AA127</f>
        <v>24</v>
      </c>
      <c r="AC127" s="15">
        <f>AB127</f>
        <v>24</v>
      </c>
      <c r="AD127" s="84">
        <f>IF(AC127="","",RANK(AC127,AC127:AC131,0))</f>
        <v>3</v>
      </c>
      <c r="AE127" s="84">
        <f>IF(AD127&lt;5,AC127,"")</f>
        <v>24</v>
      </c>
      <c r="AF127" s="18">
        <f t="shared" si="22"/>
        <v>119</v>
      </c>
      <c r="AG127" s="19">
        <f>AF127</f>
        <v>119</v>
      </c>
      <c r="AH127" s="19">
        <f t="shared" si="13"/>
        <v>42</v>
      </c>
      <c r="AI127" s="185">
        <f>SUM(J127:J131,Q127:Q131,X127:X131,AE127:AE131)</f>
        <v>501</v>
      </c>
      <c r="AJ127" s="130">
        <f>AI127</f>
        <v>501</v>
      </c>
      <c r="AK127" s="188">
        <f>IF(ISNUMBER(AI127),RANK(AI127,$AI$7:$AI$294,0),"")</f>
        <v>8</v>
      </c>
    </row>
    <row r="128" spans="1:37" ht="15" customHeight="1" x14ac:dyDescent="0.25">
      <c r="A128" s="68">
        <v>2</v>
      </c>
      <c r="B128" s="139"/>
      <c r="C128" s="141">
        <v>32</v>
      </c>
      <c r="D128" s="59">
        <v>7.8</v>
      </c>
      <c r="E128" s="14">
        <f t="shared" si="14"/>
        <v>34</v>
      </c>
      <c r="F128" s="14">
        <f t="shared" si="15"/>
        <v>0</v>
      </c>
      <c r="G128" s="14">
        <f>E128+F128</f>
        <v>34</v>
      </c>
      <c r="H128" s="15">
        <f>G128</f>
        <v>34</v>
      </c>
      <c r="I128" s="84">
        <f>IF(H128="","",RANK(H128,H127:H131,0))</f>
        <v>2</v>
      </c>
      <c r="J128" s="84">
        <f>IF(I128&lt;5,H128,"")</f>
        <v>34</v>
      </c>
      <c r="K128" s="61">
        <v>194</v>
      </c>
      <c r="L128" s="14">
        <f t="shared" si="16"/>
        <v>0</v>
      </c>
      <c r="M128" s="14">
        <f t="shared" si="17"/>
        <v>29</v>
      </c>
      <c r="N128" s="14">
        <f>L128+M128</f>
        <v>29</v>
      </c>
      <c r="O128" s="15">
        <f>N128</f>
        <v>29</v>
      </c>
      <c r="P128" s="96">
        <f>IF(O128="","",RANK(O128,O127:O131,0))</f>
        <v>4</v>
      </c>
      <c r="Q128" s="96">
        <f>IF(P128&lt;5,O128,"")</f>
        <v>29</v>
      </c>
      <c r="R128" s="65">
        <v>9</v>
      </c>
      <c r="S128" s="136">
        <f t="shared" si="18"/>
        <v>0</v>
      </c>
      <c r="T128" s="136">
        <f t="shared" si="19"/>
        <v>6</v>
      </c>
      <c r="U128" s="16">
        <f>S128+T128</f>
        <v>6</v>
      </c>
      <c r="V128" s="15">
        <f>U128</f>
        <v>6</v>
      </c>
      <c r="W128" s="84">
        <f>IF(V128="","",RANK(V128,V127:V131,0))</f>
        <v>4</v>
      </c>
      <c r="X128" s="84">
        <f>IF(W128&lt;5,V128,"")</f>
        <v>6</v>
      </c>
      <c r="Y128" s="65">
        <v>11</v>
      </c>
      <c r="Z128" s="16">
        <f t="shared" si="20"/>
        <v>0</v>
      </c>
      <c r="AA128" s="16">
        <f t="shared" si="21"/>
        <v>22</v>
      </c>
      <c r="AB128" s="16">
        <f>Z128+AA128</f>
        <v>22</v>
      </c>
      <c r="AC128" s="15">
        <f>AB128</f>
        <v>22</v>
      </c>
      <c r="AD128" s="84">
        <f>IF(AC128="","",RANK(AC128,AC127:AC131,0))</f>
        <v>4</v>
      </c>
      <c r="AE128" s="84">
        <f>IF(AD128&lt;5,AC128,"")</f>
        <v>22</v>
      </c>
      <c r="AF128" s="18">
        <f t="shared" si="22"/>
        <v>91</v>
      </c>
      <c r="AG128" s="19">
        <f>AF128</f>
        <v>91</v>
      </c>
      <c r="AH128" s="19">
        <f t="shared" si="13"/>
        <v>83</v>
      </c>
      <c r="AI128" s="186"/>
      <c r="AJ128" s="130"/>
      <c r="AK128" s="189"/>
    </row>
    <row r="129" spans="1:37" ht="15" customHeight="1" x14ac:dyDescent="0.25">
      <c r="A129" s="68">
        <v>3</v>
      </c>
      <c r="B129" s="139"/>
      <c r="C129" s="141">
        <v>32</v>
      </c>
      <c r="D129" s="59">
        <v>8.1</v>
      </c>
      <c r="E129" s="14">
        <f t="shared" si="14"/>
        <v>0</v>
      </c>
      <c r="F129" s="14">
        <f t="shared" si="15"/>
        <v>25</v>
      </c>
      <c r="G129" s="14">
        <f>E129+F129</f>
        <v>25</v>
      </c>
      <c r="H129" s="15">
        <f>G129</f>
        <v>25</v>
      </c>
      <c r="I129" s="84">
        <f>IF(H129="","",RANK(H129,H127:H131,0))</f>
        <v>5</v>
      </c>
      <c r="J129" s="84" t="str">
        <f>IF(I129&lt;5,H129,"")</f>
        <v/>
      </c>
      <c r="K129" s="61">
        <v>202</v>
      </c>
      <c r="L129" s="14">
        <f t="shared" si="16"/>
        <v>0</v>
      </c>
      <c r="M129" s="14">
        <f t="shared" si="17"/>
        <v>33</v>
      </c>
      <c r="N129" s="14">
        <f>L129+M129</f>
        <v>33</v>
      </c>
      <c r="O129" s="15">
        <f>N129</f>
        <v>33</v>
      </c>
      <c r="P129" s="96">
        <f>IF(O129="","",RANK(O129,O127:O131,0))</f>
        <v>2</v>
      </c>
      <c r="Q129" s="96">
        <f>IF(P129&lt;5,O129,"")</f>
        <v>33</v>
      </c>
      <c r="R129" s="65">
        <v>20</v>
      </c>
      <c r="S129" s="136">
        <f t="shared" si="18"/>
        <v>0</v>
      </c>
      <c r="T129" s="136">
        <f t="shared" si="19"/>
        <v>24</v>
      </c>
      <c r="U129" s="16">
        <f>S129+T129</f>
        <v>24</v>
      </c>
      <c r="V129" s="15">
        <f>U129</f>
        <v>24</v>
      </c>
      <c r="W129" s="84">
        <f>IF(V129="","",RANK(V129,V127:V131,0))</f>
        <v>2</v>
      </c>
      <c r="X129" s="84">
        <f>IF(W129&lt;5,V129,"")</f>
        <v>24</v>
      </c>
      <c r="Y129" s="65">
        <v>21</v>
      </c>
      <c r="Z129" s="16">
        <f t="shared" si="20"/>
        <v>0</v>
      </c>
      <c r="AA129" s="16">
        <f t="shared" si="21"/>
        <v>50</v>
      </c>
      <c r="AB129" s="16">
        <f>Z129+AA129</f>
        <v>50</v>
      </c>
      <c r="AC129" s="15">
        <f>AB129</f>
        <v>50</v>
      </c>
      <c r="AD129" s="84">
        <f>IF(AC129="","",RANK(AC129,AC127:AC131,0))</f>
        <v>1</v>
      </c>
      <c r="AE129" s="84">
        <f>IF(AD129&lt;5,AC129,"")</f>
        <v>50</v>
      </c>
      <c r="AF129" s="18">
        <f t="shared" si="22"/>
        <v>132</v>
      </c>
      <c r="AG129" s="19">
        <f>AF129</f>
        <v>132</v>
      </c>
      <c r="AH129" s="19">
        <f t="shared" si="13"/>
        <v>29</v>
      </c>
      <c r="AI129" s="186"/>
      <c r="AJ129" s="130"/>
      <c r="AK129" s="189"/>
    </row>
    <row r="130" spans="1:37" ht="15" customHeight="1" x14ac:dyDescent="0.25">
      <c r="A130" s="68">
        <v>4</v>
      </c>
      <c r="B130" s="139"/>
      <c r="C130" s="141">
        <v>32</v>
      </c>
      <c r="D130" s="59">
        <v>7.4</v>
      </c>
      <c r="E130" s="14">
        <f t="shared" si="14"/>
        <v>50</v>
      </c>
      <c r="F130" s="14">
        <f t="shared" si="15"/>
        <v>0</v>
      </c>
      <c r="G130" s="14">
        <f>E130+F130</f>
        <v>50</v>
      </c>
      <c r="H130" s="15">
        <f>G130</f>
        <v>50</v>
      </c>
      <c r="I130" s="84">
        <f>IF(H130="","",RANK(H130,H127:H131,0))</f>
        <v>1</v>
      </c>
      <c r="J130" s="84">
        <f>IF(I130&lt;5,H130,"")</f>
        <v>50</v>
      </c>
      <c r="K130" s="61">
        <v>199</v>
      </c>
      <c r="L130" s="14">
        <f t="shared" si="16"/>
        <v>0</v>
      </c>
      <c r="M130" s="14">
        <f t="shared" si="17"/>
        <v>32</v>
      </c>
      <c r="N130" s="14">
        <f>L130+M130</f>
        <v>32</v>
      </c>
      <c r="O130" s="15">
        <f>N130</f>
        <v>32</v>
      </c>
      <c r="P130" s="96">
        <f>IF(O130="","",RANK(O130,O127:O131,0))</f>
        <v>3</v>
      </c>
      <c r="Q130" s="96">
        <f>IF(P130&lt;5,O130,"")</f>
        <v>32</v>
      </c>
      <c r="R130" s="65">
        <v>20</v>
      </c>
      <c r="S130" s="136">
        <f t="shared" si="18"/>
        <v>0</v>
      </c>
      <c r="T130" s="136">
        <f t="shared" si="19"/>
        <v>24</v>
      </c>
      <c r="U130" s="16">
        <f>S130+T130</f>
        <v>24</v>
      </c>
      <c r="V130" s="15">
        <f>U130</f>
        <v>24</v>
      </c>
      <c r="W130" s="84">
        <f>IF(V130="","",RANK(V130,V127:V131,0))</f>
        <v>2</v>
      </c>
      <c r="X130" s="84">
        <f>IF(W130&lt;5,V130,"")</f>
        <v>24</v>
      </c>
      <c r="Y130" s="65">
        <v>11</v>
      </c>
      <c r="Z130" s="16">
        <f t="shared" si="20"/>
        <v>0</v>
      </c>
      <c r="AA130" s="16">
        <f t="shared" si="21"/>
        <v>22</v>
      </c>
      <c r="AB130" s="16">
        <f>Z130+AA130</f>
        <v>22</v>
      </c>
      <c r="AC130" s="15">
        <f>AB130</f>
        <v>22</v>
      </c>
      <c r="AD130" s="84">
        <f>IF(AC130="","",RANK(AC130,AC127:AC131,0))</f>
        <v>4</v>
      </c>
      <c r="AE130" s="84"/>
      <c r="AF130" s="18">
        <f t="shared" si="22"/>
        <v>128</v>
      </c>
      <c r="AG130" s="19">
        <f>AF130</f>
        <v>128</v>
      </c>
      <c r="AH130" s="19">
        <f t="shared" si="13"/>
        <v>34</v>
      </c>
      <c r="AI130" s="186"/>
      <c r="AJ130" s="130"/>
      <c r="AK130" s="189"/>
    </row>
    <row r="131" spans="1:37" ht="15" customHeight="1" x14ac:dyDescent="0.25">
      <c r="A131" s="68">
        <v>5</v>
      </c>
      <c r="B131" s="139"/>
      <c r="C131" s="141">
        <v>32</v>
      </c>
      <c r="D131" s="59">
        <v>8</v>
      </c>
      <c r="E131" s="14">
        <f t="shared" si="14"/>
        <v>28</v>
      </c>
      <c r="F131" s="14">
        <f t="shared" si="15"/>
        <v>0</v>
      </c>
      <c r="G131" s="14">
        <f>E131+F131</f>
        <v>28</v>
      </c>
      <c r="H131" s="15">
        <f>G131</f>
        <v>28</v>
      </c>
      <c r="I131" s="84">
        <f>IF(H131="","",RANK(H131,H127:H131,0))</f>
        <v>4</v>
      </c>
      <c r="J131" s="84">
        <f>IF(I131&lt;5,H131,"")</f>
        <v>28</v>
      </c>
      <c r="K131" s="61">
        <v>186</v>
      </c>
      <c r="L131" s="14">
        <f t="shared" si="16"/>
        <v>0</v>
      </c>
      <c r="M131" s="14">
        <f t="shared" si="17"/>
        <v>25</v>
      </c>
      <c r="N131" s="14">
        <f>L131+M131</f>
        <v>25</v>
      </c>
      <c r="O131" s="15">
        <f>N131</f>
        <v>25</v>
      </c>
      <c r="P131" s="96">
        <f>IF(O131="","",RANK(O131,O127:O131,0))</f>
        <v>5</v>
      </c>
      <c r="Q131" s="96" t="str">
        <f>IF(P131&lt;5,O131,"")</f>
        <v/>
      </c>
      <c r="R131" s="65">
        <v>6</v>
      </c>
      <c r="S131" s="136">
        <f t="shared" si="18"/>
        <v>0</v>
      </c>
      <c r="T131" s="136">
        <f t="shared" si="19"/>
        <v>3</v>
      </c>
      <c r="U131" s="16">
        <f>S131+T131</f>
        <v>3</v>
      </c>
      <c r="V131" s="15">
        <f>U131</f>
        <v>3</v>
      </c>
      <c r="W131" s="84">
        <f>IF(V131="","",RANK(V131,V127:V131,0))</f>
        <v>5</v>
      </c>
      <c r="X131" s="84" t="str">
        <f>IF(W131&lt;5,V131,"")</f>
        <v/>
      </c>
      <c r="Y131" s="65">
        <v>21</v>
      </c>
      <c r="Z131" s="16">
        <f t="shared" si="20"/>
        <v>0</v>
      </c>
      <c r="AA131" s="16">
        <f t="shared" si="21"/>
        <v>50</v>
      </c>
      <c r="AB131" s="16">
        <f>Z131+AA131</f>
        <v>50</v>
      </c>
      <c r="AC131" s="15">
        <f>AB131</f>
        <v>50</v>
      </c>
      <c r="AD131" s="84">
        <f>IF(AC131="","",RANK(AC131,AC127:AC131,0))</f>
        <v>1</v>
      </c>
      <c r="AE131" s="84">
        <f>IF(AD131&lt;5,AC131,"")</f>
        <v>50</v>
      </c>
      <c r="AF131" s="18">
        <f t="shared" si="22"/>
        <v>106</v>
      </c>
      <c r="AG131" s="19">
        <f>AF131</f>
        <v>106</v>
      </c>
      <c r="AH131" s="19">
        <f t="shared" si="13"/>
        <v>61</v>
      </c>
      <c r="AI131" s="187"/>
      <c r="AJ131" s="130"/>
      <c r="AK131" s="189"/>
    </row>
    <row r="132" spans="1:37" ht="26.25" customHeight="1" x14ac:dyDescent="0.25">
      <c r="A132" s="68"/>
      <c r="B132" s="139"/>
      <c r="C132" s="142">
        <v>32</v>
      </c>
      <c r="D132" s="59"/>
      <c r="E132" s="14"/>
      <c r="F132" s="14"/>
      <c r="G132" s="14"/>
      <c r="H132" s="89"/>
      <c r="I132" s="101" t="s">
        <v>455</v>
      </c>
      <c r="J132" s="109">
        <f>SUM(J127:J131)</f>
        <v>143</v>
      </c>
      <c r="K132" s="61"/>
      <c r="L132" s="14"/>
      <c r="M132" s="14"/>
      <c r="N132" s="14"/>
      <c r="O132" s="89"/>
      <c r="P132" s="101" t="s">
        <v>455</v>
      </c>
      <c r="Q132" s="110">
        <f>SUM(Q127:Q131)</f>
        <v>132</v>
      </c>
      <c r="R132" s="65"/>
      <c r="S132" s="136"/>
      <c r="T132" s="136"/>
      <c r="U132" s="16"/>
      <c r="V132" s="89"/>
      <c r="W132" s="101" t="s">
        <v>455</v>
      </c>
      <c r="X132" s="109">
        <f>SUM(X127:X131)</f>
        <v>80</v>
      </c>
      <c r="Y132" s="172">
        <v>-100</v>
      </c>
      <c r="Z132" s="16"/>
      <c r="AA132" s="16"/>
      <c r="AB132" s="16"/>
      <c r="AC132" s="89"/>
      <c r="AD132" s="101" t="s">
        <v>455</v>
      </c>
      <c r="AE132" s="109">
        <f>SUM(AE127:AE131)</f>
        <v>146</v>
      </c>
      <c r="AF132" s="18"/>
      <c r="AG132" s="92"/>
      <c r="AH132" s="19" t="str">
        <f t="shared" si="13"/>
        <v/>
      </c>
      <c r="AI132" s="98"/>
      <c r="AJ132" s="98"/>
      <c r="AK132" s="190"/>
    </row>
    <row r="133" spans="1:37" ht="15" customHeight="1" x14ac:dyDescent="0.25">
      <c r="A133" s="68">
        <v>1</v>
      </c>
      <c r="B133" s="139"/>
      <c r="C133" s="141">
        <v>34</v>
      </c>
      <c r="D133" s="59"/>
      <c r="E133" s="14">
        <f t="shared" si="14"/>
        <v>0</v>
      </c>
      <c r="F133" s="14">
        <f t="shared" si="15"/>
        <v>0</v>
      </c>
      <c r="G133" s="14">
        <f>E133+F133</f>
        <v>0</v>
      </c>
      <c r="H133" s="15">
        <f>G133</f>
        <v>0</v>
      </c>
      <c r="I133" s="84">
        <f>IF(H133="","",RANK(H133,H133:H137,0))</f>
        <v>1</v>
      </c>
      <c r="J133" s="84">
        <f>IF(I133&lt;5,H133,"")</f>
        <v>0</v>
      </c>
      <c r="K133" s="61"/>
      <c r="L133" s="14">
        <f t="shared" si="16"/>
        <v>0</v>
      </c>
      <c r="M133" s="14">
        <f t="shared" si="17"/>
        <v>0</v>
      </c>
      <c r="N133" s="14">
        <f>L133+M133</f>
        <v>0</v>
      </c>
      <c r="O133" s="15">
        <f>N133</f>
        <v>0</v>
      </c>
      <c r="P133" s="96">
        <f>IF(O133="","",RANK(O133,O133:O137,0))</f>
        <v>1</v>
      </c>
      <c r="Q133" s="96">
        <f>IF(P133&lt;5,O133,"")</f>
        <v>0</v>
      </c>
      <c r="R133" s="65"/>
      <c r="S133" s="136">
        <f t="shared" si="18"/>
        <v>0</v>
      </c>
      <c r="T133" s="136">
        <f t="shared" si="19"/>
        <v>0</v>
      </c>
      <c r="U133" s="16">
        <f>S133+T133</f>
        <v>0</v>
      </c>
      <c r="V133" s="15">
        <f>U133</f>
        <v>0</v>
      </c>
      <c r="W133" s="84">
        <f>IF(V133="","",RANK(V133,V133:V137,0))</f>
        <v>1</v>
      </c>
      <c r="X133" s="84">
        <f>IF(W133&lt;5,V133,"")</f>
        <v>0</v>
      </c>
      <c r="Y133" s="172">
        <v>-100</v>
      </c>
      <c r="Z133" s="16">
        <f t="shared" si="20"/>
        <v>0</v>
      </c>
      <c r="AA133" s="16">
        <f t="shared" si="21"/>
        <v>0</v>
      </c>
      <c r="AB133" s="16">
        <f>Z133+AA133</f>
        <v>0</v>
      </c>
      <c r="AC133" s="15">
        <f>AB133</f>
        <v>0</v>
      </c>
      <c r="AD133" s="84">
        <f>IF(AC133="","",RANK(AC133,AC133:AC137,0))</f>
        <v>1</v>
      </c>
      <c r="AE133" s="84">
        <f>IF(AD133&lt;5,AC133,"")</f>
        <v>0</v>
      </c>
      <c r="AF133" s="18">
        <f t="shared" si="22"/>
        <v>0</v>
      </c>
      <c r="AG133" s="19">
        <f>AF133</f>
        <v>0</v>
      </c>
      <c r="AH133" s="19">
        <f t="shared" si="13"/>
        <v>142</v>
      </c>
      <c r="AI133" s="185">
        <f>SUM(J133:J137,Q133:Q137,X133:X137,AE133:AE137)</f>
        <v>0</v>
      </c>
      <c r="AJ133" s="130">
        <f>AI133</f>
        <v>0</v>
      </c>
      <c r="AK133" s="188">
        <f>IF(ISNUMBER(AI133),RANK(AI133,$AI$7:$AI$294,0),"")</f>
        <v>31</v>
      </c>
    </row>
    <row r="134" spans="1:37" ht="15" customHeight="1" x14ac:dyDescent="0.25">
      <c r="A134" s="68">
        <v>2</v>
      </c>
      <c r="B134" s="139"/>
      <c r="C134" s="141">
        <v>34</v>
      </c>
      <c r="D134" s="59"/>
      <c r="E134" s="14">
        <f t="shared" si="14"/>
        <v>0</v>
      </c>
      <c r="F134" s="14">
        <f t="shared" si="15"/>
        <v>0</v>
      </c>
      <c r="G134" s="14">
        <f>E134+F134</f>
        <v>0</v>
      </c>
      <c r="H134" s="15">
        <f>G134</f>
        <v>0</v>
      </c>
      <c r="I134" s="84">
        <f>IF(H134="","",RANK(H134,H133:H137,0))</f>
        <v>1</v>
      </c>
      <c r="J134" s="84">
        <f>IF(I134&lt;5,H134,"")</f>
        <v>0</v>
      </c>
      <c r="K134" s="61"/>
      <c r="L134" s="14">
        <f t="shared" si="16"/>
        <v>0</v>
      </c>
      <c r="M134" s="14">
        <f t="shared" si="17"/>
        <v>0</v>
      </c>
      <c r="N134" s="14">
        <f>L134+M134</f>
        <v>0</v>
      </c>
      <c r="O134" s="15">
        <f>N134</f>
        <v>0</v>
      </c>
      <c r="P134" s="96">
        <f>IF(O134="","",RANK(O134,O133:O137,0))</f>
        <v>1</v>
      </c>
      <c r="Q134" s="96">
        <f>IF(P134&lt;5,O134,"")</f>
        <v>0</v>
      </c>
      <c r="R134" s="65"/>
      <c r="S134" s="136">
        <f t="shared" si="18"/>
        <v>0</v>
      </c>
      <c r="T134" s="136">
        <f t="shared" si="19"/>
        <v>0</v>
      </c>
      <c r="U134" s="16">
        <f>S134+T134</f>
        <v>0</v>
      </c>
      <c r="V134" s="15">
        <f>U134</f>
        <v>0</v>
      </c>
      <c r="W134" s="84">
        <f>IF(V134="","",RANK(V134,V133:V137,0))</f>
        <v>1</v>
      </c>
      <c r="X134" s="84">
        <f>IF(W134&lt;5,V134,"")</f>
        <v>0</v>
      </c>
      <c r="Y134" s="172">
        <v>-100</v>
      </c>
      <c r="Z134" s="16">
        <f t="shared" si="20"/>
        <v>0</v>
      </c>
      <c r="AA134" s="16">
        <f t="shared" si="21"/>
        <v>0</v>
      </c>
      <c r="AB134" s="16">
        <f>Z134+AA134</f>
        <v>0</v>
      </c>
      <c r="AC134" s="15">
        <f>AB134</f>
        <v>0</v>
      </c>
      <c r="AD134" s="84">
        <f>IF(AC134="","",RANK(AC134,AC133:AC137,0))</f>
        <v>1</v>
      </c>
      <c r="AE134" s="84">
        <f>IF(AD134&lt;5,AC134,"")</f>
        <v>0</v>
      </c>
      <c r="AF134" s="18">
        <f t="shared" si="22"/>
        <v>0</v>
      </c>
      <c r="AG134" s="19">
        <f>AF134</f>
        <v>0</v>
      </c>
      <c r="AH134" s="19">
        <f t="shared" si="13"/>
        <v>142</v>
      </c>
      <c r="AI134" s="186"/>
      <c r="AJ134" s="130"/>
      <c r="AK134" s="189"/>
    </row>
    <row r="135" spans="1:37" ht="15" customHeight="1" x14ac:dyDescent="0.25">
      <c r="A135" s="68">
        <v>3</v>
      </c>
      <c r="B135" s="139"/>
      <c r="C135" s="141">
        <v>34</v>
      </c>
      <c r="D135" s="59"/>
      <c r="E135" s="14">
        <f t="shared" si="14"/>
        <v>0</v>
      </c>
      <c r="F135" s="14">
        <f t="shared" si="15"/>
        <v>0</v>
      </c>
      <c r="G135" s="14">
        <f>E135+F135</f>
        <v>0</v>
      </c>
      <c r="H135" s="15">
        <f>G135</f>
        <v>0</v>
      </c>
      <c r="I135" s="84">
        <f>IF(H135="","",RANK(H135,H133:H137,0))</f>
        <v>1</v>
      </c>
      <c r="J135" s="84">
        <f>IF(I135&lt;5,H135,"")</f>
        <v>0</v>
      </c>
      <c r="K135" s="61"/>
      <c r="L135" s="14">
        <f t="shared" si="16"/>
        <v>0</v>
      </c>
      <c r="M135" s="14">
        <f t="shared" si="17"/>
        <v>0</v>
      </c>
      <c r="N135" s="14">
        <f>L135+M135</f>
        <v>0</v>
      </c>
      <c r="O135" s="15">
        <f>N135</f>
        <v>0</v>
      </c>
      <c r="P135" s="96">
        <f>IF(O135="","",RANK(O135,O133:O137,0))</f>
        <v>1</v>
      </c>
      <c r="Q135" s="96">
        <f>IF(P135&lt;5,O135,"")</f>
        <v>0</v>
      </c>
      <c r="R135" s="65"/>
      <c r="S135" s="136">
        <f t="shared" si="18"/>
        <v>0</v>
      </c>
      <c r="T135" s="136">
        <f t="shared" si="19"/>
        <v>0</v>
      </c>
      <c r="U135" s="16">
        <f>S135+T135</f>
        <v>0</v>
      </c>
      <c r="V135" s="15">
        <f>U135</f>
        <v>0</v>
      </c>
      <c r="W135" s="84">
        <f>IF(V135="","",RANK(V135,V133:V137,0))</f>
        <v>1</v>
      </c>
      <c r="X135" s="84">
        <f>IF(W135&lt;5,V135,"")</f>
        <v>0</v>
      </c>
      <c r="Y135" s="172">
        <v>-100</v>
      </c>
      <c r="Z135" s="16">
        <f t="shared" si="20"/>
        <v>0</v>
      </c>
      <c r="AA135" s="16">
        <f t="shared" si="21"/>
        <v>0</v>
      </c>
      <c r="AB135" s="16">
        <f>Z135+AA135</f>
        <v>0</v>
      </c>
      <c r="AC135" s="15">
        <f>AB135</f>
        <v>0</v>
      </c>
      <c r="AD135" s="84">
        <f>IF(AC135="","",RANK(AC135,AC133:AC137,0))</f>
        <v>1</v>
      </c>
      <c r="AE135" s="84">
        <f>IF(AD135&lt;5,AC135,"")</f>
        <v>0</v>
      </c>
      <c r="AF135" s="18">
        <f t="shared" si="22"/>
        <v>0</v>
      </c>
      <c r="AG135" s="19">
        <f>AF135</f>
        <v>0</v>
      </c>
      <c r="AH135" s="19">
        <f t="shared" si="13"/>
        <v>142</v>
      </c>
      <c r="AI135" s="186"/>
      <c r="AJ135" s="130"/>
      <c r="AK135" s="189"/>
    </row>
    <row r="136" spans="1:37" ht="15" customHeight="1" x14ac:dyDescent="0.25">
      <c r="A136" s="68">
        <v>4</v>
      </c>
      <c r="B136" s="139"/>
      <c r="C136" s="141">
        <v>34</v>
      </c>
      <c r="D136" s="59"/>
      <c r="E136" s="14">
        <f t="shared" ref="E136:E199" si="25">IF(D136&gt;8,0,IF(D136&gt;7.97,28,IF(D136&gt;7.96,29,IF(D136&gt;7.9,30,IF(D136&gt;7.88,31,IF(D136&gt;7.85,32,IF(D136&gt;7.8,33,IF(D136&gt;7.75,34,IF(D136&gt;7.74,35,IF(D136&gt;7.73,36,IF(D136&gt;7.7,37,IF(D136&gt;7.65,38,IF(D136&gt;7.64,39,IF(D136&gt;7.62,40,IF(D136&gt;7.6,41,IF(D136&gt;7.55,42,IF(D136&gt;7.54,43,IF(D136&gt;7.52,44,IF(D136&gt;7.5,45,IF(D136&gt;7.45,46,IF(D136&gt;7.44,47,IF(D136&gt;7.43,48,IF(D136&gt;7.4,49,IF(D136&gt;7.35,50,IF(D136&gt;7.33,51,IF(D136&gt;7.3,52,IF(D136&gt;7.25,53,IF(D136&gt;7.24,54,IF(D136&gt;7.2,55,IF(D136&gt;7.15,56,IF(D136&gt;7.14,57,IF(D136&gt;7.1,58,IF(D136&gt;7.05,59,IF(D136&gt;7.04,60,IF(D136&gt;7,61,IF(D136&gt;6.95,62,IF(D136&gt;6.9,63,IF(D136&gt;6.85,64,IF(D136&gt;6.8,65,IF(D136&gt;6.75,66,IF(D136&gt;6.7,67,IF(D136&gt;6.6,68,IF(D136&gt;6.5,69,IF(D136&gt;6.1,70,))))))))))))))))))))))))))))))))))))))))))))</f>
        <v>0</v>
      </c>
      <c r="F136" s="14">
        <f t="shared" ref="F136:F199" si="26">IF(D136&gt;9.3,0,IF(D136&gt;9.2,1,IF(D136&gt;9.15,2,IF(D136&gt;9.1,3,IF(D136&gt;9.05,4,IF(D136&gt;9,5,IF(D136&gt;8.95,6,IF(D136&gt;8.9,7,IF(D136&gt;8.88,8,IF(D136&gt;8.8,9,IF(D136&gt;8.75,10,IF(D136&gt;8.7,11,IF(D136&gt;8.65,12,IF(D136&gt;8.6,13,IF(D136&gt;8.55,14,IF(D136&gt;8.5,15,IF(D136&gt;8.45,16,IF(D136&gt;8.4,17,IF(D136&gt;8.35,18,IF(D136&gt;8.3,19,IF(D136&gt;8.25,20,IF(D136&gt;8.2,21,IF(D136&gt;8.16,22,IF(D136&gt;8.15,23,IF(D136&gt;8.1,24,IF(D136&gt;8.06,25,IF(D136&gt;8.05,26,IF(D136&gt;8,27,))))))))))))))))))))))))))))</f>
        <v>0</v>
      </c>
      <c r="G136" s="14">
        <f>E136+F136</f>
        <v>0</v>
      </c>
      <c r="H136" s="15">
        <f>G136</f>
        <v>0</v>
      </c>
      <c r="I136" s="84">
        <f>IF(H136="","",RANK(H136,H133:H137,0))</f>
        <v>1</v>
      </c>
      <c r="J136" s="84">
        <f>IF(I136&lt;5,H136,"")</f>
        <v>0</v>
      </c>
      <c r="K136" s="61"/>
      <c r="L136" s="14">
        <f t="shared" ref="L136:L199" si="27">IF(K136&lt;238,0,IF(K136&lt;240,60,IF(K136&lt;242,61,IF(K136&lt;244,62,IF(K136&lt;246,63,IF(AA136&lt;248,64,IF(AA136&lt;250,65,IF(AA136&lt;252,66,IF(AA136&lt;254,67,IF(AA136&lt;256,68,IF(AA136&lt;258,69,IF(AA136&lt;280,70,))))))))))))</f>
        <v>0</v>
      </c>
      <c r="M136" s="14">
        <f t="shared" ref="M136:M199" si="28">IF(K136&lt;132,0,IF(K136&lt;135,1,IF(K136&lt;138,2,IF(K136&lt;141,3,IF(K136&lt;144,4,IF(K136&lt;147,5,IF(K136&lt;149,6,IF(K136&lt;151,7,IF(K136&lt;153,8,IF(K136&lt;155,9,IF(K136&lt;157,10,IF(K136&lt;159,11,IF(K136&lt;161,12,IF(K136&lt;163,13,IF(K136&lt;165,14,IF(K136&lt;167,15,IF(K136&lt;169,16,IF(K136&lt;171,17,IF(K136&lt;173,18,IF(K136&lt;175,19,IF(K136&lt;177,20,IF(K136&lt;179,21,IF(K136&lt;181,22,IF(K136&lt;183,23,IF(K136&lt;185,24,IF(K136&lt;187,25,IF(K136&lt;189,26,IF(K136&lt;191,27,IF(K136&lt;193,28,IF(K136&lt;195,29,IF(K136&lt;197,30,IF(K136&lt;199,31,IF(K136&lt;201,32,IF(K136&lt;203,33,IF(K136&lt;205,34,IF(K136&lt;206,35,IF(K136&lt;207,36,IF(K136&lt;208,37,IF(K136&lt;209,38,IF(K136&lt;210,39,IF(K136&lt;211,40,IF(K136&lt;212,41,IF(K136&lt;213,42,IF(K136&lt;214,43,IF(K136&lt;215,44,IF(K136&lt;216,45,IF(K136&lt;217,46,IF(K136&lt;218,47,IF(K136&lt;219,48,IF(K136&lt;220,49,IF(K136&lt;221,50,IF(K136&lt;222,51,IF(K136&lt;224,52,IF(K136&lt;226,53,IF(K136&lt;228,54,IF(K136&lt;230,55,IF(K136&lt;232,56,IF(K136&lt;234,57,IF(K136&lt;236,58,IF(K136&lt;238,59,))))))))))))))))))))))))))))))))))))))))))))))))))))))))))))</f>
        <v>0</v>
      </c>
      <c r="N136" s="14">
        <f>L136+M136</f>
        <v>0</v>
      </c>
      <c r="O136" s="15">
        <f>N136</f>
        <v>0</v>
      </c>
      <c r="P136" s="96">
        <f>IF(O136="","",RANK(O136,O133:O137,0))</f>
        <v>1</v>
      </c>
      <c r="Q136" s="96">
        <f>IF(P136&lt;5,O136,"")</f>
        <v>0</v>
      </c>
      <c r="R136" s="65"/>
      <c r="S136" s="136">
        <f t="shared" ref="S136:S199" si="29">IF(R136&lt;40,0,IF(R136&lt;42,60,IF(R136&lt;44,61,IF(R136&lt;46,62,IF(R136&lt;48,63,IF(R136&lt;50,64,IF(R136&lt;53,65,IF(R136&lt;56,66,IF(R136&lt;59,67,IF(R136&lt;62,68,IF(R136&lt;65,69,IF(R136&lt;68,70,))))))))))))</f>
        <v>0</v>
      </c>
      <c r="T136" s="136">
        <f t="shared" ref="T136:T199" si="30">IF(R136&lt;4,0,IF(R136&lt;5,1,IF(R136&lt;6,2,IF(R136&lt;7,3,IF(R136&lt;8,4,IF(R136&lt;9,5,IF(R136&lt;10,6,IF(R136&lt;11,7,IF(R136&lt;12,8,IF(R136&lt;13,9,IF(R136&lt;13.5,10,IF(R136&lt;14,11,IF(R136&lt;14.5,12,IF(R136&lt;15,13,IF(R136&lt;15.5,14,IF(R136&lt;16,15,IF(R136&lt;16.5,16,IF(R136&lt;17,17,IF(R136&lt;17.5,18,IF(R136&lt;18,19,IF(R136&lt;18.5,20,IF(R136&lt;19,21,IF(R136&lt;19.5,22,IF(R136&lt;20,23,IF(R136&lt;20.5,24,IF(R136&lt;21,25,IF(R136&lt;21.5,26,IF(R136&lt;22,27,IF(R136&lt;22.5,28,IF(R136&lt;23,29,IF(R136&lt;23.5,30,IF(R136&lt;24,31,IF(R136&lt;24.5,32,IF(R136&lt;25,33,IF(R136&lt;25.5,34,IF(R136&lt;26,35,IF(R136&lt;26.5,36,IF(R136&lt;27,37,IF(R136&lt;27.5,38,IF(R136&lt;28,39,IF(R136&lt;28.5,40,IF(R136&lt;29,41,IF(R136&lt;29.5,42,IF(R136&lt;30,43,IF(R136&lt;30.5,44,IF(R136&lt;30.7,45,IF(R136&lt;31,46,IF(R136&lt;31.5,47,IF(R136&lt;31.7,48,IF(R136&lt;32,49,IF(R136&lt;32.5,50,IF(R136&lt;33,51,IF(R136&lt;33.5,52,IF(R136&lt;34,53,IF(R136&lt;35,54,IF(R136&lt;36,55,IF(R136&lt;37,56,IF(R136&lt;38,57,IF(R136&lt;39,58,IF(R136&lt;40,59,))))))))))))))))))))))))))))))))))))))))))))))))))))))))))))</f>
        <v>0</v>
      </c>
      <c r="U136" s="16">
        <f>S136+T136</f>
        <v>0</v>
      </c>
      <c r="V136" s="15">
        <f>U136</f>
        <v>0</v>
      </c>
      <c r="W136" s="84">
        <f>IF(V136="","",RANK(V136,V133:V137,0))</f>
        <v>1</v>
      </c>
      <c r="X136" s="84">
        <f>IF(W136&lt;5,V136,"")</f>
        <v>0</v>
      </c>
      <c r="Y136" s="172">
        <v>-100</v>
      </c>
      <c r="Z136" s="16">
        <f t="shared" ref="Z136:Z199" si="31">IF(Y136&lt;26,0,IF(Y136&lt;26.5,60,IF(Y136&lt;27,61,IF(Y136&lt;28,62,IF(Y136&lt;29,63,IF(Y136&lt;30,64,IF(Y136&lt;31,65,IF(Y136&lt;32,66,IF(Y136&lt;33,67,IF(Y136&lt;34,68,IF(Y136&lt;35,69,IF(Y136&lt;40,70,))))))))))))</f>
        <v>0</v>
      </c>
      <c r="AA136" s="16">
        <f t="shared" ref="AA136:AA199" si="32">IF(Y136&lt;-3,0,IF(Y136&lt;-2,1,IF(Y136&lt;-1,2,IF(Y136&lt;0,3,IF(Y136&lt;1,4,IF(Y136&lt;2,5,IF(Y136&lt;3,6,IF(Y136&lt;4,7,IF(Y136&lt;4.5,8,IF(Y136&lt;5,9,IF(Y136&lt;5.5,10,IF(Y136&lt;6,11,IF(Y136&lt;6.5,12,IF(Y136&lt;7,13,IF(Y136&lt;7.5,14,IF(Y136&lt;8,15,IF(Y136&lt;8.5,16,IF(Y136&lt;9,17,IF(Y136&lt;9.5,18,IF(Y136&lt;10,19,IF(Y136&lt;10.5,20,IF(Y136&lt;11,21,IF(Y136&lt;11.5,22,IF(Y136&lt;12,23,IF(Y136&lt;12.5,24,IF(Y136&lt;13,25,IF(Y136&lt;13.5,26,IF(Y136&lt;13.7,27,IF(Y136&lt;14,28,IF(Y136&lt;14.5,29,IF(Y136&lt;14.6,30,IF(Y136&lt;15,31,IF(Y136&lt;15.5,32,IF(Y136&lt;15.6,33,IF(Y136&lt;16,34,IF(Y136&lt;16.5,35,IF(Y136&lt;16.7,36,IF(Y136&lt;17,37,IF(Y136&lt;17.5,38,IF(Y136&lt;17.7,39,IF(Y136&lt;18,40,IF(Y136&lt;18.5,41,IF(Y136&lt;18.6,42,IF(Y136&lt;19,43,IF(Y136&lt;19.5,44,IF(Y136&lt;19.6,45,IF(Y136&lt;20,46,IF(Y136&lt;20.5,47,IF(Y136&lt;20.6,48,IF(Y136&lt;21,49,IF(Y136&lt;21.5,50,IF(Y136&lt;22,51,IF(Y136&lt;22.5,52,IF(Y136&lt;23,53,IF(Y136&lt;23.5,54,IF(Y136&lt;24,55,IF(Y136&lt;24.5,56,IF(Y136&lt;25,57,IF(Y136&lt;25.5,58,IF(Y136&lt;26,59,))))))))))))))))))))))))))))))))))))))))))))))))))))))))))))</f>
        <v>0</v>
      </c>
      <c r="AB136" s="16">
        <f>Z136+AA136</f>
        <v>0</v>
      </c>
      <c r="AC136" s="15">
        <f>AB136</f>
        <v>0</v>
      </c>
      <c r="AD136" s="84">
        <f>IF(AC136="","",RANK(AC136,AC133:AC137,0))</f>
        <v>1</v>
      </c>
      <c r="AE136" s="84">
        <f>IF(AD136&lt;5,AC136,"")</f>
        <v>0</v>
      </c>
      <c r="AF136" s="18">
        <f t="shared" ref="AF136:AF199" si="33">H136+O136+V136+AC136</f>
        <v>0</v>
      </c>
      <c r="AG136" s="19">
        <f>AF136</f>
        <v>0</v>
      </c>
      <c r="AH136" s="19">
        <f t="shared" ref="AH136:AH199" si="34">IF(ISNUMBER(AG136),RANK(AG136,$AG$7:$AG$294,0),"")</f>
        <v>142</v>
      </c>
      <c r="AI136" s="186"/>
      <c r="AJ136" s="130"/>
      <c r="AK136" s="189"/>
    </row>
    <row r="137" spans="1:37" ht="15" customHeight="1" x14ac:dyDescent="0.25">
      <c r="A137" s="68">
        <v>5</v>
      </c>
      <c r="B137" s="139"/>
      <c r="C137" s="141">
        <v>34</v>
      </c>
      <c r="D137" s="59"/>
      <c r="E137" s="14">
        <f t="shared" si="25"/>
        <v>0</v>
      </c>
      <c r="F137" s="14">
        <f t="shared" si="26"/>
        <v>0</v>
      </c>
      <c r="G137" s="14">
        <f>E137+F137</f>
        <v>0</v>
      </c>
      <c r="H137" s="15">
        <f>G137</f>
        <v>0</v>
      </c>
      <c r="I137" s="84">
        <f>IF(H137="","",RANK(H137,H133:H137,0))</f>
        <v>1</v>
      </c>
      <c r="J137" s="84">
        <f>IF(I137&lt;5,H137,"")</f>
        <v>0</v>
      </c>
      <c r="K137" s="61"/>
      <c r="L137" s="14">
        <f t="shared" si="27"/>
        <v>0</v>
      </c>
      <c r="M137" s="14">
        <f t="shared" si="28"/>
        <v>0</v>
      </c>
      <c r="N137" s="14">
        <f>L137+M137</f>
        <v>0</v>
      </c>
      <c r="O137" s="15">
        <f>N137</f>
        <v>0</v>
      </c>
      <c r="P137" s="96">
        <f>IF(O137="","",RANK(O137,O133:O137,0))</f>
        <v>1</v>
      </c>
      <c r="Q137" s="96">
        <f>IF(P137&lt;5,O137,"")</f>
        <v>0</v>
      </c>
      <c r="R137" s="65"/>
      <c r="S137" s="136">
        <f t="shared" si="29"/>
        <v>0</v>
      </c>
      <c r="T137" s="136">
        <f t="shared" si="30"/>
        <v>0</v>
      </c>
      <c r="U137" s="16">
        <f>S137+T137</f>
        <v>0</v>
      </c>
      <c r="V137" s="15">
        <f>U137</f>
        <v>0</v>
      </c>
      <c r="W137" s="84">
        <f>IF(V137="","",RANK(V137,V133:V137,0))</f>
        <v>1</v>
      </c>
      <c r="X137" s="84">
        <f>IF(W137&lt;5,V137,"")</f>
        <v>0</v>
      </c>
      <c r="Y137" s="172">
        <v>-100</v>
      </c>
      <c r="Z137" s="16">
        <f t="shared" si="31"/>
        <v>0</v>
      </c>
      <c r="AA137" s="16">
        <f t="shared" si="32"/>
        <v>0</v>
      </c>
      <c r="AB137" s="16">
        <f>Z137+AA137</f>
        <v>0</v>
      </c>
      <c r="AC137" s="15">
        <f>AB137</f>
        <v>0</v>
      </c>
      <c r="AD137" s="84">
        <f>IF(AC137="","",RANK(AC137,AC133:AC137,0))</f>
        <v>1</v>
      </c>
      <c r="AE137" s="84">
        <f>IF(AD137&lt;5,AC137,"")</f>
        <v>0</v>
      </c>
      <c r="AF137" s="18">
        <f t="shared" si="33"/>
        <v>0</v>
      </c>
      <c r="AG137" s="19">
        <f>AF137</f>
        <v>0</v>
      </c>
      <c r="AH137" s="19">
        <f t="shared" si="34"/>
        <v>142</v>
      </c>
      <c r="AI137" s="187"/>
      <c r="AJ137" s="130"/>
      <c r="AK137" s="189"/>
    </row>
    <row r="138" spans="1:37" ht="26.25" customHeight="1" x14ac:dyDescent="0.25">
      <c r="A138" s="68"/>
      <c r="B138" s="139"/>
      <c r="C138" s="142">
        <v>33</v>
      </c>
      <c r="D138" s="59"/>
      <c r="E138" s="14"/>
      <c r="F138" s="14"/>
      <c r="G138" s="14"/>
      <c r="H138" s="89"/>
      <c r="I138" s="101" t="s">
        <v>455</v>
      </c>
      <c r="J138" s="109">
        <f>SUM(J133:J137)</f>
        <v>0</v>
      </c>
      <c r="K138" s="61"/>
      <c r="L138" s="14"/>
      <c r="M138" s="14"/>
      <c r="N138" s="14"/>
      <c r="O138" s="89"/>
      <c r="P138" s="101" t="s">
        <v>455</v>
      </c>
      <c r="Q138" s="110">
        <f>SUM(Q133:Q137)</f>
        <v>0</v>
      </c>
      <c r="R138" s="65"/>
      <c r="S138" s="136"/>
      <c r="T138" s="136"/>
      <c r="U138" s="16"/>
      <c r="V138" s="89"/>
      <c r="W138" s="101" t="s">
        <v>455</v>
      </c>
      <c r="X138" s="109">
        <f>SUM(X133:X137)</f>
        <v>0</v>
      </c>
      <c r="Y138" s="172">
        <v>-100</v>
      </c>
      <c r="Z138" s="16"/>
      <c r="AA138" s="16"/>
      <c r="AB138" s="16"/>
      <c r="AC138" s="89"/>
      <c r="AD138" s="101" t="s">
        <v>455</v>
      </c>
      <c r="AE138" s="109">
        <f>SUM(AE133:AE137)</f>
        <v>0</v>
      </c>
      <c r="AF138" s="18"/>
      <c r="AG138" s="92"/>
      <c r="AH138" s="19" t="str">
        <f t="shared" si="34"/>
        <v/>
      </c>
      <c r="AI138" s="98"/>
      <c r="AJ138" s="98"/>
      <c r="AK138" s="190"/>
    </row>
    <row r="139" spans="1:37" ht="15" customHeight="1" x14ac:dyDescent="0.25">
      <c r="A139" s="68">
        <v>1</v>
      </c>
      <c r="B139" s="139"/>
      <c r="C139" s="141">
        <v>36</v>
      </c>
      <c r="D139" s="59">
        <v>9.1999999999999993</v>
      </c>
      <c r="E139" s="14">
        <f t="shared" si="25"/>
        <v>0</v>
      </c>
      <c r="F139" s="14">
        <f t="shared" si="26"/>
        <v>2</v>
      </c>
      <c r="G139" s="14">
        <f>E139+F139</f>
        <v>2</v>
      </c>
      <c r="H139" s="15">
        <f>G139</f>
        <v>2</v>
      </c>
      <c r="I139" s="84">
        <f>IF(H139="","",RANK(H139,H139:H143,0))</f>
        <v>4</v>
      </c>
      <c r="J139" s="84">
        <f>IF(I139&lt;5,H139,"")</f>
        <v>2</v>
      </c>
      <c r="K139" s="61">
        <v>165</v>
      </c>
      <c r="L139" s="14">
        <f t="shared" si="27"/>
        <v>0</v>
      </c>
      <c r="M139" s="14">
        <f t="shared" si="28"/>
        <v>15</v>
      </c>
      <c r="N139" s="14">
        <f>L139+M139</f>
        <v>15</v>
      </c>
      <c r="O139" s="15">
        <f>N139</f>
        <v>15</v>
      </c>
      <c r="P139" s="96">
        <f>IF(O139="","",RANK(O139,O139:O143,0))</f>
        <v>2</v>
      </c>
      <c r="Q139" s="96">
        <f>IF(P139&lt;5,O139,"")</f>
        <v>15</v>
      </c>
      <c r="R139" s="65">
        <v>0</v>
      </c>
      <c r="S139" s="136">
        <f t="shared" si="29"/>
        <v>0</v>
      </c>
      <c r="T139" s="136">
        <f t="shared" si="30"/>
        <v>0</v>
      </c>
      <c r="U139" s="16">
        <f>S139+T139</f>
        <v>0</v>
      </c>
      <c r="V139" s="15">
        <f>U139</f>
        <v>0</v>
      </c>
      <c r="W139" s="84">
        <f>IF(V139="","",RANK(V139,V139:V143,0))</f>
        <v>4</v>
      </c>
      <c r="X139" s="84">
        <f>IF(W139&lt;5,V139,"")</f>
        <v>0</v>
      </c>
      <c r="Y139" s="65">
        <v>6</v>
      </c>
      <c r="Z139" s="16">
        <f t="shared" si="31"/>
        <v>0</v>
      </c>
      <c r="AA139" s="16">
        <f t="shared" si="32"/>
        <v>12</v>
      </c>
      <c r="AB139" s="16">
        <f>Z139+AA139</f>
        <v>12</v>
      </c>
      <c r="AC139" s="15">
        <f>AB139</f>
        <v>12</v>
      </c>
      <c r="AD139" s="84">
        <f>IF(AC139="","",RANK(AC139,AC139:AC143,0))</f>
        <v>4</v>
      </c>
      <c r="AE139" s="84">
        <f>IF(AD139&lt;5,AC139,"")</f>
        <v>12</v>
      </c>
      <c r="AF139" s="18">
        <f t="shared" si="33"/>
        <v>29</v>
      </c>
      <c r="AG139" s="19">
        <f>AF139</f>
        <v>29</v>
      </c>
      <c r="AH139" s="19">
        <f t="shared" si="34"/>
        <v>140</v>
      </c>
      <c r="AI139" s="185">
        <f>SUM(J139:J143,Q139:Q143,X139:X143,AE139:AE143)</f>
        <v>250</v>
      </c>
      <c r="AJ139" s="130">
        <f>AI139</f>
        <v>250</v>
      </c>
      <c r="AK139" s="188">
        <f>IF(ISNUMBER(AI139),RANK(AI139,$AI$7:$AI$294,0),"")</f>
        <v>29</v>
      </c>
    </row>
    <row r="140" spans="1:37" ht="15" customHeight="1" x14ac:dyDescent="0.25">
      <c r="A140" s="68">
        <v>2</v>
      </c>
      <c r="B140" s="139"/>
      <c r="C140" s="141">
        <v>36</v>
      </c>
      <c r="D140" s="59">
        <v>8.4</v>
      </c>
      <c r="E140" s="14">
        <f t="shared" si="25"/>
        <v>0</v>
      </c>
      <c r="F140" s="14">
        <f t="shared" si="26"/>
        <v>18</v>
      </c>
      <c r="G140" s="14">
        <f>E140+F140</f>
        <v>18</v>
      </c>
      <c r="H140" s="15">
        <f>G140</f>
        <v>18</v>
      </c>
      <c r="I140" s="84">
        <f>IF(H140="","",RANK(H140,H139:H143,0))</f>
        <v>2</v>
      </c>
      <c r="J140" s="84">
        <f>IF(I140&lt;5,H140,"")</f>
        <v>18</v>
      </c>
      <c r="K140" s="61">
        <v>164</v>
      </c>
      <c r="L140" s="14">
        <f t="shared" si="27"/>
        <v>0</v>
      </c>
      <c r="M140" s="14">
        <f t="shared" si="28"/>
        <v>14</v>
      </c>
      <c r="N140" s="14">
        <f>L140+M140</f>
        <v>14</v>
      </c>
      <c r="O140" s="15">
        <f>N140</f>
        <v>14</v>
      </c>
      <c r="P140" s="96">
        <f>IF(O140="","",RANK(O140,O139:O143,0))</f>
        <v>3</v>
      </c>
      <c r="Q140" s="96">
        <f>IF(P140&lt;5,O140,"")</f>
        <v>14</v>
      </c>
      <c r="R140" s="65">
        <v>9</v>
      </c>
      <c r="S140" s="136">
        <f t="shared" si="29"/>
        <v>0</v>
      </c>
      <c r="T140" s="136">
        <f t="shared" si="30"/>
        <v>6</v>
      </c>
      <c r="U140" s="16">
        <f>S140+T140</f>
        <v>6</v>
      </c>
      <c r="V140" s="15">
        <f>U140</f>
        <v>6</v>
      </c>
      <c r="W140" s="84">
        <f>IF(V140="","",RANK(V140,V139:V143,0))</f>
        <v>1</v>
      </c>
      <c r="X140" s="84">
        <f>IF(W140&lt;5,V140,"")</f>
        <v>6</v>
      </c>
      <c r="Y140" s="65">
        <v>19</v>
      </c>
      <c r="Z140" s="16">
        <f t="shared" si="31"/>
        <v>0</v>
      </c>
      <c r="AA140" s="16">
        <f t="shared" si="32"/>
        <v>44</v>
      </c>
      <c r="AB140" s="16">
        <f>Z140+AA140</f>
        <v>44</v>
      </c>
      <c r="AC140" s="15">
        <f>AB140</f>
        <v>44</v>
      </c>
      <c r="AD140" s="84">
        <f>IF(AC140="","",RANK(AC140,AC139:AC143,0))</f>
        <v>1</v>
      </c>
      <c r="AE140" s="84">
        <f>IF(AD140&lt;5,AC140,"")</f>
        <v>44</v>
      </c>
      <c r="AF140" s="18">
        <f t="shared" si="33"/>
        <v>82</v>
      </c>
      <c r="AG140" s="19">
        <f>AF140</f>
        <v>82</v>
      </c>
      <c r="AH140" s="19">
        <f t="shared" si="34"/>
        <v>94</v>
      </c>
      <c r="AI140" s="186"/>
      <c r="AJ140" s="130"/>
      <c r="AK140" s="189"/>
    </row>
    <row r="141" spans="1:37" ht="15" customHeight="1" x14ac:dyDescent="0.25">
      <c r="A141" s="68">
        <v>3</v>
      </c>
      <c r="B141" s="139"/>
      <c r="C141" s="141">
        <v>36</v>
      </c>
      <c r="D141" s="59">
        <v>8.8000000000000007</v>
      </c>
      <c r="E141" s="14">
        <f t="shared" si="25"/>
        <v>0</v>
      </c>
      <c r="F141" s="14">
        <f t="shared" si="26"/>
        <v>10</v>
      </c>
      <c r="G141" s="14">
        <f>E141+F141</f>
        <v>10</v>
      </c>
      <c r="H141" s="15">
        <f>G141</f>
        <v>10</v>
      </c>
      <c r="I141" s="84">
        <f>IF(H141="","",RANK(H141,H139:H143,0))</f>
        <v>3</v>
      </c>
      <c r="J141" s="84">
        <f>IF(I141&lt;5,H141,"")</f>
        <v>10</v>
      </c>
      <c r="K141" s="61">
        <v>153</v>
      </c>
      <c r="L141" s="14">
        <f t="shared" si="27"/>
        <v>0</v>
      </c>
      <c r="M141" s="14">
        <f t="shared" si="28"/>
        <v>9</v>
      </c>
      <c r="N141" s="14">
        <f>L141+M141</f>
        <v>9</v>
      </c>
      <c r="O141" s="15">
        <f>N141</f>
        <v>9</v>
      </c>
      <c r="P141" s="96">
        <f>IF(O141="","",RANK(O141,O139:O143,0))</f>
        <v>4</v>
      </c>
      <c r="Q141" s="96">
        <f>IF(P141&lt;5,O141,"")</f>
        <v>9</v>
      </c>
      <c r="R141" s="65">
        <v>4</v>
      </c>
      <c r="S141" s="136">
        <f t="shared" si="29"/>
        <v>0</v>
      </c>
      <c r="T141" s="136">
        <f t="shared" si="30"/>
        <v>1</v>
      </c>
      <c r="U141" s="16">
        <f>S141+T141</f>
        <v>1</v>
      </c>
      <c r="V141" s="15">
        <f>U141</f>
        <v>1</v>
      </c>
      <c r="W141" s="84">
        <f>IF(V141="","",RANK(V141,V139:V143,0))</f>
        <v>3</v>
      </c>
      <c r="X141" s="84">
        <f>IF(W141&lt;5,V141,"")</f>
        <v>1</v>
      </c>
      <c r="Y141" s="65">
        <v>13</v>
      </c>
      <c r="Z141" s="16">
        <f t="shared" si="31"/>
        <v>0</v>
      </c>
      <c r="AA141" s="16">
        <f t="shared" si="32"/>
        <v>26</v>
      </c>
      <c r="AB141" s="16">
        <f>Z141+AA141</f>
        <v>26</v>
      </c>
      <c r="AC141" s="15">
        <f>AB141</f>
        <v>26</v>
      </c>
      <c r="AD141" s="84">
        <f>IF(AC141="","",RANK(AC141,AC139:AC143,0))</f>
        <v>2</v>
      </c>
      <c r="AE141" s="84">
        <f>IF(AD141&lt;5,AC141,"")</f>
        <v>26</v>
      </c>
      <c r="AF141" s="18">
        <f t="shared" si="33"/>
        <v>46</v>
      </c>
      <c r="AG141" s="19">
        <f>AF141</f>
        <v>46</v>
      </c>
      <c r="AH141" s="19">
        <f t="shared" si="34"/>
        <v>134</v>
      </c>
      <c r="AI141" s="186"/>
      <c r="AJ141" s="130"/>
      <c r="AK141" s="189"/>
    </row>
    <row r="142" spans="1:37" ht="15" customHeight="1" x14ac:dyDescent="0.25">
      <c r="A142" s="68">
        <v>4</v>
      </c>
      <c r="B142" s="139"/>
      <c r="C142" s="141">
        <v>36</v>
      </c>
      <c r="D142" s="59">
        <v>7.6</v>
      </c>
      <c r="E142" s="14">
        <f t="shared" si="25"/>
        <v>42</v>
      </c>
      <c r="F142" s="14">
        <f t="shared" si="26"/>
        <v>0</v>
      </c>
      <c r="G142" s="14">
        <f>E142+F142</f>
        <v>42</v>
      </c>
      <c r="H142" s="15">
        <f>G142</f>
        <v>42</v>
      </c>
      <c r="I142" s="84">
        <f>IF(H142="","",RANK(H142,H139:H143,0))</f>
        <v>1</v>
      </c>
      <c r="J142" s="84">
        <f>IF(I142&lt;5,H142,"")</f>
        <v>42</v>
      </c>
      <c r="K142" s="61">
        <v>187</v>
      </c>
      <c r="L142" s="14">
        <f t="shared" si="27"/>
        <v>0</v>
      </c>
      <c r="M142" s="14">
        <f t="shared" si="28"/>
        <v>26</v>
      </c>
      <c r="N142" s="14">
        <f>L142+M142</f>
        <v>26</v>
      </c>
      <c r="O142" s="15">
        <f>N142</f>
        <v>26</v>
      </c>
      <c r="P142" s="96">
        <f>IF(O142="","",RANK(O142,O139:O143,0))</f>
        <v>1</v>
      </c>
      <c r="Q142" s="96">
        <f>IF(P142&lt;5,O142,"")</f>
        <v>26</v>
      </c>
      <c r="R142" s="65">
        <v>8</v>
      </c>
      <c r="S142" s="136">
        <f t="shared" si="29"/>
        <v>0</v>
      </c>
      <c r="T142" s="136">
        <f t="shared" si="30"/>
        <v>5</v>
      </c>
      <c r="U142" s="16">
        <f>S142+T142</f>
        <v>5</v>
      </c>
      <c r="V142" s="15">
        <f>U142</f>
        <v>5</v>
      </c>
      <c r="W142" s="84">
        <f>IF(V142="","",RANK(V142,V139:V143,0))</f>
        <v>2</v>
      </c>
      <c r="X142" s="84">
        <f>IF(W142&lt;5,V142,"")</f>
        <v>5</v>
      </c>
      <c r="Y142" s="65">
        <v>10</v>
      </c>
      <c r="Z142" s="16">
        <f t="shared" si="31"/>
        <v>0</v>
      </c>
      <c r="AA142" s="16">
        <f t="shared" si="32"/>
        <v>20</v>
      </c>
      <c r="AB142" s="16">
        <f>Z142+AA142</f>
        <v>20</v>
      </c>
      <c r="AC142" s="15">
        <f>AB142</f>
        <v>20</v>
      </c>
      <c r="AD142" s="84">
        <f>IF(AC142="","",RANK(AC142,AC139:AC143,0))</f>
        <v>3</v>
      </c>
      <c r="AE142" s="84">
        <f>IF(AD142&lt;5,AC142,"")</f>
        <v>20</v>
      </c>
      <c r="AF142" s="18">
        <f t="shared" si="33"/>
        <v>93</v>
      </c>
      <c r="AG142" s="19">
        <f>AF142</f>
        <v>93</v>
      </c>
      <c r="AH142" s="19">
        <f t="shared" si="34"/>
        <v>80</v>
      </c>
      <c r="AI142" s="186"/>
      <c r="AJ142" s="130"/>
      <c r="AK142" s="189"/>
    </row>
    <row r="143" spans="1:37" ht="15" customHeight="1" x14ac:dyDescent="0.25">
      <c r="A143" s="68">
        <v>5</v>
      </c>
      <c r="B143" s="139"/>
      <c r="C143" s="141">
        <v>36</v>
      </c>
      <c r="D143" s="59"/>
      <c r="E143" s="14">
        <f t="shared" si="25"/>
        <v>0</v>
      </c>
      <c r="F143" s="14">
        <f t="shared" si="26"/>
        <v>0</v>
      </c>
      <c r="G143" s="14">
        <f>E143+F143</f>
        <v>0</v>
      </c>
      <c r="H143" s="15">
        <f>G143</f>
        <v>0</v>
      </c>
      <c r="I143" s="84">
        <f>IF(H143="","",RANK(H143,H139:H143,0))</f>
        <v>5</v>
      </c>
      <c r="J143" s="84" t="str">
        <f>IF(I143&lt;5,H143,"")</f>
        <v/>
      </c>
      <c r="K143" s="61"/>
      <c r="L143" s="14">
        <f t="shared" si="27"/>
        <v>0</v>
      </c>
      <c r="M143" s="14">
        <f t="shared" si="28"/>
        <v>0</v>
      </c>
      <c r="N143" s="14">
        <f>L143+M143</f>
        <v>0</v>
      </c>
      <c r="O143" s="15">
        <f>N143</f>
        <v>0</v>
      </c>
      <c r="P143" s="96">
        <f>IF(O143="","",RANK(O143,O139:O143,0))</f>
        <v>5</v>
      </c>
      <c r="Q143" s="96" t="str">
        <f>IF(P143&lt;5,O143,"")</f>
        <v/>
      </c>
      <c r="R143" s="65"/>
      <c r="S143" s="136">
        <f t="shared" si="29"/>
        <v>0</v>
      </c>
      <c r="T143" s="136">
        <f t="shared" si="30"/>
        <v>0</v>
      </c>
      <c r="U143" s="16">
        <f>S143+T143</f>
        <v>0</v>
      </c>
      <c r="V143" s="15">
        <f>U143</f>
        <v>0</v>
      </c>
      <c r="W143" s="84">
        <f>IF(V143="","",RANK(V143,V139:V143,0))</f>
        <v>4</v>
      </c>
      <c r="X143" s="84"/>
      <c r="Y143" s="172">
        <v>-100</v>
      </c>
      <c r="Z143" s="16">
        <f t="shared" si="31"/>
        <v>0</v>
      </c>
      <c r="AA143" s="16">
        <f t="shared" si="32"/>
        <v>0</v>
      </c>
      <c r="AB143" s="16">
        <f>Z143+AA143</f>
        <v>0</v>
      </c>
      <c r="AC143" s="15">
        <f>AB143</f>
        <v>0</v>
      </c>
      <c r="AD143" s="84">
        <f>IF(AC143="","",RANK(AC143,AC139:AC143,0))</f>
        <v>5</v>
      </c>
      <c r="AE143" s="84" t="str">
        <f>IF(AD143&lt;5,AC143,"")</f>
        <v/>
      </c>
      <c r="AF143" s="18">
        <f t="shared" si="33"/>
        <v>0</v>
      </c>
      <c r="AG143" s="19">
        <f>AF143</f>
        <v>0</v>
      </c>
      <c r="AH143" s="19">
        <f t="shared" si="34"/>
        <v>142</v>
      </c>
      <c r="AI143" s="187"/>
      <c r="AJ143" s="130"/>
      <c r="AK143" s="189"/>
    </row>
    <row r="144" spans="1:37" ht="26.25" customHeight="1" x14ac:dyDescent="0.25">
      <c r="A144" s="68"/>
      <c r="B144" s="139"/>
      <c r="C144" s="142">
        <v>34</v>
      </c>
      <c r="D144" s="59"/>
      <c r="E144" s="14"/>
      <c r="F144" s="14"/>
      <c r="G144" s="14"/>
      <c r="H144" s="89"/>
      <c r="I144" s="101" t="s">
        <v>455</v>
      </c>
      <c r="J144" s="109">
        <f>SUM(J139:J143)</f>
        <v>72</v>
      </c>
      <c r="K144" s="61"/>
      <c r="L144" s="14"/>
      <c r="M144" s="14"/>
      <c r="N144" s="14"/>
      <c r="O144" s="89"/>
      <c r="P144" s="101" t="s">
        <v>455</v>
      </c>
      <c r="Q144" s="110">
        <f>SUM(Q139:Q143)</f>
        <v>64</v>
      </c>
      <c r="R144" s="65"/>
      <c r="S144" s="136"/>
      <c r="T144" s="136"/>
      <c r="U144" s="16"/>
      <c r="V144" s="89"/>
      <c r="W144" s="101" t="s">
        <v>455</v>
      </c>
      <c r="X144" s="109">
        <f>SUM(X139:X143)</f>
        <v>12</v>
      </c>
      <c r="Y144" s="172">
        <v>-100</v>
      </c>
      <c r="Z144" s="16"/>
      <c r="AA144" s="16"/>
      <c r="AB144" s="16"/>
      <c r="AC144" s="89"/>
      <c r="AD144" s="101" t="s">
        <v>455</v>
      </c>
      <c r="AE144" s="109">
        <f>SUM(AE139:AE143)</f>
        <v>102</v>
      </c>
      <c r="AF144" s="18"/>
      <c r="AG144" s="92"/>
      <c r="AH144" s="19" t="str">
        <f t="shared" si="34"/>
        <v/>
      </c>
      <c r="AI144" s="98"/>
      <c r="AJ144" s="98"/>
      <c r="AK144" s="190"/>
    </row>
    <row r="145" spans="1:37" ht="15" customHeight="1" x14ac:dyDescent="0.25">
      <c r="A145" s="68">
        <v>1</v>
      </c>
      <c r="B145" s="139"/>
      <c r="C145" s="141">
        <v>38</v>
      </c>
      <c r="D145" s="59">
        <v>8.3000000000000007</v>
      </c>
      <c r="E145" s="14">
        <f t="shared" si="25"/>
        <v>0</v>
      </c>
      <c r="F145" s="14">
        <f t="shared" si="26"/>
        <v>20</v>
      </c>
      <c r="G145" s="14">
        <f>E145+F145</f>
        <v>20</v>
      </c>
      <c r="H145" s="15">
        <f>G145</f>
        <v>20</v>
      </c>
      <c r="I145" s="84">
        <f>IF(H145="","",RANK(H145,H145:H149,0))</f>
        <v>4</v>
      </c>
      <c r="J145" s="84">
        <f>IF(I145&lt;5,H145,"")</f>
        <v>20</v>
      </c>
      <c r="K145" s="61">
        <v>174</v>
      </c>
      <c r="L145" s="14">
        <f t="shared" si="27"/>
        <v>0</v>
      </c>
      <c r="M145" s="14">
        <f t="shared" si="28"/>
        <v>19</v>
      </c>
      <c r="N145" s="14">
        <f>L145+M145</f>
        <v>19</v>
      </c>
      <c r="O145" s="15">
        <f>N145</f>
        <v>19</v>
      </c>
      <c r="P145" s="96">
        <f>IF(O145="","",RANK(O145,O145:O149,0))</f>
        <v>4</v>
      </c>
      <c r="Q145" s="96">
        <f>IF(P145&lt;5,O145,"")</f>
        <v>19</v>
      </c>
      <c r="R145" s="65">
        <v>19</v>
      </c>
      <c r="S145" s="136">
        <f t="shared" si="29"/>
        <v>0</v>
      </c>
      <c r="T145" s="136">
        <f t="shared" si="30"/>
        <v>22</v>
      </c>
      <c r="U145" s="16">
        <f>S145+T145</f>
        <v>22</v>
      </c>
      <c r="V145" s="15">
        <f>U145</f>
        <v>22</v>
      </c>
      <c r="W145" s="84">
        <f>IF(V145="","",RANK(V145,V145:V149,0))</f>
        <v>2</v>
      </c>
      <c r="X145" s="84">
        <f>IF(W145&lt;5,V145,"")</f>
        <v>22</v>
      </c>
      <c r="Y145" s="65">
        <v>13</v>
      </c>
      <c r="Z145" s="16">
        <f t="shared" si="31"/>
        <v>0</v>
      </c>
      <c r="AA145" s="16">
        <f t="shared" si="32"/>
        <v>26</v>
      </c>
      <c r="AB145" s="16">
        <f>Z145+AA145</f>
        <v>26</v>
      </c>
      <c r="AC145" s="15">
        <f>AB145</f>
        <v>26</v>
      </c>
      <c r="AD145" s="84">
        <f>IF(AC145="","",RANK(AC145,AC145:AC149,0))</f>
        <v>4</v>
      </c>
      <c r="AE145" s="84">
        <f>IF(AD145&lt;5,AC145,"")</f>
        <v>26</v>
      </c>
      <c r="AF145" s="18">
        <f t="shared" si="33"/>
        <v>87</v>
      </c>
      <c r="AG145" s="19">
        <f>AF145</f>
        <v>87</v>
      </c>
      <c r="AH145" s="19">
        <f t="shared" si="34"/>
        <v>87</v>
      </c>
      <c r="AI145" s="185">
        <f>SUM(J145:J149,Q145:Q149,X145:X149,AE145:AE149)</f>
        <v>465</v>
      </c>
      <c r="AJ145" s="130">
        <f>AI145</f>
        <v>465</v>
      </c>
      <c r="AK145" s="188">
        <f>IF(ISNUMBER(AI145),RANK(AI145,$AI$7:$AI$294,0),"")</f>
        <v>12</v>
      </c>
    </row>
    <row r="146" spans="1:37" ht="15" customHeight="1" x14ac:dyDescent="0.25">
      <c r="A146" s="68">
        <v>2</v>
      </c>
      <c r="B146" s="139"/>
      <c r="C146" s="141">
        <v>38</v>
      </c>
      <c r="D146" s="59">
        <v>7.9</v>
      </c>
      <c r="E146" s="14">
        <f t="shared" si="25"/>
        <v>31</v>
      </c>
      <c r="F146" s="14">
        <f t="shared" si="26"/>
        <v>0</v>
      </c>
      <c r="G146" s="14">
        <f>E146+F146</f>
        <v>31</v>
      </c>
      <c r="H146" s="15">
        <f>G146</f>
        <v>31</v>
      </c>
      <c r="I146" s="84">
        <f>IF(H146="","",RANK(H146,H145:H149,0))</f>
        <v>1</v>
      </c>
      <c r="J146" s="84">
        <f>IF(I146&lt;5,H146,"")</f>
        <v>31</v>
      </c>
      <c r="K146" s="61">
        <v>200</v>
      </c>
      <c r="L146" s="14">
        <f t="shared" si="27"/>
        <v>0</v>
      </c>
      <c r="M146" s="14">
        <f t="shared" si="28"/>
        <v>32</v>
      </c>
      <c r="N146" s="14">
        <f>L146+M146</f>
        <v>32</v>
      </c>
      <c r="O146" s="15">
        <f>N146</f>
        <v>32</v>
      </c>
      <c r="P146" s="96">
        <f>IF(O146="","",RANK(O146,O145:O149,0))</f>
        <v>1</v>
      </c>
      <c r="Q146" s="96">
        <f>IF(P146&lt;5,O146,"")</f>
        <v>32</v>
      </c>
      <c r="R146" s="65">
        <v>0</v>
      </c>
      <c r="S146" s="136">
        <f t="shared" si="29"/>
        <v>0</v>
      </c>
      <c r="T146" s="136">
        <f t="shared" si="30"/>
        <v>0</v>
      </c>
      <c r="U146" s="16">
        <f>S146+T146</f>
        <v>0</v>
      </c>
      <c r="V146" s="15">
        <f>U146</f>
        <v>0</v>
      </c>
      <c r="W146" s="84">
        <f>IF(V146="","",RANK(V146,V145:V149,0))</f>
        <v>4</v>
      </c>
      <c r="X146" s="84">
        <f>IF(W146&lt;5,V146,"")</f>
        <v>0</v>
      </c>
      <c r="Y146" s="65">
        <v>19</v>
      </c>
      <c r="Z146" s="16">
        <f t="shared" si="31"/>
        <v>0</v>
      </c>
      <c r="AA146" s="16">
        <f t="shared" si="32"/>
        <v>44</v>
      </c>
      <c r="AB146" s="16">
        <f>Z146+AA146</f>
        <v>44</v>
      </c>
      <c r="AC146" s="15">
        <f>AB146</f>
        <v>44</v>
      </c>
      <c r="AD146" s="84">
        <f>IF(AC146="","",RANK(AC146,AC145:AC149,0))</f>
        <v>3</v>
      </c>
      <c r="AE146" s="84">
        <f>IF(AD146&lt;5,AC146,"")</f>
        <v>44</v>
      </c>
      <c r="AF146" s="18">
        <f t="shared" si="33"/>
        <v>107</v>
      </c>
      <c r="AG146" s="19">
        <f>AF146</f>
        <v>107</v>
      </c>
      <c r="AH146" s="19">
        <f t="shared" si="34"/>
        <v>58</v>
      </c>
      <c r="AI146" s="186"/>
      <c r="AJ146" s="130"/>
      <c r="AK146" s="189"/>
    </row>
    <row r="147" spans="1:37" ht="15" customHeight="1" x14ac:dyDescent="0.25">
      <c r="A147" s="68">
        <v>3</v>
      </c>
      <c r="B147" s="139"/>
      <c r="C147" s="141">
        <v>38</v>
      </c>
      <c r="D147" s="59">
        <v>8.1999999999999993</v>
      </c>
      <c r="E147" s="14">
        <f t="shared" si="25"/>
        <v>0</v>
      </c>
      <c r="F147" s="14">
        <f t="shared" si="26"/>
        <v>22</v>
      </c>
      <c r="G147" s="14">
        <f>E147+F147</f>
        <v>22</v>
      </c>
      <c r="H147" s="15">
        <f>G147</f>
        <v>22</v>
      </c>
      <c r="I147" s="84">
        <f>IF(H147="","",RANK(H147,H145:H149,0))</f>
        <v>3</v>
      </c>
      <c r="J147" s="84">
        <f>IF(I147&lt;5,H147,"")</f>
        <v>22</v>
      </c>
      <c r="K147" s="61">
        <v>199</v>
      </c>
      <c r="L147" s="14">
        <f t="shared" si="27"/>
        <v>0</v>
      </c>
      <c r="M147" s="14">
        <f t="shared" si="28"/>
        <v>32</v>
      </c>
      <c r="N147" s="14">
        <f>L147+M147</f>
        <v>32</v>
      </c>
      <c r="O147" s="15">
        <f>N147</f>
        <v>32</v>
      </c>
      <c r="P147" s="96">
        <f>IF(O147="","",RANK(O147,O145:O149,0))</f>
        <v>1</v>
      </c>
      <c r="Q147" s="96">
        <f>IF(P147&lt;5,O147,"")</f>
        <v>32</v>
      </c>
      <c r="R147" s="65">
        <v>25</v>
      </c>
      <c r="S147" s="136">
        <f t="shared" si="29"/>
        <v>0</v>
      </c>
      <c r="T147" s="136">
        <f t="shared" si="30"/>
        <v>34</v>
      </c>
      <c r="U147" s="16">
        <f>S147+T147</f>
        <v>34</v>
      </c>
      <c r="V147" s="15">
        <f>U147</f>
        <v>34</v>
      </c>
      <c r="W147" s="84">
        <f>IF(V147="","",RANK(V147,V145:V149,0))</f>
        <v>1</v>
      </c>
      <c r="X147" s="84">
        <f>IF(W147&lt;5,V147,"")</f>
        <v>34</v>
      </c>
      <c r="Y147" s="65">
        <v>23</v>
      </c>
      <c r="Z147" s="16">
        <f t="shared" si="31"/>
        <v>0</v>
      </c>
      <c r="AA147" s="16">
        <f t="shared" si="32"/>
        <v>54</v>
      </c>
      <c r="AB147" s="16">
        <f>Z147+AA147</f>
        <v>54</v>
      </c>
      <c r="AC147" s="15">
        <f>AB147</f>
        <v>54</v>
      </c>
      <c r="AD147" s="84">
        <f>IF(AC147="","",RANK(AC147,AC145:AC149,0))</f>
        <v>2</v>
      </c>
      <c r="AE147" s="84">
        <f>IF(AD147&lt;5,AC147,"")</f>
        <v>54</v>
      </c>
      <c r="AF147" s="18">
        <f t="shared" si="33"/>
        <v>142</v>
      </c>
      <c r="AG147" s="19">
        <f>AF147</f>
        <v>142</v>
      </c>
      <c r="AH147" s="19">
        <f t="shared" si="34"/>
        <v>22</v>
      </c>
      <c r="AI147" s="186"/>
      <c r="AJ147" s="130"/>
      <c r="AK147" s="189"/>
    </row>
    <row r="148" spans="1:37" ht="15" customHeight="1" x14ac:dyDescent="0.25">
      <c r="A148" s="68">
        <v>4</v>
      </c>
      <c r="B148" s="139"/>
      <c r="C148" s="141">
        <v>38</v>
      </c>
      <c r="D148" s="59">
        <v>7.9</v>
      </c>
      <c r="E148" s="14">
        <f t="shared" si="25"/>
        <v>31</v>
      </c>
      <c r="F148" s="14">
        <f t="shared" si="26"/>
        <v>0</v>
      </c>
      <c r="G148" s="14">
        <f>E148+F148</f>
        <v>31</v>
      </c>
      <c r="H148" s="15">
        <f>G148</f>
        <v>31</v>
      </c>
      <c r="I148" s="84">
        <f>IF(H148="","",RANK(H148,H145:H149,0))</f>
        <v>1</v>
      </c>
      <c r="J148" s="84">
        <f t="shared" ref="J148:J149" si="35">IF(I148&lt;5,H148,"")</f>
        <v>31</v>
      </c>
      <c r="K148" s="61">
        <v>191</v>
      </c>
      <c r="L148" s="14">
        <f t="shared" si="27"/>
        <v>0</v>
      </c>
      <c r="M148" s="14">
        <f t="shared" si="28"/>
        <v>28</v>
      </c>
      <c r="N148" s="14">
        <f>L148+M148</f>
        <v>28</v>
      </c>
      <c r="O148" s="15">
        <f>N148</f>
        <v>28</v>
      </c>
      <c r="P148" s="96">
        <f>IF(O148="","",RANK(O148,O145:O149,0))</f>
        <v>3</v>
      </c>
      <c r="Q148" s="96">
        <f>IF(P148&lt;5,O148,"")</f>
        <v>28</v>
      </c>
      <c r="R148" s="65">
        <v>7</v>
      </c>
      <c r="S148" s="136">
        <f t="shared" si="29"/>
        <v>0</v>
      </c>
      <c r="T148" s="136">
        <f t="shared" si="30"/>
        <v>4</v>
      </c>
      <c r="U148" s="16">
        <f>S148+T148</f>
        <v>4</v>
      </c>
      <c r="V148" s="15">
        <f>U148</f>
        <v>4</v>
      </c>
      <c r="W148" s="84">
        <f>IF(V148="","",RANK(V148,V145:V149,0))</f>
        <v>3</v>
      </c>
      <c r="X148" s="84">
        <f>IF(W148&lt;5,V148,"")</f>
        <v>4</v>
      </c>
      <c r="Y148" s="65">
        <v>31</v>
      </c>
      <c r="Z148" s="16">
        <f t="shared" si="31"/>
        <v>66</v>
      </c>
      <c r="AA148" s="16">
        <f t="shared" si="32"/>
        <v>0</v>
      </c>
      <c r="AB148" s="16">
        <f>Z148+AA148</f>
        <v>66</v>
      </c>
      <c r="AC148" s="15">
        <f>AB148</f>
        <v>66</v>
      </c>
      <c r="AD148" s="84">
        <f>IF(AC148="","",RANK(AC148,AC145:AC149,0))</f>
        <v>1</v>
      </c>
      <c r="AE148" s="84">
        <f>IF(AD148&lt;5,AC148,"")</f>
        <v>66</v>
      </c>
      <c r="AF148" s="18">
        <f t="shared" si="33"/>
        <v>129</v>
      </c>
      <c r="AG148" s="19">
        <f>AF148</f>
        <v>129</v>
      </c>
      <c r="AH148" s="19">
        <f t="shared" si="34"/>
        <v>32</v>
      </c>
      <c r="AI148" s="186"/>
      <c r="AJ148" s="130"/>
      <c r="AK148" s="189"/>
    </row>
    <row r="149" spans="1:37" ht="15" customHeight="1" x14ac:dyDescent="0.25">
      <c r="A149" s="68">
        <v>5</v>
      </c>
      <c r="B149" s="139"/>
      <c r="C149" s="141">
        <v>38</v>
      </c>
      <c r="D149" s="59"/>
      <c r="E149" s="14">
        <f t="shared" si="25"/>
        <v>0</v>
      </c>
      <c r="F149" s="14">
        <f t="shared" si="26"/>
        <v>0</v>
      </c>
      <c r="G149" s="14">
        <f>E149+F149</f>
        <v>0</v>
      </c>
      <c r="H149" s="15">
        <f>G149</f>
        <v>0</v>
      </c>
      <c r="I149" s="84">
        <f>IF(H149="","",RANK(H149,H145:H149,0))</f>
        <v>5</v>
      </c>
      <c r="J149" s="84" t="str">
        <f t="shared" si="35"/>
        <v/>
      </c>
      <c r="K149" s="61"/>
      <c r="L149" s="14">
        <f t="shared" si="27"/>
        <v>0</v>
      </c>
      <c r="M149" s="14">
        <f t="shared" si="28"/>
        <v>0</v>
      </c>
      <c r="N149" s="14">
        <f>L149+M149</f>
        <v>0</v>
      </c>
      <c r="O149" s="15">
        <f>N149</f>
        <v>0</v>
      </c>
      <c r="P149" s="96">
        <f>IF(O149="","",RANK(O149,O145:O149,0))</f>
        <v>5</v>
      </c>
      <c r="Q149" s="96" t="str">
        <f>IF(P149&lt;5,O149,"")</f>
        <v/>
      </c>
      <c r="R149" s="65"/>
      <c r="S149" s="136">
        <f t="shared" si="29"/>
        <v>0</v>
      </c>
      <c r="T149" s="136">
        <f t="shared" si="30"/>
        <v>0</v>
      </c>
      <c r="U149" s="16">
        <f>S149+T149</f>
        <v>0</v>
      </c>
      <c r="V149" s="15">
        <f>U149</f>
        <v>0</v>
      </c>
      <c r="W149" s="84">
        <f>IF(V149="","",RANK(V149,V145:V149,0))</f>
        <v>4</v>
      </c>
      <c r="X149" s="84">
        <f>IF(W149&lt;5,V149,"")</f>
        <v>0</v>
      </c>
      <c r="Y149" s="172">
        <v>-100</v>
      </c>
      <c r="Z149" s="16">
        <f t="shared" si="31"/>
        <v>0</v>
      </c>
      <c r="AA149" s="16">
        <f t="shared" si="32"/>
        <v>0</v>
      </c>
      <c r="AB149" s="16">
        <f>Z149+AA149</f>
        <v>0</v>
      </c>
      <c r="AC149" s="15">
        <f>AB149</f>
        <v>0</v>
      </c>
      <c r="AD149" s="84">
        <f>IF(AC149="","",RANK(AC149,AC145:AC149,0))</f>
        <v>5</v>
      </c>
      <c r="AE149" s="84" t="str">
        <f>IF(AD149&lt;5,AC149,"")</f>
        <v/>
      </c>
      <c r="AF149" s="18">
        <f t="shared" si="33"/>
        <v>0</v>
      </c>
      <c r="AG149" s="19">
        <f>AF149</f>
        <v>0</v>
      </c>
      <c r="AH149" s="19">
        <f t="shared" si="34"/>
        <v>142</v>
      </c>
      <c r="AI149" s="187"/>
      <c r="AJ149" s="130"/>
      <c r="AK149" s="189"/>
    </row>
    <row r="150" spans="1:37" ht="26.25" customHeight="1" x14ac:dyDescent="0.25">
      <c r="A150" s="68"/>
      <c r="B150" s="139"/>
      <c r="C150" s="142">
        <v>38</v>
      </c>
      <c r="D150" s="59"/>
      <c r="E150" s="14"/>
      <c r="F150" s="14"/>
      <c r="G150" s="14"/>
      <c r="H150" s="89"/>
      <c r="I150" s="101" t="s">
        <v>455</v>
      </c>
      <c r="J150" s="109">
        <f>SUM(J145:J149)</f>
        <v>104</v>
      </c>
      <c r="K150" s="61"/>
      <c r="L150" s="14"/>
      <c r="M150" s="14"/>
      <c r="N150" s="14"/>
      <c r="O150" s="89"/>
      <c r="P150" s="101" t="s">
        <v>455</v>
      </c>
      <c r="Q150" s="110">
        <f>SUM(Q145:Q149)</f>
        <v>111</v>
      </c>
      <c r="R150" s="65"/>
      <c r="S150" s="136"/>
      <c r="T150" s="136"/>
      <c r="U150" s="16"/>
      <c r="V150" s="89"/>
      <c r="W150" s="101" t="s">
        <v>455</v>
      </c>
      <c r="X150" s="109">
        <f>SUM(X145:X149)</f>
        <v>60</v>
      </c>
      <c r="Y150" s="172">
        <v>-100</v>
      </c>
      <c r="Z150" s="16"/>
      <c r="AA150" s="16"/>
      <c r="AB150" s="16"/>
      <c r="AC150" s="89"/>
      <c r="AD150" s="101" t="s">
        <v>455</v>
      </c>
      <c r="AE150" s="109">
        <f>SUM(AE145:AE149)</f>
        <v>190</v>
      </c>
      <c r="AF150" s="18"/>
      <c r="AG150" s="92"/>
      <c r="AH150" s="19" t="str">
        <f t="shared" si="34"/>
        <v/>
      </c>
      <c r="AI150" s="98"/>
      <c r="AJ150" s="98"/>
      <c r="AK150" s="190"/>
    </row>
    <row r="151" spans="1:37" ht="15" customHeight="1" x14ac:dyDescent="0.25">
      <c r="A151" s="68">
        <v>1</v>
      </c>
      <c r="B151" s="139"/>
      <c r="C151" s="141">
        <v>39</v>
      </c>
      <c r="D151" s="59"/>
      <c r="E151" s="14">
        <f t="shared" si="25"/>
        <v>0</v>
      </c>
      <c r="F151" s="14">
        <f t="shared" si="26"/>
        <v>0</v>
      </c>
      <c r="G151" s="14">
        <f>E151+F151</f>
        <v>0</v>
      </c>
      <c r="H151" s="15">
        <f>G151</f>
        <v>0</v>
      </c>
      <c r="I151" s="84">
        <f>IF(H151="","",RANK(H151,H151:H155,0))</f>
        <v>1</v>
      </c>
      <c r="J151" s="84">
        <f>IF(I151&lt;5,H151,"")</f>
        <v>0</v>
      </c>
      <c r="K151" s="61"/>
      <c r="L151" s="14">
        <f t="shared" si="27"/>
        <v>0</v>
      </c>
      <c r="M151" s="14">
        <f t="shared" si="28"/>
        <v>0</v>
      </c>
      <c r="N151" s="14">
        <f>L151+M151</f>
        <v>0</v>
      </c>
      <c r="O151" s="15">
        <f>N151</f>
        <v>0</v>
      </c>
      <c r="P151" s="96">
        <f>IF(O151="","",RANK(O151,O151:O155,0))</f>
        <v>1</v>
      </c>
      <c r="Q151" s="96">
        <f>IF(P151&lt;5,O151,"")</f>
        <v>0</v>
      </c>
      <c r="R151" s="65"/>
      <c r="S151" s="136">
        <f t="shared" si="29"/>
        <v>0</v>
      </c>
      <c r="T151" s="136">
        <f t="shared" si="30"/>
        <v>0</v>
      </c>
      <c r="U151" s="16">
        <f>S151+T151</f>
        <v>0</v>
      </c>
      <c r="V151" s="15">
        <f>U151</f>
        <v>0</v>
      </c>
      <c r="W151" s="84">
        <f>IF(V151="","",RANK(V151,V151:V155,0))</f>
        <v>1</v>
      </c>
      <c r="X151" s="84">
        <f>IF(W151&lt;5,V151,"")</f>
        <v>0</v>
      </c>
      <c r="Y151" s="172">
        <v>-100</v>
      </c>
      <c r="Z151" s="16">
        <f t="shared" si="31"/>
        <v>0</v>
      </c>
      <c r="AA151" s="16">
        <f t="shared" si="32"/>
        <v>0</v>
      </c>
      <c r="AB151" s="16">
        <f>Z151+AA151</f>
        <v>0</v>
      </c>
      <c r="AC151" s="15">
        <f>AB151</f>
        <v>0</v>
      </c>
      <c r="AD151" s="84">
        <f>IF(AC151="","",RANK(AC151,AC151:AC155,0))</f>
        <v>1</v>
      </c>
      <c r="AE151" s="84">
        <f>IF(AD151&lt;5,AC151,"")</f>
        <v>0</v>
      </c>
      <c r="AF151" s="18">
        <f t="shared" si="33"/>
        <v>0</v>
      </c>
      <c r="AG151" s="19">
        <f>AF151</f>
        <v>0</v>
      </c>
      <c r="AH151" s="19">
        <f t="shared" si="34"/>
        <v>142</v>
      </c>
      <c r="AI151" s="185">
        <f>SUM(J151:J155,Q151:Q155,X151:X155,AE151:AE155)</f>
        <v>0</v>
      </c>
      <c r="AJ151" s="130">
        <f>AI151</f>
        <v>0</v>
      </c>
      <c r="AK151" s="188">
        <f>IF(ISNUMBER(AI151),RANK(AI151,$AI$7:$AI$294,0),"")</f>
        <v>31</v>
      </c>
    </row>
    <row r="152" spans="1:37" ht="15" customHeight="1" x14ac:dyDescent="0.25">
      <c r="A152" s="68">
        <v>2</v>
      </c>
      <c r="B152" s="139"/>
      <c r="C152" s="141">
        <v>39</v>
      </c>
      <c r="D152" s="59"/>
      <c r="E152" s="14">
        <f t="shared" si="25"/>
        <v>0</v>
      </c>
      <c r="F152" s="14">
        <f t="shared" si="26"/>
        <v>0</v>
      </c>
      <c r="G152" s="14">
        <f>E152+F152</f>
        <v>0</v>
      </c>
      <c r="H152" s="15">
        <f>G152</f>
        <v>0</v>
      </c>
      <c r="I152" s="84">
        <f>IF(H152="","",RANK(H152,H151:H155,0))</f>
        <v>1</v>
      </c>
      <c r="J152" s="84">
        <f>IF(I152&lt;5,H152,"")</f>
        <v>0</v>
      </c>
      <c r="K152" s="61"/>
      <c r="L152" s="14">
        <f t="shared" si="27"/>
        <v>0</v>
      </c>
      <c r="M152" s="14">
        <f t="shared" si="28"/>
        <v>0</v>
      </c>
      <c r="N152" s="14">
        <f>L152+M152</f>
        <v>0</v>
      </c>
      <c r="O152" s="15">
        <f>N152</f>
        <v>0</v>
      </c>
      <c r="P152" s="96">
        <f>IF(O152="","",RANK(O152,O151:O155,0))</f>
        <v>1</v>
      </c>
      <c r="Q152" s="96">
        <f>IF(P152&lt;5,O152,"")</f>
        <v>0</v>
      </c>
      <c r="R152" s="65"/>
      <c r="S152" s="136">
        <f t="shared" si="29"/>
        <v>0</v>
      </c>
      <c r="T152" s="136">
        <f t="shared" si="30"/>
        <v>0</v>
      </c>
      <c r="U152" s="16">
        <f>S152+T152</f>
        <v>0</v>
      </c>
      <c r="V152" s="15">
        <f>U152</f>
        <v>0</v>
      </c>
      <c r="W152" s="84">
        <f>IF(V152="","",RANK(V152,V151:V155,0))</f>
        <v>1</v>
      </c>
      <c r="X152" s="84">
        <f>IF(W152&lt;5,V152,"")</f>
        <v>0</v>
      </c>
      <c r="Y152" s="172">
        <v>-100</v>
      </c>
      <c r="Z152" s="16">
        <f t="shared" si="31"/>
        <v>0</v>
      </c>
      <c r="AA152" s="16">
        <f t="shared" si="32"/>
        <v>0</v>
      </c>
      <c r="AB152" s="16">
        <f>Z152+AA152</f>
        <v>0</v>
      </c>
      <c r="AC152" s="15">
        <f>AB152</f>
        <v>0</v>
      </c>
      <c r="AD152" s="84">
        <f>IF(AC152="","",RANK(AC152,AC151:AC155,0))</f>
        <v>1</v>
      </c>
      <c r="AE152" s="84">
        <f>IF(AD152&lt;5,AC152,"")</f>
        <v>0</v>
      </c>
      <c r="AF152" s="18">
        <f t="shared" si="33"/>
        <v>0</v>
      </c>
      <c r="AG152" s="19">
        <f>AF152</f>
        <v>0</v>
      </c>
      <c r="AH152" s="19">
        <f t="shared" si="34"/>
        <v>142</v>
      </c>
      <c r="AI152" s="186"/>
      <c r="AJ152" s="130"/>
      <c r="AK152" s="189"/>
    </row>
    <row r="153" spans="1:37" ht="15" customHeight="1" x14ac:dyDescent="0.25">
      <c r="A153" s="68">
        <v>3</v>
      </c>
      <c r="B153" s="139"/>
      <c r="C153" s="141">
        <v>39</v>
      </c>
      <c r="D153" s="59"/>
      <c r="E153" s="14">
        <f t="shared" si="25"/>
        <v>0</v>
      </c>
      <c r="F153" s="14">
        <f t="shared" si="26"/>
        <v>0</v>
      </c>
      <c r="G153" s="14">
        <f>E153+F153</f>
        <v>0</v>
      </c>
      <c r="H153" s="15">
        <f>G153</f>
        <v>0</v>
      </c>
      <c r="I153" s="84">
        <f>IF(H153="","",RANK(H153,H151:H155,0))</f>
        <v>1</v>
      </c>
      <c r="J153" s="84">
        <f>IF(I153&lt;5,H153,"")</f>
        <v>0</v>
      </c>
      <c r="K153" s="61"/>
      <c r="L153" s="14">
        <f t="shared" si="27"/>
        <v>0</v>
      </c>
      <c r="M153" s="14">
        <f t="shared" si="28"/>
        <v>0</v>
      </c>
      <c r="N153" s="14">
        <f>L153+M153</f>
        <v>0</v>
      </c>
      <c r="O153" s="15">
        <f>N153</f>
        <v>0</v>
      </c>
      <c r="P153" s="96">
        <f>IF(O153="","",RANK(O153,O151:O155,0))</f>
        <v>1</v>
      </c>
      <c r="Q153" s="96">
        <f>IF(P153&lt;5,O153,"")</f>
        <v>0</v>
      </c>
      <c r="R153" s="65"/>
      <c r="S153" s="136">
        <f t="shared" si="29"/>
        <v>0</v>
      </c>
      <c r="T153" s="136">
        <f t="shared" si="30"/>
        <v>0</v>
      </c>
      <c r="U153" s="16">
        <f>S153+T153</f>
        <v>0</v>
      </c>
      <c r="V153" s="15">
        <f>U153</f>
        <v>0</v>
      </c>
      <c r="W153" s="84">
        <f>IF(V153="","",RANK(V153,V151:V155,0))</f>
        <v>1</v>
      </c>
      <c r="X153" s="84">
        <f>IF(W153&lt;5,V153,"")</f>
        <v>0</v>
      </c>
      <c r="Y153" s="172">
        <v>-100</v>
      </c>
      <c r="Z153" s="16">
        <f t="shared" si="31"/>
        <v>0</v>
      </c>
      <c r="AA153" s="16">
        <f t="shared" si="32"/>
        <v>0</v>
      </c>
      <c r="AB153" s="16">
        <f>Z153+AA153</f>
        <v>0</v>
      </c>
      <c r="AC153" s="15">
        <f>AB153</f>
        <v>0</v>
      </c>
      <c r="AD153" s="84">
        <f>IF(AC153="","",RANK(AC153,AC151:AC155,0))</f>
        <v>1</v>
      </c>
      <c r="AE153" s="84">
        <f>IF(AD153&lt;5,AC153,"")</f>
        <v>0</v>
      </c>
      <c r="AF153" s="18">
        <f t="shared" si="33"/>
        <v>0</v>
      </c>
      <c r="AG153" s="19">
        <f>AF153</f>
        <v>0</v>
      </c>
      <c r="AH153" s="19">
        <f t="shared" si="34"/>
        <v>142</v>
      </c>
      <c r="AI153" s="186"/>
      <c r="AJ153" s="130"/>
      <c r="AK153" s="189"/>
    </row>
    <row r="154" spans="1:37" ht="15" customHeight="1" x14ac:dyDescent="0.25">
      <c r="A154" s="68">
        <v>4</v>
      </c>
      <c r="B154" s="139"/>
      <c r="C154" s="141">
        <v>39</v>
      </c>
      <c r="D154" s="59"/>
      <c r="E154" s="14">
        <f t="shared" si="25"/>
        <v>0</v>
      </c>
      <c r="F154" s="14">
        <f t="shared" si="26"/>
        <v>0</v>
      </c>
      <c r="G154" s="14">
        <f>E154+F154</f>
        <v>0</v>
      </c>
      <c r="H154" s="15">
        <f>G154</f>
        <v>0</v>
      </c>
      <c r="I154" s="84">
        <f>IF(H154="","",RANK(H154,H151:H155,0))</f>
        <v>1</v>
      </c>
      <c r="J154" s="84">
        <f>IF(I154&lt;5,H154,"")</f>
        <v>0</v>
      </c>
      <c r="K154" s="61"/>
      <c r="L154" s="14">
        <f t="shared" si="27"/>
        <v>0</v>
      </c>
      <c r="M154" s="14">
        <f t="shared" si="28"/>
        <v>0</v>
      </c>
      <c r="N154" s="14">
        <f>L154+M154</f>
        <v>0</v>
      </c>
      <c r="O154" s="15">
        <f>N154</f>
        <v>0</v>
      </c>
      <c r="P154" s="96">
        <f>IF(O154="","",RANK(O154,O151:O155,0))</f>
        <v>1</v>
      </c>
      <c r="Q154" s="96">
        <f>IF(P154&lt;5,O154,"")</f>
        <v>0</v>
      </c>
      <c r="R154" s="65"/>
      <c r="S154" s="136">
        <f t="shared" si="29"/>
        <v>0</v>
      </c>
      <c r="T154" s="136">
        <f t="shared" si="30"/>
        <v>0</v>
      </c>
      <c r="U154" s="16">
        <f>S154+T154</f>
        <v>0</v>
      </c>
      <c r="V154" s="15">
        <f>U154</f>
        <v>0</v>
      </c>
      <c r="W154" s="84">
        <f>IF(V154="","",RANK(V154,V151:V155,0))</f>
        <v>1</v>
      </c>
      <c r="X154" s="84">
        <f>IF(W154&lt;5,V154,"")</f>
        <v>0</v>
      </c>
      <c r="Y154" s="172">
        <v>-100</v>
      </c>
      <c r="Z154" s="16">
        <f t="shared" si="31"/>
        <v>0</v>
      </c>
      <c r="AA154" s="16">
        <f t="shared" si="32"/>
        <v>0</v>
      </c>
      <c r="AB154" s="16">
        <f>Z154+AA154</f>
        <v>0</v>
      </c>
      <c r="AC154" s="15">
        <f>AB154</f>
        <v>0</v>
      </c>
      <c r="AD154" s="84">
        <f>IF(AC154="","",RANK(AC154,AC151:AC155,0))</f>
        <v>1</v>
      </c>
      <c r="AE154" s="84">
        <f>IF(AD154&lt;5,AC154,"")</f>
        <v>0</v>
      </c>
      <c r="AF154" s="18">
        <f t="shared" si="33"/>
        <v>0</v>
      </c>
      <c r="AG154" s="19">
        <f>AF154</f>
        <v>0</v>
      </c>
      <c r="AH154" s="19">
        <f t="shared" si="34"/>
        <v>142</v>
      </c>
      <c r="AI154" s="186"/>
      <c r="AJ154" s="130"/>
      <c r="AK154" s="189"/>
    </row>
    <row r="155" spans="1:37" ht="15" customHeight="1" x14ac:dyDescent="0.25">
      <c r="A155" s="68">
        <v>5</v>
      </c>
      <c r="B155" s="139"/>
      <c r="C155" s="141">
        <v>39</v>
      </c>
      <c r="D155" s="59"/>
      <c r="E155" s="14">
        <f t="shared" si="25"/>
        <v>0</v>
      </c>
      <c r="F155" s="14">
        <f t="shared" si="26"/>
        <v>0</v>
      </c>
      <c r="G155" s="14">
        <f>E155+F155</f>
        <v>0</v>
      </c>
      <c r="H155" s="15">
        <f>G155</f>
        <v>0</v>
      </c>
      <c r="I155" s="84">
        <f>IF(H155="","",RANK(H155,H151:H155,0))</f>
        <v>1</v>
      </c>
      <c r="J155" s="84">
        <f>IF(I155&lt;5,H155,"")</f>
        <v>0</v>
      </c>
      <c r="K155" s="61"/>
      <c r="L155" s="14">
        <f t="shared" si="27"/>
        <v>0</v>
      </c>
      <c r="M155" s="14">
        <f t="shared" si="28"/>
        <v>0</v>
      </c>
      <c r="N155" s="14">
        <f>L155+M155</f>
        <v>0</v>
      </c>
      <c r="O155" s="15">
        <f>N155</f>
        <v>0</v>
      </c>
      <c r="P155" s="96">
        <f>IF(O155="","",RANK(O155,O151:O155,0))</f>
        <v>1</v>
      </c>
      <c r="Q155" s="96">
        <f>IF(P155&lt;5,O155,"")</f>
        <v>0</v>
      </c>
      <c r="R155" s="65"/>
      <c r="S155" s="136">
        <f t="shared" si="29"/>
        <v>0</v>
      </c>
      <c r="T155" s="136">
        <f t="shared" si="30"/>
        <v>0</v>
      </c>
      <c r="U155" s="16">
        <f>S155+T155</f>
        <v>0</v>
      </c>
      <c r="V155" s="15">
        <f>U155</f>
        <v>0</v>
      </c>
      <c r="W155" s="84">
        <f>IF(V155="","",RANK(V155,V151:V155,0))</f>
        <v>1</v>
      </c>
      <c r="X155" s="84">
        <f>IF(W155&lt;5,V155,"")</f>
        <v>0</v>
      </c>
      <c r="Y155" s="172">
        <v>-100</v>
      </c>
      <c r="Z155" s="16">
        <f t="shared" si="31"/>
        <v>0</v>
      </c>
      <c r="AA155" s="16">
        <f t="shared" si="32"/>
        <v>0</v>
      </c>
      <c r="AB155" s="16">
        <f>Z155+AA155</f>
        <v>0</v>
      </c>
      <c r="AC155" s="15">
        <f>AB155</f>
        <v>0</v>
      </c>
      <c r="AD155" s="84">
        <f>IF(AC155="","",RANK(AC155,AC151:AC155,0))</f>
        <v>1</v>
      </c>
      <c r="AE155" s="84">
        <f>IF(AD155&lt;5,AC155,"")</f>
        <v>0</v>
      </c>
      <c r="AF155" s="18">
        <f t="shared" si="33"/>
        <v>0</v>
      </c>
      <c r="AG155" s="19">
        <f>AF155</f>
        <v>0</v>
      </c>
      <c r="AH155" s="19">
        <f t="shared" si="34"/>
        <v>142</v>
      </c>
      <c r="AI155" s="187"/>
      <c r="AJ155" s="130"/>
      <c r="AK155" s="189"/>
    </row>
    <row r="156" spans="1:37" ht="26.25" customHeight="1" x14ac:dyDescent="0.25">
      <c r="A156" s="68"/>
      <c r="B156" s="139"/>
      <c r="C156" s="142">
        <v>39</v>
      </c>
      <c r="D156" s="59"/>
      <c r="E156" s="14"/>
      <c r="F156" s="14"/>
      <c r="G156" s="14"/>
      <c r="H156" s="89"/>
      <c r="I156" s="101" t="s">
        <v>455</v>
      </c>
      <c r="J156" s="109">
        <f>SUM(J151:J155)</f>
        <v>0</v>
      </c>
      <c r="K156" s="61"/>
      <c r="L156" s="14"/>
      <c r="M156" s="14"/>
      <c r="N156" s="14"/>
      <c r="O156" s="89"/>
      <c r="P156" s="101" t="s">
        <v>455</v>
      </c>
      <c r="Q156" s="110">
        <f>SUM(Q151:Q155)</f>
        <v>0</v>
      </c>
      <c r="R156" s="65"/>
      <c r="S156" s="136"/>
      <c r="T156" s="136"/>
      <c r="U156" s="16"/>
      <c r="V156" s="89"/>
      <c r="W156" s="101" t="s">
        <v>455</v>
      </c>
      <c r="X156" s="109">
        <f>SUM(X151:X155)</f>
        <v>0</v>
      </c>
      <c r="Y156" s="172">
        <v>-100</v>
      </c>
      <c r="Z156" s="16"/>
      <c r="AA156" s="16"/>
      <c r="AB156" s="16"/>
      <c r="AC156" s="89"/>
      <c r="AD156" s="101" t="s">
        <v>455</v>
      </c>
      <c r="AE156" s="109">
        <f>SUM(AE151:AE155)</f>
        <v>0</v>
      </c>
      <c r="AF156" s="18"/>
      <c r="AG156" s="92"/>
      <c r="AH156" s="19" t="str">
        <f t="shared" si="34"/>
        <v/>
      </c>
      <c r="AI156" s="98"/>
      <c r="AJ156" s="98"/>
      <c r="AK156" s="190"/>
    </row>
    <row r="157" spans="1:37" ht="15" customHeight="1" x14ac:dyDescent="0.25">
      <c r="A157" s="68">
        <v>1</v>
      </c>
      <c r="B157" s="139"/>
      <c r="C157" s="141">
        <v>40</v>
      </c>
      <c r="D157" s="59">
        <v>8.5</v>
      </c>
      <c r="E157" s="14">
        <f t="shared" si="25"/>
        <v>0</v>
      </c>
      <c r="F157" s="14">
        <f t="shared" si="26"/>
        <v>16</v>
      </c>
      <c r="G157" s="14">
        <f>E157+F157</f>
        <v>16</v>
      </c>
      <c r="H157" s="15">
        <f>G157</f>
        <v>16</v>
      </c>
      <c r="I157" s="84">
        <f>IF(H157="","",RANK(H157,H157:H161,0))</f>
        <v>3</v>
      </c>
      <c r="J157" s="84">
        <f>IF(I157&lt;5,H157,"")</f>
        <v>16</v>
      </c>
      <c r="K157" s="61">
        <v>192</v>
      </c>
      <c r="L157" s="14">
        <f t="shared" si="27"/>
        <v>0</v>
      </c>
      <c r="M157" s="14">
        <f t="shared" si="28"/>
        <v>28</v>
      </c>
      <c r="N157" s="14">
        <f>L157+M157</f>
        <v>28</v>
      </c>
      <c r="O157" s="15">
        <f>N157</f>
        <v>28</v>
      </c>
      <c r="P157" s="96">
        <f>IF(O157="","",RANK(O157,O157:O161,0))</f>
        <v>2</v>
      </c>
      <c r="Q157" s="96">
        <f>IF(P157&lt;5,O157,"")</f>
        <v>28</v>
      </c>
      <c r="R157" s="65">
        <v>2</v>
      </c>
      <c r="S157" s="136">
        <f t="shared" si="29"/>
        <v>0</v>
      </c>
      <c r="T157" s="136">
        <f t="shared" si="30"/>
        <v>0</v>
      </c>
      <c r="U157" s="16">
        <f>S157+T157</f>
        <v>0</v>
      </c>
      <c r="V157" s="15">
        <f>U157</f>
        <v>0</v>
      </c>
      <c r="W157" s="84">
        <f>IF(V157="","",RANK(V157,V157:V161,0))</f>
        <v>2</v>
      </c>
      <c r="X157" s="84">
        <f>IF(W157&lt;5,V157,"")</f>
        <v>0</v>
      </c>
      <c r="Y157" s="65">
        <v>7</v>
      </c>
      <c r="Z157" s="16">
        <f t="shared" si="31"/>
        <v>0</v>
      </c>
      <c r="AA157" s="16">
        <f t="shared" si="32"/>
        <v>14</v>
      </c>
      <c r="AB157" s="16">
        <f>Z157+AA157</f>
        <v>14</v>
      </c>
      <c r="AC157" s="15">
        <f>AB157</f>
        <v>14</v>
      </c>
      <c r="AD157" s="84">
        <f>IF(AC157="","",RANK(AC157,AC157:AC161,0))</f>
        <v>2</v>
      </c>
      <c r="AE157" s="84">
        <f>IF(AD157&lt;5,AC157,"")</f>
        <v>14</v>
      </c>
      <c r="AF157" s="18">
        <f t="shared" si="33"/>
        <v>58</v>
      </c>
      <c r="AG157" s="19">
        <f>AF157</f>
        <v>58</v>
      </c>
      <c r="AH157" s="19">
        <f t="shared" si="34"/>
        <v>124</v>
      </c>
      <c r="AI157" s="185">
        <f>SUM(J157:J161,Q157:Q161,X157:X161,AE157:AE161)</f>
        <v>274</v>
      </c>
      <c r="AJ157" s="130">
        <f>AI157</f>
        <v>274</v>
      </c>
      <c r="AK157" s="188">
        <f>IF(ISNUMBER(AI157),RANK(AI157,$AI$7:$AI$294,0),"")</f>
        <v>28</v>
      </c>
    </row>
    <row r="158" spans="1:37" ht="15" customHeight="1" x14ac:dyDescent="0.25">
      <c r="A158" s="68">
        <v>2</v>
      </c>
      <c r="B158" s="139"/>
      <c r="C158" s="141">
        <v>40</v>
      </c>
      <c r="D158" s="59">
        <v>8.5</v>
      </c>
      <c r="E158" s="14">
        <f t="shared" si="25"/>
        <v>0</v>
      </c>
      <c r="F158" s="14">
        <f t="shared" si="26"/>
        <v>16</v>
      </c>
      <c r="G158" s="14">
        <f>E158+F158</f>
        <v>16</v>
      </c>
      <c r="H158" s="15">
        <f>G158</f>
        <v>16</v>
      </c>
      <c r="I158" s="84">
        <f>IF(H158="","",RANK(H158,H157:H161,0))</f>
        <v>3</v>
      </c>
      <c r="J158" s="84">
        <f>IF(I158&lt;5,H158,"")</f>
        <v>16</v>
      </c>
      <c r="K158" s="61">
        <v>170</v>
      </c>
      <c r="L158" s="14">
        <f t="shared" si="27"/>
        <v>0</v>
      </c>
      <c r="M158" s="14">
        <f t="shared" si="28"/>
        <v>17</v>
      </c>
      <c r="N158" s="14">
        <f>L158+M158</f>
        <v>17</v>
      </c>
      <c r="O158" s="15">
        <f>N158</f>
        <v>17</v>
      </c>
      <c r="P158" s="96">
        <f>IF(O158="","",RANK(O158,O157:O161,0))</f>
        <v>5</v>
      </c>
      <c r="Q158" s="96" t="str">
        <f>IF(P158&lt;5,O158,"")</f>
        <v/>
      </c>
      <c r="R158" s="65">
        <v>0</v>
      </c>
      <c r="S158" s="136">
        <f t="shared" si="29"/>
        <v>0</v>
      </c>
      <c r="T158" s="136">
        <f t="shared" si="30"/>
        <v>0</v>
      </c>
      <c r="U158" s="16">
        <f>S158+T158</f>
        <v>0</v>
      </c>
      <c r="V158" s="15">
        <f>U158</f>
        <v>0</v>
      </c>
      <c r="W158" s="84">
        <f>IF(V158="","",RANK(V158,V157:V161,0))</f>
        <v>2</v>
      </c>
      <c r="X158" s="84">
        <f>IF(W158&lt;5,V158,"")</f>
        <v>0</v>
      </c>
      <c r="Y158" s="65">
        <v>19</v>
      </c>
      <c r="Z158" s="16">
        <f t="shared" si="31"/>
        <v>0</v>
      </c>
      <c r="AA158" s="16">
        <f t="shared" si="32"/>
        <v>44</v>
      </c>
      <c r="AB158" s="16">
        <f>Z158+AA158</f>
        <v>44</v>
      </c>
      <c r="AC158" s="15">
        <f>AB158</f>
        <v>44</v>
      </c>
      <c r="AD158" s="84">
        <f>IF(AC158="","",RANK(AC158,AC157:AC161,0))</f>
        <v>1</v>
      </c>
      <c r="AE158" s="84">
        <f>IF(AD158&lt;5,AC158,"")</f>
        <v>44</v>
      </c>
      <c r="AF158" s="18">
        <f t="shared" si="33"/>
        <v>77</v>
      </c>
      <c r="AG158" s="19">
        <f>AF158</f>
        <v>77</v>
      </c>
      <c r="AH158" s="19">
        <f t="shared" si="34"/>
        <v>102</v>
      </c>
      <c r="AI158" s="186"/>
      <c r="AJ158" s="130"/>
      <c r="AK158" s="189"/>
    </row>
    <row r="159" spans="1:37" ht="15" customHeight="1" x14ac:dyDescent="0.25">
      <c r="A159" s="68">
        <v>3</v>
      </c>
      <c r="B159" s="139"/>
      <c r="C159" s="141">
        <v>40</v>
      </c>
      <c r="D159" s="59">
        <v>7.6</v>
      </c>
      <c r="E159" s="14">
        <f t="shared" si="25"/>
        <v>42</v>
      </c>
      <c r="F159" s="14">
        <f t="shared" si="26"/>
        <v>0</v>
      </c>
      <c r="G159" s="14">
        <f>E159+F159</f>
        <v>42</v>
      </c>
      <c r="H159" s="15">
        <f>G159</f>
        <v>42</v>
      </c>
      <c r="I159" s="84">
        <f>IF(H159="","",RANK(H159,H157:H161,0))</f>
        <v>1</v>
      </c>
      <c r="J159" s="84">
        <f>IF(I159&lt;5,H159,"")</f>
        <v>42</v>
      </c>
      <c r="K159" s="61">
        <v>193</v>
      </c>
      <c r="L159" s="14">
        <f t="shared" si="27"/>
        <v>0</v>
      </c>
      <c r="M159" s="14">
        <f t="shared" si="28"/>
        <v>29</v>
      </c>
      <c r="N159" s="14">
        <f>L159+M159</f>
        <v>29</v>
      </c>
      <c r="O159" s="15">
        <f>N159</f>
        <v>29</v>
      </c>
      <c r="P159" s="96">
        <f>IF(O159="","",RANK(O159,O157:O161,0))</f>
        <v>1</v>
      </c>
      <c r="Q159" s="96">
        <f>IF(P159&lt;5,O159,"")</f>
        <v>29</v>
      </c>
      <c r="R159" s="65">
        <v>1</v>
      </c>
      <c r="S159" s="136">
        <f t="shared" si="29"/>
        <v>0</v>
      </c>
      <c r="T159" s="136">
        <f t="shared" si="30"/>
        <v>0</v>
      </c>
      <c r="U159" s="16">
        <f>S159+T159</f>
        <v>0</v>
      </c>
      <c r="V159" s="15">
        <f>U159</f>
        <v>0</v>
      </c>
      <c r="W159" s="84">
        <f>IF(V159="","",RANK(V159,V157:V161,0))</f>
        <v>2</v>
      </c>
      <c r="X159" s="84">
        <f>IF(W159&lt;5,V159,"")</f>
        <v>0</v>
      </c>
      <c r="Y159" s="65">
        <v>6</v>
      </c>
      <c r="Z159" s="16">
        <f t="shared" si="31"/>
        <v>0</v>
      </c>
      <c r="AA159" s="16">
        <f t="shared" si="32"/>
        <v>12</v>
      </c>
      <c r="AB159" s="16">
        <f>Z159+AA159</f>
        <v>12</v>
      </c>
      <c r="AC159" s="15">
        <f>AB159</f>
        <v>12</v>
      </c>
      <c r="AD159" s="84">
        <f>IF(AC159="","",RANK(AC159,AC157:AC161,0))</f>
        <v>3</v>
      </c>
      <c r="AE159" s="84">
        <f>IF(AD159&lt;5,AC159,"")</f>
        <v>12</v>
      </c>
      <c r="AF159" s="18">
        <f t="shared" si="33"/>
        <v>83</v>
      </c>
      <c r="AG159" s="19">
        <f>AF159</f>
        <v>83</v>
      </c>
      <c r="AH159" s="19">
        <f t="shared" si="34"/>
        <v>92</v>
      </c>
      <c r="AI159" s="186"/>
      <c r="AJ159" s="130"/>
      <c r="AK159" s="189"/>
    </row>
    <row r="160" spans="1:37" ht="15" customHeight="1" x14ac:dyDescent="0.25">
      <c r="A160" s="68">
        <v>4</v>
      </c>
      <c r="B160" s="139"/>
      <c r="C160" s="141">
        <v>40</v>
      </c>
      <c r="D160" s="59">
        <v>8.3000000000000007</v>
      </c>
      <c r="E160" s="14">
        <f t="shared" si="25"/>
        <v>0</v>
      </c>
      <c r="F160" s="14">
        <f t="shared" si="26"/>
        <v>20</v>
      </c>
      <c r="G160" s="14">
        <f>E160+F160</f>
        <v>20</v>
      </c>
      <c r="H160" s="15">
        <f>G160</f>
        <v>20</v>
      </c>
      <c r="I160" s="84">
        <f>IF(H160="","",RANK(H160,H157:H161,0))</f>
        <v>2</v>
      </c>
      <c r="J160" s="84">
        <f>IF(I160&lt;5,H160,"")</f>
        <v>20</v>
      </c>
      <c r="K160" s="61">
        <v>176</v>
      </c>
      <c r="L160" s="14">
        <f t="shared" si="27"/>
        <v>0</v>
      </c>
      <c r="M160" s="14">
        <f t="shared" si="28"/>
        <v>20</v>
      </c>
      <c r="N160" s="14">
        <f>L160+M160</f>
        <v>20</v>
      </c>
      <c r="O160" s="15">
        <f>N160</f>
        <v>20</v>
      </c>
      <c r="P160" s="96">
        <f>IF(O160="","",RANK(O160,O157:O161,0))</f>
        <v>3</v>
      </c>
      <c r="Q160" s="96">
        <f>IF(P160&lt;5,O160,"")</f>
        <v>20</v>
      </c>
      <c r="R160" s="65">
        <v>2</v>
      </c>
      <c r="S160" s="136">
        <f t="shared" si="29"/>
        <v>0</v>
      </c>
      <c r="T160" s="136">
        <f t="shared" si="30"/>
        <v>0</v>
      </c>
      <c r="U160" s="16">
        <f>S160+T160</f>
        <v>0</v>
      </c>
      <c r="V160" s="15">
        <f>U160</f>
        <v>0</v>
      </c>
      <c r="W160" s="84">
        <f>IF(V160="","",RANK(V160,V157:V161,0))</f>
        <v>2</v>
      </c>
      <c r="X160" s="84">
        <f>IF(W160&lt;5,V160,"")</f>
        <v>0</v>
      </c>
      <c r="Y160" s="65">
        <v>4</v>
      </c>
      <c r="Z160" s="16">
        <f t="shared" si="31"/>
        <v>0</v>
      </c>
      <c r="AA160" s="16">
        <f t="shared" si="32"/>
        <v>8</v>
      </c>
      <c r="AB160" s="16">
        <f>Z160+AA160</f>
        <v>8</v>
      </c>
      <c r="AC160" s="15">
        <f>AB160</f>
        <v>8</v>
      </c>
      <c r="AD160" s="84">
        <f>IF(AC160="","",RANK(AC160,AC157:AC161,0))</f>
        <v>4</v>
      </c>
      <c r="AE160" s="84">
        <f>IF(AD160&lt;5,AC160,"")</f>
        <v>8</v>
      </c>
      <c r="AF160" s="18">
        <f t="shared" si="33"/>
        <v>48</v>
      </c>
      <c r="AG160" s="19">
        <f>AF160</f>
        <v>48</v>
      </c>
      <c r="AH160" s="19">
        <f t="shared" si="34"/>
        <v>132</v>
      </c>
      <c r="AI160" s="186"/>
      <c r="AJ160" s="130"/>
      <c r="AK160" s="189"/>
    </row>
    <row r="161" spans="1:37" ht="15" customHeight="1" x14ac:dyDescent="0.25">
      <c r="A161" s="68">
        <v>5</v>
      </c>
      <c r="B161" s="139"/>
      <c r="C161" s="141">
        <v>40</v>
      </c>
      <c r="D161" s="59">
        <v>8.6</v>
      </c>
      <c r="E161" s="14">
        <f t="shared" si="25"/>
        <v>0</v>
      </c>
      <c r="F161" s="14">
        <f t="shared" si="26"/>
        <v>14</v>
      </c>
      <c r="G161" s="14">
        <f>E161+F161</f>
        <v>14</v>
      </c>
      <c r="H161" s="15">
        <f>G161</f>
        <v>14</v>
      </c>
      <c r="I161" s="84">
        <f>IF(H161="","",RANK(H161,H157:H161,0))</f>
        <v>5</v>
      </c>
      <c r="J161" s="84" t="str">
        <f>IF(I161&lt;5,H161,"")</f>
        <v/>
      </c>
      <c r="K161" s="61">
        <v>176</v>
      </c>
      <c r="L161" s="14">
        <f t="shared" si="27"/>
        <v>0</v>
      </c>
      <c r="M161" s="14">
        <f t="shared" si="28"/>
        <v>20</v>
      </c>
      <c r="N161" s="14">
        <f>L161+M161</f>
        <v>20</v>
      </c>
      <c r="O161" s="15">
        <f>N161</f>
        <v>20</v>
      </c>
      <c r="P161" s="96">
        <f>IF(O161="","",RANK(O161,O157:O161,0))</f>
        <v>3</v>
      </c>
      <c r="Q161" s="96">
        <f>IF(P161&lt;5,O161,"")</f>
        <v>20</v>
      </c>
      <c r="R161" s="65">
        <v>8</v>
      </c>
      <c r="S161" s="136">
        <f t="shared" si="29"/>
        <v>0</v>
      </c>
      <c r="T161" s="136">
        <f t="shared" si="30"/>
        <v>5</v>
      </c>
      <c r="U161" s="16">
        <f>S161+T161</f>
        <v>5</v>
      </c>
      <c r="V161" s="15">
        <f>U161</f>
        <v>5</v>
      </c>
      <c r="W161" s="84">
        <f>IF(V161="","",RANK(V161,V157:V161,0))</f>
        <v>1</v>
      </c>
      <c r="X161" s="84">
        <f>IF(W161&lt;5,V161,"")</f>
        <v>5</v>
      </c>
      <c r="Y161" s="65">
        <v>3</v>
      </c>
      <c r="Z161" s="16">
        <f t="shared" si="31"/>
        <v>0</v>
      </c>
      <c r="AA161" s="16">
        <f t="shared" si="32"/>
        <v>7</v>
      </c>
      <c r="AB161" s="16">
        <f>Z161+AA161</f>
        <v>7</v>
      </c>
      <c r="AC161" s="15">
        <f>AB161</f>
        <v>7</v>
      </c>
      <c r="AD161" s="84">
        <f>IF(AC161="","",RANK(AC161,AC157:AC161,0))</f>
        <v>5</v>
      </c>
      <c r="AE161" s="84" t="str">
        <f>IF(AD161&lt;5,AC161,"")</f>
        <v/>
      </c>
      <c r="AF161" s="18">
        <f t="shared" si="33"/>
        <v>46</v>
      </c>
      <c r="AG161" s="19">
        <f>AF161</f>
        <v>46</v>
      </c>
      <c r="AH161" s="19">
        <f t="shared" si="34"/>
        <v>134</v>
      </c>
      <c r="AI161" s="187"/>
      <c r="AJ161" s="130"/>
      <c r="AK161" s="189"/>
    </row>
    <row r="162" spans="1:37" ht="26.25" customHeight="1" x14ac:dyDescent="0.25">
      <c r="A162" s="68"/>
      <c r="B162" s="139"/>
      <c r="C162" s="142">
        <v>40</v>
      </c>
      <c r="D162" s="59"/>
      <c r="E162" s="14"/>
      <c r="F162" s="14"/>
      <c r="G162" s="14"/>
      <c r="H162" s="89"/>
      <c r="I162" s="101" t="s">
        <v>455</v>
      </c>
      <c r="J162" s="109">
        <f>SUM(J157:J161)</f>
        <v>94</v>
      </c>
      <c r="K162" s="61"/>
      <c r="L162" s="14"/>
      <c r="M162" s="14"/>
      <c r="N162" s="14"/>
      <c r="O162" s="89"/>
      <c r="P162" s="101" t="s">
        <v>455</v>
      </c>
      <c r="Q162" s="110">
        <f>SUM(Q157:Q161)</f>
        <v>97</v>
      </c>
      <c r="R162" s="65"/>
      <c r="S162" s="136"/>
      <c r="T162" s="136"/>
      <c r="U162" s="16"/>
      <c r="V162" s="89"/>
      <c r="W162" s="101" t="s">
        <v>455</v>
      </c>
      <c r="X162" s="109">
        <f>SUM(X157:X161)</f>
        <v>5</v>
      </c>
      <c r="Y162" s="172">
        <v>-100</v>
      </c>
      <c r="Z162" s="16"/>
      <c r="AA162" s="16"/>
      <c r="AB162" s="16"/>
      <c r="AC162" s="89"/>
      <c r="AD162" s="101" t="s">
        <v>455</v>
      </c>
      <c r="AE162" s="109">
        <f>SUM(AE157:AE161)</f>
        <v>78</v>
      </c>
      <c r="AF162" s="18"/>
      <c r="AG162" s="92"/>
      <c r="AH162" s="19" t="str">
        <f t="shared" si="34"/>
        <v/>
      </c>
      <c r="AI162" s="98"/>
      <c r="AJ162" s="98"/>
      <c r="AK162" s="190"/>
    </row>
    <row r="163" spans="1:37" ht="15" customHeight="1" x14ac:dyDescent="0.25">
      <c r="A163" s="68">
        <v>1</v>
      </c>
      <c r="B163" s="139"/>
      <c r="C163" s="141">
        <v>41</v>
      </c>
      <c r="D163" s="59">
        <v>8.6</v>
      </c>
      <c r="E163" s="14">
        <f t="shared" si="25"/>
        <v>0</v>
      </c>
      <c r="F163" s="14">
        <f t="shared" si="26"/>
        <v>14</v>
      </c>
      <c r="G163" s="14">
        <f>E163+F163</f>
        <v>14</v>
      </c>
      <c r="H163" s="15">
        <f>G163</f>
        <v>14</v>
      </c>
      <c r="I163" s="84">
        <f>IF(H163="","",RANK(H163,H163:H167,0))</f>
        <v>2</v>
      </c>
      <c r="J163" s="84">
        <f>IF(I163&lt;5,H163,"")</f>
        <v>14</v>
      </c>
      <c r="K163" s="61">
        <v>165</v>
      </c>
      <c r="L163" s="14">
        <f t="shared" si="27"/>
        <v>0</v>
      </c>
      <c r="M163" s="14">
        <f t="shared" si="28"/>
        <v>15</v>
      </c>
      <c r="N163" s="14">
        <f>L163+M163</f>
        <v>15</v>
      </c>
      <c r="O163" s="15">
        <f>N163</f>
        <v>15</v>
      </c>
      <c r="P163" s="96">
        <f>IF(O163="","",RANK(O163,O163:O167,0))</f>
        <v>3</v>
      </c>
      <c r="Q163" s="96">
        <f>IF(P163&lt;5,O163,"")</f>
        <v>15</v>
      </c>
      <c r="R163" s="65">
        <v>1</v>
      </c>
      <c r="S163" s="136">
        <f t="shared" si="29"/>
        <v>0</v>
      </c>
      <c r="T163" s="136">
        <f t="shared" si="30"/>
        <v>0</v>
      </c>
      <c r="U163" s="16">
        <f>S163+T163</f>
        <v>0</v>
      </c>
      <c r="V163" s="15">
        <f>U163</f>
        <v>0</v>
      </c>
      <c r="W163" s="84">
        <f>IF(V163="","",RANK(V163,V163:V167,0))</f>
        <v>2</v>
      </c>
      <c r="X163" s="84">
        <f>IF(W163&lt;5,V163,"")</f>
        <v>0</v>
      </c>
      <c r="Y163" s="65">
        <v>13</v>
      </c>
      <c r="Z163" s="16">
        <f t="shared" si="31"/>
        <v>0</v>
      </c>
      <c r="AA163" s="16">
        <f t="shared" si="32"/>
        <v>26</v>
      </c>
      <c r="AB163" s="16">
        <f>Z163+AA163</f>
        <v>26</v>
      </c>
      <c r="AC163" s="15">
        <f>AB163</f>
        <v>26</v>
      </c>
      <c r="AD163" s="84">
        <f>IF(AC163="","",RANK(AC163,AC163:AC167,0))</f>
        <v>2</v>
      </c>
      <c r="AE163" s="84">
        <f>IF(AD163&lt;5,AC163,"")</f>
        <v>26</v>
      </c>
      <c r="AF163" s="18">
        <f t="shared" si="33"/>
        <v>55</v>
      </c>
      <c r="AG163" s="19">
        <f>AF163</f>
        <v>55</v>
      </c>
      <c r="AH163" s="19">
        <f t="shared" si="34"/>
        <v>127</v>
      </c>
      <c r="AI163" s="185">
        <f>SUM(J163:J167,Q163:Q167,X163:X167,AE163:AE167)</f>
        <v>235</v>
      </c>
      <c r="AJ163" s="130">
        <f>AI163</f>
        <v>235</v>
      </c>
      <c r="AK163" s="188">
        <f>IF(ISNUMBER(AI163),RANK(AI163,$AI$7:$AI$294,0),"")</f>
        <v>30</v>
      </c>
    </row>
    <row r="164" spans="1:37" ht="15" customHeight="1" x14ac:dyDescent="0.25">
      <c r="A164" s="68">
        <v>2</v>
      </c>
      <c r="B164" s="139"/>
      <c r="C164" s="141">
        <v>41</v>
      </c>
      <c r="D164" s="59">
        <v>8.1</v>
      </c>
      <c r="E164" s="14">
        <f t="shared" si="25"/>
        <v>0</v>
      </c>
      <c r="F164" s="14">
        <f t="shared" si="26"/>
        <v>25</v>
      </c>
      <c r="G164" s="14">
        <f>E164+F164</f>
        <v>25</v>
      </c>
      <c r="H164" s="15">
        <f>G164</f>
        <v>25</v>
      </c>
      <c r="I164" s="84">
        <f>IF(H164="","",RANK(H164,H163:H167,0))</f>
        <v>1</v>
      </c>
      <c r="J164" s="84">
        <f>IF(I164&lt;5,H164,"")</f>
        <v>25</v>
      </c>
      <c r="K164" s="61">
        <v>184</v>
      </c>
      <c r="L164" s="14">
        <f t="shared" si="27"/>
        <v>0</v>
      </c>
      <c r="M164" s="14">
        <f t="shared" si="28"/>
        <v>24</v>
      </c>
      <c r="N164" s="14">
        <f>L164+M164</f>
        <v>24</v>
      </c>
      <c r="O164" s="15">
        <f>N164</f>
        <v>24</v>
      </c>
      <c r="P164" s="96">
        <f>IF(O164="","",RANK(O164,O163:O167,0))</f>
        <v>1</v>
      </c>
      <c r="Q164" s="96">
        <f>IF(P164&lt;5,O164,"")</f>
        <v>24</v>
      </c>
      <c r="R164" s="65">
        <v>9</v>
      </c>
      <c r="S164" s="136">
        <f t="shared" si="29"/>
        <v>0</v>
      </c>
      <c r="T164" s="136">
        <f t="shared" si="30"/>
        <v>6</v>
      </c>
      <c r="U164" s="16">
        <f>S164+T164</f>
        <v>6</v>
      </c>
      <c r="V164" s="15">
        <f>U164</f>
        <v>6</v>
      </c>
      <c r="W164" s="84">
        <f>IF(V164="","",RANK(V164,V163:V167,0))</f>
        <v>1</v>
      </c>
      <c r="X164" s="84">
        <f>IF(W164&lt;5,V164,"")</f>
        <v>6</v>
      </c>
      <c r="Y164" s="65">
        <v>13</v>
      </c>
      <c r="Z164" s="16">
        <f t="shared" si="31"/>
        <v>0</v>
      </c>
      <c r="AA164" s="16">
        <f t="shared" si="32"/>
        <v>26</v>
      </c>
      <c r="AB164" s="16">
        <f>Z164+AA164</f>
        <v>26</v>
      </c>
      <c r="AC164" s="15">
        <f>AB164</f>
        <v>26</v>
      </c>
      <c r="AD164" s="84">
        <f>IF(AC164="","",RANK(AC164,AC163:AC167,0))</f>
        <v>2</v>
      </c>
      <c r="AE164" s="84">
        <f>IF(AD164&lt;5,AC164,"")</f>
        <v>26</v>
      </c>
      <c r="AF164" s="18">
        <f t="shared" si="33"/>
        <v>81</v>
      </c>
      <c r="AG164" s="19">
        <f>AF164</f>
        <v>81</v>
      </c>
      <c r="AH164" s="19">
        <f t="shared" si="34"/>
        <v>97</v>
      </c>
      <c r="AI164" s="186"/>
      <c r="AJ164" s="130"/>
      <c r="AK164" s="189"/>
    </row>
    <row r="165" spans="1:37" ht="15" customHeight="1" x14ac:dyDescent="0.25">
      <c r="A165" s="68">
        <v>3</v>
      </c>
      <c r="B165" s="139"/>
      <c r="C165" s="141">
        <v>41</v>
      </c>
      <c r="D165" s="59">
        <v>8.8000000000000007</v>
      </c>
      <c r="E165" s="14">
        <f t="shared" si="25"/>
        <v>0</v>
      </c>
      <c r="F165" s="14">
        <f t="shared" si="26"/>
        <v>10</v>
      </c>
      <c r="G165" s="14">
        <f>E165+F165</f>
        <v>10</v>
      </c>
      <c r="H165" s="15">
        <f>G165</f>
        <v>10</v>
      </c>
      <c r="I165" s="84">
        <f>IF(H165="","",RANK(H165,H163:H167,0))</f>
        <v>3</v>
      </c>
      <c r="J165" s="84">
        <f>IF(I165&lt;5,H165,"")</f>
        <v>10</v>
      </c>
      <c r="K165" s="61">
        <v>167</v>
      </c>
      <c r="L165" s="14">
        <f t="shared" si="27"/>
        <v>0</v>
      </c>
      <c r="M165" s="14">
        <f t="shared" si="28"/>
        <v>16</v>
      </c>
      <c r="N165" s="14">
        <f>L165+M165</f>
        <v>16</v>
      </c>
      <c r="O165" s="15">
        <f>N165</f>
        <v>16</v>
      </c>
      <c r="P165" s="96">
        <f>IF(O165="","",RANK(O165,O163:O167,0))</f>
        <v>2</v>
      </c>
      <c r="Q165" s="96">
        <f>IF(P165&lt;5,O165,"")</f>
        <v>16</v>
      </c>
      <c r="R165" s="65">
        <v>0</v>
      </c>
      <c r="S165" s="136">
        <f t="shared" si="29"/>
        <v>0</v>
      </c>
      <c r="T165" s="136">
        <f t="shared" si="30"/>
        <v>0</v>
      </c>
      <c r="U165" s="16">
        <f>S165+T165</f>
        <v>0</v>
      </c>
      <c r="V165" s="15">
        <f>U165</f>
        <v>0</v>
      </c>
      <c r="W165" s="84">
        <f>IF(V165="","",RANK(V165,V163:V167,0))</f>
        <v>2</v>
      </c>
      <c r="X165" s="84">
        <f>IF(W165&lt;5,V165,"")</f>
        <v>0</v>
      </c>
      <c r="Y165" s="65">
        <v>17</v>
      </c>
      <c r="Z165" s="16">
        <f t="shared" si="31"/>
        <v>0</v>
      </c>
      <c r="AA165" s="16">
        <f t="shared" si="32"/>
        <v>38</v>
      </c>
      <c r="AB165" s="16">
        <f>Z165+AA165</f>
        <v>38</v>
      </c>
      <c r="AC165" s="15">
        <f>AB165</f>
        <v>38</v>
      </c>
      <c r="AD165" s="84">
        <f>IF(AC165="","",RANK(AC165,AC163:AC167,0))</f>
        <v>1</v>
      </c>
      <c r="AE165" s="84">
        <f>IF(AD165&lt;5,AC165,"")</f>
        <v>38</v>
      </c>
      <c r="AF165" s="18">
        <f t="shared" si="33"/>
        <v>64</v>
      </c>
      <c r="AG165" s="19">
        <f>AF165</f>
        <v>64</v>
      </c>
      <c r="AH165" s="19">
        <f t="shared" si="34"/>
        <v>115</v>
      </c>
      <c r="AI165" s="186"/>
      <c r="AJ165" s="130"/>
      <c r="AK165" s="189"/>
    </row>
    <row r="166" spans="1:37" ht="15" customHeight="1" x14ac:dyDescent="0.25">
      <c r="A166" s="68">
        <v>4</v>
      </c>
      <c r="B166" s="139"/>
      <c r="C166" s="141">
        <v>41</v>
      </c>
      <c r="D166" s="59">
        <v>9</v>
      </c>
      <c r="E166" s="14">
        <f t="shared" si="25"/>
        <v>0</v>
      </c>
      <c r="F166" s="14">
        <f t="shared" si="26"/>
        <v>6</v>
      </c>
      <c r="G166" s="14">
        <f>E166+F166</f>
        <v>6</v>
      </c>
      <c r="H166" s="15">
        <f>G166</f>
        <v>6</v>
      </c>
      <c r="I166" s="84">
        <f>IF(H166="","",RANK(H166,H163:H167,0))</f>
        <v>4</v>
      </c>
      <c r="J166" s="84">
        <f>IF(I166&lt;5,H166,"")</f>
        <v>6</v>
      </c>
      <c r="K166" s="61">
        <v>150</v>
      </c>
      <c r="L166" s="14">
        <f t="shared" si="27"/>
        <v>0</v>
      </c>
      <c r="M166" s="14">
        <f t="shared" si="28"/>
        <v>7</v>
      </c>
      <c r="N166" s="14">
        <f>L166+M166</f>
        <v>7</v>
      </c>
      <c r="O166" s="15">
        <f>N166</f>
        <v>7</v>
      </c>
      <c r="P166" s="96">
        <f>IF(O166="","",RANK(O166,O163:O167,0))</f>
        <v>5</v>
      </c>
      <c r="Q166" s="96" t="str">
        <f>IF(P166&lt;5,O166,"")</f>
        <v/>
      </c>
      <c r="R166" s="65">
        <v>0</v>
      </c>
      <c r="S166" s="136">
        <f t="shared" si="29"/>
        <v>0</v>
      </c>
      <c r="T166" s="136">
        <f t="shared" si="30"/>
        <v>0</v>
      </c>
      <c r="U166" s="16">
        <f>S166+T166</f>
        <v>0</v>
      </c>
      <c r="V166" s="15">
        <f>U166</f>
        <v>0</v>
      </c>
      <c r="W166" s="84">
        <f>IF(V166="","",RANK(V166,V163:V167,0))</f>
        <v>2</v>
      </c>
      <c r="X166" s="84">
        <f>IF(W166&lt;5,V166,"")</f>
        <v>0</v>
      </c>
      <c r="Y166" s="65">
        <v>10</v>
      </c>
      <c r="Z166" s="16">
        <f t="shared" si="31"/>
        <v>0</v>
      </c>
      <c r="AA166" s="16">
        <f t="shared" si="32"/>
        <v>20</v>
      </c>
      <c r="AB166" s="16">
        <f>Z166+AA166</f>
        <v>20</v>
      </c>
      <c r="AC166" s="15">
        <f>AB166</f>
        <v>20</v>
      </c>
      <c r="AD166" s="84">
        <f>IF(AC166="","",RANK(AC166,AC163:AC167,0))</f>
        <v>4</v>
      </c>
      <c r="AE166" s="84">
        <f>IF(AD166&lt;5,AC166,"")</f>
        <v>20</v>
      </c>
      <c r="AF166" s="18">
        <f t="shared" si="33"/>
        <v>33</v>
      </c>
      <c r="AG166" s="19">
        <f>AF166</f>
        <v>33</v>
      </c>
      <c r="AH166" s="19">
        <f t="shared" si="34"/>
        <v>139</v>
      </c>
      <c r="AI166" s="186"/>
      <c r="AJ166" s="130"/>
      <c r="AK166" s="189"/>
    </row>
    <row r="167" spans="1:37" ht="15" customHeight="1" x14ac:dyDescent="0.25">
      <c r="A167" s="68">
        <v>5</v>
      </c>
      <c r="B167" s="139"/>
      <c r="C167" s="141">
        <v>41</v>
      </c>
      <c r="D167" s="59">
        <v>9.1999999999999993</v>
      </c>
      <c r="E167" s="14">
        <f t="shared" si="25"/>
        <v>0</v>
      </c>
      <c r="F167" s="14">
        <f t="shared" si="26"/>
        <v>2</v>
      </c>
      <c r="G167" s="14">
        <f>E167+F167</f>
        <v>2</v>
      </c>
      <c r="H167" s="15">
        <f>G167</f>
        <v>2</v>
      </c>
      <c r="I167" s="84">
        <f>IF(H167="","",RANK(H167,H163:H167,0))</f>
        <v>5</v>
      </c>
      <c r="J167" s="84" t="str">
        <f>IF(I167&lt;5,H167,"")</f>
        <v/>
      </c>
      <c r="K167" s="61">
        <v>154</v>
      </c>
      <c r="L167" s="14">
        <f t="shared" si="27"/>
        <v>0</v>
      </c>
      <c r="M167" s="14">
        <f t="shared" si="28"/>
        <v>9</v>
      </c>
      <c r="N167" s="14">
        <f>L167+M167</f>
        <v>9</v>
      </c>
      <c r="O167" s="15">
        <f>N167</f>
        <v>9</v>
      </c>
      <c r="P167" s="96">
        <f>IF(O167="","",RANK(O167,O163:O167,0))</f>
        <v>4</v>
      </c>
      <c r="Q167" s="96">
        <f>IF(P167&lt;5,O167,"")</f>
        <v>9</v>
      </c>
      <c r="R167" s="65">
        <v>0</v>
      </c>
      <c r="S167" s="136">
        <f t="shared" si="29"/>
        <v>0</v>
      </c>
      <c r="T167" s="136">
        <f t="shared" si="30"/>
        <v>0</v>
      </c>
      <c r="U167" s="16">
        <f>S167+T167</f>
        <v>0</v>
      </c>
      <c r="V167" s="15">
        <f>U167</f>
        <v>0</v>
      </c>
      <c r="W167" s="84">
        <f>IF(V167="","",RANK(V167,V163:V167,0))</f>
        <v>2</v>
      </c>
      <c r="X167" s="84"/>
      <c r="Y167" s="65">
        <v>4</v>
      </c>
      <c r="Z167" s="16">
        <f t="shared" si="31"/>
        <v>0</v>
      </c>
      <c r="AA167" s="16">
        <f t="shared" si="32"/>
        <v>8</v>
      </c>
      <c r="AB167" s="16">
        <f>Z167+AA167</f>
        <v>8</v>
      </c>
      <c r="AC167" s="15">
        <f>AB167</f>
        <v>8</v>
      </c>
      <c r="AD167" s="84">
        <f>IF(AC167="","",RANK(AC167,AC163:AC167,0))</f>
        <v>5</v>
      </c>
      <c r="AE167" s="84" t="str">
        <f>IF(AD167&lt;5,AC167,"")</f>
        <v/>
      </c>
      <c r="AF167" s="18">
        <f t="shared" si="33"/>
        <v>19</v>
      </c>
      <c r="AG167" s="19">
        <f>AF167</f>
        <v>19</v>
      </c>
      <c r="AH167" s="19">
        <f t="shared" si="34"/>
        <v>141</v>
      </c>
      <c r="AI167" s="187"/>
      <c r="AJ167" s="130"/>
      <c r="AK167" s="189"/>
    </row>
    <row r="168" spans="1:37" ht="26.25" customHeight="1" x14ac:dyDescent="0.25">
      <c r="A168" s="68"/>
      <c r="B168" s="139"/>
      <c r="C168" s="142">
        <v>41</v>
      </c>
      <c r="D168" s="59"/>
      <c r="E168" s="14"/>
      <c r="F168" s="14"/>
      <c r="G168" s="14"/>
      <c r="H168" s="89"/>
      <c r="I168" s="101" t="s">
        <v>455</v>
      </c>
      <c r="J168" s="109">
        <f>SUM(J163:J167)</f>
        <v>55</v>
      </c>
      <c r="K168" s="61"/>
      <c r="L168" s="14"/>
      <c r="M168" s="14"/>
      <c r="N168" s="14"/>
      <c r="O168" s="89"/>
      <c r="P168" s="101" t="s">
        <v>455</v>
      </c>
      <c r="Q168" s="110">
        <f>SUM(Q163:Q167)</f>
        <v>64</v>
      </c>
      <c r="R168" s="65"/>
      <c r="S168" s="136"/>
      <c r="T168" s="136"/>
      <c r="U168" s="16"/>
      <c r="V168" s="89"/>
      <c r="W168" s="101" t="s">
        <v>455</v>
      </c>
      <c r="X168" s="109">
        <f>SUM(X163:X167)</f>
        <v>6</v>
      </c>
      <c r="Y168" s="172">
        <v>-100</v>
      </c>
      <c r="Z168" s="16"/>
      <c r="AA168" s="16"/>
      <c r="AB168" s="16"/>
      <c r="AC168" s="89"/>
      <c r="AD168" s="101" t="s">
        <v>455</v>
      </c>
      <c r="AE168" s="109">
        <f>SUM(AE163:AE167)</f>
        <v>110</v>
      </c>
      <c r="AF168" s="18"/>
      <c r="AG168" s="92"/>
      <c r="AH168" s="19" t="str">
        <f t="shared" si="34"/>
        <v/>
      </c>
      <c r="AI168" s="98"/>
      <c r="AJ168" s="98"/>
      <c r="AK168" s="190"/>
    </row>
    <row r="169" spans="1:37" ht="15" customHeight="1" x14ac:dyDescent="0.25">
      <c r="A169" s="68">
        <v>1</v>
      </c>
      <c r="B169" s="139"/>
      <c r="C169" s="141">
        <v>42</v>
      </c>
      <c r="D169" s="59">
        <v>8</v>
      </c>
      <c r="E169" s="14">
        <f t="shared" si="25"/>
        <v>28</v>
      </c>
      <c r="F169" s="14">
        <f t="shared" si="26"/>
        <v>0</v>
      </c>
      <c r="G169" s="14">
        <f>E169+F169</f>
        <v>28</v>
      </c>
      <c r="H169" s="15">
        <f>G169</f>
        <v>28</v>
      </c>
      <c r="I169" s="84">
        <f>IF(H169="","",RANK(H169,H169:H173,0))</f>
        <v>2</v>
      </c>
      <c r="J169" s="84">
        <f>IF(I169&lt;5,H169,"")</f>
        <v>28</v>
      </c>
      <c r="K169" s="61">
        <v>198</v>
      </c>
      <c r="L169" s="14">
        <f t="shared" si="27"/>
        <v>0</v>
      </c>
      <c r="M169" s="14">
        <f t="shared" si="28"/>
        <v>31</v>
      </c>
      <c r="N169" s="14">
        <f>L169+M169</f>
        <v>31</v>
      </c>
      <c r="O169" s="15">
        <f>N169</f>
        <v>31</v>
      </c>
      <c r="P169" s="96">
        <f>IF(O169="","",RANK(O169,O169:O173,0))</f>
        <v>1</v>
      </c>
      <c r="Q169" s="96">
        <f>IF(P169&lt;5,O169,"")</f>
        <v>31</v>
      </c>
      <c r="R169" s="65">
        <v>16</v>
      </c>
      <c r="S169" s="136">
        <f t="shared" si="29"/>
        <v>0</v>
      </c>
      <c r="T169" s="136">
        <f t="shared" si="30"/>
        <v>16</v>
      </c>
      <c r="U169" s="16">
        <f>S169+T169</f>
        <v>16</v>
      </c>
      <c r="V169" s="15">
        <f>U169</f>
        <v>16</v>
      </c>
      <c r="W169" s="84">
        <f>IF(V169="","",RANK(V169,V169:V173,0))</f>
        <v>1</v>
      </c>
      <c r="X169" s="84">
        <f>IF(W169&lt;5,V169,"")</f>
        <v>16</v>
      </c>
      <c r="Y169" s="65">
        <v>24</v>
      </c>
      <c r="Z169" s="16">
        <f t="shared" si="31"/>
        <v>0</v>
      </c>
      <c r="AA169" s="16">
        <f t="shared" si="32"/>
        <v>56</v>
      </c>
      <c r="AB169" s="16">
        <f>Z169+AA169</f>
        <v>56</v>
      </c>
      <c r="AC169" s="15">
        <f>AB169</f>
        <v>56</v>
      </c>
      <c r="AD169" s="84">
        <f>IF(AC169="","",RANK(AC169,AC169:AC173,0))</f>
        <v>1</v>
      </c>
      <c r="AE169" s="84">
        <f>IF(AD169&lt;5,AC169,"")</f>
        <v>56</v>
      </c>
      <c r="AF169" s="18">
        <f t="shared" si="33"/>
        <v>131</v>
      </c>
      <c r="AG169" s="19">
        <f>AF169</f>
        <v>131</v>
      </c>
      <c r="AH169" s="19">
        <f t="shared" si="34"/>
        <v>30</v>
      </c>
      <c r="AI169" s="185">
        <f>SUM(J169:J173,Q169:Q173,X169:X173,AE169:AE173)</f>
        <v>362</v>
      </c>
      <c r="AJ169" s="130">
        <f>AI169</f>
        <v>362</v>
      </c>
      <c r="AK169" s="188">
        <f>IF(ISNUMBER(AI169),RANK(AI169,$AI$7:$AI$294,0),"")</f>
        <v>22</v>
      </c>
    </row>
    <row r="170" spans="1:37" ht="15" customHeight="1" x14ac:dyDescent="0.25">
      <c r="A170" s="68">
        <v>2</v>
      </c>
      <c r="B170" s="139"/>
      <c r="C170" s="141">
        <v>42</v>
      </c>
      <c r="D170" s="59">
        <v>8.3000000000000007</v>
      </c>
      <c r="E170" s="14">
        <f t="shared" si="25"/>
        <v>0</v>
      </c>
      <c r="F170" s="14">
        <f t="shared" si="26"/>
        <v>20</v>
      </c>
      <c r="G170" s="14">
        <f>E170+F170</f>
        <v>20</v>
      </c>
      <c r="H170" s="15">
        <f>G170</f>
        <v>20</v>
      </c>
      <c r="I170" s="84">
        <f>IF(H170="","",RANK(H170,H169:H173,0))</f>
        <v>3</v>
      </c>
      <c r="J170" s="84">
        <f>IF(I170&lt;5,H170,"")</f>
        <v>20</v>
      </c>
      <c r="K170" s="61">
        <v>194</v>
      </c>
      <c r="L170" s="14">
        <f t="shared" si="27"/>
        <v>0</v>
      </c>
      <c r="M170" s="14">
        <f t="shared" si="28"/>
        <v>29</v>
      </c>
      <c r="N170" s="14">
        <f>L170+M170</f>
        <v>29</v>
      </c>
      <c r="O170" s="15">
        <f>N170</f>
        <v>29</v>
      </c>
      <c r="P170" s="96">
        <f>IF(O170="","",RANK(O170,O169:O173,0))</f>
        <v>2</v>
      </c>
      <c r="Q170" s="96">
        <f>IF(P170&lt;5,O170,"")</f>
        <v>29</v>
      </c>
      <c r="R170" s="65">
        <v>15</v>
      </c>
      <c r="S170" s="136">
        <f t="shared" si="29"/>
        <v>0</v>
      </c>
      <c r="T170" s="136">
        <f t="shared" si="30"/>
        <v>14</v>
      </c>
      <c r="U170" s="16">
        <f>S170+T170</f>
        <v>14</v>
      </c>
      <c r="V170" s="15">
        <f>U170</f>
        <v>14</v>
      </c>
      <c r="W170" s="84">
        <f>IF(V170="","",RANK(V170,V169:V173,0))</f>
        <v>2</v>
      </c>
      <c r="X170" s="84">
        <f>IF(W170&lt;5,V170,"")</f>
        <v>14</v>
      </c>
      <c r="Y170" s="65">
        <v>23</v>
      </c>
      <c r="Z170" s="16">
        <f t="shared" si="31"/>
        <v>0</v>
      </c>
      <c r="AA170" s="16">
        <f t="shared" si="32"/>
        <v>54</v>
      </c>
      <c r="AB170" s="16">
        <f>Z170+AA170</f>
        <v>54</v>
      </c>
      <c r="AC170" s="15">
        <f>AB170</f>
        <v>54</v>
      </c>
      <c r="AD170" s="84">
        <f>IF(AC170="","",RANK(AC170,AC169:AC173,0))</f>
        <v>2</v>
      </c>
      <c r="AE170" s="84">
        <f>IF(AD170&lt;5,AC170,"")</f>
        <v>54</v>
      </c>
      <c r="AF170" s="18">
        <f t="shared" si="33"/>
        <v>117</v>
      </c>
      <c r="AG170" s="19">
        <f>AF170</f>
        <v>117</v>
      </c>
      <c r="AH170" s="19">
        <f t="shared" si="34"/>
        <v>45</v>
      </c>
      <c r="AI170" s="186"/>
      <c r="AJ170" s="130"/>
      <c r="AK170" s="189"/>
    </row>
    <row r="171" spans="1:37" ht="15" customHeight="1" x14ac:dyDescent="0.25">
      <c r="A171" s="68">
        <v>3</v>
      </c>
      <c r="B171" s="139"/>
      <c r="C171" s="141">
        <v>42</v>
      </c>
      <c r="D171" s="59">
        <v>8.5</v>
      </c>
      <c r="E171" s="14">
        <f t="shared" si="25"/>
        <v>0</v>
      </c>
      <c r="F171" s="14">
        <f t="shared" si="26"/>
        <v>16</v>
      </c>
      <c r="G171" s="14">
        <f>E171+F171</f>
        <v>16</v>
      </c>
      <c r="H171" s="15">
        <f>G171</f>
        <v>16</v>
      </c>
      <c r="I171" s="84">
        <f>IF(H171="","",RANK(H171,H169:H173,0))</f>
        <v>4</v>
      </c>
      <c r="J171" s="84">
        <f>IF(I171&lt;5,H171,"")</f>
        <v>16</v>
      </c>
      <c r="K171" s="61">
        <v>160</v>
      </c>
      <c r="L171" s="14">
        <f t="shared" si="27"/>
        <v>0</v>
      </c>
      <c r="M171" s="14">
        <f t="shared" si="28"/>
        <v>12</v>
      </c>
      <c r="N171" s="14">
        <f>L171+M171</f>
        <v>12</v>
      </c>
      <c r="O171" s="15">
        <f>N171</f>
        <v>12</v>
      </c>
      <c r="P171" s="96">
        <f>IF(O171="","",RANK(O171,O169:O173,0))</f>
        <v>4</v>
      </c>
      <c r="Q171" s="96">
        <f>IF(P171&lt;5,O171,"")</f>
        <v>12</v>
      </c>
      <c r="R171" s="65">
        <v>3</v>
      </c>
      <c r="S171" s="136">
        <f t="shared" si="29"/>
        <v>0</v>
      </c>
      <c r="T171" s="136">
        <f t="shared" si="30"/>
        <v>0</v>
      </c>
      <c r="U171" s="16">
        <f>S171+T171</f>
        <v>0</v>
      </c>
      <c r="V171" s="15">
        <f>U171</f>
        <v>0</v>
      </c>
      <c r="W171" s="84">
        <f>IF(V171="","",RANK(V171,V169:V173,0))</f>
        <v>3</v>
      </c>
      <c r="X171" s="84">
        <f>IF(W171&lt;5,V171,"")</f>
        <v>0</v>
      </c>
      <c r="Y171" s="65">
        <v>11</v>
      </c>
      <c r="Z171" s="16">
        <f t="shared" si="31"/>
        <v>0</v>
      </c>
      <c r="AA171" s="16">
        <f t="shared" si="32"/>
        <v>22</v>
      </c>
      <c r="AB171" s="16">
        <f>Z171+AA171</f>
        <v>22</v>
      </c>
      <c r="AC171" s="15">
        <f>AB171</f>
        <v>22</v>
      </c>
      <c r="AD171" s="84">
        <f>IF(AC171="","",RANK(AC171,AC169:AC173,0))</f>
        <v>3</v>
      </c>
      <c r="AE171" s="84">
        <f>IF(AD171&lt;5,AC171,"")</f>
        <v>22</v>
      </c>
      <c r="AF171" s="18">
        <f t="shared" si="33"/>
        <v>50</v>
      </c>
      <c r="AG171" s="19">
        <f>AF171</f>
        <v>50</v>
      </c>
      <c r="AH171" s="19">
        <f t="shared" si="34"/>
        <v>131</v>
      </c>
      <c r="AI171" s="186"/>
      <c r="AJ171" s="130"/>
      <c r="AK171" s="189"/>
    </row>
    <row r="172" spans="1:37" ht="15" customHeight="1" x14ac:dyDescent="0.25">
      <c r="A172" s="68">
        <v>4</v>
      </c>
      <c r="B172" s="139"/>
      <c r="C172" s="141">
        <v>42</v>
      </c>
      <c r="D172" s="59">
        <v>7.9</v>
      </c>
      <c r="E172" s="14">
        <f t="shared" si="25"/>
        <v>31</v>
      </c>
      <c r="F172" s="14">
        <f t="shared" si="26"/>
        <v>0</v>
      </c>
      <c r="G172" s="14">
        <f>E172+F172</f>
        <v>31</v>
      </c>
      <c r="H172" s="15">
        <f>G172</f>
        <v>31</v>
      </c>
      <c r="I172" s="84">
        <f>IF(H172="","",RANK(H172,H169:H173,0))</f>
        <v>1</v>
      </c>
      <c r="J172" s="84">
        <f>IF(I172&lt;5,H172,"")</f>
        <v>31</v>
      </c>
      <c r="K172" s="61">
        <v>178</v>
      </c>
      <c r="L172" s="14">
        <f t="shared" si="27"/>
        <v>0</v>
      </c>
      <c r="M172" s="14">
        <f t="shared" si="28"/>
        <v>21</v>
      </c>
      <c r="N172" s="14">
        <f>L172+M172</f>
        <v>21</v>
      </c>
      <c r="O172" s="15">
        <f>N172</f>
        <v>21</v>
      </c>
      <c r="P172" s="96">
        <f>IF(O172="","",RANK(O172,O169:O173,0))</f>
        <v>3</v>
      </c>
      <c r="Q172" s="96">
        <f>IF(P172&lt;5,O172,"")</f>
        <v>21</v>
      </c>
      <c r="R172" s="65">
        <v>2</v>
      </c>
      <c r="S172" s="136">
        <f t="shared" si="29"/>
        <v>0</v>
      </c>
      <c r="T172" s="136">
        <f t="shared" si="30"/>
        <v>0</v>
      </c>
      <c r="U172" s="16">
        <f>S172+T172</f>
        <v>0</v>
      </c>
      <c r="V172" s="15">
        <f>U172</f>
        <v>0</v>
      </c>
      <c r="W172" s="84">
        <f>IF(V172="","",RANK(V172,V169:V173,0))</f>
        <v>3</v>
      </c>
      <c r="X172" s="84">
        <f>IF(W172&lt;5,V172,"")</f>
        <v>0</v>
      </c>
      <c r="Y172" s="65">
        <v>6</v>
      </c>
      <c r="Z172" s="16">
        <f t="shared" si="31"/>
        <v>0</v>
      </c>
      <c r="AA172" s="16">
        <f t="shared" si="32"/>
        <v>12</v>
      </c>
      <c r="AB172" s="16">
        <f>Z172+AA172</f>
        <v>12</v>
      </c>
      <c r="AC172" s="15">
        <f>AB172</f>
        <v>12</v>
      </c>
      <c r="AD172" s="84">
        <f>IF(AC172="","",RANK(AC172,AC169:AC173,0))</f>
        <v>4</v>
      </c>
      <c r="AE172" s="84">
        <f>IF(AD172&lt;5,AC172,"")</f>
        <v>12</v>
      </c>
      <c r="AF172" s="18">
        <f t="shared" si="33"/>
        <v>64</v>
      </c>
      <c r="AG172" s="19">
        <f>AF172</f>
        <v>64</v>
      </c>
      <c r="AH172" s="19">
        <f t="shared" si="34"/>
        <v>115</v>
      </c>
      <c r="AI172" s="186"/>
      <c r="AJ172" s="130"/>
      <c r="AK172" s="189"/>
    </row>
    <row r="173" spans="1:37" ht="15" customHeight="1" x14ac:dyDescent="0.25">
      <c r="A173" s="68">
        <v>5</v>
      </c>
      <c r="B173" s="139"/>
      <c r="C173" s="141">
        <v>42</v>
      </c>
      <c r="D173" s="59"/>
      <c r="E173" s="14">
        <f t="shared" si="25"/>
        <v>0</v>
      </c>
      <c r="F173" s="14">
        <f t="shared" si="26"/>
        <v>0</v>
      </c>
      <c r="G173" s="14">
        <f>E173+F173</f>
        <v>0</v>
      </c>
      <c r="H173" s="15">
        <f>G173</f>
        <v>0</v>
      </c>
      <c r="I173" s="84">
        <f>IF(H173="","",RANK(H173,H169:H173,0))</f>
        <v>5</v>
      </c>
      <c r="J173" s="84" t="str">
        <f>IF(I173&lt;5,H173,"")</f>
        <v/>
      </c>
      <c r="K173" s="61"/>
      <c r="L173" s="14">
        <f t="shared" si="27"/>
        <v>0</v>
      </c>
      <c r="M173" s="14">
        <f t="shared" si="28"/>
        <v>0</v>
      </c>
      <c r="N173" s="14">
        <f>L173+M173</f>
        <v>0</v>
      </c>
      <c r="O173" s="15">
        <f>N173</f>
        <v>0</v>
      </c>
      <c r="P173" s="96">
        <f>IF(O173="","",RANK(O173,O169:O173,0))</f>
        <v>5</v>
      </c>
      <c r="Q173" s="96" t="str">
        <f>IF(P173&lt;5,O173,"")</f>
        <v/>
      </c>
      <c r="R173" s="65"/>
      <c r="S173" s="136">
        <f t="shared" si="29"/>
        <v>0</v>
      </c>
      <c r="T173" s="136">
        <f t="shared" si="30"/>
        <v>0</v>
      </c>
      <c r="U173" s="16">
        <f>S173+T173</f>
        <v>0</v>
      </c>
      <c r="V173" s="15">
        <f>U173</f>
        <v>0</v>
      </c>
      <c r="W173" s="84">
        <f>IF(V173="","",RANK(V173,V169:V173,0))</f>
        <v>3</v>
      </c>
      <c r="X173" s="84"/>
      <c r="Y173" s="172">
        <v>-100</v>
      </c>
      <c r="Z173" s="16">
        <f t="shared" si="31"/>
        <v>0</v>
      </c>
      <c r="AA173" s="16">
        <f t="shared" si="32"/>
        <v>0</v>
      </c>
      <c r="AB173" s="16">
        <f>Z173+AA173</f>
        <v>0</v>
      </c>
      <c r="AC173" s="15">
        <f>AB173</f>
        <v>0</v>
      </c>
      <c r="AD173" s="84">
        <f>IF(AC173="","",RANK(AC173,AC169:AC173,0))</f>
        <v>5</v>
      </c>
      <c r="AE173" s="84" t="str">
        <f>IF(AD173&lt;5,AC173,"")</f>
        <v/>
      </c>
      <c r="AF173" s="18">
        <f t="shared" si="33"/>
        <v>0</v>
      </c>
      <c r="AG173" s="19">
        <f>AF173</f>
        <v>0</v>
      </c>
      <c r="AH173" s="19">
        <f t="shared" si="34"/>
        <v>142</v>
      </c>
      <c r="AI173" s="187"/>
      <c r="AJ173" s="130"/>
      <c r="AK173" s="189"/>
    </row>
    <row r="174" spans="1:37" ht="26.25" customHeight="1" x14ac:dyDescent="0.25">
      <c r="A174" s="68"/>
      <c r="B174" s="139"/>
      <c r="C174" s="142">
        <v>42</v>
      </c>
      <c r="D174" s="59"/>
      <c r="E174" s="14"/>
      <c r="F174" s="14"/>
      <c r="G174" s="14"/>
      <c r="H174" s="89"/>
      <c r="I174" s="101" t="s">
        <v>455</v>
      </c>
      <c r="J174" s="109">
        <f>SUM(J169:J173)</f>
        <v>95</v>
      </c>
      <c r="K174" s="61"/>
      <c r="L174" s="14"/>
      <c r="M174" s="14"/>
      <c r="N174" s="14"/>
      <c r="O174" s="89"/>
      <c r="P174" s="101" t="s">
        <v>455</v>
      </c>
      <c r="Q174" s="110">
        <f>SUM(Q169:Q173)</f>
        <v>93</v>
      </c>
      <c r="R174" s="65"/>
      <c r="S174" s="136"/>
      <c r="T174" s="136"/>
      <c r="U174" s="16"/>
      <c r="V174" s="89"/>
      <c r="W174" s="101" t="s">
        <v>455</v>
      </c>
      <c r="X174" s="109">
        <f>SUM(X169:X173)</f>
        <v>30</v>
      </c>
      <c r="Y174" s="172">
        <v>-100</v>
      </c>
      <c r="Z174" s="16"/>
      <c r="AA174" s="16"/>
      <c r="AB174" s="16"/>
      <c r="AC174" s="89"/>
      <c r="AD174" s="101" t="s">
        <v>455</v>
      </c>
      <c r="AE174" s="109">
        <f>SUM(AE169:AE173)</f>
        <v>144</v>
      </c>
      <c r="AF174" s="18"/>
      <c r="AG174" s="92"/>
      <c r="AH174" s="19" t="str">
        <f t="shared" si="34"/>
        <v/>
      </c>
      <c r="AI174" s="98"/>
      <c r="AJ174" s="98"/>
      <c r="AK174" s="190"/>
    </row>
    <row r="175" spans="1:37" ht="15" customHeight="1" x14ac:dyDescent="0.25">
      <c r="A175" s="68">
        <v>1</v>
      </c>
      <c r="B175" s="139"/>
      <c r="C175" s="141">
        <v>43</v>
      </c>
      <c r="D175" s="161">
        <v>8.6</v>
      </c>
      <c r="E175" s="14">
        <f t="shared" si="25"/>
        <v>0</v>
      </c>
      <c r="F175" s="14">
        <f t="shared" si="26"/>
        <v>14</v>
      </c>
      <c r="G175" s="14">
        <f>E175+F175</f>
        <v>14</v>
      </c>
      <c r="H175" s="15">
        <f>G175</f>
        <v>14</v>
      </c>
      <c r="I175" s="84">
        <f>IF(H175="","",RANK(H175,H175:H179,0))</f>
        <v>3</v>
      </c>
      <c r="J175" s="84">
        <f>IF(I175&lt;5,H175,"")</f>
        <v>14</v>
      </c>
      <c r="K175" s="163">
        <v>175</v>
      </c>
      <c r="L175" s="14">
        <f t="shared" si="27"/>
        <v>0</v>
      </c>
      <c r="M175" s="14">
        <f t="shared" si="28"/>
        <v>20</v>
      </c>
      <c r="N175" s="14">
        <f>L175+M175</f>
        <v>20</v>
      </c>
      <c r="O175" s="15">
        <f>N175</f>
        <v>20</v>
      </c>
      <c r="P175" s="96">
        <f>IF(O175="","",RANK(O175,O175:O179,0))</f>
        <v>3</v>
      </c>
      <c r="Q175" s="96">
        <f>IF(P175&lt;5,O175,"")</f>
        <v>20</v>
      </c>
      <c r="R175" s="164">
        <v>15</v>
      </c>
      <c r="S175" s="136">
        <f t="shared" si="29"/>
        <v>0</v>
      </c>
      <c r="T175" s="136">
        <f t="shared" si="30"/>
        <v>14</v>
      </c>
      <c r="U175" s="16">
        <f>S175+T175</f>
        <v>14</v>
      </c>
      <c r="V175" s="15">
        <f>U175</f>
        <v>14</v>
      </c>
      <c r="W175" s="84">
        <f>IF(V175="","",RANK(V175,V175:V179,0))</f>
        <v>2</v>
      </c>
      <c r="X175" s="84">
        <f>IF(W175&lt;5,V175,"")</f>
        <v>14</v>
      </c>
      <c r="Y175" s="65">
        <v>4</v>
      </c>
      <c r="Z175" s="16">
        <f t="shared" si="31"/>
        <v>0</v>
      </c>
      <c r="AA175" s="16">
        <f t="shared" si="32"/>
        <v>8</v>
      </c>
      <c r="AB175" s="16">
        <f>Z175+AA175</f>
        <v>8</v>
      </c>
      <c r="AC175" s="15">
        <f>AB175</f>
        <v>8</v>
      </c>
      <c r="AD175" s="84">
        <f>IF(AC175="","",RANK(AC175,AC175:AC179,0))</f>
        <v>4</v>
      </c>
      <c r="AE175" s="84">
        <f>IF(AD175&lt;5,AC175,"")</f>
        <v>8</v>
      </c>
      <c r="AF175" s="18">
        <f t="shared" si="33"/>
        <v>56</v>
      </c>
      <c r="AG175" s="19">
        <f>AF175</f>
        <v>56</v>
      </c>
      <c r="AH175" s="19">
        <f t="shared" si="34"/>
        <v>126</v>
      </c>
      <c r="AI175" s="185">
        <f>SUM(J175:J179,Q175:Q179,X175:X179,AE175:AE179)</f>
        <v>299</v>
      </c>
      <c r="AJ175" s="130">
        <f>AI175</f>
        <v>299</v>
      </c>
      <c r="AK175" s="188">
        <f>IF(ISNUMBER(AI175),RANK(AI175,$AI$7:$AI$294,0),"")</f>
        <v>27</v>
      </c>
    </row>
    <row r="176" spans="1:37" ht="15" customHeight="1" x14ac:dyDescent="0.25">
      <c r="A176" s="68">
        <v>2</v>
      </c>
      <c r="B176" s="139"/>
      <c r="C176" s="141">
        <v>43</v>
      </c>
      <c r="D176" s="162">
        <v>8.6999999999999993</v>
      </c>
      <c r="E176" s="14">
        <f t="shared" si="25"/>
        <v>0</v>
      </c>
      <c r="F176" s="14">
        <f t="shared" si="26"/>
        <v>12</v>
      </c>
      <c r="G176" s="14">
        <f>E176+F176</f>
        <v>12</v>
      </c>
      <c r="H176" s="15">
        <f>G176</f>
        <v>12</v>
      </c>
      <c r="I176" s="84">
        <f>IF(H176="","",RANK(H176,H175:H179,0))</f>
        <v>4</v>
      </c>
      <c r="J176" s="84">
        <f t="shared" ref="J176:J179" si="36">IF(I176&lt;5,H176,"")</f>
        <v>12</v>
      </c>
      <c r="K176" s="164">
        <v>181</v>
      </c>
      <c r="L176" s="14">
        <f t="shared" si="27"/>
        <v>0</v>
      </c>
      <c r="M176" s="14">
        <f t="shared" si="28"/>
        <v>23</v>
      </c>
      <c r="N176" s="14">
        <f>L176+M176</f>
        <v>23</v>
      </c>
      <c r="O176" s="15">
        <f>N176</f>
        <v>23</v>
      </c>
      <c r="P176" s="96">
        <f>IF(O176="","",RANK(O176,O175:O179,0))</f>
        <v>2</v>
      </c>
      <c r="Q176" s="96">
        <f>IF(P176&lt;5,O176,"")</f>
        <v>23</v>
      </c>
      <c r="R176" s="164">
        <v>0</v>
      </c>
      <c r="S176" s="136">
        <f t="shared" si="29"/>
        <v>0</v>
      </c>
      <c r="T176" s="136">
        <f t="shared" si="30"/>
        <v>0</v>
      </c>
      <c r="U176" s="16">
        <f>S176+T176</f>
        <v>0</v>
      </c>
      <c r="V176" s="15">
        <f>U176</f>
        <v>0</v>
      </c>
      <c r="W176" s="84">
        <f>IF(V176="","",RANK(V176,V175:V179,0))</f>
        <v>3</v>
      </c>
      <c r="X176" s="84">
        <f>IF(W176&lt;5,V176,"")</f>
        <v>0</v>
      </c>
      <c r="Y176" s="65">
        <v>23</v>
      </c>
      <c r="Z176" s="16">
        <f t="shared" si="31"/>
        <v>0</v>
      </c>
      <c r="AA176" s="16">
        <f t="shared" si="32"/>
        <v>54</v>
      </c>
      <c r="AB176" s="16">
        <f>Z176+AA176</f>
        <v>54</v>
      </c>
      <c r="AC176" s="15">
        <f>AB176</f>
        <v>54</v>
      </c>
      <c r="AD176" s="84">
        <f>IF(AC176="","",RANK(AC176,AC175:AC179,0))</f>
        <v>1</v>
      </c>
      <c r="AE176" s="84">
        <f>IF(AD176&lt;5,AC176,"")</f>
        <v>54</v>
      </c>
      <c r="AF176" s="18">
        <f t="shared" si="33"/>
        <v>89</v>
      </c>
      <c r="AG176" s="19">
        <f>AF176</f>
        <v>89</v>
      </c>
      <c r="AH176" s="19">
        <f t="shared" si="34"/>
        <v>85</v>
      </c>
      <c r="AI176" s="186"/>
      <c r="AJ176" s="130"/>
      <c r="AK176" s="189"/>
    </row>
    <row r="177" spans="1:37" ht="15" customHeight="1" x14ac:dyDescent="0.25">
      <c r="A177" s="68">
        <v>3</v>
      </c>
      <c r="B177" s="139"/>
      <c r="C177" s="141">
        <v>43</v>
      </c>
      <c r="D177" s="162">
        <v>8.5</v>
      </c>
      <c r="E177" s="14">
        <f t="shared" si="25"/>
        <v>0</v>
      </c>
      <c r="F177" s="14">
        <f t="shared" si="26"/>
        <v>16</v>
      </c>
      <c r="G177" s="14">
        <f>E177+F177</f>
        <v>16</v>
      </c>
      <c r="H177" s="15">
        <f>G177</f>
        <v>16</v>
      </c>
      <c r="I177" s="84">
        <f>IF(H177="","",RANK(H177,H175:H179,0))</f>
        <v>1</v>
      </c>
      <c r="J177" s="84">
        <f t="shared" si="36"/>
        <v>16</v>
      </c>
      <c r="K177" s="164">
        <v>183</v>
      </c>
      <c r="L177" s="14">
        <f t="shared" si="27"/>
        <v>0</v>
      </c>
      <c r="M177" s="14">
        <f t="shared" si="28"/>
        <v>24</v>
      </c>
      <c r="N177" s="14">
        <f>L177+M177</f>
        <v>24</v>
      </c>
      <c r="O177" s="15">
        <f>N177</f>
        <v>24</v>
      </c>
      <c r="P177" s="96">
        <f>IF(O177="","",RANK(O177,O175:O179,0))</f>
        <v>1</v>
      </c>
      <c r="Q177" s="96">
        <f>IF(P177&lt;5,O177,"")</f>
        <v>24</v>
      </c>
      <c r="R177" s="164">
        <v>2</v>
      </c>
      <c r="S177" s="136">
        <f t="shared" si="29"/>
        <v>0</v>
      </c>
      <c r="T177" s="136">
        <f t="shared" si="30"/>
        <v>0</v>
      </c>
      <c r="U177" s="16">
        <f>S177+T177</f>
        <v>0</v>
      </c>
      <c r="V177" s="15">
        <f>U177</f>
        <v>0</v>
      </c>
      <c r="W177" s="84">
        <f>IF(V177="","",RANK(V177,V175:V179,0))</f>
        <v>3</v>
      </c>
      <c r="X177" s="84">
        <f>IF(W177&lt;5,V177,"")</f>
        <v>0</v>
      </c>
      <c r="Y177" s="65">
        <v>3</v>
      </c>
      <c r="Z177" s="16">
        <f t="shared" si="31"/>
        <v>0</v>
      </c>
      <c r="AA177" s="16">
        <f t="shared" si="32"/>
        <v>7</v>
      </c>
      <c r="AB177" s="16">
        <f>Z177+AA177</f>
        <v>7</v>
      </c>
      <c r="AC177" s="15">
        <f>AB177</f>
        <v>7</v>
      </c>
      <c r="AD177" s="84">
        <f>IF(AC177="","",RANK(AC177,AC175:AC179,0))</f>
        <v>5</v>
      </c>
      <c r="AE177" s="84" t="str">
        <f>IF(AD177&lt;5,AC177,"")</f>
        <v/>
      </c>
      <c r="AF177" s="18">
        <f t="shared" si="33"/>
        <v>47</v>
      </c>
      <c r="AG177" s="19">
        <f>AF177</f>
        <v>47</v>
      </c>
      <c r="AH177" s="19">
        <f t="shared" si="34"/>
        <v>133</v>
      </c>
      <c r="AI177" s="186"/>
      <c r="AJ177" s="130"/>
      <c r="AK177" s="189"/>
    </row>
    <row r="178" spans="1:37" ht="15" customHeight="1" x14ac:dyDescent="0.25">
      <c r="A178" s="68">
        <v>4</v>
      </c>
      <c r="B178" s="139"/>
      <c r="C178" s="141">
        <v>43</v>
      </c>
      <c r="D178" s="162">
        <v>8.5</v>
      </c>
      <c r="E178" s="14">
        <f t="shared" si="25"/>
        <v>0</v>
      </c>
      <c r="F178" s="14">
        <f t="shared" si="26"/>
        <v>16</v>
      </c>
      <c r="G178" s="14">
        <f>E178+F178</f>
        <v>16</v>
      </c>
      <c r="H178" s="15">
        <f>G178</f>
        <v>16</v>
      </c>
      <c r="I178" s="84">
        <f>IF(H178="","",RANK(H178,H175:H179,0))</f>
        <v>1</v>
      </c>
      <c r="J178" s="84">
        <f t="shared" si="36"/>
        <v>16</v>
      </c>
      <c r="K178" s="164">
        <v>172</v>
      </c>
      <c r="L178" s="14">
        <f t="shared" si="27"/>
        <v>0</v>
      </c>
      <c r="M178" s="14">
        <f t="shared" si="28"/>
        <v>18</v>
      </c>
      <c r="N178" s="14">
        <f>L178+M178</f>
        <v>18</v>
      </c>
      <c r="O178" s="15">
        <f>N178</f>
        <v>18</v>
      </c>
      <c r="P178" s="96">
        <f>IF(O178="","",RANK(O178,O175:O179,0))</f>
        <v>4</v>
      </c>
      <c r="Q178" s="96">
        <f>IF(P178&lt;5,O178,"")</f>
        <v>18</v>
      </c>
      <c r="R178" s="164">
        <v>33</v>
      </c>
      <c r="S178" s="136">
        <f t="shared" si="29"/>
        <v>0</v>
      </c>
      <c r="T178" s="136">
        <f t="shared" si="30"/>
        <v>52</v>
      </c>
      <c r="U178" s="16">
        <f>S178+T178</f>
        <v>52</v>
      </c>
      <c r="V178" s="15">
        <f>U178</f>
        <v>52</v>
      </c>
      <c r="W178" s="84">
        <f>IF(V178="","",RANK(V178,V175:V179,0))</f>
        <v>1</v>
      </c>
      <c r="X178" s="84">
        <f>IF(W178&lt;5,V178,"")</f>
        <v>52</v>
      </c>
      <c r="Y178" s="65">
        <v>7</v>
      </c>
      <c r="Z178" s="16">
        <f t="shared" si="31"/>
        <v>0</v>
      </c>
      <c r="AA178" s="16">
        <f t="shared" si="32"/>
        <v>14</v>
      </c>
      <c r="AB178" s="16">
        <f>Z178+AA178</f>
        <v>14</v>
      </c>
      <c r="AC178" s="15">
        <f>AB178</f>
        <v>14</v>
      </c>
      <c r="AD178" s="84">
        <f>IF(AC178="","",RANK(AC178,AC175:AC179,0))</f>
        <v>2</v>
      </c>
      <c r="AE178" s="84">
        <f>IF(AD178&lt;5,AC178,"")</f>
        <v>14</v>
      </c>
      <c r="AF178" s="18">
        <f t="shared" si="33"/>
        <v>100</v>
      </c>
      <c r="AG178" s="19">
        <f>AF178</f>
        <v>100</v>
      </c>
      <c r="AH178" s="19">
        <f t="shared" si="34"/>
        <v>71</v>
      </c>
      <c r="AI178" s="186"/>
      <c r="AJ178" s="130"/>
      <c r="AK178" s="189"/>
    </row>
    <row r="179" spans="1:37" ht="15" customHeight="1" x14ac:dyDescent="0.25">
      <c r="A179" s="68">
        <v>5</v>
      </c>
      <c r="B179" s="139"/>
      <c r="C179" s="141">
        <v>43</v>
      </c>
      <c r="D179" s="162">
        <v>8.9</v>
      </c>
      <c r="E179" s="14">
        <f t="shared" si="25"/>
        <v>0</v>
      </c>
      <c r="F179" s="14">
        <f t="shared" si="26"/>
        <v>8</v>
      </c>
      <c r="G179" s="14">
        <f>E179+F179</f>
        <v>8</v>
      </c>
      <c r="H179" s="15">
        <f>G179</f>
        <v>8</v>
      </c>
      <c r="I179" s="84">
        <f>IF(H179="","",RANK(H179,H175:H179,0))</f>
        <v>5</v>
      </c>
      <c r="J179" s="84" t="str">
        <f t="shared" si="36"/>
        <v/>
      </c>
      <c r="K179" s="164">
        <v>161</v>
      </c>
      <c r="L179" s="14">
        <f t="shared" si="27"/>
        <v>0</v>
      </c>
      <c r="M179" s="14">
        <f t="shared" si="28"/>
        <v>13</v>
      </c>
      <c r="N179" s="14">
        <f>L179+M179</f>
        <v>13</v>
      </c>
      <c r="O179" s="15">
        <f>N179</f>
        <v>13</v>
      </c>
      <c r="P179" s="96">
        <f>IF(O179="","",RANK(O179,O175:O179,0))</f>
        <v>5</v>
      </c>
      <c r="Q179" s="96" t="str">
        <f>IF(P179&lt;5,O179,"")</f>
        <v/>
      </c>
      <c r="R179" s="164">
        <v>0</v>
      </c>
      <c r="S179" s="136">
        <f t="shared" si="29"/>
        <v>0</v>
      </c>
      <c r="T179" s="136">
        <f t="shared" si="30"/>
        <v>0</v>
      </c>
      <c r="U179" s="16">
        <f>S179+T179</f>
        <v>0</v>
      </c>
      <c r="V179" s="15">
        <f>U179</f>
        <v>0</v>
      </c>
      <c r="W179" s="84">
        <f>IF(V179="","",RANK(V179,V175:V179,0))</f>
        <v>3</v>
      </c>
      <c r="X179" s="84"/>
      <c r="Y179" s="65">
        <v>7</v>
      </c>
      <c r="Z179" s="16">
        <f t="shared" si="31"/>
        <v>0</v>
      </c>
      <c r="AA179" s="16">
        <f t="shared" si="32"/>
        <v>14</v>
      </c>
      <c r="AB179" s="16">
        <f>Z179+AA179</f>
        <v>14</v>
      </c>
      <c r="AC179" s="15">
        <f>AB179</f>
        <v>14</v>
      </c>
      <c r="AD179" s="84">
        <f>IF(AC179="","",RANK(AC179,AC175:AC179,0))</f>
        <v>2</v>
      </c>
      <c r="AE179" s="84">
        <f>IF(AD179&lt;5,AC179,"")</f>
        <v>14</v>
      </c>
      <c r="AF179" s="18">
        <f t="shared" si="33"/>
        <v>35</v>
      </c>
      <c r="AG179" s="19">
        <f>AF179</f>
        <v>35</v>
      </c>
      <c r="AH179" s="19">
        <f t="shared" si="34"/>
        <v>138</v>
      </c>
      <c r="AI179" s="187"/>
      <c r="AJ179" s="130"/>
      <c r="AK179" s="189"/>
    </row>
    <row r="180" spans="1:37" ht="26.25" customHeight="1" x14ac:dyDescent="0.25">
      <c r="A180" s="68"/>
      <c r="B180" s="139"/>
      <c r="C180" s="142">
        <v>43</v>
      </c>
      <c r="D180" s="59"/>
      <c r="E180" s="14"/>
      <c r="F180" s="14"/>
      <c r="G180" s="14"/>
      <c r="H180" s="89"/>
      <c r="I180" s="101" t="s">
        <v>455</v>
      </c>
      <c r="J180" s="109">
        <f>SUM(J175:J179)</f>
        <v>58</v>
      </c>
      <c r="K180" s="61"/>
      <c r="L180" s="14"/>
      <c r="M180" s="14"/>
      <c r="N180" s="14"/>
      <c r="O180" s="89"/>
      <c r="P180" s="101" t="s">
        <v>455</v>
      </c>
      <c r="Q180" s="110">
        <f>SUM(Q175:Q179)</f>
        <v>85</v>
      </c>
      <c r="R180" s="65"/>
      <c r="S180" s="136"/>
      <c r="T180" s="136"/>
      <c r="U180" s="16"/>
      <c r="V180" s="89"/>
      <c r="W180" s="101" t="s">
        <v>455</v>
      </c>
      <c r="X180" s="109">
        <f>SUM(X175:X179)</f>
        <v>66</v>
      </c>
      <c r="Y180" s="172">
        <v>-100</v>
      </c>
      <c r="Z180" s="16"/>
      <c r="AA180" s="16"/>
      <c r="AB180" s="16"/>
      <c r="AC180" s="89"/>
      <c r="AD180" s="101" t="s">
        <v>455</v>
      </c>
      <c r="AE180" s="109">
        <f>SUM(AE175:AE179)</f>
        <v>90</v>
      </c>
      <c r="AF180" s="18"/>
      <c r="AG180" s="92"/>
      <c r="AH180" s="19" t="str">
        <f t="shared" si="34"/>
        <v/>
      </c>
      <c r="AI180" s="98"/>
      <c r="AJ180" s="98"/>
      <c r="AK180" s="190"/>
    </row>
    <row r="181" spans="1:37" ht="15" customHeight="1" x14ac:dyDescent="0.25">
      <c r="A181" s="68">
        <v>1</v>
      </c>
      <c r="B181" s="139"/>
      <c r="C181" s="141">
        <v>44</v>
      </c>
      <c r="D181" s="59"/>
      <c r="E181" s="14">
        <f t="shared" si="25"/>
        <v>0</v>
      </c>
      <c r="F181" s="14">
        <f t="shared" si="26"/>
        <v>0</v>
      </c>
      <c r="G181" s="14">
        <f>E181+F181</f>
        <v>0</v>
      </c>
      <c r="H181" s="15">
        <f>G181</f>
        <v>0</v>
      </c>
      <c r="I181" s="84">
        <f>IF(H181="","",RANK(H181,H181:H185,0))</f>
        <v>1</v>
      </c>
      <c r="J181" s="84">
        <f>IF(I181&lt;5,H181,"")</f>
        <v>0</v>
      </c>
      <c r="K181" s="61"/>
      <c r="L181" s="14">
        <f t="shared" si="27"/>
        <v>0</v>
      </c>
      <c r="M181" s="14">
        <f t="shared" si="28"/>
        <v>0</v>
      </c>
      <c r="N181" s="14">
        <f>L181+M181</f>
        <v>0</v>
      </c>
      <c r="O181" s="15">
        <f>N181</f>
        <v>0</v>
      </c>
      <c r="P181" s="96">
        <f>IF(O181="","",RANK(O181,O181:O185,0))</f>
        <v>1</v>
      </c>
      <c r="Q181" s="96">
        <f>IF(P181&lt;5,O181,"")</f>
        <v>0</v>
      </c>
      <c r="R181" s="65"/>
      <c r="S181" s="136">
        <f t="shared" si="29"/>
        <v>0</v>
      </c>
      <c r="T181" s="136">
        <f t="shared" si="30"/>
        <v>0</v>
      </c>
      <c r="U181" s="16">
        <f>S181+T181</f>
        <v>0</v>
      </c>
      <c r="V181" s="15">
        <f>U181</f>
        <v>0</v>
      </c>
      <c r="W181" s="84">
        <f>IF(V181="","",RANK(V181,V181:V185,0))</f>
        <v>1</v>
      </c>
      <c r="X181" s="84">
        <f>IF(W181&lt;5,V181,"")</f>
        <v>0</v>
      </c>
      <c r="Y181" s="172">
        <v>-100</v>
      </c>
      <c r="Z181" s="16">
        <f t="shared" si="31"/>
        <v>0</v>
      </c>
      <c r="AA181" s="16">
        <f t="shared" si="32"/>
        <v>0</v>
      </c>
      <c r="AB181" s="16">
        <f>Z181+AA181</f>
        <v>0</v>
      </c>
      <c r="AC181" s="15">
        <f>AB181</f>
        <v>0</v>
      </c>
      <c r="AD181" s="84">
        <f>IF(AC181="","",RANK(AC181,AC181:AC185,0))</f>
        <v>1</v>
      </c>
      <c r="AE181" s="84">
        <f>IF(AD181&lt;5,AC181,"")</f>
        <v>0</v>
      </c>
      <c r="AF181" s="18">
        <f t="shared" si="33"/>
        <v>0</v>
      </c>
      <c r="AG181" s="19">
        <f>AF181</f>
        <v>0</v>
      </c>
      <c r="AH181" s="19">
        <f t="shared" si="34"/>
        <v>142</v>
      </c>
      <c r="AI181" s="185">
        <f>SUM(J181:J185,Q181:Q185,X181:X185,AE181:AE185)</f>
        <v>0</v>
      </c>
      <c r="AJ181" s="130">
        <f>AI181</f>
        <v>0</v>
      </c>
      <c r="AK181" s="188">
        <f>IF(ISNUMBER(AI181),RANK(AI181,$AI$7:$AI$294,0),"")</f>
        <v>31</v>
      </c>
    </row>
    <row r="182" spans="1:37" ht="15" customHeight="1" x14ac:dyDescent="0.25">
      <c r="A182" s="68">
        <v>2</v>
      </c>
      <c r="B182" s="139"/>
      <c r="C182" s="141">
        <v>44</v>
      </c>
      <c r="D182" s="59"/>
      <c r="E182" s="14">
        <f t="shared" si="25"/>
        <v>0</v>
      </c>
      <c r="F182" s="14">
        <f t="shared" si="26"/>
        <v>0</v>
      </c>
      <c r="G182" s="14">
        <f>E182+F182</f>
        <v>0</v>
      </c>
      <c r="H182" s="15">
        <f>G182</f>
        <v>0</v>
      </c>
      <c r="I182" s="84">
        <f>IF(H182="","",RANK(H182,H181:H185,0))</f>
        <v>1</v>
      </c>
      <c r="J182" s="84">
        <f>IF(I182&lt;5,H182,"")</f>
        <v>0</v>
      </c>
      <c r="K182" s="61"/>
      <c r="L182" s="14">
        <f t="shared" si="27"/>
        <v>0</v>
      </c>
      <c r="M182" s="14">
        <f t="shared" si="28"/>
        <v>0</v>
      </c>
      <c r="N182" s="14">
        <f>L182+M182</f>
        <v>0</v>
      </c>
      <c r="O182" s="15">
        <f>N182</f>
        <v>0</v>
      </c>
      <c r="P182" s="96">
        <f>IF(O182="","",RANK(O182,O181:O185,0))</f>
        <v>1</v>
      </c>
      <c r="Q182" s="96">
        <f>IF(P182&lt;5,O182,"")</f>
        <v>0</v>
      </c>
      <c r="R182" s="65"/>
      <c r="S182" s="136">
        <f t="shared" si="29"/>
        <v>0</v>
      </c>
      <c r="T182" s="136">
        <f t="shared" si="30"/>
        <v>0</v>
      </c>
      <c r="U182" s="16">
        <f>S182+T182</f>
        <v>0</v>
      </c>
      <c r="V182" s="15">
        <f>U182</f>
        <v>0</v>
      </c>
      <c r="W182" s="84">
        <f>IF(V182="","",RANK(V182,V181:V185,0))</f>
        <v>1</v>
      </c>
      <c r="X182" s="84">
        <f>IF(W182&lt;5,V182,"")</f>
        <v>0</v>
      </c>
      <c r="Y182" s="172">
        <v>-100</v>
      </c>
      <c r="Z182" s="16">
        <f t="shared" si="31"/>
        <v>0</v>
      </c>
      <c r="AA182" s="16">
        <f t="shared" si="32"/>
        <v>0</v>
      </c>
      <c r="AB182" s="16">
        <f>Z182+AA182</f>
        <v>0</v>
      </c>
      <c r="AC182" s="15">
        <f>AB182</f>
        <v>0</v>
      </c>
      <c r="AD182" s="84">
        <f>IF(AC182="","",RANK(AC182,AC181:AC185,0))</f>
        <v>1</v>
      </c>
      <c r="AE182" s="84">
        <f>IF(AD182&lt;5,AC182,"")</f>
        <v>0</v>
      </c>
      <c r="AF182" s="18">
        <f t="shared" si="33"/>
        <v>0</v>
      </c>
      <c r="AG182" s="19">
        <f>AF182</f>
        <v>0</v>
      </c>
      <c r="AH182" s="19">
        <f t="shared" si="34"/>
        <v>142</v>
      </c>
      <c r="AI182" s="186"/>
      <c r="AJ182" s="130"/>
      <c r="AK182" s="189"/>
    </row>
    <row r="183" spans="1:37" ht="15" customHeight="1" x14ac:dyDescent="0.25">
      <c r="A183" s="68">
        <v>3</v>
      </c>
      <c r="B183" s="139"/>
      <c r="C183" s="141">
        <v>44</v>
      </c>
      <c r="D183" s="59"/>
      <c r="E183" s="14">
        <f t="shared" si="25"/>
        <v>0</v>
      </c>
      <c r="F183" s="14">
        <f t="shared" si="26"/>
        <v>0</v>
      </c>
      <c r="G183" s="14">
        <f>E183+F183</f>
        <v>0</v>
      </c>
      <c r="H183" s="15">
        <f>G183</f>
        <v>0</v>
      </c>
      <c r="I183" s="84">
        <f>IF(H183="","",RANK(H183,H181:H185,0))</f>
        <v>1</v>
      </c>
      <c r="J183" s="84">
        <f>IF(I183&lt;5,H183,"")</f>
        <v>0</v>
      </c>
      <c r="K183" s="61"/>
      <c r="L183" s="14">
        <f t="shared" si="27"/>
        <v>0</v>
      </c>
      <c r="M183" s="14">
        <f t="shared" si="28"/>
        <v>0</v>
      </c>
      <c r="N183" s="14">
        <f>L183+M183</f>
        <v>0</v>
      </c>
      <c r="O183" s="15">
        <f>N183</f>
        <v>0</v>
      </c>
      <c r="P183" s="96">
        <f>IF(O183="","",RANK(O183,O181:O185,0))</f>
        <v>1</v>
      </c>
      <c r="Q183" s="96">
        <f>IF(P183&lt;5,O183,"")</f>
        <v>0</v>
      </c>
      <c r="R183" s="65"/>
      <c r="S183" s="136">
        <f t="shared" si="29"/>
        <v>0</v>
      </c>
      <c r="T183" s="136">
        <f t="shared" si="30"/>
        <v>0</v>
      </c>
      <c r="U183" s="16">
        <f>S183+T183</f>
        <v>0</v>
      </c>
      <c r="V183" s="15">
        <f>U183</f>
        <v>0</v>
      </c>
      <c r="W183" s="84">
        <f>IF(V183="","",RANK(V183,V181:V185,0))</f>
        <v>1</v>
      </c>
      <c r="X183" s="84">
        <f>IF(W183&lt;5,V183,"")</f>
        <v>0</v>
      </c>
      <c r="Y183" s="172">
        <v>-100</v>
      </c>
      <c r="Z183" s="16">
        <f t="shared" si="31"/>
        <v>0</v>
      </c>
      <c r="AA183" s="16">
        <f t="shared" si="32"/>
        <v>0</v>
      </c>
      <c r="AB183" s="16">
        <f>Z183+AA183</f>
        <v>0</v>
      </c>
      <c r="AC183" s="15">
        <f>AB183</f>
        <v>0</v>
      </c>
      <c r="AD183" s="84">
        <f>IF(AC183="","",RANK(AC183,AC181:AC185,0))</f>
        <v>1</v>
      </c>
      <c r="AE183" s="84">
        <f>IF(AD183&lt;5,AC183,"")</f>
        <v>0</v>
      </c>
      <c r="AF183" s="18">
        <f t="shared" si="33"/>
        <v>0</v>
      </c>
      <c r="AG183" s="19">
        <f>AF183</f>
        <v>0</v>
      </c>
      <c r="AH183" s="19">
        <f t="shared" si="34"/>
        <v>142</v>
      </c>
      <c r="AI183" s="186"/>
      <c r="AJ183" s="130"/>
      <c r="AK183" s="189"/>
    </row>
    <row r="184" spans="1:37" ht="15" customHeight="1" x14ac:dyDescent="0.25">
      <c r="A184" s="68">
        <v>4</v>
      </c>
      <c r="B184" s="139"/>
      <c r="C184" s="141">
        <v>44</v>
      </c>
      <c r="D184" s="59"/>
      <c r="E184" s="14">
        <f t="shared" si="25"/>
        <v>0</v>
      </c>
      <c r="F184" s="14">
        <f t="shared" si="26"/>
        <v>0</v>
      </c>
      <c r="G184" s="14">
        <f>E184+F184</f>
        <v>0</v>
      </c>
      <c r="H184" s="15">
        <f>G184</f>
        <v>0</v>
      </c>
      <c r="I184" s="84">
        <f>IF(H184="","",RANK(H184,H181:H185,0))</f>
        <v>1</v>
      </c>
      <c r="J184" s="84">
        <f>IF(I184&lt;5,H184,"")</f>
        <v>0</v>
      </c>
      <c r="K184" s="61"/>
      <c r="L184" s="14">
        <f t="shared" si="27"/>
        <v>0</v>
      </c>
      <c r="M184" s="14">
        <f t="shared" si="28"/>
        <v>0</v>
      </c>
      <c r="N184" s="14">
        <f>L184+M184</f>
        <v>0</v>
      </c>
      <c r="O184" s="15">
        <f>N184</f>
        <v>0</v>
      </c>
      <c r="P184" s="96">
        <f>IF(O184="","",RANK(O184,O181:O185,0))</f>
        <v>1</v>
      </c>
      <c r="Q184" s="96">
        <f>IF(P184&lt;5,O184,"")</f>
        <v>0</v>
      </c>
      <c r="R184" s="65"/>
      <c r="S184" s="136">
        <f t="shared" si="29"/>
        <v>0</v>
      </c>
      <c r="T184" s="136">
        <f t="shared" si="30"/>
        <v>0</v>
      </c>
      <c r="U184" s="16">
        <f>S184+T184</f>
        <v>0</v>
      </c>
      <c r="V184" s="15">
        <f>U184</f>
        <v>0</v>
      </c>
      <c r="W184" s="84">
        <f>IF(V184="","",RANK(V184,V181:V185,0))</f>
        <v>1</v>
      </c>
      <c r="X184" s="84">
        <f>IF(W184&lt;5,V184,"")</f>
        <v>0</v>
      </c>
      <c r="Y184" s="172">
        <v>-100</v>
      </c>
      <c r="Z184" s="16">
        <f t="shared" si="31"/>
        <v>0</v>
      </c>
      <c r="AA184" s="16">
        <f t="shared" si="32"/>
        <v>0</v>
      </c>
      <c r="AB184" s="16">
        <f>Z184+AA184</f>
        <v>0</v>
      </c>
      <c r="AC184" s="15">
        <f>AB184</f>
        <v>0</v>
      </c>
      <c r="AD184" s="84">
        <f>IF(AC184="","",RANK(AC184,AC181:AC185,0))</f>
        <v>1</v>
      </c>
      <c r="AE184" s="84">
        <f>IF(AD184&lt;5,AC184,"")</f>
        <v>0</v>
      </c>
      <c r="AF184" s="18">
        <f t="shared" si="33"/>
        <v>0</v>
      </c>
      <c r="AG184" s="19">
        <f>AF184</f>
        <v>0</v>
      </c>
      <c r="AH184" s="19">
        <f t="shared" si="34"/>
        <v>142</v>
      </c>
      <c r="AI184" s="186"/>
      <c r="AJ184" s="130"/>
      <c r="AK184" s="189"/>
    </row>
    <row r="185" spans="1:37" ht="15" customHeight="1" x14ac:dyDescent="0.25">
      <c r="A185" s="68">
        <v>5</v>
      </c>
      <c r="B185" s="139"/>
      <c r="C185" s="141">
        <v>44</v>
      </c>
      <c r="D185" s="59"/>
      <c r="E185" s="14">
        <f t="shared" si="25"/>
        <v>0</v>
      </c>
      <c r="F185" s="14">
        <f t="shared" si="26"/>
        <v>0</v>
      </c>
      <c r="G185" s="14">
        <f>E185+F185</f>
        <v>0</v>
      </c>
      <c r="H185" s="15">
        <f>G185</f>
        <v>0</v>
      </c>
      <c r="I185" s="84">
        <f>IF(H185="","",RANK(H185,H181:H185,0))</f>
        <v>1</v>
      </c>
      <c r="J185" s="84">
        <f>IF(I185&lt;5,H185,"")</f>
        <v>0</v>
      </c>
      <c r="K185" s="61"/>
      <c r="L185" s="14">
        <f t="shared" si="27"/>
        <v>0</v>
      </c>
      <c r="M185" s="14">
        <f t="shared" si="28"/>
        <v>0</v>
      </c>
      <c r="N185" s="14">
        <f>L185+M185</f>
        <v>0</v>
      </c>
      <c r="O185" s="15">
        <f>N185</f>
        <v>0</v>
      </c>
      <c r="P185" s="96">
        <f>IF(O185="","",RANK(O185,O181:O185,0))</f>
        <v>1</v>
      </c>
      <c r="Q185" s="96">
        <f>IF(P185&lt;5,O185,"")</f>
        <v>0</v>
      </c>
      <c r="R185" s="65"/>
      <c r="S185" s="136">
        <f t="shared" si="29"/>
        <v>0</v>
      </c>
      <c r="T185" s="136">
        <f t="shared" si="30"/>
        <v>0</v>
      </c>
      <c r="U185" s="16">
        <f>S185+T185</f>
        <v>0</v>
      </c>
      <c r="V185" s="15">
        <f>U185</f>
        <v>0</v>
      </c>
      <c r="W185" s="84">
        <f>IF(V185="","",RANK(V185,V181:V185,0))</f>
        <v>1</v>
      </c>
      <c r="X185" s="84">
        <f>IF(W185&lt;5,V185,"")</f>
        <v>0</v>
      </c>
      <c r="Y185" s="172">
        <v>-100</v>
      </c>
      <c r="Z185" s="16">
        <f t="shared" si="31"/>
        <v>0</v>
      </c>
      <c r="AA185" s="16">
        <f t="shared" si="32"/>
        <v>0</v>
      </c>
      <c r="AB185" s="16">
        <f>Z185+AA185</f>
        <v>0</v>
      </c>
      <c r="AC185" s="15">
        <f>AB185</f>
        <v>0</v>
      </c>
      <c r="AD185" s="84">
        <f>IF(AC185="","",RANK(AC185,AC181:AC185,0))</f>
        <v>1</v>
      </c>
      <c r="AE185" s="84">
        <f>IF(AD185&lt;5,AC185,"")</f>
        <v>0</v>
      </c>
      <c r="AF185" s="18">
        <f t="shared" si="33"/>
        <v>0</v>
      </c>
      <c r="AG185" s="19">
        <f>AF185</f>
        <v>0</v>
      </c>
      <c r="AH185" s="19">
        <f t="shared" si="34"/>
        <v>142</v>
      </c>
      <c r="AI185" s="187"/>
      <c r="AJ185" s="130"/>
      <c r="AK185" s="189"/>
    </row>
    <row r="186" spans="1:37" ht="26.25" customHeight="1" x14ac:dyDescent="0.25">
      <c r="A186" s="68"/>
      <c r="B186" s="139"/>
      <c r="C186" s="142">
        <v>44</v>
      </c>
      <c r="D186" s="59"/>
      <c r="E186" s="14"/>
      <c r="F186" s="14"/>
      <c r="G186" s="14"/>
      <c r="H186" s="89"/>
      <c r="I186" s="101" t="s">
        <v>455</v>
      </c>
      <c r="J186" s="109">
        <f>SUM(J181:J185)</f>
        <v>0</v>
      </c>
      <c r="K186" s="61"/>
      <c r="L186" s="14"/>
      <c r="M186" s="14"/>
      <c r="N186" s="14"/>
      <c r="O186" s="89"/>
      <c r="P186" s="101" t="s">
        <v>455</v>
      </c>
      <c r="Q186" s="110">
        <f>SUM(Q181:Q185)</f>
        <v>0</v>
      </c>
      <c r="R186" s="65"/>
      <c r="S186" s="136"/>
      <c r="T186" s="136"/>
      <c r="U186" s="16"/>
      <c r="V186" s="89"/>
      <c r="W186" s="101" t="s">
        <v>455</v>
      </c>
      <c r="X186" s="109">
        <f>SUM(X181:X185)</f>
        <v>0</v>
      </c>
      <c r="Y186" s="172">
        <v>-100</v>
      </c>
      <c r="Z186" s="16"/>
      <c r="AA186" s="16"/>
      <c r="AB186" s="16"/>
      <c r="AC186" s="89"/>
      <c r="AD186" s="101" t="s">
        <v>455</v>
      </c>
      <c r="AE186" s="109">
        <f>SUM(AE181:AE185)</f>
        <v>0</v>
      </c>
      <c r="AF186" s="18"/>
      <c r="AG186" s="92"/>
      <c r="AH186" s="19" t="str">
        <f t="shared" si="34"/>
        <v/>
      </c>
      <c r="AI186" s="98"/>
      <c r="AJ186" s="98"/>
      <c r="AK186" s="190"/>
    </row>
    <row r="187" spans="1:37" ht="15" customHeight="1" x14ac:dyDescent="0.25">
      <c r="A187" s="68">
        <v>1</v>
      </c>
      <c r="B187" s="139"/>
      <c r="C187" s="141">
        <v>45</v>
      </c>
      <c r="D187" s="59">
        <v>7.9</v>
      </c>
      <c r="E187" s="14">
        <f t="shared" si="25"/>
        <v>31</v>
      </c>
      <c r="F187" s="14">
        <f t="shared" si="26"/>
        <v>0</v>
      </c>
      <c r="G187" s="14">
        <f>E187+F187</f>
        <v>31</v>
      </c>
      <c r="H187" s="15">
        <f>G187</f>
        <v>31</v>
      </c>
      <c r="I187" s="84">
        <f>IF(H187="","",RANK(H187,H187:H191,0))</f>
        <v>4</v>
      </c>
      <c r="J187" s="84">
        <f>IF(I187&lt;5,H187,"")</f>
        <v>31</v>
      </c>
      <c r="K187" s="61">
        <v>173</v>
      </c>
      <c r="L187" s="14">
        <f t="shared" si="27"/>
        <v>0</v>
      </c>
      <c r="M187" s="14">
        <f t="shared" si="28"/>
        <v>19</v>
      </c>
      <c r="N187" s="14">
        <f>L187+M187</f>
        <v>19</v>
      </c>
      <c r="O187" s="15">
        <f>N187</f>
        <v>19</v>
      </c>
      <c r="P187" s="96">
        <f>IF(O187="","",RANK(O187,O187:O191,0))</f>
        <v>4</v>
      </c>
      <c r="Q187" s="96">
        <f>IF(P187&lt;5,O187,"")</f>
        <v>19</v>
      </c>
      <c r="R187" s="65">
        <v>21</v>
      </c>
      <c r="S187" s="136">
        <f t="shared" si="29"/>
        <v>0</v>
      </c>
      <c r="T187" s="136">
        <f t="shared" si="30"/>
        <v>26</v>
      </c>
      <c r="U187" s="16">
        <f>S187+T187</f>
        <v>26</v>
      </c>
      <c r="V187" s="15">
        <f>U187</f>
        <v>26</v>
      </c>
      <c r="W187" s="84">
        <f>IF(V187="","",RANK(V187,V187:V191,0))</f>
        <v>2</v>
      </c>
      <c r="X187" s="84">
        <f>IF(W187&lt;5,V187,"")</f>
        <v>26</v>
      </c>
      <c r="Y187" s="65">
        <v>14</v>
      </c>
      <c r="Z187" s="16">
        <f t="shared" si="31"/>
        <v>0</v>
      </c>
      <c r="AA187" s="16">
        <f t="shared" si="32"/>
        <v>29</v>
      </c>
      <c r="AB187" s="16">
        <f>Z187+AA187</f>
        <v>29</v>
      </c>
      <c r="AC187" s="15">
        <f>AB187</f>
        <v>29</v>
      </c>
      <c r="AD187" s="84">
        <f>IF(AC187="","",RANK(AC187,AC187:AC191,0))</f>
        <v>4</v>
      </c>
      <c r="AE187" s="84">
        <f>IF(AD187&lt;5,AC187,"")</f>
        <v>29</v>
      </c>
      <c r="AF187" s="18">
        <f t="shared" si="33"/>
        <v>105</v>
      </c>
      <c r="AG187" s="19">
        <f>AF187</f>
        <v>105</v>
      </c>
      <c r="AH187" s="19">
        <f t="shared" si="34"/>
        <v>64</v>
      </c>
      <c r="AI187" s="185">
        <f>SUM(J187:J191,Q187:Q191,X187:X191,AE187:AE191)</f>
        <v>522</v>
      </c>
      <c r="AJ187" s="130">
        <f>AI187</f>
        <v>522</v>
      </c>
      <c r="AK187" s="188">
        <f>IF(ISNUMBER(AI187),RANK(AI187,$AI$7:$AI$294,0),"")</f>
        <v>7</v>
      </c>
    </row>
    <row r="188" spans="1:37" ht="15" customHeight="1" x14ac:dyDescent="0.25">
      <c r="A188" s="68">
        <v>2</v>
      </c>
      <c r="B188" s="139"/>
      <c r="C188" s="141">
        <v>45</v>
      </c>
      <c r="D188" s="59">
        <v>7.3</v>
      </c>
      <c r="E188" s="14">
        <f t="shared" si="25"/>
        <v>53</v>
      </c>
      <c r="F188" s="14">
        <f t="shared" si="26"/>
        <v>0</v>
      </c>
      <c r="G188" s="14">
        <f>E188+F188</f>
        <v>53</v>
      </c>
      <c r="H188" s="15">
        <f>G188</f>
        <v>53</v>
      </c>
      <c r="I188" s="84">
        <f>IF(H188="","",RANK(H188,H187:H191,0))</f>
        <v>1</v>
      </c>
      <c r="J188" s="84">
        <f>IF(I188&lt;5,H188,"")</f>
        <v>53</v>
      </c>
      <c r="K188" s="61">
        <v>206</v>
      </c>
      <c r="L188" s="14">
        <f t="shared" si="27"/>
        <v>0</v>
      </c>
      <c r="M188" s="14">
        <f t="shared" si="28"/>
        <v>36</v>
      </c>
      <c r="N188" s="14">
        <f>L188+M188</f>
        <v>36</v>
      </c>
      <c r="O188" s="15">
        <f>N188</f>
        <v>36</v>
      </c>
      <c r="P188" s="96">
        <f>IF(O188="","",RANK(O188,O187:O191,0))</f>
        <v>1</v>
      </c>
      <c r="Q188" s="96">
        <f>IF(P188&lt;5,O188,"")</f>
        <v>36</v>
      </c>
      <c r="R188" s="65">
        <v>0</v>
      </c>
      <c r="S188" s="136">
        <f t="shared" si="29"/>
        <v>0</v>
      </c>
      <c r="T188" s="136">
        <f t="shared" si="30"/>
        <v>0</v>
      </c>
      <c r="U188" s="16">
        <f>S188+T188</f>
        <v>0</v>
      </c>
      <c r="V188" s="15">
        <f>U188</f>
        <v>0</v>
      </c>
      <c r="W188" s="84">
        <f>IF(V188="","",RANK(V188,V187:V191,0))</f>
        <v>5</v>
      </c>
      <c r="X188" s="84" t="str">
        <f>IF(W188&lt;5,V188,"")</f>
        <v/>
      </c>
      <c r="Y188" s="65">
        <v>9</v>
      </c>
      <c r="Z188" s="16">
        <f t="shared" si="31"/>
        <v>0</v>
      </c>
      <c r="AA188" s="16">
        <f t="shared" si="32"/>
        <v>18</v>
      </c>
      <c r="AB188" s="16">
        <f>Z188+AA188</f>
        <v>18</v>
      </c>
      <c r="AC188" s="15">
        <f>AB188</f>
        <v>18</v>
      </c>
      <c r="AD188" s="84">
        <f>IF(AC188="","",RANK(AC188,AC187:AC191,0))</f>
        <v>5</v>
      </c>
      <c r="AE188" s="84" t="str">
        <f>IF(AD188&lt;5,AC188,"")</f>
        <v/>
      </c>
      <c r="AF188" s="18">
        <f t="shared" si="33"/>
        <v>107</v>
      </c>
      <c r="AG188" s="19">
        <f>AF188</f>
        <v>107</v>
      </c>
      <c r="AH188" s="19">
        <f t="shared" si="34"/>
        <v>58</v>
      </c>
      <c r="AI188" s="186"/>
      <c r="AJ188" s="130"/>
      <c r="AK188" s="189"/>
    </row>
    <row r="189" spans="1:37" ht="15" customHeight="1" x14ac:dyDescent="0.25">
      <c r="A189" s="68">
        <v>3</v>
      </c>
      <c r="B189" s="139"/>
      <c r="C189" s="141">
        <v>45</v>
      </c>
      <c r="D189" s="59">
        <v>7.8</v>
      </c>
      <c r="E189" s="14">
        <f t="shared" si="25"/>
        <v>34</v>
      </c>
      <c r="F189" s="14">
        <f t="shared" si="26"/>
        <v>0</v>
      </c>
      <c r="G189" s="14">
        <f>E189+F189</f>
        <v>34</v>
      </c>
      <c r="H189" s="15">
        <f>G189</f>
        <v>34</v>
      </c>
      <c r="I189" s="84">
        <f>IF(H189="","",RANK(H189,H187:H191,0))</f>
        <v>3</v>
      </c>
      <c r="J189" s="84">
        <f>IF(I189&lt;5,H189,"")</f>
        <v>34</v>
      </c>
      <c r="K189" s="61">
        <v>200</v>
      </c>
      <c r="L189" s="14">
        <f t="shared" si="27"/>
        <v>0</v>
      </c>
      <c r="M189" s="14">
        <f t="shared" si="28"/>
        <v>32</v>
      </c>
      <c r="N189" s="14">
        <f>L189+M189</f>
        <v>32</v>
      </c>
      <c r="O189" s="15">
        <f>N189</f>
        <v>32</v>
      </c>
      <c r="P189" s="96">
        <f>IF(O189="","",RANK(O189,O187:O191,0))</f>
        <v>2</v>
      </c>
      <c r="Q189" s="96">
        <f>IF(P189&lt;5,O189,"")</f>
        <v>32</v>
      </c>
      <c r="R189" s="65">
        <v>12</v>
      </c>
      <c r="S189" s="136">
        <f t="shared" si="29"/>
        <v>0</v>
      </c>
      <c r="T189" s="136">
        <f t="shared" si="30"/>
        <v>9</v>
      </c>
      <c r="U189" s="16">
        <f>S189+T189</f>
        <v>9</v>
      </c>
      <c r="V189" s="15">
        <f>U189</f>
        <v>9</v>
      </c>
      <c r="W189" s="84">
        <f>IF(V189="","",RANK(V189,V187:V191,0))</f>
        <v>4</v>
      </c>
      <c r="X189" s="84">
        <f>IF(W189&lt;5,V189,"")</f>
        <v>9</v>
      </c>
      <c r="Y189" s="65">
        <v>28</v>
      </c>
      <c r="Z189" s="16">
        <f t="shared" si="31"/>
        <v>63</v>
      </c>
      <c r="AA189" s="16">
        <f t="shared" si="32"/>
        <v>0</v>
      </c>
      <c r="AB189" s="16">
        <f>Z189+AA189</f>
        <v>63</v>
      </c>
      <c r="AC189" s="15">
        <f>AB189</f>
        <v>63</v>
      </c>
      <c r="AD189" s="84">
        <f>IF(AC189="","",RANK(AC189,AC187:AC191,0))</f>
        <v>1</v>
      </c>
      <c r="AE189" s="84">
        <f>IF(AD189&lt;5,AC189,"")</f>
        <v>63</v>
      </c>
      <c r="AF189" s="18">
        <f t="shared" si="33"/>
        <v>138</v>
      </c>
      <c r="AG189" s="19">
        <f>AF189</f>
        <v>138</v>
      </c>
      <c r="AH189" s="19">
        <f t="shared" si="34"/>
        <v>26</v>
      </c>
      <c r="AI189" s="186"/>
      <c r="AJ189" s="130"/>
      <c r="AK189" s="189"/>
    </row>
    <row r="190" spans="1:37" ht="15" customHeight="1" x14ac:dyDescent="0.25">
      <c r="A190" s="68">
        <v>4</v>
      </c>
      <c r="B190" s="139"/>
      <c r="C190" s="141">
        <v>45</v>
      </c>
      <c r="D190" s="59">
        <v>7.7</v>
      </c>
      <c r="E190" s="14">
        <f t="shared" si="25"/>
        <v>38</v>
      </c>
      <c r="F190" s="14">
        <f t="shared" si="26"/>
        <v>0</v>
      </c>
      <c r="G190" s="14">
        <f>E190+F190</f>
        <v>38</v>
      </c>
      <c r="H190" s="15">
        <f>G190</f>
        <v>38</v>
      </c>
      <c r="I190" s="84">
        <f>IF(H190="","",RANK(H190,H187:H191,0))</f>
        <v>2</v>
      </c>
      <c r="J190" s="84">
        <f>IF(I190&lt;5,H190,"")</f>
        <v>38</v>
      </c>
      <c r="K190" s="61">
        <v>198</v>
      </c>
      <c r="L190" s="14">
        <f t="shared" si="27"/>
        <v>0</v>
      </c>
      <c r="M190" s="14">
        <f t="shared" si="28"/>
        <v>31</v>
      </c>
      <c r="N190" s="14">
        <f>L190+M190</f>
        <v>31</v>
      </c>
      <c r="O190" s="15">
        <f>N190</f>
        <v>31</v>
      </c>
      <c r="P190" s="96">
        <f>IF(O190="","",RANK(O190,O187:O191,0))</f>
        <v>3</v>
      </c>
      <c r="Q190" s="96">
        <f>IF(P190&lt;5,O190,"")</f>
        <v>31</v>
      </c>
      <c r="R190" s="65">
        <v>23</v>
      </c>
      <c r="S190" s="136">
        <f t="shared" si="29"/>
        <v>0</v>
      </c>
      <c r="T190" s="136">
        <f t="shared" si="30"/>
        <v>30</v>
      </c>
      <c r="U190" s="16">
        <f>S190+T190</f>
        <v>30</v>
      </c>
      <c r="V190" s="15">
        <f>U190</f>
        <v>30</v>
      </c>
      <c r="W190" s="84">
        <f>IF(V190="","",RANK(V190,V187:V191,0))</f>
        <v>1</v>
      </c>
      <c r="X190" s="84">
        <f>IF(W190&lt;5,V190,"")</f>
        <v>30</v>
      </c>
      <c r="Y190" s="65">
        <v>18</v>
      </c>
      <c r="Z190" s="16">
        <f t="shared" si="31"/>
        <v>0</v>
      </c>
      <c r="AA190" s="16">
        <f t="shared" si="32"/>
        <v>41</v>
      </c>
      <c r="AB190" s="16">
        <f>Z190+AA190</f>
        <v>41</v>
      </c>
      <c r="AC190" s="15">
        <f>AB190</f>
        <v>41</v>
      </c>
      <c r="AD190" s="84">
        <f>IF(AC190="","",RANK(AC190,AC187:AC191,0))</f>
        <v>2</v>
      </c>
      <c r="AE190" s="84">
        <f>IF(AD190&lt;5,AC190,"")</f>
        <v>41</v>
      </c>
      <c r="AF190" s="18">
        <f t="shared" si="33"/>
        <v>140</v>
      </c>
      <c r="AG190" s="19">
        <f>AF190</f>
        <v>140</v>
      </c>
      <c r="AH190" s="19">
        <f t="shared" si="34"/>
        <v>25</v>
      </c>
      <c r="AI190" s="186"/>
      <c r="AJ190" s="130"/>
      <c r="AK190" s="189"/>
    </row>
    <row r="191" spans="1:37" ht="15" customHeight="1" x14ac:dyDescent="0.25">
      <c r="A191" s="68">
        <v>5</v>
      </c>
      <c r="B191" s="139"/>
      <c r="C191" s="141">
        <v>45</v>
      </c>
      <c r="D191" s="59">
        <v>7.9</v>
      </c>
      <c r="E191" s="14">
        <f t="shared" si="25"/>
        <v>31</v>
      </c>
      <c r="F191" s="14">
        <f t="shared" si="26"/>
        <v>0</v>
      </c>
      <c r="G191" s="14">
        <f>E191+F191</f>
        <v>31</v>
      </c>
      <c r="H191" s="15">
        <f>G191</f>
        <v>31</v>
      </c>
      <c r="I191" s="84">
        <f>IF(H191="","",RANK(H191,H187:H191,0))</f>
        <v>4</v>
      </c>
      <c r="J191" s="84"/>
      <c r="K191" s="61">
        <v>147</v>
      </c>
      <c r="L191" s="14">
        <f t="shared" si="27"/>
        <v>0</v>
      </c>
      <c r="M191" s="14">
        <f t="shared" si="28"/>
        <v>6</v>
      </c>
      <c r="N191" s="14">
        <f>L191+M191</f>
        <v>6</v>
      </c>
      <c r="O191" s="15">
        <f>N191</f>
        <v>6</v>
      </c>
      <c r="P191" s="96">
        <f>IF(O191="","",RANK(O191,O187:O191,0))</f>
        <v>5</v>
      </c>
      <c r="Q191" s="96" t="str">
        <f>IF(P191&lt;5,O191,"")</f>
        <v/>
      </c>
      <c r="R191" s="65">
        <v>14</v>
      </c>
      <c r="S191" s="136">
        <f t="shared" si="29"/>
        <v>0</v>
      </c>
      <c r="T191" s="136">
        <f t="shared" si="30"/>
        <v>12</v>
      </c>
      <c r="U191" s="16">
        <f>S191+T191</f>
        <v>12</v>
      </c>
      <c r="V191" s="15">
        <f>U191</f>
        <v>12</v>
      </c>
      <c r="W191" s="84">
        <f>IF(V191="","",RANK(V191,V187:V191,0))</f>
        <v>3</v>
      </c>
      <c r="X191" s="84">
        <f>IF(W191&lt;5,V191,"")</f>
        <v>12</v>
      </c>
      <c r="Y191" s="65">
        <v>17</v>
      </c>
      <c r="Z191" s="16">
        <f t="shared" si="31"/>
        <v>0</v>
      </c>
      <c r="AA191" s="16">
        <f t="shared" si="32"/>
        <v>38</v>
      </c>
      <c r="AB191" s="16">
        <f>Z191+AA191</f>
        <v>38</v>
      </c>
      <c r="AC191" s="15">
        <f>AB191</f>
        <v>38</v>
      </c>
      <c r="AD191" s="84">
        <f>IF(AC191="","",RANK(AC191,AC187:AC191,0))</f>
        <v>3</v>
      </c>
      <c r="AE191" s="84">
        <f>IF(AD191&lt;5,AC191,"")</f>
        <v>38</v>
      </c>
      <c r="AF191" s="18">
        <f t="shared" si="33"/>
        <v>87</v>
      </c>
      <c r="AG191" s="19">
        <f>AF191</f>
        <v>87</v>
      </c>
      <c r="AH191" s="118">
        <f t="shared" si="34"/>
        <v>87</v>
      </c>
      <c r="AI191" s="187"/>
      <c r="AJ191" s="130"/>
      <c r="AK191" s="189"/>
    </row>
    <row r="192" spans="1:37" ht="26.25" customHeight="1" x14ac:dyDescent="0.25">
      <c r="A192" s="68"/>
      <c r="B192" s="139"/>
      <c r="C192" s="142">
        <v>45</v>
      </c>
      <c r="D192" s="59"/>
      <c r="E192" s="14"/>
      <c r="F192" s="14"/>
      <c r="G192" s="14"/>
      <c r="H192" s="89"/>
      <c r="I192" s="101" t="s">
        <v>455</v>
      </c>
      <c r="J192" s="109">
        <f>SUM(J187:J191)</f>
        <v>156</v>
      </c>
      <c r="K192" s="61"/>
      <c r="L192" s="14"/>
      <c r="M192" s="14"/>
      <c r="N192" s="14"/>
      <c r="O192" s="89"/>
      <c r="P192" s="101" t="s">
        <v>455</v>
      </c>
      <c r="Q192" s="110">
        <f>SUM(Q187:Q191)</f>
        <v>118</v>
      </c>
      <c r="R192" s="65"/>
      <c r="S192" s="136"/>
      <c r="T192" s="136"/>
      <c r="U192" s="16"/>
      <c r="V192" s="89"/>
      <c r="W192" s="101" t="s">
        <v>455</v>
      </c>
      <c r="X192" s="109">
        <f>SUM(X187:X191)</f>
        <v>77</v>
      </c>
      <c r="Y192" s="172">
        <v>-100</v>
      </c>
      <c r="Z192" s="16"/>
      <c r="AA192" s="16"/>
      <c r="AB192" s="16"/>
      <c r="AC192" s="89"/>
      <c r="AD192" s="101" t="s">
        <v>455</v>
      </c>
      <c r="AE192" s="109">
        <f>SUM(AE187:AE191)</f>
        <v>171</v>
      </c>
      <c r="AF192" s="18"/>
      <c r="AG192" s="92"/>
      <c r="AH192" s="19" t="str">
        <f t="shared" si="34"/>
        <v/>
      </c>
      <c r="AI192" s="98"/>
      <c r="AJ192" s="98"/>
      <c r="AK192" s="190"/>
    </row>
    <row r="193" spans="1:37" ht="15" customHeight="1" x14ac:dyDescent="0.25">
      <c r="A193" s="68">
        <v>1</v>
      </c>
      <c r="B193" s="139"/>
      <c r="C193" s="141">
        <v>46</v>
      </c>
      <c r="D193" s="59"/>
      <c r="E193" s="14">
        <f t="shared" si="25"/>
        <v>0</v>
      </c>
      <c r="F193" s="14">
        <f t="shared" si="26"/>
        <v>0</v>
      </c>
      <c r="G193" s="14">
        <f>E193+F193</f>
        <v>0</v>
      </c>
      <c r="H193" s="15">
        <f>G193</f>
        <v>0</v>
      </c>
      <c r="I193" s="84">
        <f>IF(H193="","",RANK(H193,H193:H197,0))</f>
        <v>1</v>
      </c>
      <c r="J193" s="84">
        <f>IF(I193&lt;5,H193,"")</f>
        <v>0</v>
      </c>
      <c r="K193" s="61"/>
      <c r="L193" s="14">
        <f t="shared" si="27"/>
        <v>0</v>
      </c>
      <c r="M193" s="14">
        <f t="shared" si="28"/>
        <v>0</v>
      </c>
      <c r="N193" s="14">
        <f>L193+M193</f>
        <v>0</v>
      </c>
      <c r="O193" s="15">
        <f>N193</f>
        <v>0</v>
      </c>
      <c r="P193" s="96">
        <f>IF(O193="","",RANK(O193,O193:O197,0))</f>
        <v>1</v>
      </c>
      <c r="Q193" s="96">
        <f>IF(P193&lt;5,O193,"")</f>
        <v>0</v>
      </c>
      <c r="R193" s="65"/>
      <c r="S193" s="136">
        <f t="shared" si="29"/>
        <v>0</v>
      </c>
      <c r="T193" s="136">
        <f t="shared" si="30"/>
        <v>0</v>
      </c>
      <c r="U193" s="16">
        <f>S193+T193</f>
        <v>0</v>
      </c>
      <c r="V193" s="15">
        <f>U193</f>
        <v>0</v>
      </c>
      <c r="W193" s="84">
        <f>IF(V193="","",RANK(V193,V193:V197,0))</f>
        <v>1</v>
      </c>
      <c r="X193" s="84">
        <f>IF(W193&lt;5,V193,"")</f>
        <v>0</v>
      </c>
      <c r="Y193" s="172">
        <v>-100</v>
      </c>
      <c r="Z193" s="16">
        <f t="shared" si="31"/>
        <v>0</v>
      </c>
      <c r="AA193" s="16">
        <f t="shared" si="32"/>
        <v>0</v>
      </c>
      <c r="AB193" s="16">
        <f>Z193+AA193</f>
        <v>0</v>
      </c>
      <c r="AC193" s="15">
        <f>AB193</f>
        <v>0</v>
      </c>
      <c r="AD193" s="84">
        <f>IF(AC193="","",RANK(AC193,AC193:AC197,0))</f>
        <v>1</v>
      </c>
      <c r="AE193" s="84">
        <f>IF(AD193&lt;5,AC193,"")</f>
        <v>0</v>
      </c>
      <c r="AF193" s="18">
        <f t="shared" si="33"/>
        <v>0</v>
      </c>
      <c r="AG193" s="19">
        <f>AF193</f>
        <v>0</v>
      </c>
      <c r="AH193" s="19">
        <f t="shared" si="34"/>
        <v>142</v>
      </c>
      <c r="AI193" s="185">
        <f>SUM(J193:J197,Q193:Q197,X193:X197,AE193:AE197)</f>
        <v>0</v>
      </c>
      <c r="AJ193" s="130">
        <f>AI193</f>
        <v>0</v>
      </c>
      <c r="AK193" s="188">
        <f>IF(ISNUMBER(AI193),RANK(AI193,$AI$7:$AI$294,0),"")</f>
        <v>31</v>
      </c>
    </row>
    <row r="194" spans="1:37" ht="15" customHeight="1" x14ac:dyDescent="0.25">
      <c r="A194" s="68">
        <v>2</v>
      </c>
      <c r="B194" s="139"/>
      <c r="C194" s="141">
        <v>46</v>
      </c>
      <c r="D194" s="59"/>
      <c r="E194" s="14">
        <f t="shared" si="25"/>
        <v>0</v>
      </c>
      <c r="F194" s="14">
        <f t="shared" si="26"/>
        <v>0</v>
      </c>
      <c r="G194" s="14">
        <f>E194+F194</f>
        <v>0</v>
      </c>
      <c r="H194" s="15">
        <f>G194</f>
        <v>0</v>
      </c>
      <c r="I194" s="84">
        <f>IF(H194="","",RANK(H194,H193:H197,0))</f>
        <v>1</v>
      </c>
      <c r="J194" s="84">
        <f>IF(I194&lt;5,H194,"")</f>
        <v>0</v>
      </c>
      <c r="K194" s="61"/>
      <c r="L194" s="14">
        <f t="shared" si="27"/>
        <v>0</v>
      </c>
      <c r="M194" s="14">
        <f t="shared" si="28"/>
        <v>0</v>
      </c>
      <c r="N194" s="14">
        <f>L194+M194</f>
        <v>0</v>
      </c>
      <c r="O194" s="15">
        <f>N194</f>
        <v>0</v>
      </c>
      <c r="P194" s="96">
        <f>IF(O194="","",RANK(O194,O193:O197,0))</f>
        <v>1</v>
      </c>
      <c r="Q194" s="96">
        <f>IF(P194&lt;5,O194,"")</f>
        <v>0</v>
      </c>
      <c r="R194" s="65"/>
      <c r="S194" s="136">
        <f t="shared" si="29"/>
        <v>0</v>
      </c>
      <c r="T194" s="136">
        <f t="shared" si="30"/>
        <v>0</v>
      </c>
      <c r="U194" s="16">
        <f>S194+T194</f>
        <v>0</v>
      </c>
      <c r="V194" s="15">
        <f>U194</f>
        <v>0</v>
      </c>
      <c r="W194" s="84">
        <f>IF(V194="","",RANK(V194,V193:V197,0))</f>
        <v>1</v>
      </c>
      <c r="X194" s="84">
        <f>IF(W194&lt;5,V194,"")</f>
        <v>0</v>
      </c>
      <c r="Y194" s="172">
        <v>-100</v>
      </c>
      <c r="Z194" s="16">
        <f t="shared" si="31"/>
        <v>0</v>
      </c>
      <c r="AA194" s="16">
        <f t="shared" si="32"/>
        <v>0</v>
      </c>
      <c r="AB194" s="16">
        <f>Z194+AA194</f>
        <v>0</v>
      </c>
      <c r="AC194" s="15">
        <f>AB194</f>
        <v>0</v>
      </c>
      <c r="AD194" s="84">
        <f>IF(AC194="","",RANK(AC194,AC193:AC197,0))</f>
        <v>1</v>
      </c>
      <c r="AE194" s="84">
        <f>IF(AD194&lt;5,AC194,"")</f>
        <v>0</v>
      </c>
      <c r="AF194" s="18">
        <f t="shared" si="33"/>
        <v>0</v>
      </c>
      <c r="AG194" s="19">
        <f>AF194</f>
        <v>0</v>
      </c>
      <c r="AH194" s="19">
        <f t="shared" si="34"/>
        <v>142</v>
      </c>
      <c r="AI194" s="186"/>
      <c r="AJ194" s="130"/>
      <c r="AK194" s="189"/>
    </row>
    <row r="195" spans="1:37" ht="15" customHeight="1" x14ac:dyDescent="0.25">
      <c r="A195" s="68">
        <v>3</v>
      </c>
      <c r="B195" s="139"/>
      <c r="C195" s="141">
        <v>46</v>
      </c>
      <c r="D195" s="59"/>
      <c r="E195" s="14">
        <f t="shared" si="25"/>
        <v>0</v>
      </c>
      <c r="F195" s="14">
        <f t="shared" si="26"/>
        <v>0</v>
      </c>
      <c r="G195" s="14">
        <f>E195+F195</f>
        <v>0</v>
      </c>
      <c r="H195" s="15">
        <f>G195</f>
        <v>0</v>
      </c>
      <c r="I195" s="84">
        <f>IF(H195="","",RANK(H195,H193:H197,0))</f>
        <v>1</v>
      </c>
      <c r="J195" s="84">
        <f>IF(I195&lt;5,H195,"")</f>
        <v>0</v>
      </c>
      <c r="K195" s="61"/>
      <c r="L195" s="14">
        <f t="shared" si="27"/>
        <v>0</v>
      </c>
      <c r="M195" s="14">
        <f t="shared" si="28"/>
        <v>0</v>
      </c>
      <c r="N195" s="14">
        <f>L195+M195</f>
        <v>0</v>
      </c>
      <c r="O195" s="15">
        <f>N195</f>
        <v>0</v>
      </c>
      <c r="P195" s="96">
        <f>IF(O195="","",RANK(O195,O193:O197,0))</f>
        <v>1</v>
      </c>
      <c r="Q195" s="96">
        <f>IF(P195&lt;5,O195,"")</f>
        <v>0</v>
      </c>
      <c r="R195" s="65"/>
      <c r="S195" s="136">
        <f t="shared" si="29"/>
        <v>0</v>
      </c>
      <c r="T195" s="136">
        <f t="shared" si="30"/>
        <v>0</v>
      </c>
      <c r="U195" s="16">
        <f>S195+T195</f>
        <v>0</v>
      </c>
      <c r="V195" s="15">
        <f>U195</f>
        <v>0</v>
      </c>
      <c r="W195" s="84">
        <f>IF(V195="","",RANK(V195,V193:V197,0))</f>
        <v>1</v>
      </c>
      <c r="X195" s="84">
        <f>IF(W195&lt;5,V195,"")</f>
        <v>0</v>
      </c>
      <c r="Y195" s="172">
        <v>-100</v>
      </c>
      <c r="Z195" s="16">
        <f t="shared" si="31"/>
        <v>0</v>
      </c>
      <c r="AA195" s="16">
        <f t="shared" si="32"/>
        <v>0</v>
      </c>
      <c r="AB195" s="16">
        <f>Z195+AA195</f>
        <v>0</v>
      </c>
      <c r="AC195" s="15">
        <f>AB195</f>
        <v>0</v>
      </c>
      <c r="AD195" s="84">
        <f>IF(AC195="","",RANK(AC195,AC193:AC197,0))</f>
        <v>1</v>
      </c>
      <c r="AE195" s="84">
        <f>IF(AD195&lt;5,AC195,"")</f>
        <v>0</v>
      </c>
      <c r="AF195" s="18">
        <f t="shared" si="33"/>
        <v>0</v>
      </c>
      <c r="AG195" s="19">
        <f>AF195</f>
        <v>0</v>
      </c>
      <c r="AH195" s="19">
        <f t="shared" si="34"/>
        <v>142</v>
      </c>
      <c r="AI195" s="186"/>
      <c r="AJ195" s="130"/>
      <c r="AK195" s="189"/>
    </row>
    <row r="196" spans="1:37" ht="15" customHeight="1" x14ac:dyDescent="0.25">
      <c r="A196" s="68">
        <v>4</v>
      </c>
      <c r="B196" s="139"/>
      <c r="C196" s="141">
        <v>46</v>
      </c>
      <c r="D196" s="59"/>
      <c r="E196" s="14">
        <f t="shared" si="25"/>
        <v>0</v>
      </c>
      <c r="F196" s="14">
        <f t="shared" si="26"/>
        <v>0</v>
      </c>
      <c r="G196" s="14">
        <f>E196+F196</f>
        <v>0</v>
      </c>
      <c r="H196" s="15">
        <f>G196</f>
        <v>0</v>
      </c>
      <c r="I196" s="84">
        <f>IF(H196="","",RANK(H196,H193:H197,0))</f>
        <v>1</v>
      </c>
      <c r="J196" s="84">
        <f>IF(I196&lt;5,H196,"")</f>
        <v>0</v>
      </c>
      <c r="K196" s="61"/>
      <c r="L196" s="14">
        <f t="shared" si="27"/>
        <v>0</v>
      </c>
      <c r="M196" s="14">
        <f t="shared" si="28"/>
        <v>0</v>
      </c>
      <c r="N196" s="14">
        <f>L196+M196</f>
        <v>0</v>
      </c>
      <c r="O196" s="15">
        <f>N196</f>
        <v>0</v>
      </c>
      <c r="P196" s="96">
        <f>IF(O196="","",RANK(O196,O193:O197,0))</f>
        <v>1</v>
      </c>
      <c r="Q196" s="96">
        <f>IF(P196&lt;5,O196,"")</f>
        <v>0</v>
      </c>
      <c r="R196" s="65"/>
      <c r="S196" s="136">
        <f t="shared" si="29"/>
        <v>0</v>
      </c>
      <c r="T196" s="136">
        <f t="shared" si="30"/>
        <v>0</v>
      </c>
      <c r="U196" s="16">
        <f>S196+T196</f>
        <v>0</v>
      </c>
      <c r="V196" s="15">
        <f>U196</f>
        <v>0</v>
      </c>
      <c r="W196" s="84">
        <f>IF(V196="","",RANK(V196,V193:V197,0))</f>
        <v>1</v>
      </c>
      <c r="X196" s="84">
        <f>IF(W196&lt;5,V196,"")</f>
        <v>0</v>
      </c>
      <c r="Y196" s="172">
        <v>-100</v>
      </c>
      <c r="Z196" s="16">
        <f t="shared" si="31"/>
        <v>0</v>
      </c>
      <c r="AA196" s="16">
        <f t="shared" si="32"/>
        <v>0</v>
      </c>
      <c r="AB196" s="16">
        <f>Z196+AA196</f>
        <v>0</v>
      </c>
      <c r="AC196" s="15">
        <f>AB196</f>
        <v>0</v>
      </c>
      <c r="AD196" s="84">
        <f>IF(AC196="","",RANK(AC196,AC193:AC197,0))</f>
        <v>1</v>
      </c>
      <c r="AE196" s="84">
        <f>IF(AD196&lt;5,AC196,"")</f>
        <v>0</v>
      </c>
      <c r="AF196" s="18">
        <f t="shared" si="33"/>
        <v>0</v>
      </c>
      <c r="AG196" s="19">
        <f>AF196</f>
        <v>0</v>
      </c>
      <c r="AH196" s="19">
        <f t="shared" si="34"/>
        <v>142</v>
      </c>
      <c r="AI196" s="186"/>
      <c r="AJ196" s="130"/>
      <c r="AK196" s="189"/>
    </row>
    <row r="197" spans="1:37" ht="15" customHeight="1" x14ac:dyDescent="0.25">
      <c r="A197" s="68">
        <v>5</v>
      </c>
      <c r="B197" s="139"/>
      <c r="C197" s="141">
        <v>46</v>
      </c>
      <c r="D197" s="59"/>
      <c r="E197" s="14">
        <f t="shared" si="25"/>
        <v>0</v>
      </c>
      <c r="F197" s="14">
        <f t="shared" si="26"/>
        <v>0</v>
      </c>
      <c r="G197" s="14">
        <f>E197+F197</f>
        <v>0</v>
      </c>
      <c r="H197" s="15">
        <f>G197</f>
        <v>0</v>
      </c>
      <c r="I197" s="84">
        <f>IF(H197="","",RANK(H197,H193:H197,0))</f>
        <v>1</v>
      </c>
      <c r="J197" s="84">
        <f>IF(I197&lt;5,H197,"")</f>
        <v>0</v>
      </c>
      <c r="K197" s="61"/>
      <c r="L197" s="14">
        <f t="shared" si="27"/>
        <v>0</v>
      </c>
      <c r="M197" s="14">
        <f t="shared" si="28"/>
        <v>0</v>
      </c>
      <c r="N197" s="14">
        <f>L197+M197</f>
        <v>0</v>
      </c>
      <c r="O197" s="15">
        <f>N197</f>
        <v>0</v>
      </c>
      <c r="P197" s="96">
        <f>IF(O197="","",RANK(O197,O193:O197,0))</f>
        <v>1</v>
      </c>
      <c r="Q197" s="96">
        <f>IF(P197&lt;5,O197,"")</f>
        <v>0</v>
      </c>
      <c r="R197" s="65"/>
      <c r="S197" s="136">
        <f t="shared" si="29"/>
        <v>0</v>
      </c>
      <c r="T197" s="136">
        <f t="shared" si="30"/>
        <v>0</v>
      </c>
      <c r="U197" s="16">
        <f>S197+T197</f>
        <v>0</v>
      </c>
      <c r="V197" s="15">
        <f>U197</f>
        <v>0</v>
      </c>
      <c r="W197" s="84">
        <f>IF(V197="","",RANK(V197,V193:V197,0))</f>
        <v>1</v>
      </c>
      <c r="X197" s="84">
        <f>IF(W197&lt;5,V197,"")</f>
        <v>0</v>
      </c>
      <c r="Y197" s="172">
        <v>-100</v>
      </c>
      <c r="Z197" s="16">
        <f t="shared" si="31"/>
        <v>0</v>
      </c>
      <c r="AA197" s="16">
        <f t="shared" si="32"/>
        <v>0</v>
      </c>
      <c r="AB197" s="16">
        <f>Z197+AA197</f>
        <v>0</v>
      </c>
      <c r="AC197" s="15">
        <f>AB197</f>
        <v>0</v>
      </c>
      <c r="AD197" s="84">
        <f>IF(AC197="","",RANK(AC197,AC193:AC197,0))</f>
        <v>1</v>
      </c>
      <c r="AE197" s="84">
        <f>IF(AD197&lt;5,AC197,"")</f>
        <v>0</v>
      </c>
      <c r="AF197" s="18">
        <f t="shared" si="33"/>
        <v>0</v>
      </c>
      <c r="AG197" s="19">
        <f>AF197</f>
        <v>0</v>
      </c>
      <c r="AH197" s="19">
        <f t="shared" si="34"/>
        <v>142</v>
      </c>
      <c r="AI197" s="187"/>
      <c r="AJ197" s="130"/>
      <c r="AK197" s="189"/>
    </row>
    <row r="198" spans="1:37" ht="26.25" customHeight="1" x14ac:dyDescent="0.25">
      <c r="A198" s="68"/>
      <c r="B198" s="139"/>
      <c r="C198" s="142">
        <v>46</v>
      </c>
      <c r="D198" s="59"/>
      <c r="E198" s="14"/>
      <c r="F198" s="14"/>
      <c r="G198" s="14"/>
      <c r="H198" s="89"/>
      <c r="I198" s="101" t="s">
        <v>455</v>
      </c>
      <c r="J198" s="109">
        <f>SUM(J193:J197)</f>
        <v>0</v>
      </c>
      <c r="K198" s="61"/>
      <c r="L198" s="14"/>
      <c r="M198" s="14"/>
      <c r="N198" s="14"/>
      <c r="O198" s="89"/>
      <c r="P198" s="101" t="s">
        <v>455</v>
      </c>
      <c r="Q198" s="110">
        <f>SUM(Q193:Q197)</f>
        <v>0</v>
      </c>
      <c r="R198" s="65"/>
      <c r="S198" s="136"/>
      <c r="T198" s="136"/>
      <c r="U198" s="16"/>
      <c r="V198" s="89"/>
      <c r="W198" s="101" t="s">
        <v>455</v>
      </c>
      <c r="X198" s="109">
        <f>SUM(X193:X197)</f>
        <v>0</v>
      </c>
      <c r="Y198" s="172">
        <v>-100</v>
      </c>
      <c r="Z198" s="16"/>
      <c r="AA198" s="16"/>
      <c r="AB198" s="16"/>
      <c r="AC198" s="89"/>
      <c r="AD198" s="101" t="s">
        <v>455</v>
      </c>
      <c r="AE198" s="109">
        <f>SUM(AE193:AE197)</f>
        <v>0</v>
      </c>
      <c r="AF198" s="18"/>
      <c r="AG198" s="92"/>
      <c r="AH198" s="19" t="str">
        <f t="shared" si="34"/>
        <v/>
      </c>
      <c r="AI198" s="98"/>
      <c r="AJ198" s="98"/>
      <c r="AK198" s="190"/>
    </row>
    <row r="199" spans="1:37" ht="15" customHeight="1" x14ac:dyDescent="0.25">
      <c r="A199" s="68">
        <v>1</v>
      </c>
      <c r="B199" s="139"/>
      <c r="C199" s="141">
        <v>47</v>
      </c>
      <c r="D199" s="59">
        <v>7.5</v>
      </c>
      <c r="E199" s="14">
        <f t="shared" si="25"/>
        <v>46</v>
      </c>
      <c r="F199" s="14">
        <f t="shared" si="26"/>
        <v>0</v>
      </c>
      <c r="G199" s="14">
        <f>E199+F199</f>
        <v>46</v>
      </c>
      <c r="H199" s="15">
        <f>G199</f>
        <v>46</v>
      </c>
      <c r="I199" s="84">
        <f>IF(H199="","",RANK(H199,H199:H203,0))</f>
        <v>1</v>
      </c>
      <c r="J199" s="84">
        <f>IF(I199&lt;5,H199,"")</f>
        <v>46</v>
      </c>
      <c r="K199" s="61">
        <v>224</v>
      </c>
      <c r="L199" s="14">
        <f t="shared" si="27"/>
        <v>0</v>
      </c>
      <c r="M199" s="14">
        <f t="shared" si="28"/>
        <v>53</v>
      </c>
      <c r="N199" s="14">
        <f>L199+M199</f>
        <v>53</v>
      </c>
      <c r="O199" s="15">
        <f>N199</f>
        <v>53</v>
      </c>
      <c r="P199" s="96">
        <f>IF(O199="","",RANK(O199,O199:O203,0))</f>
        <v>1</v>
      </c>
      <c r="Q199" s="96">
        <f>IF(P199&lt;5,O199,"")</f>
        <v>53</v>
      </c>
      <c r="R199" s="65">
        <v>2</v>
      </c>
      <c r="S199" s="136">
        <f t="shared" si="29"/>
        <v>0</v>
      </c>
      <c r="T199" s="136">
        <f t="shared" si="30"/>
        <v>0</v>
      </c>
      <c r="U199" s="16">
        <f>S199+T199</f>
        <v>0</v>
      </c>
      <c r="V199" s="15">
        <f>U199</f>
        <v>0</v>
      </c>
      <c r="W199" s="84">
        <f>IF(V199="","",RANK(V199,V199:V203,0))</f>
        <v>4</v>
      </c>
      <c r="X199" s="84">
        <f>IF(W199&lt;5,V199,"")</f>
        <v>0</v>
      </c>
      <c r="Y199" s="65">
        <v>19</v>
      </c>
      <c r="Z199" s="16">
        <f t="shared" si="31"/>
        <v>0</v>
      </c>
      <c r="AA199" s="16">
        <f t="shared" si="32"/>
        <v>44</v>
      </c>
      <c r="AB199" s="16">
        <f>Z199+AA199</f>
        <v>44</v>
      </c>
      <c r="AC199" s="15">
        <f>AB199</f>
        <v>44</v>
      </c>
      <c r="AD199" s="84">
        <f>IF(AC199="","",RANK(AC199,AC199:AC203,0))</f>
        <v>4</v>
      </c>
      <c r="AE199" s="84">
        <f>IF(AD199&lt;5,AC199,"")</f>
        <v>44</v>
      </c>
      <c r="AF199" s="18">
        <f t="shared" si="33"/>
        <v>143</v>
      </c>
      <c r="AG199" s="19">
        <f>AF199</f>
        <v>143</v>
      </c>
      <c r="AH199" s="19">
        <f t="shared" si="34"/>
        <v>20</v>
      </c>
      <c r="AI199" s="185">
        <f>SUM(J199:J203,Q199:Q203,X199:X203,AE199:AE203)</f>
        <v>576</v>
      </c>
      <c r="AJ199" s="130">
        <f>AI199</f>
        <v>576</v>
      </c>
      <c r="AK199" s="188">
        <f>IF(ISNUMBER(AI199),RANK(AI199,$AI$7:$AI$294,0),"")</f>
        <v>5</v>
      </c>
    </row>
    <row r="200" spans="1:37" ht="15" customHeight="1" x14ac:dyDescent="0.25">
      <c r="A200" s="68">
        <v>2</v>
      </c>
      <c r="B200" s="139"/>
      <c r="C200" s="141">
        <v>47</v>
      </c>
      <c r="D200" s="59">
        <v>8</v>
      </c>
      <c r="E200" s="14">
        <f t="shared" ref="E200:E263" si="37">IF(D200&gt;8,0,IF(D200&gt;7.97,28,IF(D200&gt;7.96,29,IF(D200&gt;7.9,30,IF(D200&gt;7.88,31,IF(D200&gt;7.85,32,IF(D200&gt;7.8,33,IF(D200&gt;7.75,34,IF(D200&gt;7.74,35,IF(D200&gt;7.73,36,IF(D200&gt;7.7,37,IF(D200&gt;7.65,38,IF(D200&gt;7.64,39,IF(D200&gt;7.62,40,IF(D200&gt;7.6,41,IF(D200&gt;7.55,42,IF(D200&gt;7.54,43,IF(D200&gt;7.52,44,IF(D200&gt;7.5,45,IF(D200&gt;7.45,46,IF(D200&gt;7.44,47,IF(D200&gt;7.43,48,IF(D200&gt;7.4,49,IF(D200&gt;7.35,50,IF(D200&gt;7.33,51,IF(D200&gt;7.3,52,IF(D200&gt;7.25,53,IF(D200&gt;7.24,54,IF(D200&gt;7.2,55,IF(D200&gt;7.15,56,IF(D200&gt;7.14,57,IF(D200&gt;7.1,58,IF(D200&gt;7.05,59,IF(D200&gt;7.04,60,IF(D200&gt;7,61,IF(D200&gt;6.95,62,IF(D200&gt;6.9,63,IF(D200&gt;6.85,64,IF(D200&gt;6.8,65,IF(D200&gt;6.75,66,IF(D200&gt;6.7,67,IF(D200&gt;6.6,68,IF(D200&gt;6.5,69,IF(D200&gt;6.1,70,))))))))))))))))))))))))))))))))))))))))))))</f>
        <v>28</v>
      </c>
      <c r="F200" s="14">
        <f t="shared" ref="F200:F263" si="38">IF(D200&gt;9.3,0,IF(D200&gt;9.2,1,IF(D200&gt;9.15,2,IF(D200&gt;9.1,3,IF(D200&gt;9.05,4,IF(D200&gt;9,5,IF(D200&gt;8.95,6,IF(D200&gt;8.9,7,IF(D200&gt;8.88,8,IF(D200&gt;8.8,9,IF(D200&gt;8.75,10,IF(D200&gt;8.7,11,IF(D200&gt;8.65,12,IF(D200&gt;8.6,13,IF(D200&gt;8.55,14,IF(D200&gt;8.5,15,IF(D200&gt;8.45,16,IF(D200&gt;8.4,17,IF(D200&gt;8.35,18,IF(D200&gt;8.3,19,IF(D200&gt;8.25,20,IF(D200&gt;8.2,21,IF(D200&gt;8.16,22,IF(D200&gt;8.15,23,IF(D200&gt;8.1,24,IF(D200&gt;8.06,25,IF(D200&gt;8.05,26,IF(D200&gt;8,27,))))))))))))))))))))))))))))</f>
        <v>0</v>
      </c>
      <c r="G200" s="14">
        <f>E200+F200</f>
        <v>28</v>
      </c>
      <c r="H200" s="15">
        <f>G200</f>
        <v>28</v>
      </c>
      <c r="I200" s="84">
        <f>IF(H200="","",RANK(H200,H199:H203,0))</f>
        <v>4</v>
      </c>
      <c r="J200" s="84">
        <f>IF(I200&lt;5,H200,"")</f>
        <v>28</v>
      </c>
      <c r="K200" s="61">
        <v>195</v>
      </c>
      <c r="L200" s="14">
        <f t="shared" ref="L200:L263" si="39">IF(K200&lt;238,0,IF(K200&lt;240,60,IF(K200&lt;242,61,IF(K200&lt;244,62,IF(K200&lt;246,63,IF(AA200&lt;248,64,IF(AA200&lt;250,65,IF(AA200&lt;252,66,IF(AA200&lt;254,67,IF(AA200&lt;256,68,IF(AA200&lt;258,69,IF(AA200&lt;280,70,))))))))))))</f>
        <v>0</v>
      </c>
      <c r="M200" s="14">
        <f t="shared" ref="M200:M263" si="40">IF(K200&lt;132,0,IF(K200&lt;135,1,IF(K200&lt;138,2,IF(K200&lt;141,3,IF(K200&lt;144,4,IF(K200&lt;147,5,IF(K200&lt;149,6,IF(K200&lt;151,7,IF(K200&lt;153,8,IF(K200&lt;155,9,IF(K200&lt;157,10,IF(K200&lt;159,11,IF(K200&lt;161,12,IF(K200&lt;163,13,IF(K200&lt;165,14,IF(K200&lt;167,15,IF(K200&lt;169,16,IF(K200&lt;171,17,IF(K200&lt;173,18,IF(K200&lt;175,19,IF(K200&lt;177,20,IF(K200&lt;179,21,IF(K200&lt;181,22,IF(K200&lt;183,23,IF(K200&lt;185,24,IF(K200&lt;187,25,IF(K200&lt;189,26,IF(K200&lt;191,27,IF(K200&lt;193,28,IF(K200&lt;195,29,IF(K200&lt;197,30,IF(K200&lt;199,31,IF(K200&lt;201,32,IF(K200&lt;203,33,IF(K200&lt;205,34,IF(K200&lt;206,35,IF(K200&lt;207,36,IF(K200&lt;208,37,IF(K200&lt;209,38,IF(K200&lt;210,39,IF(K200&lt;211,40,IF(K200&lt;212,41,IF(K200&lt;213,42,IF(K200&lt;214,43,IF(K200&lt;215,44,IF(K200&lt;216,45,IF(K200&lt;217,46,IF(K200&lt;218,47,IF(K200&lt;219,48,IF(K200&lt;220,49,IF(K200&lt;221,50,IF(K200&lt;222,51,IF(K200&lt;224,52,IF(K200&lt;226,53,IF(K200&lt;228,54,IF(K200&lt;230,55,IF(K200&lt;232,56,IF(K200&lt;234,57,IF(K200&lt;236,58,IF(K200&lt;238,59,))))))))))))))))))))))))))))))))))))))))))))))))))))))))))))</f>
        <v>30</v>
      </c>
      <c r="N200" s="14">
        <f>L200+M200</f>
        <v>30</v>
      </c>
      <c r="O200" s="15">
        <f>N200</f>
        <v>30</v>
      </c>
      <c r="P200" s="96">
        <f>IF(O200="","",RANK(O200,O199:O203,0))</f>
        <v>5</v>
      </c>
      <c r="Q200" s="96" t="str">
        <f>IF(P200&lt;5,O200,"")</f>
        <v/>
      </c>
      <c r="R200" s="65">
        <v>18</v>
      </c>
      <c r="S200" s="136">
        <f t="shared" ref="S200:S263" si="41">IF(R200&lt;40,0,IF(R200&lt;42,60,IF(R200&lt;44,61,IF(R200&lt;46,62,IF(R200&lt;48,63,IF(R200&lt;50,64,IF(R200&lt;53,65,IF(R200&lt;56,66,IF(R200&lt;59,67,IF(R200&lt;62,68,IF(R200&lt;65,69,IF(R200&lt;68,70,))))))))))))</f>
        <v>0</v>
      </c>
      <c r="T200" s="136">
        <f t="shared" ref="T200:T263" si="42">IF(R200&lt;4,0,IF(R200&lt;5,1,IF(R200&lt;6,2,IF(R200&lt;7,3,IF(R200&lt;8,4,IF(R200&lt;9,5,IF(R200&lt;10,6,IF(R200&lt;11,7,IF(R200&lt;12,8,IF(R200&lt;13,9,IF(R200&lt;13.5,10,IF(R200&lt;14,11,IF(R200&lt;14.5,12,IF(R200&lt;15,13,IF(R200&lt;15.5,14,IF(R200&lt;16,15,IF(R200&lt;16.5,16,IF(R200&lt;17,17,IF(R200&lt;17.5,18,IF(R200&lt;18,19,IF(R200&lt;18.5,20,IF(R200&lt;19,21,IF(R200&lt;19.5,22,IF(R200&lt;20,23,IF(R200&lt;20.5,24,IF(R200&lt;21,25,IF(R200&lt;21.5,26,IF(R200&lt;22,27,IF(R200&lt;22.5,28,IF(R200&lt;23,29,IF(R200&lt;23.5,30,IF(R200&lt;24,31,IF(R200&lt;24.5,32,IF(R200&lt;25,33,IF(R200&lt;25.5,34,IF(R200&lt;26,35,IF(R200&lt;26.5,36,IF(R200&lt;27,37,IF(R200&lt;27.5,38,IF(R200&lt;28,39,IF(R200&lt;28.5,40,IF(R200&lt;29,41,IF(R200&lt;29.5,42,IF(R200&lt;30,43,IF(R200&lt;30.5,44,IF(R200&lt;30.7,45,IF(R200&lt;31,46,IF(R200&lt;31.5,47,IF(R200&lt;31.7,48,IF(R200&lt;32,49,IF(R200&lt;32.5,50,IF(R200&lt;33,51,IF(R200&lt;33.5,52,IF(R200&lt;34,53,IF(R200&lt;35,54,IF(R200&lt;36,55,IF(R200&lt;37,56,IF(R200&lt;38,57,IF(R200&lt;39,58,IF(R200&lt;40,59,))))))))))))))))))))))))))))))))))))))))))))))))))))))))))))</f>
        <v>20</v>
      </c>
      <c r="U200" s="16">
        <f>S200+T200</f>
        <v>20</v>
      </c>
      <c r="V200" s="15">
        <f>U200</f>
        <v>20</v>
      </c>
      <c r="W200" s="84">
        <f>IF(V200="","",RANK(V200,V199:V203,0))</f>
        <v>2</v>
      </c>
      <c r="X200" s="84">
        <f>IF(W200&lt;5,V200,"")</f>
        <v>20</v>
      </c>
      <c r="Y200" s="65">
        <v>25</v>
      </c>
      <c r="Z200" s="16">
        <f t="shared" ref="Z200:Z263" si="43">IF(Y200&lt;26,0,IF(Y200&lt;26.5,60,IF(Y200&lt;27,61,IF(Y200&lt;28,62,IF(Y200&lt;29,63,IF(Y200&lt;30,64,IF(Y200&lt;31,65,IF(Y200&lt;32,66,IF(Y200&lt;33,67,IF(Y200&lt;34,68,IF(Y200&lt;35,69,IF(Y200&lt;40,70,))))))))))))</f>
        <v>0</v>
      </c>
      <c r="AA200" s="16">
        <f t="shared" ref="AA200:AA263" si="44">IF(Y200&lt;-3,0,IF(Y200&lt;-2,1,IF(Y200&lt;-1,2,IF(Y200&lt;0,3,IF(Y200&lt;1,4,IF(Y200&lt;2,5,IF(Y200&lt;3,6,IF(Y200&lt;4,7,IF(Y200&lt;4.5,8,IF(Y200&lt;5,9,IF(Y200&lt;5.5,10,IF(Y200&lt;6,11,IF(Y200&lt;6.5,12,IF(Y200&lt;7,13,IF(Y200&lt;7.5,14,IF(Y200&lt;8,15,IF(Y200&lt;8.5,16,IF(Y200&lt;9,17,IF(Y200&lt;9.5,18,IF(Y200&lt;10,19,IF(Y200&lt;10.5,20,IF(Y200&lt;11,21,IF(Y200&lt;11.5,22,IF(Y200&lt;12,23,IF(Y200&lt;12.5,24,IF(Y200&lt;13,25,IF(Y200&lt;13.5,26,IF(Y200&lt;13.7,27,IF(Y200&lt;14,28,IF(Y200&lt;14.5,29,IF(Y200&lt;14.6,30,IF(Y200&lt;15,31,IF(Y200&lt;15.5,32,IF(Y200&lt;15.6,33,IF(Y200&lt;16,34,IF(Y200&lt;16.5,35,IF(Y200&lt;16.7,36,IF(Y200&lt;17,37,IF(Y200&lt;17.5,38,IF(Y200&lt;17.7,39,IF(Y200&lt;18,40,IF(Y200&lt;18.5,41,IF(Y200&lt;18.6,42,IF(Y200&lt;19,43,IF(Y200&lt;19.5,44,IF(Y200&lt;19.6,45,IF(Y200&lt;20,46,IF(Y200&lt;20.5,47,IF(Y200&lt;20.6,48,IF(Y200&lt;21,49,IF(Y200&lt;21.5,50,IF(Y200&lt;22,51,IF(Y200&lt;22.5,52,IF(Y200&lt;23,53,IF(Y200&lt;23.5,54,IF(Y200&lt;24,55,IF(Y200&lt;24.5,56,IF(Y200&lt;25,57,IF(Y200&lt;25.5,58,IF(Y200&lt;26,59,))))))))))))))))))))))))))))))))))))))))))))))))))))))))))))</f>
        <v>58</v>
      </c>
      <c r="AB200" s="16">
        <f>Z200+AA200</f>
        <v>58</v>
      </c>
      <c r="AC200" s="15">
        <f>AB200</f>
        <v>58</v>
      </c>
      <c r="AD200" s="84">
        <f>IF(AC200="","",RANK(AC200,AC199:AC203,0))</f>
        <v>2</v>
      </c>
      <c r="AE200" s="84">
        <f>IF(AD200&lt;5,AC200,"")</f>
        <v>58</v>
      </c>
      <c r="AF200" s="18">
        <f t="shared" ref="AF200:AF263" si="45">H200+O200+V200+AC200</f>
        <v>136</v>
      </c>
      <c r="AG200" s="19">
        <f>AF200</f>
        <v>136</v>
      </c>
      <c r="AH200" s="19">
        <f t="shared" ref="AH200:AH263" si="46">IF(ISNUMBER(AG200),RANK(AG200,$AG$7:$AG$294,0),"")</f>
        <v>27</v>
      </c>
      <c r="AI200" s="186"/>
      <c r="AJ200" s="130"/>
      <c r="AK200" s="189"/>
    </row>
    <row r="201" spans="1:37" ht="15" customHeight="1" x14ac:dyDescent="0.25">
      <c r="A201" s="68">
        <v>3</v>
      </c>
      <c r="B201" s="139"/>
      <c r="C201" s="141">
        <v>47</v>
      </c>
      <c r="D201" s="59">
        <v>7.7</v>
      </c>
      <c r="E201" s="14">
        <f t="shared" si="37"/>
        <v>38</v>
      </c>
      <c r="F201" s="14">
        <f t="shared" si="38"/>
        <v>0</v>
      </c>
      <c r="G201" s="14">
        <f>E201+F201</f>
        <v>38</v>
      </c>
      <c r="H201" s="15">
        <f>G201</f>
        <v>38</v>
      </c>
      <c r="I201" s="84">
        <f>IF(H201="","",RANK(H201,H199:H203,0))</f>
        <v>2</v>
      </c>
      <c r="J201" s="84">
        <f>IF(I201&lt;5,H201,"")</f>
        <v>38</v>
      </c>
      <c r="K201" s="61">
        <v>205</v>
      </c>
      <c r="L201" s="14">
        <f t="shared" si="39"/>
        <v>0</v>
      </c>
      <c r="M201" s="14">
        <f t="shared" si="40"/>
        <v>35</v>
      </c>
      <c r="N201" s="14">
        <f>L201+M201</f>
        <v>35</v>
      </c>
      <c r="O201" s="15">
        <f>N201</f>
        <v>35</v>
      </c>
      <c r="P201" s="96">
        <f>IF(O201="","",RANK(O201,O199:O203,0))</f>
        <v>2</v>
      </c>
      <c r="Q201" s="96">
        <f>IF(P201&lt;5,O201,"")</f>
        <v>35</v>
      </c>
      <c r="R201" s="65">
        <v>18</v>
      </c>
      <c r="S201" s="136">
        <f t="shared" si="41"/>
        <v>0</v>
      </c>
      <c r="T201" s="136">
        <f t="shared" si="42"/>
        <v>20</v>
      </c>
      <c r="U201" s="16">
        <f>S201+T201</f>
        <v>20</v>
      </c>
      <c r="V201" s="15">
        <f>U201</f>
        <v>20</v>
      </c>
      <c r="W201" s="84">
        <f>IF(V201="","",RANK(V201,V199:V203,0))</f>
        <v>2</v>
      </c>
      <c r="X201" s="84">
        <f>IF(W201&lt;5,V201,"")</f>
        <v>20</v>
      </c>
      <c r="Y201" s="65">
        <v>12</v>
      </c>
      <c r="Z201" s="16">
        <f t="shared" si="43"/>
        <v>0</v>
      </c>
      <c r="AA201" s="16">
        <f t="shared" si="44"/>
        <v>24</v>
      </c>
      <c r="AB201" s="16">
        <f>Z201+AA201</f>
        <v>24</v>
      </c>
      <c r="AC201" s="15">
        <f>AB201</f>
        <v>24</v>
      </c>
      <c r="AD201" s="84">
        <f>IF(AC201="","",RANK(AC201,AC199:AC203,0))</f>
        <v>5</v>
      </c>
      <c r="AE201" s="84" t="str">
        <f>IF(AD201&lt;5,AC201,"")</f>
        <v/>
      </c>
      <c r="AF201" s="18">
        <f t="shared" si="45"/>
        <v>117</v>
      </c>
      <c r="AG201" s="19">
        <f>AF201</f>
        <v>117</v>
      </c>
      <c r="AH201" s="19">
        <f t="shared" si="46"/>
        <v>45</v>
      </c>
      <c r="AI201" s="186"/>
      <c r="AJ201" s="130"/>
      <c r="AK201" s="189"/>
    </row>
    <row r="202" spans="1:37" ht="15" customHeight="1" x14ac:dyDescent="0.25">
      <c r="A202" s="68">
        <v>4</v>
      </c>
      <c r="B202" s="139"/>
      <c r="C202" s="141">
        <v>47</v>
      </c>
      <c r="D202" s="59">
        <v>8</v>
      </c>
      <c r="E202" s="14">
        <f t="shared" si="37"/>
        <v>28</v>
      </c>
      <c r="F202" s="14">
        <f t="shared" si="38"/>
        <v>0</v>
      </c>
      <c r="G202" s="14">
        <f>E202+F202</f>
        <v>28</v>
      </c>
      <c r="H202" s="15">
        <f>G202</f>
        <v>28</v>
      </c>
      <c r="I202" s="84">
        <f>IF(H202="","",RANK(H202,H199:H203,0))</f>
        <v>4</v>
      </c>
      <c r="J202" s="84"/>
      <c r="K202" s="61">
        <v>204</v>
      </c>
      <c r="L202" s="14">
        <f t="shared" si="39"/>
        <v>0</v>
      </c>
      <c r="M202" s="14">
        <f t="shared" si="40"/>
        <v>34</v>
      </c>
      <c r="N202" s="14">
        <f>L202+M202</f>
        <v>34</v>
      </c>
      <c r="O202" s="15">
        <f>N202</f>
        <v>34</v>
      </c>
      <c r="P202" s="96">
        <f>IF(O202="","",RANK(O202,O199:O203,0))</f>
        <v>3</v>
      </c>
      <c r="Q202" s="96">
        <f>IF(P202&lt;5,O202,"")</f>
        <v>34</v>
      </c>
      <c r="R202" s="65">
        <v>19</v>
      </c>
      <c r="S202" s="136">
        <f t="shared" si="41"/>
        <v>0</v>
      </c>
      <c r="T202" s="136">
        <f t="shared" si="42"/>
        <v>22</v>
      </c>
      <c r="U202" s="16">
        <f>S202+T202</f>
        <v>22</v>
      </c>
      <c r="V202" s="15">
        <f>U202</f>
        <v>22</v>
      </c>
      <c r="W202" s="84">
        <f>IF(V202="","",RANK(V202,V199:V203,0))</f>
        <v>1</v>
      </c>
      <c r="X202" s="84">
        <f>IF(W202&lt;5,V202,"")</f>
        <v>22</v>
      </c>
      <c r="Y202" s="65">
        <v>28</v>
      </c>
      <c r="Z202" s="16">
        <f t="shared" si="43"/>
        <v>63</v>
      </c>
      <c r="AA202" s="16">
        <f t="shared" si="44"/>
        <v>0</v>
      </c>
      <c r="AB202" s="16">
        <f>Z202+AA202</f>
        <v>63</v>
      </c>
      <c r="AC202" s="15">
        <f>AB202</f>
        <v>63</v>
      </c>
      <c r="AD202" s="84">
        <f>IF(AC202="","",RANK(AC202,AC199:AC203,0))</f>
        <v>1</v>
      </c>
      <c r="AE202" s="84">
        <f>IF(AD202&lt;5,AC202,"")</f>
        <v>63</v>
      </c>
      <c r="AF202" s="18">
        <f t="shared" si="45"/>
        <v>147</v>
      </c>
      <c r="AG202" s="19">
        <f>AF202</f>
        <v>147</v>
      </c>
      <c r="AH202" s="19">
        <f t="shared" si="46"/>
        <v>17</v>
      </c>
      <c r="AI202" s="186"/>
      <c r="AJ202" s="130"/>
      <c r="AK202" s="189"/>
    </row>
    <row r="203" spans="1:37" ht="15" customHeight="1" x14ac:dyDescent="0.25">
      <c r="A203" s="68">
        <v>5</v>
      </c>
      <c r="B203" s="139"/>
      <c r="C203" s="141">
        <v>47</v>
      </c>
      <c r="D203" s="59">
        <v>7.9</v>
      </c>
      <c r="E203" s="14">
        <f t="shared" si="37"/>
        <v>31</v>
      </c>
      <c r="F203" s="14">
        <f t="shared" si="38"/>
        <v>0</v>
      </c>
      <c r="G203" s="14">
        <f>E203+F203</f>
        <v>31</v>
      </c>
      <c r="H203" s="15">
        <f>G203</f>
        <v>31</v>
      </c>
      <c r="I203" s="84">
        <f>IF(H203="","",RANK(H203,H199:H203,0))</f>
        <v>3</v>
      </c>
      <c r="J203" s="84">
        <f>IF(I203&lt;5,H203,"")</f>
        <v>31</v>
      </c>
      <c r="K203" s="61">
        <v>204</v>
      </c>
      <c r="L203" s="14">
        <f t="shared" si="39"/>
        <v>0</v>
      </c>
      <c r="M203" s="14">
        <f t="shared" si="40"/>
        <v>34</v>
      </c>
      <c r="N203" s="14">
        <f>L203+M203</f>
        <v>34</v>
      </c>
      <c r="O203" s="15">
        <f>N203</f>
        <v>34</v>
      </c>
      <c r="P203" s="96">
        <f>IF(O203="","",RANK(O203,O199:O203,0))</f>
        <v>3</v>
      </c>
      <c r="Q203" s="96">
        <f>IF(P203&lt;5,O203,"")</f>
        <v>34</v>
      </c>
      <c r="R203" s="65">
        <v>3</v>
      </c>
      <c r="S203" s="136">
        <f t="shared" si="41"/>
        <v>0</v>
      </c>
      <c r="T203" s="136">
        <f t="shared" si="42"/>
        <v>0</v>
      </c>
      <c r="U203" s="16">
        <f>S203+T203</f>
        <v>0</v>
      </c>
      <c r="V203" s="15">
        <f>U203</f>
        <v>0</v>
      </c>
      <c r="W203" s="84">
        <f>IF(V203="","",RANK(V203,V199:V203,0))</f>
        <v>4</v>
      </c>
      <c r="X203" s="84"/>
      <c r="Y203" s="65">
        <v>21</v>
      </c>
      <c r="Z203" s="16">
        <f t="shared" si="43"/>
        <v>0</v>
      </c>
      <c r="AA203" s="16">
        <f t="shared" si="44"/>
        <v>50</v>
      </c>
      <c r="AB203" s="16">
        <f>Z203+AA203</f>
        <v>50</v>
      </c>
      <c r="AC203" s="15">
        <f>AB203</f>
        <v>50</v>
      </c>
      <c r="AD203" s="84">
        <f>IF(AC203="","",RANK(AC203,AC199:AC203,0))</f>
        <v>3</v>
      </c>
      <c r="AE203" s="84">
        <f>IF(AD203&lt;5,AC203,"")</f>
        <v>50</v>
      </c>
      <c r="AF203" s="18">
        <f t="shared" si="45"/>
        <v>115</v>
      </c>
      <c r="AG203" s="19">
        <f>AF203</f>
        <v>115</v>
      </c>
      <c r="AH203" s="19">
        <f t="shared" si="46"/>
        <v>50</v>
      </c>
      <c r="AI203" s="187"/>
      <c r="AJ203" s="130"/>
      <c r="AK203" s="189"/>
    </row>
    <row r="204" spans="1:37" ht="26.25" customHeight="1" x14ac:dyDescent="0.25">
      <c r="A204" s="68"/>
      <c r="B204" s="139"/>
      <c r="C204" s="142">
        <v>47</v>
      </c>
      <c r="D204" s="59"/>
      <c r="E204" s="14"/>
      <c r="F204" s="14"/>
      <c r="G204" s="14"/>
      <c r="H204" s="89"/>
      <c r="I204" s="101" t="s">
        <v>455</v>
      </c>
      <c r="J204" s="109">
        <f>SUM(J199:J203)</f>
        <v>143</v>
      </c>
      <c r="K204" s="61"/>
      <c r="L204" s="14"/>
      <c r="M204" s="14"/>
      <c r="N204" s="14"/>
      <c r="O204" s="89"/>
      <c r="P204" s="101" t="s">
        <v>455</v>
      </c>
      <c r="Q204" s="110">
        <f>SUM(Q199:Q203)</f>
        <v>156</v>
      </c>
      <c r="R204" s="65"/>
      <c r="S204" s="136"/>
      <c r="T204" s="136"/>
      <c r="U204" s="16"/>
      <c r="V204" s="89"/>
      <c r="W204" s="101" t="s">
        <v>455</v>
      </c>
      <c r="X204" s="109">
        <f>SUM(X199:X203)</f>
        <v>62</v>
      </c>
      <c r="Y204" s="172">
        <v>-100</v>
      </c>
      <c r="Z204" s="16"/>
      <c r="AA204" s="16"/>
      <c r="AB204" s="16"/>
      <c r="AC204" s="89"/>
      <c r="AD204" s="101" t="s">
        <v>455</v>
      </c>
      <c r="AE204" s="109">
        <f>SUM(AE199:AE203)</f>
        <v>215</v>
      </c>
      <c r="AF204" s="18"/>
      <c r="AG204" s="92"/>
      <c r="AH204" s="19" t="str">
        <f t="shared" si="46"/>
        <v/>
      </c>
      <c r="AI204" s="98"/>
      <c r="AJ204" s="98"/>
      <c r="AK204" s="190"/>
    </row>
    <row r="205" spans="1:37" ht="15" customHeight="1" x14ac:dyDescent="0.25">
      <c r="A205" s="68">
        <v>1</v>
      </c>
      <c r="B205" s="139"/>
      <c r="C205" s="141">
        <v>48</v>
      </c>
      <c r="D205" s="59">
        <v>7.5</v>
      </c>
      <c r="E205" s="14">
        <f t="shared" si="37"/>
        <v>46</v>
      </c>
      <c r="F205" s="14">
        <f t="shared" si="38"/>
        <v>0</v>
      </c>
      <c r="G205" s="14">
        <f>E205+F205</f>
        <v>46</v>
      </c>
      <c r="H205" s="15">
        <f>G205</f>
        <v>46</v>
      </c>
      <c r="I205" s="84">
        <f>IF(H205="","",RANK(H205,H205:H209,0))</f>
        <v>1</v>
      </c>
      <c r="J205" s="84">
        <f>IF(I205&lt;5,H205,"")</f>
        <v>46</v>
      </c>
      <c r="K205" s="61">
        <v>214</v>
      </c>
      <c r="L205" s="14">
        <f t="shared" si="39"/>
        <v>0</v>
      </c>
      <c r="M205" s="14">
        <f t="shared" si="40"/>
        <v>44</v>
      </c>
      <c r="N205" s="14">
        <f>L205+M205</f>
        <v>44</v>
      </c>
      <c r="O205" s="15">
        <f>N205</f>
        <v>44</v>
      </c>
      <c r="P205" s="96">
        <f>IF(O205="","",RANK(O205,O205:O209,0))</f>
        <v>1</v>
      </c>
      <c r="Q205" s="96">
        <f>IF(P205&lt;5,O205,"")</f>
        <v>44</v>
      </c>
      <c r="R205" s="65">
        <v>7</v>
      </c>
      <c r="S205" s="136">
        <f t="shared" si="41"/>
        <v>0</v>
      </c>
      <c r="T205" s="136">
        <f t="shared" si="42"/>
        <v>4</v>
      </c>
      <c r="U205" s="16">
        <f>S205+T205</f>
        <v>4</v>
      </c>
      <c r="V205" s="15">
        <f>U205</f>
        <v>4</v>
      </c>
      <c r="W205" s="84">
        <f>IF(V205="","",RANK(V205,V205:V209,0))</f>
        <v>2</v>
      </c>
      <c r="X205" s="84">
        <f>IF(W205&lt;5,V205,"")</f>
        <v>4</v>
      </c>
      <c r="Y205" s="65">
        <v>16</v>
      </c>
      <c r="Z205" s="16">
        <f t="shared" si="43"/>
        <v>0</v>
      </c>
      <c r="AA205" s="16">
        <f t="shared" si="44"/>
        <v>35</v>
      </c>
      <c r="AB205" s="16">
        <f>Z205+AA205</f>
        <v>35</v>
      </c>
      <c r="AC205" s="15">
        <f>AB205</f>
        <v>35</v>
      </c>
      <c r="AD205" s="84">
        <f>IF(AC205="","",RANK(AC205,AC205:AC209,0))</f>
        <v>3</v>
      </c>
      <c r="AE205" s="84">
        <f>IF(AD205&lt;5,AC205,"")</f>
        <v>35</v>
      </c>
      <c r="AF205" s="18">
        <f t="shared" si="45"/>
        <v>129</v>
      </c>
      <c r="AG205" s="19">
        <f>AF205</f>
        <v>129</v>
      </c>
      <c r="AH205" s="19">
        <f t="shared" si="46"/>
        <v>32</v>
      </c>
      <c r="AI205" s="185">
        <f>SUM(J205:J209,Q205:Q209,X205:X209,AE205:AE209)</f>
        <v>402</v>
      </c>
      <c r="AJ205" s="130">
        <f>AI205</f>
        <v>402</v>
      </c>
      <c r="AK205" s="188">
        <f>IF(ISNUMBER(AI205),RANK(AI205,$AI$7:$AI$294,0),"")</f>
        <v>17</v>
      </c>
    </row>
    <row r="206" spans="1:37" ht="15" customHeight="1" x14ac:dyDescent="0.25">
      <c r="A206" s="68">
        <v>2</v>
      </c>
      <c r="B206" s="139"/>
      <c r="C206" s="141">
        <v>48</v>
      </c>
      <c r="D206" s="59">
        <v>7.8</v>
      </c>
      <c r="E206" s="14">
        <f t="shared" si="37"/>
        <v>34</v>
      </c>
      <c r="F206" s="14">
        <f t="shared" si="38"/>
        <v>0</v>
      </c>
      <c r="G206" s="14">
        <f>E206+F206</f>
        <v>34</v>
      </c>
      <c r="H206" s="15">
        <f>G206</f>
        <v>34</v>
      </c>
      <c r="I206" s="84">
        <f>IF(H206="","",RANK(H206,H205:H209,0))</f>
        <v>2</v>
      </c>
      <c r="J206" s="84">
        <f>IF(I206&lt;5,H206,"")</f>
        <v>34</v>
      </c>
      <c r="K206" s="61">
        <v>200</v>
      </c>
      <c r="L206" s="14">
        <f t="shared" si="39"/>
        <v>0</v>
      </c>
      <c r="M206" s="14">
        <f t="shared" si="40"/>
        <v>32</v>
      </c>
      <c r="N206" s="14">
        <f>L206+M206</f>
        <v>32</v>
      </c>
      <c r="O206" s="15">
        <f>N206</f>
        <v>32</v>
      </c>
      <c r="P206" s="96">
        <f>IF(O206="","",RANK(O206,O205:O209,0))</f>
        <v>2</v>
      </c>
      <c r="Q206" s="96">
        <f>IF(P206&lt;5,O206,"")</f>
        <v>32</v>
      </c>
      <c r="R206" s="65">
        <v>10</v>
      </c>
      <c r="S206" s="136">
        <f t="shared" si="41"/>
        <v>0</v>
      </c>
      <c r="T206" s="136">
        <f t="shared" si="42"/>
        <v>7</v>
      </c>
      <c r="U206" s="16">
        <f>S206+T206</f>
        <v>7</v>
      </c>
      <c r="V206" s="15">
        <f>U206</f>
        <v>7</v>
      </c>
      <c r="W206" s="84">
        <f>IF(V206="","",RANK(V206,V205:V209,0))</f>
        <v>1</v>
      </c>
      <c r="X206" s="84">
        <f>IF(W206&lt;5,V206,"")</f>
        <v>7</v>
      </c>
      <c r="Y206" s="65">
        <v>11</v>
      </c>
      <c r="Z206" s="16">
        <f t="shared" si="43"/>
        <v>0</v>
      </c>
      <c r="AA206" s="16">
        <f t="shared" si="44"/>
        <v>22</v>
      </c>
      <c r="AB206" s="16">
        <f>Z206+AA206</f>
        <v>22</v>
      </c>
      <c r="AC206" s="15">
        <f>AB206</f>
        <v>22</v>
      </c>
      <c r="AD206" s="84">
        <f>IF(AC206="","",RANK(AC206,AC205:AC209,0))</f>
        <v>4</v>
      </c>
      <c r="AE206" s="84">
        <f>IF(AD206&lt;5,AC206,"")</f>
        <v>22</v>
      </c>
      <c r="AF206" s="18">
        <f t="shared" si="45"/>
        <v>95</v>
      </c>
      <c r="AG206" s="19">
        <f>AF206</f>
        <v>95</v>
      </c>
      <c r="AH206" s="19">
        <f t="shared" si="46"/>
        <v>77</v>
      </c>
      <c r="AI206" s="186"/>
      <c r="AJ206" s="130"/>
      <c r="AK206" s="189"/>
    </row>
    <row r="207" spans="1:37" ht="15" customHeight="1" x14ac:dyDescent="0.25">
      <c r="A207" s="68">
        <v>3</v>
      </c>
      <c r="B207" s="139"/>
      <c r="C207" s="141">
        <v>48</v>
      </c>
      <c r="D207" s="59">
        <v>7.8</v>
      </c>
      <c r="E207" s="14">
        <f t="shared" si="37"/>
        <v>34</v>
      </c>
      <c r="F207" s="14">
        <f t="shared" si="38"/>
        <v>0</v>
      </c>
      <c r="G207" s="14">
        <f>E207+F207</f>
        <v>34</v>
      </c>
      <c r="H207" s="15">
        <f>G207</f>
        <v>34</v>
      </c>
      <c r="I207" s="84">
        <f>IF(H207="","",RANK(H207,H205:H209,0))</f>
        <v>2</v>
      </c>
      <c r="J207" s="84">
        <f>IF(I207&lt;5,H207,"")</f>
        <v>34</v>
      </c>
      <c r="K207" s="61">
        <v>180</v>
      </c>
      <c r="L207" s="14">
        <f t="shared" si="39"/>
        <v>0</v>
      </c>
      <c r="M207" s="14">
        <f t="shared" si="40"/>
        <v>22</v>
      </c>
      <c r="N207" s="14">
        <f>L207+M207</f>
        <v>22</v>
      </c>
      <c r="O207" s="15">
        <f>N207</f>
        <v>22</v>
      </c>
      <c r="P207" s="96">
        <f>IF(O207="","",RANK(O207,O205:O209,0))</f>
        <v>4</v>
      </c>
      <c r="Q207" s="96">
        <f>IF(P207&lt;5,O207,"")</f>
        <v>22</v>
      </c>
      <c r="R207" s="65">
        <v>0</v>
      </c>
      <c r="S207" s="136">
        <f t="shared" si="41"/>
        <v>0</v>
      </c>
      <c r="T207" s="136">
        <f t="shared" si="42"/>
        <v>0</v>
      </c>
      <c r="U207" s="16">
        <f>S207+T207</f>
        <v>0</v>
      </c>
      <c r="V207" s="15">
        <f>U207</f>
        <v>0</v>
      </c>
      <c r="W207" s="84">
        <f>IF(V207="","",RANK(V207,V205:V209,0))</f>
        <v>3</v>
      </c>
      <c r="X207" s="84">
        <f>IF(W207&lt;5,V207,"")</f>
        <v>0</v>
      </c>
      <c r="Y207" s="65">
        <v>18</v>
      </c>
      <c r="Z207" s="16">
        <f t="shared" si="43"/>
        <v>0</v>
      </c>
      <c r="AA207" s="16">
        <f t="shared" si="44"/>
        <v>41</v>
      </c>
      <c r="AB207" s="16">
        <f>Z207+AA207</f>
        <v>41</v>
      </c>
      <c r="AC207" s="15">
        <f>AB207</f>
        <v>41</v>
      </c>
      <c r="AD207" s="84">
        <f>IF(AC207="","",RANK(AC207,AC205:AC209,0))</f>
        <v>1</v>
      </c>
      <c r="AE207" s="84">
        <f>IF(AD207&lt;5,AC207,"")</f>
        <v>41</v>
      </c>
      <c r="AF207" s="18">
        <f t="shared" si="45"/>
        <v>97</v>
      </c>
      <c r="AG207" s="19">
        <f>AF207</f>
        <v>97</v>
      </c>
      <c r="AH207" s="19">
        <f t="shared" si="46"/>
        <v>74</v>
      </c>
      <c r="AI207" s="186"/>
      <c r="AJ207" s="130"/>
      <c r="AK207" s="189"/>
    </row>
    <row r="208" spans="1:37" ht="15" customHeight="1" x14ac:dyDescent="0.25">
      <c r="A208" s="68">
        <v>4</v>
      </c>
      <c r="B208" s="139"/>
      <c r="C208" s="141">
        <v>48</v>
      </c>
      <c r="D208" s="59">
        <v>8.5</v>
      </c>
      <c r="E208" s="14">
        <f t="shared" si="37"/>
        <v>0</v>
      </c>
      <c r="F208" s="14">
        <f t="shared" si="38"/>
        <v>16</v>
      </c>
      <c r="G208" s="14">
        <f>E208+F208</f>
        <v>16</v>
      </c>
      <c r="H208" s="15">
        <f>G208</f>
        <v>16</v>
      </c>
      <c r="I208" s="84">
        <f>IF(H208="","",RANK(H208,H205:H209,0))</f>
        <v>4</v>
      </c>
      <c r="J208" s="84">
        <f>IF(I208&lt;5,H208,"")</f>
        <v>16</v>
      </c>
      <c r="K208" s="61">
        <v>184</v>
      </c>
      <c r="L208" s="14">
        <f t="shared" si="39"/>
        <v>0</v>
      </c>
      <c r="M208" s="14">
        <f t="shared" si="40"/>
        <v>24</v>
      </c>
      <c r="N208" s="14">
        <f>L208+M208</f>
        <v>24</v>
      </c>
      <c r="O208" s="15">
        <f>N208</f>
        <v>24</v>
      </c>
      <c r="P208" s="96">
        <f>IF(O208="","",RANK(O208,O205:O209,0))</f>
        <v>3</v>
      </c>
      <c r="Q208" s="96">
        <f>IF(P208&lt;5,O208,"")</f>
        <v>24</v>
      </c>
      <c r="R208" s="65">
        <v>3</v>
      </c>
      <c r="S208" s="136">
        <f t="shared" si="41"/>
        <v>0</v>
      </c>
      <c r="T208" s="136">
        <f t="shared" si="42"/>
        <v>0</v>
      </c>
      <c r="U208" s="16">
        <f>S208+T208</f>
        <v>0</v>
      </c>
      <c r="V208" s="15">
        <f>U208</f>
        <v>0</v>
      </c>
      <c r="W208" s="84">
        <f>IF(V208="","",RANK(V208,V205:V209,0))</f>
        <v>3</v>
      </c>
      <c r="X208" s="84">
        <f>IF(W208&lt;5,V208,"")</f>
        <v>0</v>
      </c>
      <c r="Y208" s="65">
        <v>18</v>
      </c>
      <c r="Z208" s="16">
        <f t="shared" si="43"/>
        <v>0</v>
      </c>
      <c r="AA208" s="16">
        <f t="shared" si="44"/>
        <v>41</v>
      </c>
      <c r="AB208" s="16">
        <f>Z208+AA208</f>
        <v>41</v>
      </c>
      <c r="AC208" s="15">
        <f>AB208</f>
        <v>41</v>
      </c>
      <c r="AD208" s="84">
        <f>IF(AC208="","",RANK(AC208,AC205:AC209,0))</f>
        <v>1</v>
      </c>
      <c r="AE208" s="84">
        <f>IF(AD208&lt;5,AC208,"")</f>
        <v>41</v>
      </c>
      <c r="AF208" s="18">
        <f t="shared" si="45"/>
        <v>81</v>
      </c>
      <c r="AG208" s="19">
        <f>AF208</f>
        <v>81</v>
      </c>
      <c r="AH208" s="19">
        <f t="shared" si="46"/>
        <v>97</v>
      </c>
      <c r="AI208" s="186"/>
      <c r="AJ208" s="130"/>
      <c r="AK208" s="189"/>
    </row>
    <row r="209" spans="1:37" ht="15" customHeight="1" x14ac:dyDescent="0.25">
      <c r="A209" s="68">
        <v>5</v>
      </c>
      <c r="B209" s="139"/>
      <c r="C209" s="141">
        <v>48</v>
      </c>
      <c r="D209" s="59"/>
      <c r="E209" s="14">
        <f t="shared" si="37"/>
        <v>0</v>
      </c>
      <c r="F209" s="14">
        <f t="shared" si="38"/>
        <v>0</v>
      </c>
      <c r="G209" s="14">
        <f>E209+F209</f>
        <v>0</v>
      </c>
      <c r="H209" s="15">
        <f>G209</f>
        <v>0</v>
      </c>
      <c r="I209" s="84">
        <f>IF(H209="","",RANK(H209,H205:H209,0))</f>
        <v>5</v>
      </c>
      <c r="J209" s="84" t="str">
        <f>IF(I209&lt;5,H209,"")</f>
        <v/>
      </c>
      <c r="K209" s="61"/>
      <c r="L209" s="14">
        <f t="shared" si="39"/>
        <v>0</v>
      </c>
      <c r="M209" s="14">
        <f t="shared" si="40"/>
        <v>0</v>
      </c>
      <c r="N209" s="14">
        <f>L209+M209</f>
        <v>0</v>
      </c>
      <c r="O209" s="15">
        <f>N209</f>
        <v>0</v>
      </c>
      <c r="P209" s="96">
        <f>IF(O209="","",RANK(O209,O205:O209,0))</f>
        <v>5</v>
      </c>
      <c r="Q209" s="96" t="str">
        <f>IF(P209&lt;5,O209,"")</f>
        <v/>
      </c>
      <c r="R209" s="65"/>
      <c r="S209" s="136">
        <f t="shared" si="41"/>
        <v>0</v>
      </c>
      <c r="T209" s="136">
        <f t="shared" si="42"/>
        <v>0</v>
      </c>
      <c r="U209" s="16">
        <f>S209+T209</f>
        <v>0</v>
      </c>
      <c r="V209" s="15">
        <f>U209</f>
        <v>0</v>
      </c>
      <c r="W209" s="84">
        <f>IF(V209="","",RANK(V209,V205:V209,0))</f>
        <v>3</v>
      </c>
      <c r="X209" s="84"/>
      <c r="Y209" s="172">
        <v>-100</v>
      </c>
      <c r="Z209" s="16">
        <f t="shared" si="43"/>
        <v>0</v>
      </c>
      <c r="AA209" s="16">
        <f t="shared" si="44"/>
        <v>0</v>
      </c>
      <c r="AB209" s="16">
        <f>Z209+AA209</f>
        <v>0</v>
      </c>
      <c r="AC209" s="15">
        <f>AB209</f>
        <v>0</v>
      </c>
      <c r="AD209" s="84">
        <f>IF(AC209="","",RANK(AC209,AC205:AC209,0))</f>
        <v>5</v>
      </c>
      <c r="AE209" s="84" t="str">
        <f>IF(AD209&lt;5,AC209,"")</f>
        <v/>
      </c>
      <c r="AF209" s="18">
        <f t="shared" si="45"/>
        <v>0</v>
      </c>
      <c r="AG209" s="19">
        <f>AF209</f>
        <v>0</v>
      </c>
      <c r="AH209" s="19">
        <f t="shared" si="46"/>
        <v>142</v>
      </c>
      <c r="AI209" s="187"/>
      <c r="AJ209" s="130"/>
      <c r="AK209" s="189"/>
    </row>
    <row r="210" spans="1:37" ht="26.25" customHeight="1" x14ac:dyDescent="0.25">
      <c r="A210" s="68"/>
      <c r="B210" s="139"/>
      <c r="C210" s="142">
        <v>48</v>
      </c>
      <c r="D210" s="59"/>
      <c r="E210" s="14"/>
      <c r="F210" s="14"/>
      <c r="G210" s="14"/>
      <c r="H210" s="89"/>
      <c r="I210" s="101" t="s">
        <v>455</v>
      </c>
      <c r="J210" s="109">
        <f>SUM(J205:J209)</f>
        <v>130</v>
      </c>
      <c r="K210" s="61"/>
      <c r="L210" s="14"/>
      <c r="M210" s="14"/>
      <c r="N210" s="14"/>
      <c r="O210" s="89"/>
      <c r="P210" s="101" t="s">
        <v>455</v>
      </c>
      <c r="Q210" s="110">
        <f>SUM(Q205:Q209)</f>
        <v>122</v>
      </c>
      <c r="R210" s="65"/>
      <c r="S210" s="136"/>
      <c r="T210" s="136"/>
      <c r="U210" s="16"/>
      <c r="V210" s="89"/>
      <c r="W210" s="101" t="s">
        <v>455</v>
      </c>
      <c r="X210" s="109">
        <f>SUM(X205:X209)</f>
        <v>11</v>
      </c>
      <c r="Y210" s="172">
        <v>-100</v>
      </c>
      <c r="Z210" s="16"/>
      <c r="AA210" s="16"/>
      <c r="AB210" s="16"/>
      <c r="AC210" s="89"/>
      <c r="AD210" s="101" t="s">
        <v>455</v>
      </c>
      <c r="AE210" s="109">
        <f>SUM(AE205:AE209)</f>
        <v>139</v>
      </c>
      <c r="AF210" s="18"/>
      <c r="AG210" s="92"/>
      <c r="AH210" s="19" t="str">
        <f t="shared" si="46"/>
        <v/>
      </c>
      <c r="AI210" s="98"/>
      <c r="AJ210" s="98"/>
      <c r="AK210" s="190"/>
    </row>
    <row r="211" spans="1:37" ht="15" customHeight="1" x14ac:dyDescent="0.25">
      <c r="A211" s="68">
        <v>1</v>
      </c>
      <c r="B211" s="139"/>
      <c r="C211" s="141">
        <v>49</v>
      </c>
      <c r="D211" s="59">
        <v>8.4</v>
      </c>
      <c r="E211" s="14">
        <f t="shared" si="37"/>
        <v>0</v>
      </c>
      <c r="F211" s="14">
        <f t="shared" si="38"/>
        <v>18</v>
      </c>
      <c r="G211" s="14">
        <f>E211+F211</f>
        <v>18</v>
      </c>
      <c r="H211" s="15">
        <f>G211</f>
        <v>18</v>
      </c>
      <c r="I211" s="84">
        <f>IF(H211="","",RANK(H211,H211:H215,0))</f>
        <v>2</v>
      </c>
      <c r="J211" s="84">
        <f>IF(I211&lt;5,H211,"")</f>
        <v>18</v>
      </c>
      <c r="K211" s="61">
        <v>153</v>
      </c>
      <c r="L211" s="14">
        <f t="shared" si="39"/>
        <v>0</v>
      </c>
      <c r="M211" s="14">
        <f t="shared" si="40"/>
        <v>9</v>
      </c>
      <c r="N211" s="14">
        <f>L211+M211</f>
        <v>9</v>
      </c>
      <c r="O211" s="15">
        <f>N211</f>
        <v>9</v>
      </c>
      <c r="P211" s="96">
        <f>IF(O211="","",RANK(O211,O211:O215,0))</f>
        <v>4</v>
      </c>
      <c r="Q211" s="96">
        <f>IF(P211&lt;5,O211,"")</f>
        <v>9</v>
      </c>
      <c r="R211" s="65">
        <v>30</v>
      </c>
      <c r="S211" s="136">
        <f t="shared" si="41"/>
        <v>0</v>
      </c>
      <c r="T211" s="136">
        <f t="shared" si="42"/>
        <v>44</v>
      </c>
      <c r="U211" s="16">
        <f>S211+T211</f>
        <v>44</v>
      </c>
      <c r="V211" s="15">
        <f>U211</f>
        <v>44</v>
      </c>
      <c r="W211" s="84">
        <f>IF(V211="","",RANK(V211,V211:V215,0))</f>
        <v>1</v>
      </c>
      <c r="X211" s="84">
        <f>IF(W211&lt;5,V211,"")</f>
        <v>44</v>
      </c>
      <c r="Y211" s="65">
        <v>16</v>
      </c>
      <c r="Z211" s="16">
        <f t="shared" si="43"/>
        <v>0</v>
      </c>
      <c r="AA211" s="16">
        <f t="shared" si="44"/>
        <v>35</v>
      </c>
      <c r="AB211" s="16">
        <f>Z211+AA211</f>
        <v>35</v>
      </c>
      <c r="AC211" s="15">
        <f>AB211</f>
        <v>35</v>
      </c>
      <c r="AD211" s="84">
        <f>IF(AC211="","",RANK(AC211,AC211:AC215,0))</f>
        <v>2</v>
      </c>
      <c r="AE211" s="84">
        <f>IF(AD211&lt;5,AC211,"")</f>
        <v>35</v>
      </c>
      <c r="AF211" s="18">
        <f t="shared" si="45"/>
        <v>106</v>
      </c>
      <c r="AG211" s="19">
        <f>AF211</f>
        <v>106</v>
      </c>
      <c r="AH211" s="19">
        <f t="shared" si="46"/>
        <v>61</v>
      </c>
      <c r="AI211" s="185">
        <f>SUM(J211:J215,Q211:Q215,X211:X215,AE211:AE215)</f>
        <v>346</v>
      </c>
      <c r="AJ211" s="130">
        <f>AI211</f>
        <v>346</v>
      </c>
      <c r="AK211" s="188">
        <f>IF(ISNUMBER(AI211),RANK(AI211,$AI$7:$AI$294,0),"")</f>
        <v>24</v>
      </c>
    </row>
    <row r="212" spans="1:37" ht="15" customHeight="1" x14ac:dyDescent="0.25">
      <c r="A212" s="68">
        <v>2</v>
      </c>
      <c r="B212" s="139"/>
      <c r="C212" s="141">
        <v>49</v>
      </c>
      <c r="D212" s="59">
        <v>8.4</v>
      </c>
      <c r="E212" s="14">
        <f t="shared" si="37"/>
        <v>0</v>
      </c>
      <c r="F212" s="14">
        <f t="shared" si="38"/>
        <v>18</v>
      </c>
      <c r="G212" s="14">
        <f>E212+F212</f>
        <v>18</v>
      </c>
      <c r="H212" s="15">
        <f>G212</f>
        <v>18</v>
      </c>
      <c r="I212" s="84">
        <f>IF(H212="","",RANK(H212,H211:H215,0))</f>
        <v>2</v>
      </c>
      <c r="J212" s="84">
        <f>IF(I212&lt;5,H212,"")</f>
        <v>18</v>
      </c>
      <c r="K212" s="61">
        <v>190</v>
      </c>
      <c r="L212" s="14">
        <f t="shared" si="39"/>
        <v>0</v>
      </c>
      <c r="M212" s="14">
        <f t="shared" si="40"/>
        <v>27</v>
      </c>
      <c r="N212" s="14">
        <f>L212+M212</f>
        <v>27</v>
      </c>
      <c r="O212" s="15">
        <f>N212</f>
        <v>27</v>
      </c>
      <c r="P212" s="96">
        <f>IF(O212="","",RANK(O212,O211:O215,0))</f>
        <v>1</v>
      </c>
      <c r="Q212" s="96">
        <f>IF(P212&lt;5,O212,"")</f>
        <v>27</v>
      </c>
      <c r="R212" s="65">
        <v>0</v>
      </c>
      <c r="S212" s="136">
        <f t="shared" si="41"/>
        <v>0</v>
      </c>
      <c r="T212" s="136">
        <f t="shared" si="42"/>
        <v>0</v>
      </c>
      <c r="U212" s="16">
        <f>S212+T212</f>
        <v>0</v>
      </c>
      <c r="V212" s="15">
        <f>U212</f>
        <v>0</v>
      </c>
      <c r="W212" s="84">
        <f>IF(V212="","",RANK(V212,V211:V215,0))</f>
        <v>3</v>
      </c>
      <c r="X212" s="84">
        <f>IF(W212&lt;5,V212,"")</f>
        <v>0</v>
      </c>
      <c r="Y212" s="65">
        <v>21</v>
      </c>
      <c r="Z212" s="16">
        <f t="shared" si="43"/>
        <v>0</v>
      </c>
      <c r="AA212" s="16">
        <f t="shared" si="44"/>
        <v>50</v>
      </c>
      <c r="AB212" s="16">
        <f>Z212+AA212</f>
        <v>50</v>
      </c>
      <c r="AC212" s="15">
        <f>AB212</f>
        <v>50</v>
      </c>
      <c r="AD212" s="84">
        <f>IF(AC212="","",RANK(AC212,AC211:AC215,0))</f>
        <v>1</v>
      </c>
      <c r="AE212" s="84">
        <f>IF(AD212&lt;5,AC212,"")</f>
        <v>50</v>
      </c>
      <c r="AF212" s="18">
        <f t="shared" si="45"/>
        <v>95</v>
      </c>
      <c r="AG212" s="19">
        <f>AF212</f>
        <v>95</v>
      </c>
      <c r="AH212" s="19">
        <f t="shared" si="46"/>
        <v>77</v>
      </c>
      <c r="AI212" s="186"/>
      <c r="AJ212" s="130"/>
      <c r="AK212" s="189"/>
    </row>
    <row r="213" spans="1:37" ht="15" customHeight="1" x14ac:dyDescent="0.25">
      <c r="A213" s="68">
        <v>3</v>
      </c>
      <c r="B213" s="139"/>
      <c r="C213" s="141">
        <v>49</v>
      </c>
      <c r="D213" s="59">
        <v>8</v>
      </c>
      <c r="E213" s="14">
        <f t="shared" si="37"/>
        <v>28</v>
      </c>
      <c r="F213" s="14">
        <f t="shared" si="38"/>
        <v>0</v>
      </c>
      <c r="G213" s="14">
        <f>E213+F213</f>
        <v>28</v>
      </c>
      <c r="H213" s="15">
        <f>G213</f>
        <v>28</v>
      </c>
      <c r="I213" s="84">
        <f>IF(H213="","",RANK(H213,H211:H215,0))</f>
        <v>1</v>
      </c>
      <c r="J213" s="84">
        <f t="shared" ref="J213:J215" si="47">IF(I213&lt;5,H213,"")</f>
        <v>28</v>
      </c>
      <c r="K213" s="61">
        <v>181</v>
      </c>
      <c r="L213" s="14">
        <f t="shared" si="39"/>
        <v>0</v>
      </c>
      <c r="M213" s="14">
        <f t="shared" si="40"/>
        <v>23</v>
      </c>
      <c r="N213" s="14">
        <f>L213+M213</f>
        <v>23</v>
      </c>
      <c r="O213" s="15">
        <f>N213</f>
        <v>23</v>
      </c>
      <c r="P213" s="96">
        <f>IF(O213="","",RANK(O213,O211:O215,0))</f>
        <v>3</v>
      </c>
      <c r="Q213" s="96">
        <f>IF(P213&lt;5,O213,"")</f>
        <v>23</v>
      </c>
      <c r="R213" s="65">
        <v>15</v>
      </c>
      <c r="S213" s="136">
        <f t="shared" si="41"/>
        <v>0</v>
      </c>
      <c r="T213" s="136">
        <f t="shared" si="42"/>
        <v>14</v>
      </c>
      <c r="U213" s="16">
        <f>S213+T213</f>
        <v>14</v>
      </c>
      <c r="V213" s="15">
        <f>U213</f>
        <v>14</v>
      </c>
      <c r="W213" s="84">
        <f>IF(V213="","",RANK(V213,V211:V215,0))</f>
        <v>2</v>
      </c>
      <c r="X213" s="84">
        <f>IF(W213&lt;5,V213,"")</f>
        <v>14</v>
      </c>
      <c r="Y213" s="65">
        <v>7</v>
      </c>
      <c r="Z213" s="16">
        <f t="shared" si="43"/>
        <v>0</v>
      </c>
      <c r="AA213" s="16">
        <f t="shared" si="44"/>
        <v>14</v>
      </c>
      <c r="AB213" s="16">
        <f>Z213+AA213</f>
        <v>14</v>
      </c>
      <c r="AC213" s="15">
        <f>AB213</f>
        <v>14</v>
      </c>
      <c r="AD213" s="84">
        <f>IF(AC213="","",RANK(AC213,AC211:AC215,0))</f>
        <v>4</v>
      </c>
      <c r="AE213" s="84">
        <f>IF(AD213&lt;5,AC213,"")</f>
        <v>14</v>
      </c>
      <c r="AF213" s="18">
        <f t="shared" si="45"/>
        <v>79</v>
      </c>
      <c r="AG213" s="19">
        <f>AF213</f>
        <v>79</v>
      </c>
      <c r="AH213" s="19">
        <f t="shared" si="46"/>
        <v>99</v>
      </c>
      <c r="AI213" s="186"/>
      <c r="AJ213" s="130"/>
      <c r="AK213" s="189"/>
    </row>
    <row r="214" spans="1:37" ht="15" customHeight="1" x14ac:dyDescent="0.25">
      <c r="A214" s="68">
        <v>4</v>
      </c>
      <c r="B214" s="139"/>
      <c r="C214" s="141">
        <v>49</v>
      </c>
      <c r="D214" s="59">
        <v>8.9</v>
      </c>
      <c r="E214" s="14">
        <f t="shared" si="37"/>
        <v>0</v>
      </c>
      <c r="F214" s="14">
        <f t="shared" si="38"/>
        <v>8</v>
      </c>
      <c r="G214" s="14">
        <f>E214+F214</f>
        <v>8</v>
      </c>
      <c r="H214" s="15">
        <f>G214</f>
        <v>8</v>
      </c>
      <c r="I214" s="84">
        <f>IF(H214="","",RANK(H214,H211:H215,0))</f>
        <v>5</v>
      </c>
      <c r="J214" s="84" t="str">
        <f t="shared" si="47"/>
        <v/>
      </c>
      <c r="K214" s="61">
        <v>145</v>
      </c>
      <c r="L214" s="14">
        <f t="shared" si="39"/>
        <v>0</v>
      </c>
      <c r="M214" s="14">
        <f t="shared" si="40"/>
        <v>5</v>
      </c>
      <c r="N214" s="14">
        <f>L214+M214</f>
        <v>5</v>
      </c>
      <c r="O214" s="15">
        <f>N214</f>
        <v>5</v>
      </c>
      <c r="P214" s="96">
        <f>IF(O214="","",RANK(O214,O211:O215,0))</f>
        <v>5</v>
      </c>
      <c r="Q214" s="96" t="str">
        <f>IF(P214&lt;5,O214,"")</f>
        <v/>
      </c>
      <c r="R214" s="65">
        <v>0</v>
      </c>
      <c r="S214" s="136">
        <f t="shared" si="41"/>
        <v>0</v>
      </c>
      <c r="T214" s="136">
        <f t="shared" si="42"/>
        <v>0</v>
      </c>
      <c r="U214" s="16">
        <f>S214+T214</f>
        <v>0</v>
      </c>
      <c r="V214" s="15">
        <f>U214</f>
        <v>0</v>
      </c>
      <c r="W214" s="84">
        <f>IF(V214="","",RANK(V214,V211:V215,0))</f>
        <v>3</v>
      </c>
      <c r="X214" s="84">
        <f>IF(W214&lt;5,V214,"")</f>
        <v>0</v>
      </c>
      <c r="Y214" s="65">
        <v>12</v>
      </c>
      <c r="Z214" s="16">
        <f t="shared" si="43"/>
        <v>0</v>
      </c>
      <c r="AA214" s="16">
        <f t="shared" si="44"/>
        <v>24</v>
      </c>
      <c r="AB214" s="16">
        <f>Z214+AA214</f>
        <v>24</v>
      </c>
      <c r="AC214" s="15">
        <f>AB214</f>
        <v>24</v>
      </c>
      <c r="AD214" s="84">
        <f>IF(AC214="","",RANK(AC214,AC211:AC215,0))</f>
        <v>3</v>
      </c>
      <c r="AE214" s="84">
        <f>IF(AD214&lt;5,AC214,"")</f>
        <v>24</v>
      </c>
      <c r="AF214" s="18">
        <f t="shared" si="45"/>
        <v>37</v>
      </c>
      <c r="AG214" s="19">
        <f>AF214</f>
        <v>37</v>
      </c>
      <c r="AH214" s="19">
        <f t="shared" si="46"/>
        <v>137</v>
      </c>
      <c r="AI214" s="186"/>
      <c r="AJ214" s="130"/>
      <c r="AK214" s="189"/>
    </row>
    <row r="215" spans="1:37" ht="15" customHeight="1" x14ac:dyDescent="0.25">
      <c r="A215" s="68">
        <v>5</v>
      </c>
      <c r="B215" s="139"/>
      <c r="C215" s="141">
        <v>49</v>
      </c>
      <c r="D215" s="59">
        <v>8.4</v>
      </c>
      <c r="E215" s="14">
        <f t="shared" si="37"/>
        <v>0</v>
      </c>
      <c r="F215" s="14">
        <f t="shared" si="38"/>
        <v>18</v>
      </c>
      <c r="G215" s="14">
        <f>E215+F215</f>
        <v>18</v>
      </c>
      <c r="H215" s="15">
        <f>G215</f>
        <v>18</v>
      </c>
      <c r="I215" s="84">
        <f>IF(H215="","",RANK(H215,H211:H215,0))</f>
        <v>2</v>
      </c>
      <c r="J215" s="84">
        <f t="shared" si="47"/>
        <v>18</v>
      </c>
      <c r="K215" s="61">
        <v>184</v>
      </c>
      <c r="L215" s="14">
        <f t="shared" si="39"/>
        <v>0</v>
      </c>
      <c r="M215" s="14">
        <f t="shared" si="40"/>
        <v>24</v>
      </c>
      <c r="N215" s="14">
        <f>L215+M215</f>
        <v>24</v>
      </c>
      <c r="O215" s="15">
        <f>N215</f>
        <v>24</v>
      </c>
      <c r="P215" s="96">
        <f>IF(O215="","",RANK(O215,O211:O215,0))</f>
        <v>2</v>
      </c>
      <c r="Q215" s="96">
        <f>IF(P215&lt;5,O215,"")</f>
        <v>24</v>
      </c>
      <c r="R215" s="65">
        <v>1</v>
      </c>
      <c r="S215" s="136">
        <f t="shared" si="41"/>
        <v>0</v>
      </c>
      <c r="T215" s="136">
        <f t="shared" si="42"/>
        <v>0</v>
      </c>
      <c r="U215" s="16">
        <f>S215+T215</f>
        <v>0</v>
      </c>
      <c r="V215" s="15">
        <f>U215</f>
        <v>0</v>
      </c>
      <c r="W215" s="84">
        <f>IF(V215="","",RANK(V215,V211:V215,0))</f>
        <v>3</v>
      </c>
      <c r="X215" s="84"/>
      <c r="Y215" s="65">
        <v>6</v>
      </c>
      <c r="Z215" s="16">
        <f t="shared" si="43"/>
        <v>0</v>
      </c>
      <c r="AA215" s="16">
        <f t="shared" si="44"/>
        <v>12</v>
      </c>
      <c r="AB215" s="16">
        <f>Z215+AA215</f>
        <v>12</v>
      </c>
      <c r="AC215" s="15">
        <f>AB215</f>
        <v>12</v>
      </c>
      <c r="AD215" s="84">
        <f>IF(AC215="","",RANK(AC215,AC211:AC215,0))</f>
        <v>5</v>
      </c>
      <c r="AE215" s="84" t="str">
        <f>IF(AD215&lt;5,AC215,"")</f>
        <v/>
      </c>
      <c r="AF215" s="18">
        <f t="shared" si="45"/>
        <v>54</v>
      </c>
      <c r="AG215" s="19">
        <f>AF215</f>
        <v>54</v>
      </c>
      <c r="AH215" s="19">
        <f t="shared" si="46"/>
        <v>128</v>
      </c>
      <c r="AI215" s="187"/>
      <c r="AJ215" s="130"/>
      <c r="AK215" s="189"/>
    </row>
    <row r="216" spans="1:37" ht="26.25" customHeight="1" x14ac:dyDescent="0.25">
      <c r="A216" s="68"/>
      <c r="B216" s="139"/>
      <c r="C216" s="142">
        <v>49</v>
      </c>
      <c r="D216" s="59"/>
      <c r="E216" s="14"/>
      <c r="F216" s="14"/>
      <c r="G216" s="14"/>
      <c r="H216" s="89"/>
      <c r="I216" s="101" t="s">
        <v>455</v>
      </c>
      <c r="J216" s="109">
        <f>SUM(J211:J215)</f>
        <v>82</v>
      </c>
      <c r="K216" s="61"/>
      <c r="L216" s="14"/>
      <c r="M216" s="14"/>
      <c r="N216" s="14"/>
      <c r="O216" s="89"/>
      <c r="P216" s="101" t="s">
        <v>455</v>
      </c>
      <c r="Q216" s="110">
        <f>SUM(Q211:Q215)</f>
        <v>83</v>
      </c>
      <c r="R216" s="65"/>
      <c r="S216" s="136"/>
      <c r="T216" s="136"/>
      <c r="U216" s="16"/>
      <c r="V216" s="89"/>
      <c r="W216" s="101" t="s">
        <v>455</v>
      </c>
      <c r="X216" s="109">
        <f>SUM(X211:X215)</f>
        <v>58</v>
      </c>
      <c r="Y216" s="172">
        <v>-100</v>
      </c>
      <c r="Z216" s="16"/>
      <c r="AA216" s="16"/>
      <c r="AB216" s="16"/>
      <c r="AC216" s="89"/>
      <c r="AD216" s="101" t="s">
        <v>455</v>
      </c>
      <c r="AE216" s="109">
        <f>SUM(AE211:AE215)</f>
        <v>123</v>
      </c>
      <c r="AF216" s="18"/>
      <c r="AG216" s="92"/>
      <c r="AH216" s="19" t="str">
        <f t="shared" si="46"/>
        <v/>
      </c>
      <c r="AI216" s="98"/>
      <c r="AJ216" s="98"/>
      <c r="AK216" s="190"/>
    </row>
    <row r="217" spans="1:37" ht="15" customHeight="1" x14ac:dyDescent="0.25">
      <c r="A217" s="68">
        <v>1</v>
      </c>
      <c r="B217" s="139"/>
      <c r="C217" s="141">
        <v>50</v>
      </c>
      <c r="D217" s="59">
        <v>8.1</v>
      </c>
      <c r="E217" s="14">
        <f t="shared" si="37"/>
        <v>0</v>
      </c>
      <c r="F217" s="14">
        <f t="shared" si="38"/>
        <v>25</v>
      </c>
      <c r="G217" s="14">
        <f>E217+F217</f>
        <v>25</v>
      </c>
      <c r="H217" s="15">
        <f>G217</f>
        <v>25</v>
      </c>
      <c r="I217" s="84">
        <f>IF(H217="","",RANK(H217,H217:H221,0))</f>
        <v>4</v>
      </c>
      <c r="J217" s="84">
        <f>IF(I217&lt;5,H217,"")</f>
        <v>25</v>
      </c>
      <c r="K217" s="61">
        <v>198</v>
      </c>
      <c r="L217" s="14">
        <f t="shared" si="39"/>
        <v>0</v>
      </c>
      <c r="M217" s="14">
        <f t="shared" si="40"/>
        <v>31</v>
      </c>
      <c r="N217" s="14">
        <f>L217+M217</f>
        <v>31</v>
      </c>
      <c r="O217" s="15">
        <f>N217</f>
        <v>31</v>
      </c>
      <c r="P217" s="96">
        <f>IF(O217="","",RANK(O217,O217:O221,0))</f>
        <v>3</v>
      </c>
      <c r="Q217" s="96">
        <f>IF(P217&lt;5,O217,"")</f>
        <v>31</v>
      </c>
      <c r="R217" s="65">
        <v>7</v>
      </c>
      <c r="S217" s="136">
        <f t="shared" si="41"/>
        <v>0</v>
      </c>
      <c r="T217" s="136">
        <f t="shared" si="42"/>
        <v>4</v>
      </c>
      <c r="U217" s="16">
        <f>S217+T217</f>
        <v>4</v>
      </c>
      <c r="V217" s="15">
        <f>U217</f>
        <v>4</v>
      </c>
      <c r="W217" s="84">
        <f>IF(V217="","",RANK(V217,V217:V221,0))</f>
        <v>3</v>
      </c>
      <c r="X217" s="84">
        <f>IF(W217&lt;5,V217,"")</f>
        <v>4</v>
      </c>
      <c r="Y217" s="65">
        <v>25</v>
      </c>
      <c r="Z217" s="16">
        <f t="shared" si="43"/>
        <v>0</v>
      </c>
      <c r="AA217" s="16">
        <f t="shared" si="44"/>
        <v>58</v>
      </c>
      <c r="AB217" s="16">
        <f>Z217+AA217</f>
        <v>58</v>
      </c>
      <c r="AC217" s="15">
        <f>AB217</f>
        <v>58</v>
      </c>
      <c r="AD217" s="84">
        <f>IF(AC217="","",RANK(AC217,AC217:AC221,0))</f>
        <v>1</v>
      </c>
      <c r="AE217" s="84">
        <f>IF(AD217&lt;5,AC217,"")</f>
        <v>58</v>
      </c>
      <c r="AF217" s="18">
        <f t="shared" si="45"/>
        <v>118</v>
      </c>
      <c r="AG217" s="19">
        <f>AF217</f>
        <v>118</v>
      </c>
      <c r="AH217" s="19">
        <f t="shared" si="46"/>
        <v>43</v>
      </c>
      <c r="AI217" s="185">
        <f>SUM(J217:J221,Q217:Q221,X217:X221,AE217:AE221)</f>
        <v>471</v>
      </c>
      <c r="AJ217" s="130">
        <f>AI217</f>
        <v>471</v>
      </c>
      <c r="AK217" s="188">
        <f>IF(ISNUMBER(AI217),RANK(AI217,$AI$7:$AI$294,0),"")</f>
        <v>9</v>
      </c>
    </row>
    <row r="218" spans="1:37" ht="15" customHeight="1" x14ac:dyDescent="0.25">
      <c r="A218" s="68">
        <v>2</v>
      </c>
      <c r="B218" s="139"/>
      <c r="C218" s="141">
        <v>50</v>
      </c>
      <c r="D218" s="59">
        <v>7.8</v>
      </c>
      <c r="E218" s="14">
        <f t="shared" si="37"/>
        <v>34</v>
      </c>
      <c r="F218" s="14">
        <f t="shared" si="38"/>
        <v>0</v>
      </c>
      <c r="G218" s="14">
        <f>E218+F218</f>
        <v>34</v>
      </c>
      <c r="H218" s="15">
        <f>G218</f>
        <v>34</v>
      </c>
      <c r="I218" s="84">
        <f>IF(H218="","",RANK(H218,H217:H221,0))</f>
        <v>2</v>
      </c>
      <c r="J218" s="84">
        <f>IF(I218&lt;5,H218,"")</f>
        <v>34</v>
      </c>
      <c r="K218" s="61">
        <v>205</v>
      </c>
      <c r="L218" s="14">
        <f t="shared" si="39"/>
        <v>0</v>
      </c>
      <c r="M218" s="14">
        <f t="shared" si="40"/>
        <v>35</v>
      </c>
      <c r="N218" s="14">
        <f>L218+M218</f>
        <v>35</v>
      </c>
      <c r="O218" s="15">
        <f>N218</f>
        <v>35</v>
      </c>
      <c r="P218" s="96">
        <f>IF(O218="","",RANK(O218,O217:O221,0))</f>
        <v>2</v>
      </c>
      <c r="Q218" s="96">
        <f t="shared" ref="Q218:Q219" si="48">IF(P218&lt;5,O218,"")</f>
        <v>35</v>
      </c>
      <c r="R218" s="65">
        <v>14</v>
      </c>
      <c r="S218" s="136">
        <f t="shared" si="41"/>
        <v>0</v>
      </c>
      <c r="T218" s="136">
        <f t="shared" si="42"/>
        <v>12</v>
      </c>
      <c r="U218" s="16">
        <f>S218+T218</f>
        <v>12</v>
      </c>
      <c r="V218" s="15">
        <f>U218</f>
        <v>12</v>
      </c>
      <c r="W218" s="84">
        <f>IF(V218="","",RANK(V218,V217:V221,0))</f>
        <v>2</v>
      </c>
      <c r="X218" s="84">
        <f>IF(W218&lt;5,V218,"")</f>
        <v>12</v>
      </c>
      <c r="Y218" s="65">
        <v>23</v>
      </c>
      <c r="Z218" s="16">
        <f t="shared" si="43"/>
        <v>0</v>
      </c>
      <c r="AA218" s="16">
        <f t="shared" si="44"/>
        <v>54</v>
      </c>
      <c r="AB218" s="16">
        <f>Z218+AA218</f>
        <v>54</v>
      </c>
      <c r="AC218" s="15">
        <f>AB218</f>
        <v>54</v>
      </c>
      <c r="AD218" s="84">
        <f>IF(AC218="","",RANK(AC218,AC217:AC221,0))</f>
        <v>2</v>
      </c>
      <c r="AE218" s="84">
        <f t="shared" ref="AE218:AE219" si="49">IF(AD218&lt;5,AC218,"")</f>
        <v>54</v>
      </c>
      <c r="AF218" s="18">
        <f t="shared" si="45"/>
        <v>135</v>
      </c>
      <c r="AG218" s="19">
        <f>AF218</f>
        <v>135</v>
      </c>
      <c r="AH218" s="19">
        <f t="shared" si="46"/>
        <v>28</v>
      </c>
      <c r="AI218" s="186"/>
      <c r="AJ218" s="130"/>
      <c r="AK218" s="189"/>
    </row>
    <row r="219" spans="1:37" ht="15" customHeight="1" x14ac:dyDescent="0.25">
      <c r="A219" s="68">
        <v>3</v>
      </c>
      <c r="B219" s="139"/>
      <c r="C219" s="141">
        <v>50</v>
      </c>
      <c r="D219" s="59">
        <v>8.3000000000000007</v>
      </c>
      <c r="E219" s="14">
        <f t="shared" si="37"/>
        <v>0</v>
      </c>
      <c r="F219" s="14">
        <f t="shared" si="38"/>
        <v>20</v>
      </c>
      <c r="G219" s="14">
        <f>E219+F219</f>
        <v>20</v>
      </c>
      <c r="H219" s="15">
        <f>G219</f>
        <v>20</v>
      </c>
      <c r="I219" s="84">
        <f>IF(H219="","",RANK(H219,H217:H221,0))</f>
        <v>5</v>
      </c>
      <c r="J219" s="84" t="str">
        <f>IF(I219&lt;5,H219,"")</f>
        <v/>
      </c>
      <c r="K219" s="61">
        <v>184</v>
      </c>
      <c r="L219" s="14">
        <f t="shared" si="39"/>
        <v>0</v>
      </c>
      <c r="M219" s="14">
        <f t="shared" si="40"/>
        <v>24</v>
      </c>
      <c r="N219" s="14">
        <f>L219+M219</f>
        <v>24</v>
      </c>
      <c r="O219" s="15">
        <f>N219</f>
        <v>24</v>
      </c>
      <c r="P219" s="96">
        <f>IF(O219="","",RANK(O219,O217:O221,0))</f>
        <v>4</v>
      </c>
      <c r="Q219" s="96">
        <f t="shared" si="48"/>
        <v>24</v>
      </c>
      <c r="R219" s="65">
        <v>1</v>
      </c>
      <c r="S219" s="136">
        <f t="shared" si="41"/>
        <v>0</v>
      </c>
      <c r="T219" s="136">
        <f t="shared" si="42"/>
        <v>0</v>
      </c>
      <c r="U219" s="16">
        <f>S219+T219</f>
        <v>0</v>
      </c>
      <c r="V219" s="15">
        <f>U219</f>
        <v>0</v>
      </c>
      <c r="W219" s="84">
        <f>IF(V219="","",RANK(V219,V217:V221,0))</f>
        <v>4</v>
      </c>
      <c r="X219" s="84">
        <f>IF(W219&lt;5,V219,"")</f>
        <v>0</v>
      </c>
      <c r="Y219" s="65">
        <v>4</v>
      </c>
      <c r="Z219" s="16">
        <f t="shared" si="43"/>
        <v>0</v>
      </c>
      <c r="AA219" s="16">
        <f t="shared" si="44"/>
        <v>8</v>
      </c>
      <c r="AB219" s="16">
        <f>Z219+AA219</f>
        <v>8</v>
      </c>
      <c r="AC219" s="15">
        <f>AB219</f>
        <v>8</v>
      </c>
      <c r="AD219" s="84">
        <f>IF(AC219="","",RANK(AC219,AC217:AC221,0))</f>
        <v>5</v>
      </c>
      <c r="AE219" s="84" t="str">
        <f t="shared" si="49"/>
        <v/>
      </c>
      <c r="AF219" s="18">
        <f t="shared" si="45"/>
        <v>52</v>
      </c>
      <c r="AG219" s="19">
        <f>AF219</f>
        <v>52</v>
      </c>
      <c r="AH219" s="19">
        <f t="shared" si="46"/>
        <v>130</v>
      </c>
      <c r="AI219" s="186"/>
      <c r="AJ219" s="130"/>
      <c r="AK219" s="189"/>
    </row>
    <row r="220" spans="1:37" ht="15" customHeight="1" x14ac:dyDescent="0.25">
      <c r="A220" s="68">
        <v>4</v>
      </c>
      <c r="B220" s="139"/>
      <c r="C220" s="141">
        <v>50</v>
      </c>
      <c r="D220" s="59">
        <v>7.7</v>
      </c>
      <c r="E220" s="14">
        <f t="shared" si="37"/>
        <v>38</v>
      </c>
      <c r="F220" s="14">
        <f t="shared" si="38"/>
        <v>0</v>
      </c>
      <c r="G220" s="14">
        <f>E220+F220</f>
        <v>38</v>
      </c>
      <c r="H220" s="15">
        <f>G220</f>
        <v>38</v>
      </c>
      <c r="I220" s="84">
        <f>IF(H220="","",RANK(H220,H217:H221,0))</f>
        <v>1</v>
      </c>
      <c r="J220" s="84">
        <f>IF(I220&lt;5,H220,"")</f>
        <v>38</v>
      </c>
      <c r="K220" s="61">
        <v>180</v>
      </c>
      <c r="L220" s="14">
        <f t="shared" si="39"/>
        <v>0</v>
      </c>
      <c r="M220" s="14">
        <f t="shared" si="40"/>
        <v>22</v>
      </c>
      <c r="N220" s="14">
        <f>L220+M220</f>
        <v>22</v>
      </c>
      <c r="O220" s="15">
        <f>N220</f>
        <v>22</v>
      </c>
      <c r="P220" s="96">
        <f>IF(O220="","",RANK(O220,O217:O221,0))</f>
        <v>5</v>
      </c>
      <c r="Q220" s="96" t="str">
        <f>IF(P220&lt;5,O220,"")</f>
        <v/>
      </c>
      <c r="R220" s="65">
        <v>0</v>
      </c>
      <c r="S220" s="136">
        <f t="shared" si="41"/>
        <v>0</v>
      </c>
      <c r="T220" s="136">
        <f t="shared" si="42"/>
        <v>0</v>
      </c>
      <c r="U220" s="16">
        <f>S220+T220</f>
        <v>0</v>
      </c>
      <c r="V220" s="15">
        <f>U220</f>
        <v>0</v>
      </c>
      <c r="W220" s="84">
        <f>IF(V220="","",RANK(V220,V217:V221,0))</f>
        <v>4</v>
      </c>
      <c r="X220" s="84"/>
      <c r="Y220" s="65">
        <v>6</v>
      </c>
      <c r="Z220" s="16">
        <f t="shared" si="43"/>
        <v>0</v>
      </c>
      <c r="AA220" s="16">
        <f t="shared" si="44"/>
        <v>12</v>
      </c>
      <c r="AB220" s="16">
        <f>Z220+AA220</f>
        <v>12</v>
      </c>
      <c r="AC220" s="15">
        <f>AB220</f>
        <v>12</v>
      </c>
      <c r="AD220" s="84">
        <f>IF(AC220="","",RANK(AC220,AC217:AC221,0))</f>
        <v>4</v>
      </c>
      <c r="AE220" s="84">
        <f>IF(AD220&lt;5,AC220,"")</f>
        <v>12</v>
      </c>
      <c r="AF220" s="18">
        <f t="shared" si="45"/>
        <v>72</v>
      </c>
      <c r="AG220" s="19">
        <f>AF220</f>
        <v>72</v>
      </c>
      <c r="AH220" s="19">
        <f t="shared" si="46"/>
        <v>109</v>
      </c>
      <c r="AI220" s="186"/>
      <c r="AJ220" s="130"/>
      <c r="AK220" s="189"/>
    </row>
    <row r="221" spans="1:37" ht="15" customHeight="1" x14ac:dyDescent="0.25">
      <c r="A221" s="68">
        <v>5</v>
      </c>
      <c r="B221" s="139"/>
      <c r="C221" s="141">
        <v>50</v>
      </c>
      <c r="D221" s="59">
        <v>7.9</v>
      </c>
      <c r="E221" s="14">
        <f t="shared" si="37"/>
        <v>31</v>
      </c>
      <c r="F221" s="14">
        <f t="shared" si="38"/>
        <v>0</v>
      </c>
      <c r="G221" s="14">
        <f>E221+F221</f>
        <v>31</v>
      </c>
      <c r="H221" s="15">
        <f>G221</f>
        <v>31</v>
      </c>
      <c r="I221" s="84">
        <f>IF(H221="","",RANK(H221,H217:H221,0))</f>
        <v>3</v>
      </c>
      <c r="J221" s="84">
        <f>IF(I221&lt;5,H221,"")</f>
        <v>31</v>
      </c>
      <c r="K221" s="61">
        <v>215</v>
      </c>
      <c r="L221" s="14">
        <f t="shared" si="39"/>
        <v>0</v>
      </c>
      <c r="M221" s="14">
        <f t="shared" si="40"/>
        <v>45</v>
      </c>
      <c r="N221" s="14">
        <f>L221+M221</f>
        <v>45</v>
      </c>
      <c r="O221" s="15">
        <f>N221</f>
        <v>45</v>
      </c>
      <c r="P221" s="96">
        <f>IF(O221="","",RANK(O221,O217:O221,0))</f>
        <v>1</v>
      </c>
      <c r="Q221" s="96">
        <f>IF(P221&lt;5,O221,"")</f>
        <v>45</v>
      </c>
      <c r="R221" s="65">
        <v>15</v>
      </c>
      <c r="S221" s="136">
        <f t="shared" si="41"/>
        <v>0</v>
      </c>
      <c r="T221" s="136">
        <f t="shared" si="42"/>
        <v>14</v>
      </c>
      <c r="U221" s="16">
        <f>S221+T221</f>
        <v>14</v>
      </c>
      <c r="V221" s="15">
        <f>U221</f>
        <v>14</v>
      </c>
      <c r="W221" s="84">
        <f>IF(V221="","",RANK(V221,V217:V221,0))</f>
        <v>1</v>
      </c>
      <c r="X221" s="84">
        <f>IF(W221&lt;5,V221,"")</f>
        <v>14</v>
      </c>
      <c r="Y221" s="65">
        <v>23</v>
      </c>
      <c r="Z221" s="16">
        <f t="shared" si="43"/>
        <v>0</v>
      </c>
      <c r="AA221" s="16">
        <f t="shared" si="44"/>
        <v>54</v>
      </c>
      <c r="AB221" s="16">
        <f>Z221+AA221</f>
        <v>54</v>
      </c>
      <c r="AC221" s="15">
        <f>AB221</f>
        <v>54</v>
      </c>
      <c r="AD221" s="84">
        <f>IF(AC221="","",RANK(AC221,AC217:AC221,0))</f>
        <v>2</v>
      </c>
      <c r="AE221" s="84">
        <f>IF(AD221&lt;5,AC221,"")</f>
        <v>54</v>
      </c>
      <c r="AF221" s="18">
        <f t="shared" si="45"/>
        <v>144</v>
      </c>
      <c r="AG221" s="19">
        <f>AF221</f>
        <v>144</v>
      </c>
      <c r="AH221" s="19">
        <f t="shared" si="46"/>
        <v>19</v>
      </c>
      <c r="AI221" s="187"/>
      <c r="AJ221" s="130"/>
      <c r="AK221" s="189"/>
    </row>
    <row r="222" spans="1:37" ht="26.25" customHeight="1" x14ac:dyDescent="0.25">
      <c r="A222" s="68"/>
      <c r="B222" s="139"/>
      <c r="C222" s="142">
        <v>50</v>
      </c>
      <c r="D222" s="59"/>
      <c r="E222" s="14"/>
      <c r="F222" s="14"/>
      <c r="G222" s="14"/>
      <c r="H222" s="89"/>
      <c r="I222" s="101" t="s">
        <v>455</v>
      </c>
      <c r="J222" s="109">
        <f>SUM(J217:J221)</f>
        <v>128</v>
      </c>
      <c r="K222" s="61"/>
      <c r="L222" s="14"/>
      <c r="M222" s="14"/>
      <c r="N222" s="14"/>
      <c r="O222" s="89"/>
      <c r="P222" s="101" t="s">
        <v>455</v>
      </c>
      <c r="Q222" s="110">
        <f>SUM(Q217:Q221)</f>
        <v>135</v>
      </c>
      <c r="R222" s="65"/>
      <c r="S222" s="136"/>
      <c r="T222" s="136"/>
      <c r="U222" s="16"/>
      <c r="V222" s="89"/>
      <c r="W222" s="101" t="s">
        <v>455</v>
      </c>
      <c r="X222" s="109">
        <f>SUM(X217:X221)</f>
        <v>30</v>
      </c>
      <c r="Y222" s="172">
        <v>-100</v>
      </c>
      <c r="Z222" s="16"/>
      <c r="AA222" s="16"/>
      <c r="AB222" s="16"/>
      <c r="AC222" s="89"/>
      <c r="AD222" s="101" t="s">
        <v>455</v>
      </c>
      <c r="AE222" s="109">
        <f>SUM(AE217:AE221)</f>
        <v>178</v>
      </c>
      <c r="AF222" s="18"/>
      <c r="AG222" s="92"/>
      <c r="AH222" s="19" t="str">
        <f t="shared" si="46"/>
        <v/>
      </c>
      <c r="AI222" s="98"/>
      <c r="AJ222" s="98"/>
      <c r="AK222" s="190"/>
    </row>
    <row r="223" spans="1:37" ht="15" customHeight="1" x14ac:dyDescent="0.25">
      <c r="A223" s="68">
        <v>1</v>
      </c>
      <c r="B223" s="139"/>
      <c r="C223" s="141">
        <v>51</v>
      </c>
      <c r="D223" s="59"/>
      <c r="E223" s="14">
        <f t="shared" si="37"/>
        <v>0</v>
      </c>
      <c r="F223" s="14">
        <f t="shared" si="38"/>
        <v>0</v>
      </c>
      <c r="G223" s="14">
        <f>E223+F223</f>
        <v>0</v>
      </c>
      <c r="H223" s="15">
        <f>G223</f>
        <v>0</v>
      </c>
      <c r="I223" s="84">
        <f>IF(H223="","",RANK(H223,H223:H227,0))</f>
        <v>1</v>
      </c>
      <c r="J223" s="84">
        <f>IF(I223&lt;5,H223,"")</f>
        <v>0</v>
      </c>
      <c r="K223" s="61"/>
      <c r="L223" s="14">
        <f t="shared" si="39"/>
        <v>0</v>
      </c>
      <c r="M223" s="14">
        <f t="shared" si="40"/>
        <v>0</v>
      </c>
      <c r="N223" s="14">
        <f>L223+M223</f>
        <v>0</v>
      </c>
      <c r="O223" s="15">
        <f>N223</f>
        <v>0</v>
      </c>
      <c r="P223" s="96">
        <f>IF(O223="","",RANK(O223,O223:O227,0))</f>
        <v>1</v>
      </c>
      <c r="Q223" s="96">
        <f>IF(P223&lt;5,O223,"")</f>
        <v>0</v>
      </c>
      <c r="R223" s="65"/>
      <c r="S223" s="136">
        <f t="shared" si="41"/>
        <v>0</v>
      </c>
      <c r="T223" s="136">
        <f t="shared" si="42"/>
        <v>0</v>
      </c>
      <c r="U223" s="16">
        <f>S223+T223</f>
        <v>0</v>
      </c>
      <c r="V223" s="15">
        <f>U223</f>
        <v>0</v>
      </c>
      <c r="W223" s="84">
        <f>IF(V223="","",RANK(V223,V223:V227,0))</f>
        <v>1</v>
      </c>
      <c r="X223" s="84">
        <f>IF(W223&lt;5,V223,"")</f>
        <v>0</v>
      </c>
      <c r="Y223" s="172">
        <v>-100</v>
      </c>
      <c r="Z223" s="16">
        <f t="shared" si="43"/>
        <v>0</v>
      </c>
      <c r="AA223" s="16">
        <f t="shared" si="44"/>
        <v>0</v>
      </c>
      <c r="AB223" s="16">
        <f>Z223+AA223</f>
        <v>0</v>
      </c>
      <c r="AC223" s="15">
        <f>AB223</f>
        <v>0</v>
      </c>
      <c r="AD223" s="84">
        <f>IF(AC223="","",RANK(AC223,AC223:AC227,0))</f>
        <v>1</v>
      </c>
      <c r="AE223" s="84">
        <f>IF(AD223&lt;5,AC223,"")</f>
        <v>0</v>
      </c>
      <c r="AF223" s="18">
        <f t="shared" si="45"/>
        <v>0</v>
      </c>
      <c r="AG223" s="19">
        <f>AF223</f>
        <v>0</v>
      </c>
      <c r="AH223" s="19">
        <f t="shared" si="46"/>
        <v>142</v>
      </c>
      <c r="AI223" s="185">
        <f>SUM(J223:J227,Q223:Q227,X223:X227,AE223:AE227)</f>
        <v>0</v>
      </c>
      <c r="AJ223" s="130">
        <f>AI223</f>
        <v>0</v>
      </c>
      <c r="AK223" s="188">
        <f>IF(ISNUMBER(AI223),RANK(AI223,$AI$7:$AI$294,0),"")</f>
        <v>31</v>
      </c>
    </row>
    <row r="224" spans="1:37" ht="15" customHeight="1" x14ac:dyDescent="0.25">
      <c r="A224" s="68">
        <v>2</v>
      </c>
      <c r="B224" s="139"/>
      <c r="C224" s="141">
        <v>51</v>
      </c>
      <c r="D224" s="59"/>
      <c r="E224" s="14">
        <f t="shared" si="37"/>
        <v>0</v>
      </c>
      <c r="F224" s="14">
        <f t="shared" si="38"/>
        <v>0</v>
      </c>
      <c r="G224" s="14">
        <f>E224+F224</f>
        <v>0</v>
      </c>
      <c r="H224" s="15">
        <f>G224</f>
        <v>0</v>
      </c>
      <c r="I224" s="84">
        <f>IF(H224="","",RANK(H224,H223:H227,0))</f>
        <v>1</v>
      </c>
      <c r="J224" s="84">
        <f>IF(I224&lt;5,H224,"")</f>
        <v>0</v>
      </c>
      <c r="K224" s="61"/>
      <c r="L224" s="14">
        <f t="shared" si="39"/>
        <v>0</v>
      </c>
      <c r="M224" s="14">
        <f t="shared" si="40"/>
        <v>0</v>
      </c>
      <c r="N224" s="14">
        <f>L224+M224</f>
        <v>0</v>
      </c>
      <c r="O224" s="15">
        <f>N224</f>
        <v>0</v>
      </c>
      <c r="P224" s="96">
        <f>IF(O224="","",RANK(O224,O223:O227,0))</f>
        <v>1</v>
      </c>
      <c r="Q224" s="96">
        <f>IF(P224&lt;5,O224,"")</f>
        <v>0</v>
      </c>
      <c r="R224" s="65"/>
      <c r="S224" s="136">
        <f t="shared" si="41"/>
        <v>0</v>
      </c>
      <c r="T224" s="136">
        <f t="shared" si="42"/>
        <v>0</v>
      </c>
      <c r="U224" s="16">
        <f>S224+T224</f>
        <v>0</v>
      </c>
      <c r="V224" s="15">
        <f>U224</f>
        <v>0</v>
      </c>
      <c r="W224" s="84">
        <f>IF(V224="","",RANK(V224,V223:V227,0))</f>
        <v>1</v>
      </c>
      <c r="X224" s="84">
        <f>IF(W224&lt;5,V224,"")</f>
        <v>0</v>
      </c>
      <c r="Y224" s="172">
        <v>-100</v>
      </c>
      <c r="Z224" s="16">
        <f t="shared" si="43"/>
        <v>0</v>
      </c>
      <c r="AA224" s="16">
        <f t="shared" si="44"/>
        <v>0</v>
      </c>
      <c r="AB224" s="16">
        <f>Z224+AA224</f>
        <v>0</v>
      </c>
      <c r="AC224" s="15">
        <f>AB224</f>
        <v>0</v>
      </c>
      <c r="AD224" s="84">
        <f>IF(AC224="","",RANK(AC224,AC223:AC227,0))</f>
        <v>1</v>
      </c>
      <c r="AE224" s="84">
        <f>IF(AD224&lt;5,AC224,"")</f>
        <v>0</v>
      </c>
      <c r="AF224" s="18">
        <f t="shared" si="45"/>
        <v>0</v>
      </c>
      <c r="AG224" s="19">
        <f>AF224</f>
        <v>0</v>
      </c>
      <c r="AH224" s="19">
        <f t="shared" si="46"/>
        <v>142</v>
      </c>
      <c r="AI224" s="186"/>
      <c r="AJ224" s="130"/>
      <c r="AK224" s="189"/>
    </row>
    <row r="225" spans="1:37" ht="15" customHeight="1" x14ac:dyDescent="0.25">
      <c r="A225" s="68">
        <v>3</v>
      </c>
      <c r="B225" s="139"/>
      <c r="C225" s="141">
        <v>51</v>
      </c>
      <c r="D225" s="59"/>
      <c r="E225" s="14">
        <f t="shared" si="37"/>
        <v>0</v>
      </c>
      <c r="F225" s="14">
        <f t="shared" si="38"/>
        <v>0</v>
      </c>
      <c r="G225" s="14">
        <f>E225+F225</f>
        <v>0</v>
      </c>
      <c r="H225" s="15">
        <f>G225</f>
        <v>0</v>
      </c>
      <c r="I225" s="84">
        <f>IF(H225="","",RANK(H225,H223:H227,0))</f>
        <v>1</v>
      </c>
      <c r="J225" s="84">
        <f>IF(I225&lt;5,H225,"")</f>
        <v>0</v>
      </c>
      <c r="K225" s="61"/>
      <c r="L225" s="14">
        <f t="shared" si="39"/>
        <v>0</v>
      </c>
      <c r="M225" s="14">
        <f t="shared" si="40"/>
        <v>0</v>
      </c>
      <c r="N225" s="14">
        <f>L225+M225</f>
        <v>0</v>
      </c>
      <c r="O225" s="15">
        <f>N225</f>
        <v>0</v>
      </c>
      <c r="P225" s="96">
        <f>IF(O225="","",RANK(O225,O223:O227,0))</f>
        <v>1</v>
      </c>
      <c r="Q225" s="96">
        <f>IF(P225&lt;5,O225,"")</f>
        <v>0</v>
      </c>
      <c r="R225" s="65"/>
      <c r="S225" s="136">
        <f t="shared" si="41"/>
        <v>0</v>
      </c>
      <c r="T225" s="136">
        <f t="shared" si="42"/>
        <v>0</v>
      </c>
      <c r="U225" s="16">
        <f>S225+T225</f>
        <v>0</v>
      </c>
      <c r="V225" s="15">
        <f>U225</f>
        <v>0</v>
      </c>
      <c r="W225" s="84">
        <f>IF(V225="","",RANK(V225,V223:V227,0))</f>
        <v>1</v>
      </c>
      <c r="X225" s="84">
        <f>IF(W225&lt;5,V225,"")</f>
        <v>0</v>
      </c>
      <c r="Y225" s="172">
        <v>-100</v>
      </c>
      <c r="Z225" s="16">
        <f t="shared" si="43"/>
        <v>0</v>
      </c>
      <c r="AA225" s="16">
        <f t="shared" si="44"/>
        <v>0</v>
      </c>
      <c r="AB225" s="16">
        <f>Z225+AA225</f>
        <v>0</v>
      </c>
      <c r="AC225" s="15">
        <f>AB225</f>
        <v>0</v>
      </c>
      <c r="AD225" s="84">
        <f>IF(AC225="","",RANK(AC225,AC223:AC227,0))</f>
        <v>1</v>
      </c>
      <c r="AE225" s="84">
        <f>IF(AD225&lt;5,AC225,"")</f>
        <v>0</v>
      </c>
      <c r="AF225" s="18">
        <f t="shared" si="45"/>
        <v>0</v>
      </c>
      <c r="AG225" s="19">
        <f>AF225</f>
        <v>0</v>
      </c>
      <c r="AH225" s="19">
        <f t="shared" si="46"/>
        <v>142</v>
      </c>
      <c r="AI225" s="186"/>
      <c r="AJ225" s="130"/>
      <c r="AK225" s="189"/>
    </row>
    <row r="226" spans="1:37" ht="15" customHeight="1" x14ac:dyDescent="0.25">
      <c r="A226" s="68">
        <v>4</v>
      </c>
      <c r="B226" s="139"/>
      <c r="C226" s="141">
        <v>51</v>
      </c>
      <c r="D226" s="59"/>
      <c r="E226" s="14">
        <f t="shared" si="37"/>
        <v>0</v>
      </c>
      <c r="F226" s="14">
        <f t="shared" si="38"/>
        <v>0</v>
      </c>
      <c r="G226" s="14">
        <f>E226+F226</f>
        <v>0</v>
      </c>
      <c r="H226" s="15">
        <f>G226</f>
        <v>0</v>
      </c>
      <c r="I226" s="84">
        <f>IF(H226="","",RANK(H226,H223:H227,0))</f>
        <v>1</v>
      </c>
      <c r="J226" s="84">
        <f>IF(I226&lt;5,H226,"")</f>
        <v>0</v>
      </c>
      <c r="K226" s="61"/>
      <c r="L226" s="14">
        <f t="shared" si="39"/>
        <v>0</v>
      </c>
      <c r="M226" s="14">
        <f t="shared" si="40"/>
        <v>0</v>
      </c>
      <c r="N226" s="14">
        <f>L226+M226</f>
        <v>0</v>
      </c>
      <c r="O226" s="15">
        <f>N226</f>
        <v>0</v>
      </c>
      <c r="P226" s="96">
        <f>IF(O226="","",RANK(O226,O223:O227,0))</f>
        <v>1</v>
      </c>
      <c r="Q226" s="96">
        <f>IF(P226&lt;5,O226,"")</f>
        <v>0</v>
      </c>
      <c r="R226" s="65"/>
      <c r="S226" s="136">
        <f t="shared" si="41"/>
        <v>0</v>
      </c>
      <c r="T226" s="136">
        <f t="shared" si="42"/>
        <v>0</v>
      </c>
      <c r="U226" s="16">
        <f>S226+T226</f>
        <v>0</v>
      </c>
      <c r="V226" s="15">
        <f>U226</f>
        <v>0</v>
      </c>
      <c r="W226" s="84">
        <f>IF(V226="","",RANK(V226,V223:V227,0))</f>
        <v>1</v>
      </c>
      <c r="X226" s="84">
        <f>IF(W226&lt;5,V226,"")</f>
        <v>0</v>
      </c>
      <c r="Y226" s="172">
        <v>-100</v>
      </c>
      <c r="Z226" s="16">
        <f t="shared" si="43"/>
        <v>0</v>
      </c>
      <c r="AA226" s="16">
        <f t="shared" si="44"/>
        <v>0</v>
      </c>
      <c r="AB226" s="16">
        <f>Z226+AA226</f>
        <v>0</v>
      </c>
      <c r="AC226" s="15">
        <f>AB226</f>
        <v>0</v>
      </c>
      <c r="AD226" s="84">
        <f>IF(AC226="","",RANK(AC226,AC223:AC227,0))</f>
        <v>1</v>
      </c>
      <c r="AE226" s="84">
        <f>IF(AD226&lt;5,AC226,"")</f>
        <v>0</v>
      </c>
      <c r="AF226" s="18">
        <f t="shared" si="45"/>
        <v>0</v>
      </c>
      <c r="AG226" s="19">
        <f>AF226</f>
        <v>0</v>
      </c>
      <c r="AH226" s="19">
        <f t="shared" si="46"/>
        <v>142</v>
      </c>
      <c r="AI226" s="186"/>
      <c r="AJ226" s="130"/>
      <c r="AK226" s="189"/>
    </row>
    <row r="227" spans="1:37" ht="15" customHeight="1" x14ac:dyDescent="0.25">
      <c r="A227" s="68">
        <v>5</v>
      </c>
      <c r="B227" s="139"/>
      <c r="C227" s="141">
        <v>51</v>
      </c>
      <c r="D227" s="59"/>
      <c r="E227" s="14">
        <f t="shared" si="37"/>
        <v>0</v>
      </c>
      <c r="F227" s="14">
        <f t="shared" si="38"/>
        <v>0</v>
      </c>
      <c r="G227" s="14">
        <f>E227+F227</f>
        <v>0</v>
      </c>
      <c r="H227" s="15">
        <f>G227</f>
        <v>0</v>
      </c>
      <c r="I227" s="84">
        <f>IF(H227="","",RANK(H227,H223:H227,0))</f>
        <v>1</v>
      </c>
      <c r="J227" s="84">
        <f>IF(I227&lt;5,H227,"")</f>
        <v>0</v>
      </c>
      <c r="K227" s="61"/>
      <c r="L227" s="14">
        <f t="shared" si="39"/>
        <v>0</v>
      </c>
      <c r="M227" s="14">
        <f t="shared" si="40"/>
        <v>0</v>
      </c>
      <c r="N227" s="14">
        <f>L227+M227</f>
        <v>0</v>
      </c>
      <c r="O227" s="15">
        <f>N227</f>
        <v>0</v>
      </c>
      <c r="P227" s="96">
        <f>IF(O227="","",RANK(O227,O223:O227,0))</f>
        <v>1</v>
      </c>
      <c r="Q227" s="96">
        <f>IF(P227&lt;5,O227,"")</f>
        <v>0</v>
      </c>
      <c r="R227" s="65"/>
      <c r="S227" s="136">
        <f t="shared" si="41"/>
        <v>0</v>
      </c>
      <c r="T227" s="136">
        <f t="shared" si="42"/>
        <v>0</v>
      </c>
      <c r="U227" s="16">
        <f>S227+T227</f>
        <v>0</v>
      </c>
      <c r="V227" s="15">
        <f>U227</f>
        <v>0</v>
      </c>
      <c r="W227" s="84">
        <f>IF(V227="","",RANK(V227,V223:V227,0))</f>
        <v>1</v>
      </c>
      <c r="X227" s="84">
        <f>IF(W227&lt;5,V227,"")</f>
        <v>0</v>
      </c>
      <c r="Y227" s="172">
        <v>-100</v>
      </c>
      <c r="Z227" s="16">
        <f t="shared" si="43"/>
        <v>0</v>
      </c>
      <c r="AA227" s="16">
        <f t="shared" si="44"/>
        <v>0</v>
      </c>
      <c r="AB227" s="16">
        <f>Z227+AA227</f>
        <v>0</v>
      </c>
      <c r="AC227" s="15">
        <f>AB227</f>
        <v>0</v>
      </c>
      <c r="AD227" s="84">
        <f>IF(AC227="","",RANK(AC227,AC223:AC227,0))</f>
        <v>1</v>
      </c>
      <c r="AE227" s="84">
        <f>IF(AD227&lt;5,AC227,"")</f>
        <v>0</v>
      </c>
      <c r="AF227" s="18">
        <f t="shared" si="45"/>
        <v>0</v>
      </c>
      <c r="AG227" s="19">
        <f>AF227</f>
        <v>0</v>
      </c>
      <c r="AH227" s="19">
        <f t="shared" si="46"/>
        <v>142</v>
      </c>
      <c r="AI227" s="187"/>
      <c r="AJ227" s="130"/>
      <c r="AK227" s="189"/>
    </row>
    <row r="228" spans="1:37" ht="26.25" customHeight="1" x14ac:dyDescent="0.25">
      <c r="A228" s="68"/>
      <c r="B228" s="139"/>
      <c r="C228" s="142">
        <v>51</v>
      </c>
      <c r="D228" s="59"/>
      <c r="E228" s="14"/>
      <c r="F228" s="14"/>
      <c r="G228" s="14"/>
      <c r="H228" s="89"/>
      <c r="I228" s="101" t="s">
        <v>455</v>
      </c>
      <c r="J228" s="109">
        <f>SUM(J223:J227)</f>
        <v>0</v>
      </c>
      <c r="K228" s="61"/>
      <c r="L228" s="14"/>
      <c r="M228" s="14"/>
      <c r="N228" s="14"/>
      <c r="O228" s="89"/>
      <c r="P228" s="101" t="s">
        <v>455</v>
      </c>
      <c r="Q228" s="110">
        <f>SUM(Q223:Q227)</f>
        <v>0</v>
      </c>
      <c r="R228" s="65"/>
      <c r="S228" s="136"/>
      <c r="T228" s="136"/>
      <c r="U228" s="16"/>
      <c r="V228" s="89"/>
      <c r="W228" s="101" t="s">
        <v>455</v>
      </c>
      <c r="X228" s="109">
        <f>SUM(X223:X227)</f>
        <v>0</v>
      </c>
      <c r="Y228" s="172">
        <v>-100</v>
      </c>
      <c r="Z228" s="16"/>
      <c r="AA228" s="16"/>
      <c r="AB228" s="16"/>
      <c r="AC228" s="89"/>
      <c r="AD228" s="101" t="s">
        <v>455</v>
      </c>
      <c r="AE228" s="109">
        <f>SUM(AE223:AE227)</f>
        <v>0</v>
      </c>
      <c r="AF228" s="18"/>
      <c r="AG228" s="92"/>
      <c r="AH228" s="19" t="str">
        <f t="shared" si="46"/>
        <v/>
      </c>
      <c r="AI228" s="98"/>
      <c r="AJ228" s="98"/>
      <c r="AK228" s="190"/>
    </row>
    <row r="229" spans="1:37" ht="15" customHeight="1" x14ac:dyDescent="0.25">
      <c r="A229" s="68">
        <v>1</v>
      </c>
      <c r="B229" s="139"/>
      <c r="C229" s="141">
        <v>52</v>
      </c>
      <c r="D229" s="59">
        <v>9</v>
      </c>
      <c r="E229" s="14">
        <f t="shared" si="37"/>
        <v>0</v>
      </c>
      <c r="F229" s="14">
        <f t="shared" si="38"/>
        <v>6</v>
      </c>
      <c r="G229" s="14">
        <f>E229+F229</f>
        <v>6</v>
      </c>
      <c r="H229" s="15">
        <f>G229</f>
        <v>6</v>
      </c>
      <c r="I229" s="84">
        <f>IF(H229="","",RANK(H229,H229:H233,0))</f>
        <v>4</v>
      </c>
      <c r="J229" s="84">
        <f>IF(I229&lt;5,H229,"")</f>
        <v>6</v>
      </c>
      <c r="K229" s="61">
        <v>137</v>
      </c>
      <c r="L229" s="14">
        <f t="shared" si="39"/>
        <v>0</v>
      </c>
      <c r="M229" s="14">
        <f t="shared" si="40"/>
        <v>2</v>
      </c>
      <c r="N229" s="14">
        <f>L229+M229</f>
        <v>2</v>
      </c>
      <c r="O229" s="15">
        <f>N229</f>
        <v>2</v>
      </c>
      <c r="P229" s="96">
        <f>IF(O229="","",RANK(O229,O229:O233,0))</f>
        <v>4</v>
      </c>
      <c r="Q229" s="96">
        <f>IF(P229&lt;5,O229,"")</f>
        <v>2</v>
      </c>
      <c r="R229" s="65">
        <v>0</v>
      </c>
      <c r="S229" s="136">
        <f t="shared" si="41"/>
        <v>0</v>
      </c>
      <c r="T229" s="136">
        <f t="shared" si="42"/>
        <v>0</v>
      </c>
      <c r="U229" s="16">
        <f>S229+T229</f>
        <v>0</v>
      </c>
      <c r="V229" s="15">
        <f>U229</f>
        <v>0</v>
      </c>
      <c r="W229" s="84">
        <f>IF(V229="","",RANK(V229,V229:V233,0))</f>
        <v>3</v>
      </c>
      <c r="X229" s="84">
        <f>IF(W229&lt;5,V229,"")</f>
        <v>0</v>
      </c>
      <c r="Y229" s="65">
        <v>28</v>
      </c>
      <c r="Z229" s="16">
        <f t="shared" si="43"/>
        <v>63</v>
      </c>
      <c r="AA229" s="16">
        <f t="shared" si="44"/>
        <v>0</v>
      </c>
      <c r="AB229" s="16">
        <f>Z229+AA229</f>
        <v>63</v>
      </c>
      <c r="AC229" s="15">
        <f>AB229</f>
        <v>63</v>
      </c>
      <c r="AD229" s="84">
        <f>IF(AC229="","",RANK(AC229,AC229:AC233,0))</f>
        <v>1</v>
      </c>
      <c r="AE229" s="84">
        <f>IF(AD229&lt;5,AC229,"")</f>
        <v>63</v>
      </c>
      <c r="AF229" s="18">
        <f t="shared" si="45"/>
        <v>71</v>
      </c>
      <c r="AG229" s="19">
        <f>AF229</f>
        <v>71</v>
      </c>
      <c r="AH229" s="19">
        <f t="shared" si="46"/>
        <v>111</v>
      </c>
      <c r="AI229" s="185">
        <f>SUM(J229:J233,Q229:Q233,X229:X233,AE229:AE233)</f>
        <v>423</v>
      </c>
      <c r="AJ229" s="130">
        <f>AI229</f>
        <v>423</v>
      </c>
      <c r="AK229" s="188">
        <f>IF(ISNUMBER(AI229),RANK(AI229,$AI$7:$AI$294,0),"")</f>
        <v>15</v>
      </c>
    </row>
    <row r="230" spans="1:37" ht="15" customHeight="1" x14ac:dyDescent="0.25">
      <c r="A230" s="68">
        <v>2</v>
      </c>
      <c r="B230" s="139"/>
      <c r="C230" s="141">
        <v>52</v>
      </c>
      <c r="D230" s="59">
        <v>8.1</v>
      </c>
      <c r="E230" s="14">
        <f t="shared" si="37"/>
        <v>0</v>
      </c>
      <c r="F230" s="14">
        <f t="shared" si="38"/>
        <v>25</v>
      </c>
      <c r="G230" s="14">
        <f>E230+F230</f>
        <v>25</v>
      </c>
      <c r="H230" s="15">
        <f>G230</f>
        <v>25</v>
      </c>
      <c r="I230" s="84">
        <f>IF(H230="","",RANK(H230,H229:H233,0))</f>
        <v>3</v>
      </c>
      <c r="J230" s="84">
        <f>IF(I230&lt;5,H230,"")</f>
        <v>25</v>
      </c>
      <c r="K230" s="61">
        <v>182</v>
      </c>
      <c r="L230" s="14">
        <f t="shared" si="39"/>
        <v>0</v>
      </c>
      <c r="M230" s="14">
        <f t="shared" si="40"/>
        <v>23</v>
      </c>
      <c r="N230" s="14">
        <f>L230+M230</f>
        <v>23</v>
      </c>
      <c r="O230" s="15">
        <f>N230</f>
        <v>23</v>
      </c>
      <c r="P230" s="96">
        <f>IF(O230="","",RANK(O230,O229:O233,0))</f>
        <v>3</v>
      </c>
      <c r="Q230" s="96">
        <f>IF(P230&lt;5,O230,"")</f>
        <v>23</v>
      </c>
      <c r="R230" s="65">
        <v>0</v>
      </c>
      <c r="S230" s="136">
        <f t="shared" si="41"/>
        <v>0</v>
      </c>
      <c r="T230" s="136">
        <f t="shared" si="42"/>
        <v>0</v>
      </c>
      <c r="U230" s="16">
        <f>S230+T230</f>
        <v>0</v>
      </c>
      <c r="V230" s="15">
        <f>U230</f>
        <v>0</v>
      </c>
      <c r="W230" s="84">
        <f>IF(V230="","",RANK(V230,V229:V233,0))</f>
        <v>3</v>
      </c>
      <c r="X230" s="84">
        <f>IF(W230&lt;5,V230,"")</f>
        <v>0</v>
      </c>
      <c r="Y230" s="65">
        <v>12</v>
      </c>
      <c r="Z230" s="16">
        <f t="shared" si="43"/>
        <v>0</v>
      </c>
      <c r="AA230" s="16">
        <f t="shared" si="44"/>
        <v>24</v>
      </c>
      <c r="AB230" s="16">
        <f>Z230+AA230</f>
        <v>24</v>
      </c>
      <c r="AC230" s="15">
        <f>AB230</f>
        <v>24</v>
      </c>
      <c r="AD230" s="84">
        <f>IF(AC230="","",RANK(AC230,AC229:AC233,0))</f>
        <v>4</v>
      </c>
      <c r="AE230" s="84">
        <f>IF(AD230&lt;5,AC230,"")</f>
        <v>24</v>
      </c>
      <c r="AF230" s="18">
        <f t="shared" si="45"/>
        <v>72</v>
      </c>
      <c r="AG230" s="19">
        <f>AF230</f>
        <v>72</v>
      </c>
      <c r="AH230" s="19">
        <f t="shared" si="46"/>
        <v>109</v>
      </c>
      <c r="AI230" s="186"/>
      <c r="AJ230" s="130"/>
      <c r="AK230" s="189"/>
    </row>
    <row r="231" spans="1:37" ht="15" customHeight="1" x14ac:dyDescent="0.25">
      <c r="A231" s="68">
        <v>3</v>
      </c>
      <c r="B231" s="139"/>
      <c r="C231" s="141">
        <v>52</v>
      </c>
      <c r="D231" s="59">
        <v>7.7</v>
      </c>
      <c r="E231" s="14">
        <f t="shared" si="37"/>
        <v>38</v>
      </c>
      <c r="F231" s="14">
        <f t="shared" si="38"/>
        <v>0</v>
      </c>
      <c r="G231" s="14">
        <f>E231+F231</f>
        <v>38</v>
      </c>
      <c r="H231" s="15">
        <f>G231</f>
        <v>38</v>
      </c>
      <c r="I231" s="84">
        <f>IF(H231="","",RANK(H231,H229:H233,0))</f>
        <v>2</v>
      </c>
      <c r="J231" s="84">
        <f>IF(I231&lt;5,H231,"")</f>
        <v>38</v>
      </c>
      <c r="K231" s="61">
        <v>192</v>
      </c>
      <c r="L231" s="14">
        <f t="shared" si="39"/>
        <v>0</v>
      </c>
      <c r="M231" s="14">
        <f t="shared" si="40"/>
        <v>28</v>
      </c>
      <c r="N231" s="14">
        <f>L231+M231</f>
        <v>28</v>
      </c>
      <c r="O231" s="15">
        <f>N231</f>
        <v>28</v>
      </c>
      <c r="P231" s="96">
        <f>IF(O231="","",RANK(O231,O229:O233,0))</f>
        <v>2</v>
      </c>
      <c r="Q231" s="96">
        <f>IF(P231&lt;5,O231,"")</f>
        <v>28</v>
      </c>
      <c r="R231" s="65">
        <v>21</v>
      </c>
      <c r="S231" s="136">
        <f t="shared" si="41"/>
        <v>0</v>
      </c>
      <c r="T231" s="136">
        <f t="shared" si="42"/>
        <v>26</v>
      </c>
      <c r="U231" s="16">
        <f>S231+T231</f>
        <v>26</v>
      </c>
      <c r="V231" s="15">
        <f>U231</f>
        <v>26</v>
      </c>
      <c r="W231" s="84">
        <f>IF(V231="","",RANK(V231,V229:V233,0))</f>
        <v>2</v>
      </c>
      <c r="X231" s="84">
        <f>IF(W231&lt;5,V231,"")</f>
        <v>26</v>
      </c>
      <c r="Y231" s="65">
        <v>16</v>
      </c>
      <c r="Z231" s="16">
        <f t="shared" si="43"/>
        <v>0</v>
      </c>
      <c r="AA231" s="16">
        <f t="shared" si="44"/>
        <v>35</v>
      </c>
      <c r="AB231" s="16">
        <f>Z231+AA231</f>
        <v>35</v>
      </c>
      <c r="AC231" s="15">
        <f>AB231</f>
        <v>35</v>
      </c>
      <c r="AD231" s="84">
        <f>IF(AC231="","",RANK(AC231,AC229:AC233,0))</f>
        <v>2</v>
      </c>
      <c r="AE231" s="84">
        <f>IF(AD231&lt;5,AC231,"")</f>
        <v>35</v>
      </c>
      <c r="AF231" s="18">
        <f t="shared" si="45"/>
        <v>127</v>
      </c>
      <c r="AG231" s="19">
        <f>AF231</f>
        <v>127</v>
      </c>
      <c r="AH231" s="19">
        <f t="shared" si="46"/>
        <v>36</v>
      </c>
      <c r="AI231" s="186"/>
      <c r="AJ231" s="130"/>
      <c r="AK231" s="189"/>
    </row>
    <row r="232" spans="1:37" ht="15" customHeight="1" x14ac:dyDescent="0.25">
      <c r="A232" s="68">
        <v>4</v>
      </c>
      <c r="B232" s="139"/>
      <c r="C232" s="141">
        <v>52</v>
      </c>
      <c r="D232" s="59">
        <v>7.5</v>
      </c>
      <c r="E232" s="14">
        <f t="shared" si="37"/>
        <v>46</v>
      </c>
      <c r="F232" s="14">
        <f t="shared" si="38"/>
        <v>0</v>
      </c>
      <c r="G232" s="14">
        <f>E232+F232</f>
        <v>46</v>
      </c>
      <c r="H232" s="15">
        <f>G232</f>
        <v>46</v>
      </c>
      <c r="I232" s="84">
        <f>IF(H232="","",RANK(H232,H229:H233,0))</f>
        <v>1</v>
      </c>
      <c r="J232" s="84">
        <f>IF(I232&lt;5,H232,"")</f>
        <v>46</v>
      </c>
      <c r="K232" s="61">
        <v>224</v>
      </c>
      <c r="L232" s="14">
        <f t="shared" si="39"/>
        <v>0</v>
      </c>
      <c r="M232" s="14">
        <f t="shared" si="40"/>
        <v>53</v>
      </c>
      <c r="N232" s="14">
        <f>L232+M232</f>
        <v>53</v>
      </c>
      <c r="O232" s="15">
        <f>N232</f>
        <v>53</v>
      </c>
      <c r="P232" s="96">
        <f>IF(O232="","",RANK(O232,O229:O233,0))</f>
        <v>1</v>
      </c>
      <c r="Q232" s="96">
        <f>IF(P232&lt;5,O232,"")</f>
        <v>53</v>
      </c>
      <c r="R232" s="65">
        <v>22</v>
      </c>
      <c r="S232" s="136">
        <f t="shared" si="41"/>
        <v>0</v>
      </c>
      <c r="T232" s="136">
        <f t="shared" si="42"/>
        <v>28</v>
      </c>
      <c r="U232" s="16">
        <f>S232+T232</f>
        <v>28</v>
      </c>
      <c r="V232" s="15">
        <f>U232</f>
        <v>28</v>
      </c>
      <c r="W232" s="84">
        <f>IF(V232="","",RANK(V232,V229:V233,0))</f>
        <v>1</v>
      </c>
      <c r="X232" s="84">
        <f>IF(W232&lt;5,V232,"")</f>
        <v>28</v>
      </c>
      <c r="Y232" s="65">
        <v>13</v>
      </c>
      <c r="Z232" s="16">
        <f t="shared" si="43"/>
        <v>0</v>
      </c>
      <c r="AA232" s="16">
        <f t="shared" si="44"/>
        <v>26</v>
      </c>
      <c r="AB232" s="16">
        <f>Z232+AA232</f>
        <v>26</v>
      </c>
      <c r="AC232" s="15">
        <f>AB232</f>
        <v>26</v>
      </c>
      <c r="AD232" s="84">
        <f>IF(AC232="","",RANK(AC232,AC229:AC233,0))</f>
        <v>3</v>
      </c>
      <c r="AE232" s="84">
        <f>IF(AD232&lt;5,AC232,"")</f>
        <v>26</v>
      </c>
      <c r="AF232" s="18">
        <f t="shared" si="45"/>
        <v>153</v>
      </c>
      <c r="AG232" s="19">
        <f>AF232</f>
        <v>153</v>
      </c>
      <c r="AH232" s="19">
        <f t="shared" si="46"/>
        <v>12</v>
      </c>
      <c r="AI232" s="186"/>
      <c r="AJ232" s="130"/>
      <c r="AK232" s="189"/>
    </row>
    <row r="233" spans="1:37" ht="15" customHeight="1" x14ac:dyDescent="0.25">
      <c r="A233" s="68">
        <v>5</v>
      </c>
      <c r="B233" s="139"/>
      <c r="C233" s="141">
        <v>52</v>
      </c>
      <c r="D233" s="59"/>
      <c r="E233" s="14">
        <f t="shared" si="37"/>
        <v>0</v>
      </c>
      <c r="F233" s="14">
        <f t="shared" si="38"/>
        <v>0</v>
      </c>
      <c r="G233" s="14">
        <f>E233+F233</f>
        <v>0</v>
      </c>
      <c r="H233" s="15">
        <f>G233</f>
        <v>0</v>
      </c>
      <c r="I233" s="84">
        <f>IF(H233="","",RANK(H233,H229:H233,0))</f>
        <v>5</v>
      </c>
      <c r="J233" s="84" t="str">
        <f>IF(I233&lt;5,H233,"")</f>
        <v/>
      </c>
      <c r="K233" s="61"/>
      <c r="L233" s="14">
        <f t="shared" si="39"/>
        <v>0</v>
      </c>
      <c r="M233" s="14">
        <f t="shared" si="40"/>
        <v>0</v>
      </c>
      <c r="N233" s="14">
        <f>L233+M233</f>
        <v>0</v>
      </c>
      <c r="O233" s="15">
        <f>N233</f>
        <v>0</v>
      </c>
      <c r="P233" s="96">
        <f>IF(O233="","",RANK(O233,O229:O233,0))</f>
        <v>5</v>
      </c>
      <c r="Q233" s="96" t="str">
        <f>IF(P233&lt;5,O233,"")</f>
        <v/>
      </c>
      <c r="R233" s="65"/>
      <c r="S233" s="136">
        <f t="shared" si="41"/>
        <v>0</v>
      </c>
      <c r="T233" s="136">
        <f t="shared" si="42"/>
        <v>0</v>
      </c>
      <c r="U233" s="16">
        <f>S233+T233</f>
        <v>0</v>
      </c>
      <c r="V233" s="15">
        <f>U233</f>
        <v>0</v>
      </c>
      <c r="W233" s="84">
        <f>IF(V233="","",RANK(V233,V229:V233,0))</f>
        <v>3</v>
      </c>
      <c r="X233" s="84"/>
      <c r="Y233" s="172">
        <v>-100</v>
      </c>
      <c r="Z233" s="16">
        <f t="shared" si="43"/>
        <v>0</v>
      </c>
      <c r="AA233" s="16">
        <f t="shared" si="44"/>
        <v>0</v>
      </c>
      <c r="AB233" s="16">
        <f>Z233+AA233</f>
        <v>0</v>
      </c>
      <c r="AC233" s="15">
        <f>AB233</f>
        <v>0</v>
      </c>
      <c r="AD233" s="84">
        <f>IF(AC233="","",RANK(AC233,AC229:AC233,0))</f>
        <v>5</v>
      </c>
      <c r="AE233" s="84" t="str">
        <f>IF(AD233&lt;5,AC233,"")</f>
        <v/>
      </c>
      <c r="AF233" s="18">
        <f t="shared" si="45"/>
        <v>0</v>
      </c>
      <c r="AG233" s="19">
        <f>AF233</f>
        <v>0</v>
      </c>
      <c r="AH233" s="19">
        <f t="shared" si="46"/>
        <v>142</v>
      </c>
      <c r="AI233" s="187"/>
      <c r="AJ233" s="130"/>
      <c r="AK233" s="189"/>
    </row>
    <row r="234" spans="1:37" ht="26.25" customHeight="1" x14ac:dyDescent="0.25">
      <c r="A234" s="68"/>
      <c r="B234" s="139"/>
      <c r="C234" s="142">
        <v>52</v>
      </c>
      <c r="D234" s="59"/>
      <c r="E234" s="14"/>
      <c r="F234" s="14"/>
      <c r="G234" s="14"/>
      <c r="H234" s="89"/>
      <c r="I234" s="101" t="s">
        <v>455</v>
      </c>
      <c r="J234" s="109">
        <f>SUM(J229:J233)</f>
        <v>115</v>
      </c>
      <c r="K234" s="61"/>
      <c r="L234" s="14"/>
      <c r="M234" s="14"/>
      <c r="N234" s="14"/>
      <c r="O234" s="89"/>
      <c r="P234" s="101" t="s">
        <v>455</v>
      </c>
      <c r="Q234" s="110">
        <f>SUM(Q229:Q233)</f>
        <v>106</v>
      </c>
      <c r="R234" s="65"/>
      <c r="S234" s="136"/>
      <c r="T234" s="136"/>
      <c r="U234" s="16"/>
      <c r="V234" s="89"/>
      <c r="W234" s="101" t="s">
        <v>455</v>
      </c>
      <c r="X234" s="109">
        <f>SUM(X229:X233)</f>
        <v>54</v>
      </c>
      <c r="Y234" s="172">
        <v>-100</v>
      </c>
      <c r="Z234" s="16"/>
      <c r="AA234" s="16"/>
      <c r="AB234" s="16"/>
      <c r="AC234" s="89"/>
      <c r="AD234" s="101" t="s">
        <v>455</v>
      </c>
      <c r="AE234" s="109">
        <f>SUM(AE229:AE233)</f>
        <v>148</v>
      </c>
      <c r="AF234" s="18"/>
      <c r="AG234" s="92"/>
      <c r="AH234" s="19" t="str">
        <f t="shared" si="46"/>
        <v/>
      </c>
      <c r="AI234" s="98"/>
      <c r="AJ234" s="98"/>
      <c r="AK234" s="190"/>
    </row>
    <row r="235" spans="1:37" ht="15" customHeight="1" x14ac:dyDescent="0.25">
      <c r="A235" s="68">
        <v>1</v>
      </c>
      <c r="B235" s="139"/>
      <c r="C235" s="141">
        <v>53</v>
      </c>
      <c r="D235" s="59">
        <v>7.9</v>
      </c>
      <c r="E235" s="14">
        <f t="shared" si="37"/>
        <v>31</v>
      </c>
      <c r="F235" s="14">
        <f t="shared" si="38"/>
        <v>0</v>
      </c>
      <c r="G235" s="14">
        <f>E235+F235</f>
        <v>31</v>
      </c>
      <c r="H235" s="15">
        <f>G235</f>
        <v>31</v>
      </c>
      <c r="I235" s="84">
        <f>IF(H235="","",RANK(H235,H235:H239,0))</f>
        <v>2</v>
      </c>
      <c r="J235" s="84">
        <f>IF(I235&lt;5,H235,"")</f>
        <v>31</v>
      </c>
      <c r="K235" s="61">
        <v>209</v>
      </c>
      <c r="L235" s="14">
        <f t="shared" si="39"/>
        <v>0</v>
      </c>
      <c r="M235" s="14">
        <f t="shared" si="40"/>
        <v>39</v>
      </c>
      <c r="N235" s="14">
        <f>L235+M235</f>
        <v>39</v>
      </c>
      <c r="O235" s="15">
        <f>N235</f>
        <v>39</v>
      </c>
      <c r="P235" s="96">
        <f>IF(O235="","",RANK(O235,O235:O239,0))</f>
        <v>1</v>
      </c>
      <c r="Q235" s="96">
        <f>IF(P235&lt;5,O235,"")</f>
        <v>39</v>
      </c>
      <c r="R235" s="65">
        <v>0</v>
      </c>
      <c r="S235" s="136">
        <f t="shared" si="41"/>
        <v>0</v>
      </c>
      <c r="T235" s="136">
        <f t="shared" si="42"/>
        <v>0</v>
      </c>
      <c r="U235" s="16">
        <f>S235+T235</f>
        <v>0</v>
      </c>
      <c r="V235" s="15">
        <f>U235</f>
        <v>0</v>
      </c>
      <c r="W235" s="84">
        <f>IF(V235="","",RANK(V235,V235:V239,0))</f>
        <v>3</v>
      </c>
      <c r="X235" s="84">
        <f>IF(W235&lt;5,V235,"")</f>
        <v>0</v>
      </c>
      <c r="Y235" s="65">
        <v>20</v>
      </c>
      <c r="Z235" s="16">
        <f t="shared" si="43"/>
        <v>0</v>
      </c>
      <c r="AA235" s="16">
        <f t="shared" si="44"/>
        <v>47</v>
      </c>
      <c r="AB235" s="16">
        <f>Z235+AA235</f>
        <v>47</v>
      </c>
      <c r="AC235" s="15">
        <f>AB235</f>
        <v>47</v>
      </c>
      <c r="AD235" s="84">
        <f>IF(AC235="","",RANK(AC235,AC235:AC239,0))</f>
        <v>1</v>
      </c>
      <c r="AE235" s="84">
        <f>IF(AD235&lt;5,AC235,"")</f>
        <v>47</v>
      </c>
      <c r="AF235" s="18">
        <f t="shared" si="45"/>
        <v>117</v>
      </c>
      <c r="AG235" s="19">
        <f>AF235</f>
        <v>117</v>
      </c>
      <c r="AH235" s="19">
        <f t="shared" si="46"/>
        <v>45</v>
      </c>
      <c r="AI235" s="185">
        <f>SUM(J235:J239,Q235:Q239,X235:X239,AE235:AE239)</f>
        <v>363</v>
      </c>
      <c r="AJ235" s="130">
        <f>AI235</f>
        <v>363</v>
      </c>
      <c r="AK235" s="188">
        <f>IF(ISNUMBER(AI235),RANK(AI235,$AI$7:$AI$294,0),"")</f>
        <v>21</v>
      </c>
    </row>
    <row r="236" spans="1:37" ht="15" customHeight="1" x14ac:dyDescent="0.25">
      <c r="A236" s="68">
        <v>2</v>
      </c>
      <c r="B236" s="139"/>
      <c r="C236" s="141">
        <v>53</v>
      </c>
      <c r="D236" s="59">
        <v>7.8</v>
      </c>
      <c r="E236" s="14">
        <f t="shared" si="37"/>
        <v>34</v>
      </c>
      <c r="F236" s="14">
        <f t="shared" si="38"/>
        <v>0</v>
      </c>
      <c r="G236" s="14">
        <f>E236+F236</f>
        <v>34</v>
      </c>
      <c r="H236" s="15">
        <f>G236</f>
        <v>34</v>
      </c>
      <c r="I236" s="84">
        <f>IF(H236="","",RANK(H236,H235:H239,0))</f>
        <v>1</v>
      </c>
      <c r="J236" s="84">
        <f>IF(I236&lt;5,H236,"")</f>
        <v>34</v>
      </c>
      <c r="K236" s="61">
        <v>160</v>
      </c>
      <c r="L236" s="14">
        <f t="shared" si="39"/>
        <v>0</v>
      </c>
      <c r="M236" s="14">
        <f t="shared" si="40"/>
        <v>12</v>
      </c>
      <c r="N236" s="14">
        <f>L236+M236</f>
        <v>12</v>
      </c>
      <c r="O236" s="15">
        <f>N236</f>
        <v>12</v>
      </c>
      <c r="P236" s="96">
        <f>IF(O236="","",RANK(O236,O235:O239,0))</f>
        <v>5</v>
      </c>
      <c r="Q236" s="96" t="str">
        <f>IF(P236&lt;5,O236,"")</f>
        <v/>
      </c>
      <c r="R236" s="65">
        <v>4</v>
      </c>
      <c r="S236" s="136">
        <f t="shared" si="41"/>
        <v>0</v>
      </c>
      <c r="T236" s="136">
        <f t="shared" si="42"/>
        <v>1</v>
      </c>
      <c r="U236" s="16">
        <f>S236+T236</f>
        <v>1</v>
      </c>
      <c r="V236" s="15">
        <f>U236</f>
        <v>1</v>
      </c>
      <c r="W236" s="84">
        <f>IF(V236="","",RANK(V236,V235:V239,0))</f>
        <v>2</v>
      </c>
      <c r="X236" s="84">
        <f>IF(W236&lt;5,V236,"")</f>
        <v>1</v>
      </c>
      <c r="Y236" s="65">
        <v>16</v>
      </c>
      <c r="Z236" s="16">
        <f t="shared" si="43"/>
        <v>0</v>
      </c>
      <c r="AA236" s="16">
        <f t="shared" si="44"/>
        <v>35</v>
      </c>
      <c r="AB236" s="16">
        <f>Z236+AA236</f>
        <v>35</v>
      </c>
      <c r="AC236" s="15">
        <f>AB236</f>
        <v>35</v>
      </c>
      <c r="AD236" s="84">
        <f>IF(AC236="","",RANK(AC236,AC235:AC239,0))</f>
        <v>3</v>
      </c>
      <c r="AE236" s="84">
        <f>IF(AD236&lt;5,AC236,"")</f>
        <v>35</v>
      </c>
      <c r="AF236" s="18">
        <f t="shared" si="45"/>
        <v>82</v>
      </c>
      <c r="AG236" s="19">
        <f>AF236</f>
        <v>82</v>
      </c>
      <c r="AH236" s="19">
        <f t="shared" si="46"/>
        <v>94</v>
      </c>
      <c r="AI236" s="186"/>
      <c r="AJ236" s="130"/>
      <c r="AK236" s="189"/>
    </row>
    <row r="237" spans="1:37" ht="15" customHeight="1" x14ac:dyDescent="0.25">
      <c r="A237" s="68">
        <v>3</v>
      </c>
      <c r="B237" s="139"/>
      <c r="C237" s="141">
        <v>53</v>
      </c>
      <c r="D237" s="59">
        <v>8.1999999999999993</v>
      </c>
      <c r="E237" s="14">
        <f t="shared" si="37"/>
        <v>0</v>
      </c>
      <c r="F237" s="14">
        <f t="shared" si="38"/>
        <v>22</v>
      </c>
      <c r="G237" s="14">
        <f>E237+F237</f>
        <v>22</v>
      </c>
      <c r="H237" s="15">
        <f>G237</f>
        <v>22</v>
      </c>
      <c r="I237" s="84">
        <f>IF(H237="","",RANK(H237,H235:H239,0))</f>
        <v>4</v>
      </c>
      <c r="J237" s="84">
        <f>IF(I237&lt;5,H237,"")</f>
        <v>22</v>
      </c>
      <c r="K237" s="61">
        <v>169</v>
      </c>
      <c r="L237" s="14">
        <f t="shared" si="39"/>
        <v>0</v>
      </c>
      <c r="M237" s="14">
        <f t="shared" si="40"/>
        <v>17</v>
      </c>
      <c r="N237" s="14">
        <f>L237+M237</f>
        <v>17</v>
      </c>
      <c r="O237" s="15">
        <f>N237</f>
        <v>17</v>
      </c>
      <c r="P237" s="96">
        <f>IF(O237="","",RANK(O237,O235:O239,0))</f>
        <v>4</v>
      </c>
      <c r="Q237" s="96">
        <f>IF(P237&lt;5,O237,"")</f>
        <v>17</v>
      </c>
      <c r="R237" s="65">
        <v>13</v>
      </c>
      <c r="S237" s="136">
        <f t="shared" si="41"/>
        <v>0</v>
      </c>
      <c r="T237" s="136">
        <f t="shared" si="42"/>
        <v>10</v>
      </c>
      <c r="U237" s="16">
        <f>S237+T237</f>
        <v>10</v>
      </c>
      <c r="V237" s="15">
        <f>U237</f>
        <v>10</v>
      </c>
      <c r="W237" s="84">
        <f>IF(V237="","",RANK(V237,V235:V239,0))</f>
        <v>1</v>
      </c>
      <c r="X237" s="84">
        <f>IF(W237&lt;5,V237,"")</f>
        <v>10</v>
      </c>
      <c r="Y237" s="65">
        <v>17</v>
      </c>
      <c r="Z237" s="16">
        <f t="shared" si="43"/>
        <v>0</v>
      </c>
      <c r="AA237" s="16">
        <f t="shared" si="44"/>
        <v>38</v>
      </c>
      <c r="AB237" s="16">
        <f>Z237+AA237</f>
        <v>38</v>
      </c>
      <c r="AC237" s="15">
        <f>AB237</f>
        <v>38</v>
      </c>
      <c r="AD237" s="84">
        <f>IF(AC237="","",RANK(AC237,AC235:AC239,0))</f>
        <v>2</v>
      </c>
      <c r="AE237" s="84">
        <f>IF(AD237&lt;5,AC237,"")</f>
        <v>38</v>
      </c>
      <c r="AF237" s="18">
        <f t="shared" si="45"/>
        <v>87</v>
      </c>
      <c r="AG237" s="19">
        <f>AF237</f>
        <v>87</v>
      </c>
      <c r="AH237" s="19">
        <f t="shared" si="46"/>
        <v>87</v>
      </c>
      <c r="AI237" s="186"/>
      <c r="AJ237" s="130"/>
      <c r="AK237" s="189"/>
    </row>
    <row r="238" spans="1:37" ht="15" customHeight="1" x14ac:dyDescent="0.25">
      <c r="A238" s="68">
        <v>4</v>
      </c>
      <c r="B238" s="139"/>
      <c r="C238" s="141">
        <v>53</v>
      </c>
      <c r="D238" s="59">
        <v>8.3000000000000007</v>
      </c>
      <c r="E238" s="14">
        <f t="shared" si="37"/>
        <v>0</v>
      </c>
      <c r="F238" s="14">
        <f t="shared" si="38"/>
        <v>20</v>
      </c>
      <c r="G238" s="14">
        <f>E238+F238</f>
        <v>20</v>
      </c>
      <c r="H238" s="15">
        <f>G238</f>
        <v>20</v>
      </c>
      <c r="I238" s="84">
        <f>IF(H238="","",RANK(H238,H235:H239,0))</f>
        <v>5</v>
      </c>
      <c r="J238" s="84" t="str">
        <f>IF(I238&lt;5,H238,"")</f>
        <v/>
      </c>
      <c r="K238" s="61">
        <v>173</v>
      </c>
      <c r="L238" s="14">
        <f t="shared" si="39"/>
        <v>0</v>
      </c>
      <c r="M238" s="14">
        <f t="shared" si="40"/>
        <v>19</v>
      </c>
      <c r="N238" s="14">
        <f>L238+M238</f>
        <v>19</v>
      </c>
      <c r="O238" s="15">
        <f>N238</f>
        <v>19</v>
      </c>
      <c r="P238" s="96">
        <f>IF(O238="","",RANK(O238,O235:O239,0))</f>
        <v>3</v>
      </c>
      <c r="Q238" s="96">
        <f>IF(P238&lt;5,O238,"")</f>
        <v>19</v>
      </c>
      <c r="R238" s="65">
        <v>0</v>
      </c>
      <c r="S238" s="136">
        <f t="shared" si="41"/>
        <v>0</v>
      </c>
      <c r="T238" s="136">
        <f t="shared" si="42"/>
        <v>0</v>
      </c>
      <c r="U238" s="16">
        <f>S238+T238</f>
        <v>0</v>
      </c>
      <c r="V238" s="15">
        <f>U238</f>
        <v>0</v>
      </c>
      <c r="W238" s="84">
        <f>IF(V238="","",RANK(V238,V235:V239,0))</f>
        <v>3</v>
      </c>
      <c r="X238" s="84">
        <f>IF(W238&lt;5,V238,"")</f>
        <v>0</v>
      </c>
      <c r="Y238" s="65">
        <v>11</v>
      </c>
      <c r="Z238" s="16">
        <f t="shared" si="43"/>
        <v>0</v>
      </c>
      <c r="AA238" s="16">
        <f t="shared" si="44"/>
        <v>22</v>
      </c>
      <c r="AB238" s="16">
        <f>Z238+AA238</f>
        <v>22</v>
      </c>
      <c r="AC238" s="15">
        <f>AB238</f>
        <v>22</v>
      </c>
      <c r="AD238" s="84">
        <f>IF(AC238="","",RANK(AC238,AC235:AC239,0))</f>
        <v>4</v>
      </c>
      <c r="AE238" s="84">
        <f>IF(AD238&lt;5,AC238,"")</f>
        <v>22</v>
      </c>
      <c r="AF238" s="18">
        <f t="shared" si="45"/>
        <v>61</v>
      </c>
      <c r="AG238" s="19">
        <f>AF238</f>
        <v>61</v>
      </c>
      <c r="AH238" s="19">
        <f t="shared" si="46"/>
        <v>122</v>
      </c>
      <c r="AI238" s="186"/>
      <c r="AJ238" s="130"/>
      <c r="AK238" s="189"/>
    </row>
    <row r="239" spans="1:37" ht="15" customHeight="1" x14ac:dyDescent="0.25">
      <c r="A239" s="68">
        <v>5</v>
      </c>
      <c r="B239" s="139"/>
      <c r="C239" s="141">
        <v>53</v>
      </c>
      <c r="D239" s="59">
        <v>8.1</v>
      </c>
      <c r="E239" s="14">
        <f t="shared" si="37"/>
        <v>0</v>
      </c>
      <c r="F239" s="14">
        <f t="shared" si="38"/>
        <v>25</v>
      </c>
      <c r="G239" s="14">
        <f>E239+F239</f>
        <v>25</v>
      </c>
      <c r="H239" s="15">
        <f>G239</f>
        <v>25</v>
      </c>
      <c r="I239" s="84">
        <f>IF(H239="","",RANK(H239,H235:H239,0))</f>
        <v>3</v>
      </c>
      <c r="J239" s="84">
        <f>IF(I239&lt;5,H239,"")</f>
        <v>25</v>
      </c>
      <c r="K239" s="61">
        <v>181</v>
      </c>
      <c r="L239" s="14">
        <f t="shared" si="39"/>
        <v>0</v>
      </c>
      <c r="M239" s="14">
        <f t="shared" si="40"/>
        <v>23</v>
      </c>
      <c r="N239" s="14">
        <f>L239+M239</f>
        <v>23</v>
      </c>
      <c r="O239" s="15">
        <f>N239</f>
        <v>23</v>
      </c>
      <c r="P239" s="96">
        <f>IF(O239="","",RANK(O239,O235:O239,0))</f>
        <v>2</v>
      </c>
      <c r="Q239" s="96">
        <f>IF(P239&lt;5,O239,"")</f>
        <v>23</v>
      </c>
      <c r="R239" s="65">
        <v>3</v>
      </c>
      <c r="S239" s="136">
        <f t="shared" si="41"/>
        <v>0</v>
      </c>
      <c r="T239" s="136">
        <f t="shared" si="42"/>
        <v>0</v>
      </c>
      <c r="U239" s="16">
        <f>S239+T239</f>
        <v>0</v>
      </c>
      <c r="V239" s="15">
        <f>U239</f>
        <v>0</v>
      </c>
      <c r="W239" s="84">
        <f>IF(V239="","",RANK(V239,V235:V239,0))</f>
        <v>3</v>
      </c>
      <c r="X239" s="84"/>
      <c r="Y239" s="65">
        <v>7</v>
      </c>
      <c r="Z239" s="16">
        <f t="shared" si="43"/>
        <v>0</v>
      </c>
      <c r="AA239" s="16">
        <f t="shared" si="44"/>
        <v>14</v>
      </c>
      <c r="AB239" s="16">
        <f>Z239+AA239</f>
        <v>14</v>
      </c>
      <c r="AC239" s="15">
        <f>AB239</f>
        <v>14</v>
      </c>
      <c r="AD239" s="84">
        <f>IF(AC239="","",RANK(AC239,AC235:AC239,0))</f>
        <v>5</v>
      </c>
      <c r="AE239" s="84" t="str">
        <f>IF(AD239&lt;5,AC239,"")</f>
        <v/>
      </c>
      <c r="AF239" s="18">
        <f t="shared" si="45"/>
        <v>62</v>
      </c>
      <c r="AG239" s="19">
        <f>AF239</f>
        <v>62</v>
      </c>
      <c r="AH239" s="19">
        <f t="shared" si="46"/>
        <v>120</v>
      </c>
      <c r="AI239" s="187"/>
      <c r="AJ239" s="130"/>
      <c r="AK239" s="189"/>
    </row>
    <row r="240" spans="1:37" ht="26.25" customHeight="1" x14ac:dyDescent="0.25">
      <c r="A240" s="68"/>
      <c r="B240" s="139"/>
      <c r="C240" s="142">
        <v>53</v>
      </c>
      <c r="D240" s="59"/>
      <c r="E240" s="14"/>
      <c r="F240" s="14"/>
      <c r="G240" s="14"/>
      <c r="H240" s="89"/>
      <c r="I240" s="101" t="s">
        <v>455</v>
      </c>
      <c r="J240" s="109">
        <f>SUM(J235:J239)</f>
        <v>112</v>
      </c>
      <c r="K240" s="61"/>
      <c r="L240" s="14"/>
      <c r="M240" s="14"/>
      <c r="N240" s="14"/>
      <c r="O240" s="89"/>
      <c r="P240" s="101" t="s">
        <v>455</v>
      </c>
      <c r="Q240" s="110">
        <f>SUM(Q235:Q239)</f>
        <v>98</v>
      </c>
      <c r="R240" s="65"/>
      <c r="S240" s="136"/>
      <c r="T240" s="136"/>
      <c r="U240" s="16"/>
      <c r="V240" s="89"/>
      <c r="W240" s="101" t="s">
        <v>455</v>
      </c>
      <c r="X240" s="109">
        <f>SUM(X235:X239)</f>
        <v>11</v>
      </c>
      <c r="Y240" s="172">
        <v>-100</v>
      </c>
      <c r="Z240" s="16"/>
      <c r="AA240" s="16"/>
      <c r="AB240" s="16"/>
      <c r="AC240" s="89"/>
      <c r="AD240" s="101" t="s">
        <v>455</v>
      </c>
      <c r="AE240" s="109">
        <f>SUM(AE235:AE239)</f>
        <v>142</v>
      </c>
      <c r="AF240" s="18"/>
      <c r="AG240" s="92"/>
      <c r="AH240" s="19" t="str">
        <f t="shared" si="46"/>
        <v/>
      </c>
      <c r="AI240" s="98"/>
      <c r="AJ240" s="98"/>
      <c r="AK240" s="190"/>
    </row>
    <row r="241" spans="1:37" ht="15" customHeight="1" x14ac:dyDescent="0.25">
      <c r="A241" s="68">
        <v>1</v>
      </c>
      <c r="B241" s="139"/>
      <c r="C241" s="141">
        <v>55</v>
      </c>
      <c r="D241" s="59"/>
      <c r="E241" s="14">
        <f t="shared" si="37"/>
        <v>0</v>
      </c>
      <c r="F241" s="14">
        <f t="shared" si="38"/>
        <v>0</v>
      </c>
      <c r="G241" s="14">
        <f>E241+F241</f>
        <v>0</v>
      </c>
      <c r="H241" s="15">
        <f>G241</f>
        <v>0</v>
      </c>
      <c r="I241" s="84">
        <f>IF(H241="","",RANK(H241,H241:H245,0))</f>
        <v>1</v>
      </c>
      <c r="J241" s="84">
        <f>IF(I241&lt;5,H241,"")</f>
        <v>0</v>
      </c>
      <c r="K241" s="61"/>
      <c r="L241" s="14">
        <f t="shared" si="39"/>
        <v>0</v>
      </c>
      <c r="M241" s="14">
        <f t="shared" si="40"/>
        <v>0</v>
      </c>
      <c r="N241" s="14">
        <f>L241+M241</f>
        <v>0</v>
      </c>
      <c r="O241" s="15">
        <f>N241</f>
        <v>0</v>
      </c>
      <c r="P241" s="96">
        <f>IF(O241="","",RANK(O241,O241:O245,0))</f>
        <v>1</v>
      </c>
      <c r="Q241" s="96">
        <f>IF(P241&lt;5,O241,"")</f>
        <v>0</v>
      </c>
      <c r="R241" s="65"/>
      <c r="S241" s="136">
        <f t="shared" si="41"/>
        <v>0</v>
      </c>
      <c r="T241" s="136">
        <f t="shared" si="42"/>
        <v>0</v>
      </c>
      <c r="U241" s="16">
        <f>S241+T241</f>
        <v>0</v>
      </c>
      <c r="V241" s="15">
        <f>U241</f>
        <v>0</v>
      </c>
      <c r="W241" s="84">
        <f>IF(V241="","",RANK(V241,V241:V245,0))</f>
        <v>1</v>
      </c>
      <c r="X241" s="84">
        <f>IF(W241&lt;5,V241,"")</f>
        <v>0</v>
      </c>
      <c r="Y241" s="172">
        <v>-100</v>
      </c>
      <c r="Z241" s="16">
        <f t="shared" si="43"/>
        <v>0</v>
      </c>
      <c r="AA241" s="16">
        <f t="shared" si="44"/>
        <v>0</v>
      </c>
      <c r="AB241" s="16">
        <f>Z241+AA241</f>
        <v>0</v>
      </c>
      <c r="AC241" s="15">
        <f>AB241</f>
        <v>0</v>
      </c>
      <c r="AD241" s="84">
        <f>IF(AC241="","",RANK(AC241,AC241:AC245,0))</f>
        <v>1</v>
      </c>
      <c r="AE241" s="84">
        <f>IF(AD241&lt;5,AC241,"")</f>
        <v>0</v>
      </c>
      <c r="AF241" s="18">
        <f t="shared" si="45"/>
        <v>0</v>
      </c>
      <c r="AG241" s="19">
        <f>AF241</f>
        <v>0</v>
      </c>
      <c r="AH241" s="19">
        <f t="shared" si="46"/>
        <v>142</v>
      </c>
      <c r="AI241" s="185">
        <f>SUM(J241:J245,Q241:Q245,X241:X245,AE241:AE245)</f>
        <v>0</v>
      </c>
      <c r="AJ241" s="130">
        <f>AI241</f>
        <v>0</v>
      </c>
      <c r="AK241" s="188">
        <f>IF(ISNUMBER(AI241),RANK(AI241,$AI$7:$AI$294,0),"")</f>
        <v>31</v>
      </c>
    </row>
    <row r="242" spans="1:37" ht="15" customHeight="1" x14ac:dyDescent="0.25">
      <c r="A242" s="68">
        <v>2</v>
      </c>
      <c r="B242" s="139"/>
      <c r="C242" s="141">
        <v>55</v>
      </c>
      <c r="D242" s="59"/>
      <c r="E242" s="14">
        <f t="shared" si="37"/>
        <v>0</v>
      </c>
      <c r="F242" s="14">
        <f t="shared" si="38"/>
        <v>0</v>
      </c>
      <c r="G242" s="14">
        <f>E242+F242</f>
        <v>0</v>
      </c>
      <c r="H242" s="15">
        <f>G242</f>
        <v>0</v>
      </c>
      <c r="I242" s="84">
        <f>IF(H242="","",RANK(H242,H241:H245,0))</f>
        <v>1</v>
      </c>
      <c r="J242" s="84">
        <f>IF(I242&lt;5,H242,"")</f>
        <v>0</v>
      </c>
      <c r="K242" s="61"/>
      <c r="L242" s="14">
        <f t="shared" si="39"/>
        <v>0</v>
      </c>
      <c r="M242" s="14">
        <f t="shared" si="40"/>
        <v>0</v>
      </c>
      <c r="N242" s="14">
        <f>L242+M242</f>
        <v>0</v>
      </c>
      <c r="O242" s="15">
        <f>N242</f>
        <v>0</v>
      </c>
      <c r="P242" s="96">
        <f>IF(O242="","",RANK(O242,O241:O245,0))</f>
        <v>1</v>
      </c>
      <c r="Q242" s="96">
        <f>IF(P242&lt;5,O242,"")</f>
        <v>0</v>
      </c>
      <c r="R242" s="65"/>
      <c r="S242" s="136">
        <f t="shared" si="41"/>
        <v>0</v>
      </c>
      <c r="T242" s="136">
        <f t="shared" si="42"/>
        <v>0</v>
      </c>
      <c r="U242" s="16">
        <f>S242+T242</f>
        <v>0</v>
      </c>
      <c r="V242" s="15">
        <f>U242</f>
        <v>0</v>
      </c>
      <c r="W242" s="84">
        <f>IF(V242="","",RANK(V242,V241:V245,0))</f>
        <v>1</v>
      </c>
      <c r="X242" s="84">
        <f>IF(W242&lt;5,V242,"")</f>
        <v>0</v>
      </c>
      <c r="Y242" s="172">
        <v>-100</v>
      </c>
      <c r="Z242" s="16">
        <f t="shared" si="43"/>
        <v>0</v>
      </c>
      <c r="AA242" s="16">
        <f t="shared" si="44"/>
        <v>0</v>
      </c>
      <c r="AB242" s="16">
        <f>Z242+AA242</f>
        <v>0</v>
      </c>
      <c r="AC242" s="15">
        <f>AB242</f>
        <v>0</v>
      </c>
      <c r="AD242" s="84">
        <f>IF(AC242="","",RANK(AC242,AC241:AC245,0))</f>
        <v>1</v>
      </c>
      <c r="AE242" s="84">
        <f>IF(AD242&lt;5,AC242,"")</f>
        <v>0</v>
      </c>
      <c r="AF242" s="18">
        <f t="shared" si="45"/>
        <v>0</v>
      </c>
      <c r="AG242" s="19">
        <f>AF242</f>
        <v>0</v>
      </c>
      <c r="AH242" s="19">
        <f t="shared" si="46"/>
        <v>142</v>
      </c>
      <c r="AI242" s="186"/>
      <c r="AJ242" s="130"/>
      <c r="AK242" s="189"/>
    </row>
    <row r="243" spans="1:37" ht="15" customHeight="1" x14ac:dyDescent="0.25">
      <c r="A243" s="68">
        <v>3</v>
      </c>
      <c r="B243" s="139"/>
      <c r="C243" s="141">
        <v>55</v>
      </c>
      <c r="D243" s="59"/>
      <c r="E243" s="14">
        <f t="shared" si="37"/>
        <v>0</v>
      </c>
      <c r="F243" s="14">
        <f t="shared" si="38"/>
        <v>0</v>
      </c>
      <c r="G243" s="14">
        <f>E243+F243</f>
        <v>0</v>
      </c>
      <c r="H243" s="15">
        <f>G243</f>
        <v>0</v>
      </c>
      <c r="I243" s="84">
        <f>IF(H243="","",RANK(H243,H241:H245,0))</f>
        <v>1</v>
      </c>
      <c r="J243" s="84">
        <f>IF(I243&lt;5,H243,"")</f>
        <v>0</v>
      </c>
      <c r="K243" s="61"/>
      <c r="L243" s="14">
        <f t="shared" si="39"/>
        <v>0</v>
      </c>
      <c r="M243" s="14">
        <f t="shared" si="40"/>
        <v>0</v>
      </c>
      <c r="N243" s="14">
        <f>L243+M243</f>
        <v>0</v>
      </c>
      <c r="O243" s="15">
        <f>N243</f>
        <v>0</v>
      </c>
      <c r="P243" s="96">
        <f>IF(O243="","",RANK(O243,O241:O245,0))</f>
        <v>1</v>
      </c>
      <c r="Q243" s="96">
        <f>IF(P243&lt;5,O243,"")</f>
        <v>0</v>
      </c>
      <c r="R243" s="65"/>
      <c r="S243" s="136">
        <f t="shared" si="41"/>
        <v>0</v>
      </c>
      <c r="T243" s="136">
        <f t="shared" si="42"/>
        <v>0</v>
      </c>
      <c r="U243" s="16">
        <f>S243+T243</f>
        <v>0</v>
      </c>
      <c r="V243" s="15">
        <f>U243</f>
        <v>0</v>
      </c>
      <c r="W243" s="84">
        <f>IF(V243="","",RANK(V243,V241:V245,0))</f>
        <v>1</v>
      </c>
      <c r="X243" s="84">
        <f>IF(W243&lt;5,V243,"")</f>
        <v>0</v>
      </c>
      <c r="Y243" s="172">
        <v>-100</v>
      </c>
      <c r="Z243" s="16">
        <f t="shared" si="43"/>
        <v>0</v>
      </c>
      <c r="AA243" s="16">
        <f t="shared" si="44"/>
        <v>0</v>
      </c>
      <c r="AB243" s="16">
        <f>Z243+AA243</f>
        <v>0</v>
      </c>
      <c r="AC243" s="15">
        <f>AB243</f>
        <v>0</v>
      </c>
      <c r="AD243" s="84">
        <f>IF(AC243="","",RANK(AC243,AC241:AC245,0))</f>
        <v>1</v>
      </c>
      <c r="AE243" s="84">
        <f>IF(AD243&lt;5,AC243,"")</f>
        <v>0</v>
      </c>
      <c r="AF243" s="18">
        <f t="shared" si="45"/>
        <v>0</v>
      </c>
      <c r="AG243" s="19">
        <f>AF243</f>
        <v>0</v>
      </c>
      <c r="AH243" s="19">
        <f t="shared" si="46"/>
        <v>142</v>
      </c>
      <c r="AI243" s="186"/>
      <c r="AJ243" s="130"/>
      <c r="AK243" s="189"/>
    </row>
    <row r="244" spans="1:37" ht="15" customHeight="1" x14ac:dyDescent="0.25">
      <c r="A244" s="68">
        <v>4</v>
      </c>
      <c r="B244" s="139"/>
      <c r="C244" s="141">
        <v>55</v>
      </c>
      <c r="D244" s="59"/>
      <c r="E244" s="14">
        <f t="shared" si="37"/>
        <v>0</v>
      </c>
      <c r="F244" s="14">
        <f t="shared" si="38"/>
        <v>0</v>
      </c>
      <c r="G244" s="14">
        <f>E244+F244</f>
        <v>0</v>
      </c>
      <c r="H244" s="15">
        <f>G244</f>
        <v>0</v>
      </c>
      <c r="I244" s="84">
        <f>IF(H244="","",RANK(H244,H241:H245,0))</f>
        <v>1</v>
      </c>
      <c r="J244" s="84">
        <f>IF(I244&lt;5,H244,"")</f>
        <v>0</v>
      </c>
      <c r="K244" s="61"/>
      <c r="L244" s="14">
        <f t="shared" si="39"/>
        <v>0</v>
      </c>
      <c r="M244" s="14">
        <f t="shared" si="40"/>
        <v>0</v>
      </c>
      <c r="N244" s="14">
        <f>L244+M244</f>
        <v>0</v>
      </c>
      <c r="O244" s="15">
        <f>N244</f>
        <v>0</v>
      </c>
      <c r="P244" s="96">
        <f>IF(O244="","",RANK(O244,O241:O245,0))</f>
        <v>1</v>
      </c>
      <c r="Q244" s="96">
        <f>IF(P244&lt;5,O244,"")</f>
        <v>0</v>
      </c>
      <c r="R244" s="65"/>
      <c r="S244" s="136">
        <f t="shared" si="41"/>
        <v>0</v>
      </c>
      <c r="T244" s="136">
        <f t="shared" si="42"/>
        <v>0</v>
      </c>
      <c r="U244" s="16">
        <f>S244+T244</f>
        <v>0</v>
      </c>
      <c r="V244" s="15">
        <f>U244</f>
        <v>0</v>
      </c>
      <c r="W244" s="84">
        <f>IF(V244="","",RANK(V244,V241:V245,0))</f>
        <v>1</v>
      </c>
      <c r="X244" s="84">
        <f>IF(W244&lt;5,V244,"")</f>
        <v>0</v>
      </c>
      <c r="Y244" s="172">
        <v>-100</v>
      </c>
      <c r="Z244" s="16">
        <f t="shared" si="43"/>
        <v>0</v>
      </c>
      <c r="AA244" s="16">
        <f t="shared" si="44"/>
        <v>0</v>
      </c>
      <c r="AB244" s="16">
        <f>Z244+AA244</f>
        <v>0</v>
      </c>
      <c r="AC244" s="15">
        <f>AB244</f>
        <v>0</v>
      </c>
      <c r="AD244" s="84">
        <f>IF(AC244="","",RANK(AC244,AC241:AC245,0))</f>
        <v>1</v>
      </c>
      <c r="AE244" s="84">
        <f>IF(AD244&lt;5,AC244,"")</f>
        <v>0</v>
      </c>
      <c r="AF244" s="18">
        <f t="shared" si="45"/>
        <v>0</v>
      </c>
      <c r="AG244" s="19">
        <f>AF244</f>
        <v>0</v>
      </c>
      <c r="AH244" s="19">
        <f t="shared" si="46"/>
        <v>142</v>
      </c>
      <c r="AI244" s="186"/>
      <c r="AJ244" s="130"/>
      <c r="AK244" s="189"/>
    </row>
    <row r="245" spans="1:37" ht="15" customHeight="1" x14ac:dyDescent="0.25">
      <c r="A245" s="68">
        <v>5</v>
      </c>
      <c r="B245" s="139"/>
      <c r="C245" s="141">
        <v>55</v>
      </c>
      <c r="D245" s="59"/>
      <c r="E245" s="14">
        <f t="shared" si="37"/>
        <v>0</v>
      </c>
      <c r="F245" s="14">
        <f t="shared" si="38"/>
        <v>0</v>
      </c>
      <c r="G245" s="14">
        <f>E245+F245</f>
        <v>0</v>
      </c>
      <c r="H245" s="15">
        <f>G245</f>
        <v>0</v>
      </c>
      <c r="I245" s="84">
        <f>IF(H245="","",RANK(H245,H241:H245,0))</f>
        <v>1</v>
      </c>
      <c r="J245" s="84">
        <f>IF(I245&lt;5,H245,"")</f>
        <v>0</v>
      </c>
      <c r="K245" s="61"/>
      <c r="L245" s="14">
        <f t="shared" si="39"/>
        <v>0</v>
      </c>
      <c r="M245" s="14">
        <f t="shared" si="40"/>
        <v>0</v>
      </c>
      <c r="N245" s="14">
        <f>L245+M245</f>
        <v>0</v>
      </c>
      <c r="O245" s="15">
        <f>N245</f>
        <v>0</v>
      </c>
      <c r="P245" s="96">
        <f>IF(O245="","",RANK(O245,O241:O245,0))</f>
        <v>1</v>
      </c>
      <c r="Q245" s="96">
        <f>IF(P245&lt;5,O245,"")</f>
        <v>0</v>
      </c>
      <c r="R245" s="65"/>
      <c r="S245" s="136">
        <f t="shared" si="41"/>
        <v>0</v>
      </c>
      <c r="T245" s="136">
        <f t="shared" si="42"/>
        <v>0</v>
      </c>
      <c r="U245" s="16">
        <f>S245+T245</f>
        <v>0</v>
      </c>
      <c r="V245" s="15">
        <f>U245</f>
        <v>0</v>
      </c>
      <c r="W245" s="84">
        <f>IF(V245="","",RANK(V245,V241:V245,0))</f>
        <v>1</v>
      </c>
      <c r="X245" s="84">
        <f>IF(W245&lt;5,V245,"")</f>
        <v>0</v>
      </c>
      <c r="Y245" s="172">
        <v>-100</v>
      </c>
      <c r="Z245" s="16">
        <f t="shared" si="43"/>
        <v>0</v>
      </c>
      <c r="AA245" s="16">
        <f t="shared" si="44"/>
        <v>0</v>
      </c>
      <c r="AB245" s="16">
        <f>Z245+AA245</f>
        <v>0</v>
      </c>
      <c r="AC245" s="15">
        <f>AB245</f>
        <v>0</v>
      </c>
      <c r="AD245" s="84">
        <f>IF(AC245="","",RANK(AC245,AC241:AC245,0))</f>
        <v>1</v>
      </c>
      <c r="AE245" s="84">
        <f>IF(AD245&lt;5,AC245,"")</f>
        <v>0</v>
      </c>
      <c r="AF245" s="18">
        <f t="shared" si="45"/>
        <v>0</v>
      </c>
      <c r="AG245" s="19">
        <f>AF245</f>
        <v>0</v>
      </c>
      <c r="AH245" s="19">
        <f t="shared" si="46"/>
        <v>142</v>
      </c>
      <c r="AI245" s="187"/>
      <c r="AJ245" s="130"/>
      <c r="AK245" s="189"/>
    </row>
    <row r="246" spans="1:37" ht="26.25" customHeight="1" x14ac:dyDescent="0.25">
      <c r="A246" s="68"/>
      <c r="B246" s="139"/>
      <c r="C246" s="142">
        <v>55</v>
      </c>
      <c r="D246" s="59"/>
      <c r="E246" s="14"/>
      <c r="F246" s="14"/>
      <c r="G246" s="14"/>
      <c r="H246" s="89"/>
      <c r="I246" s="101" t="s">
        <v>455</v>
      </c>
      <c r="J246" s="109">
        <f>SUM(J241:J245)</f>
        <v>0</v>
      </c>
      <c r="K246" s="61"/>
      <c r="L246" s="14"/>
      <c r="M246" s="14"/>
      <c r="N246" s="14"/>
      <c r="O246" s="89"/>
      <c r="P246" s="101" t="s">
        <v>455</v>
      </c>
      <c r="Q246" s="110">
        <f>SUM(Q241:Q245)</f>
        <v>0</v>
      </c>
      <c r="R246" s="65"/>
      <c r="S246" s="136"/>
      <c r="T246" s="136"/>
      <c r="U246" s="16"/>
      <c r="V246" s="89"/>
      <c r="W246" s="101" t="s">
        <v>455</v>
      </c>
      <c r="X246" s="109">
        <f>SUM(X241:X245)</f>
        <v>0</v>
      </c>
      <c r="Y246" s="172">
        <v>-100</v>
      </c>
      <c r="Z246" s="16"/>
      <c r="AA246" s="16"/>
      <c r="AB246" s="16"/>
      <c r="AC246" s="89"/>
      <c r="AD246" s="101" t="s">
        <v>455</v>
      </c>
      <c r="AE246" s="109">
        <f>SUM(AE241:AE245)</f>
        <v>0</v>
      </c>
      <c r="AF246" s="18"/>
      <c r="AG246" s="92"/>
      <c r="AH246" s="19" t="str">
        <f t="shared" si="46"/>
        <v/>
      </c>
      <c r="AI246" s="98"/>
      <c r="AJ246" s="98"/>
      <c r="AK246" s="190"/>
    </row>
    <row r="247" spans="1:37" ht="15" customHeight="1" x14ac:dyDescent="0.25">
      <c r="A247" s="68">
        <v>1</v>
      </c>
      <c r="B247" s="139"/>
      <c r="C247" s="141">
        <v>56</v>
      </c>
      <c r="D247" s="59">
        <v>8.1</v>
      </c>
      <c r="E247" s="14">
        <f t="shared" si="37"/>
        <v>0</v>
      </c>
      <c r="F247" s="14">
        <f t="shared" si="38"/>
        <v>25</v>
      </c>
      <c r="G247" s="14">
        <f>E247+F247</f>
        <v>25</v>
      </c>
      <c r="H247" s="15">
        <f>G247</f>
        <v>25</v>
      </c>
      <c r="I247" s="84">
        <f>IF(H247="","",RANK(H247,H247:H251,0))</f>
        <v>2</v>
      </c>
      <c r="J247" s="84">
        <f>IF(I247&lt;5,H247,"")</f>
        <v>25</v>
      </c>
      <c r="K247" s="61">
        <v>190</v>
      </c>
      <c r="L247" s="14">
        <f t="shared" si="39"/>
        <v>0</v>
      </c>
      <c r="M247" s="14">
        <f t="shared" si="40"/>
        <v>27</v>
      </c>
      <c r="N247" s="14">
        <f>L247+M247</f>
        <v>27</v>
      </c>
      <c r="O247" s="15">
        <f>N247</f>
        <v>27</v>
      </c>
      <c r="P247" s="96">
        <f>IF(O247="","",RANK(O247,O247:O251,0))</f>
        <v>3</v>
      </c>
      <c r="Q247" s="96">
        <f>IF(P247&lt;5,O247,"")</f>
        <v>27</v>
      </c>
      <c r="R247" s="65">
        <v>19</v>
      </c>
      <c r="S247" s="136">
        <f t="shared" si="41"/>
        <v>0</v>
      </c>
      <c r="T247" s="136">
        <f t="shared" si="42"/>
        <v>22</v>
      </c>
      <c r="U247" s="16">
        <f>S247+T247</f>
        <v>22</v>
      </c>
      <c r="V247" s="15">
        <f>U247</f>
        <v>22</v>
      </c>
      <c r="W247" s="84">
        <f>IF(V247="","",RANK(V247,V247:V251,0))</f>
        <v>2</v>
      </c>
      <c r="X247" s="84">
        <f>IF(W247&lt;5,V247,"")</f>
        <v>22</v>
      </c>
      <c r="Y247" s="65">
        <v>8</v>
      </c>
      <c r="Z247" s="16">
        <f t="shared" si="43"/>
        <v>0</v>
      </c>
      <c r="AA247" s="16">
        <f t="shared" si="44"/>
        <v>16</v>
      </c>
      <c r="AB247" s="16">
        <f>Z247+AA247</f>
        <v>16</v>
      </c>
      <c r="AC247" s="15">
        <f>AB247</f>
        <v>16</v>
      </c>
      <c r="AD247" s="84">
        <f>IF(AC247="","",RANK(AC247,AC247:AC251,0))</f>
        <v>5</v>
      </c>
      <c r="AE247" s="84" t="str">
        <f>IF(AD247&lt;5,AC247,"")</f>
        <v/>
      </c>
      <c r="AF247" s="18">
        <f t="shared" si="45"/>
        <v>90</v>
      </c>
      <c r="AG247" s="19">
        <f>AF247</f>
        <v>90</v>
      </c>
      <c r="AH247" s="19">
        <f t="shared" si="46"/>
        <v>84</v>
      </c>
      <c r="AI247" s="185">
        <f>SUM(J247:J251,Q247:Q251,X247:X251,AE247:AE251)</f>
        <v>423</v>
      </c>
      <c r="AJ247" s="130">
        <f>AI247</f>
        <v>423</v>
      </c>
      <c r="AK247" s="188">
        <f>IF(ISNUMBER(AI247),RANK(AI247,$AI$7:$AI$294,0),"")</f>
        <v>15</v>
      </c>
    </row>
    <row r="248" spans="1:37" ht="15" customHeight="1" x14ac:dyDescent="0.25">
      <c r="A248" s="68">
        <v>2</v>
      </c>
      <c r="B248" s="139"/>
      <c r="C248" s="141">
        <v>56</v>
      </c>
      <c r="D248" s="59">
        <v>8</v>
      </c>
      <c r="E248" s="14">
        <f t="shared" si="37"/>
        <v>28</v>
      </c>
      <c r="F248" s="14">
        <f t="shared" si="38"/>
        <v>0</v>
      </c>
      <c r="G248" s="14">
        <f>E248+F248</f>
        <v>28</v>
      </c>
      <c r="H248" s="15">
        <f>G248</f>
        <v>28</v>
      </c>
      <c r="I248" s="84">
        <f>IF(H248="","",RANK(H248,H247:H251,0))</f>
        <v>1</v>
      </c>
      <c r="J248" s="84">
        <f>IF(I248&lt;5,H248,"")</f>
        <v>28</v>
      </c>
      <c r="K248" s="61">
        <v>175</v>
      </c>
      <c r="L248" s="14">
        <f t="shared" si="39"/>
        <v>0</v>
      </c>
      <c r="M248" s="14">
        <f t="shared" si="40"/>
        <v>20</v>
      </c>
      <c r="N248" s="14">
        <f>L248+M248</f>
        <v>20</v>
      </c>
      <c r="O248" s="15">
        <f>N248</f>
        <v>20</v>
      </c>
      <c r="P248" s="96">
        <f>IF(O248="","",RANK(O248,O247:O251,0))</f>
        <v>4</v>
      </c>
      <c r="Q248" s="96">
        <f>IF(P248&lt;5,O248,"")</f>
        <v>20</v>
      </c>
      <c r="R248" s="65">
        <v>13</v>
      </c>
      <c r="S248" s="136">
        <f t="shared" si="41"/>
        <v>0</v>
      </c>
      <c r="T248" s="136">
        <f t="shared" si="42"/>
        <v>10</v>
      </c>
      <c r="U248" s="16">
        <f>S248+T248</f>
        <v>10</v>
      </c>
      <c r="V248" s="15">
        <f>U248</f>
        <v>10</v>
      </c>
      <c r="W248" s="84">
        <f>IF(V248="","",RANK(V248,V247:V251,0))</f>
        <v>3</v>
      </c>
      <c r="X248" s="84">
        <f>IF(W248&lt;5,V248,"")</f>
        <v>10</v>
      </c>
      <c r="Y248" s="65">
        <v>12</v>
      </c>
      <c r="Z248" s="16">
        <f t="shared" si="43"/>
        <v>0</v>
      </c>
      <c r="AA248" s="16">
        <f t="shared" si="44"/>
        <v>24</v>
      </c>
      <c r="AB248" s="16">
        <f>Z248+AA248</f>
        <v>24</v>
      </c>
      <c r="AC248" s="15">
        <f>AB248</f>
        <v>24</v>
      </c>
      <c r="AD248" s="84">
        <f>IF(AC248="","",RANK(AC248,AC247:AC251,0))</f>
        <v>4</v>
      </c>
      <c r="AE248" s="84">
        <f>IF(AD248&lt;5,AC248,"")</f>
        <v>24</v>
      </c>
      <c r="AF248" s="18">
        <f t="shared" si="45"/>
        <v>82</v>
      </c>
      <c r="AG248" s="19">
        <f>AF248</f>
        <v>82</v>
      </c>
      <c r="AH248" s="19">
        <f t="shared" si="46"/>
        <v>94</v>
      </c>
      <c r="AI248" s="186"/>
      <c r="AJ248" s="130"/>
      <c r="AK248" s="189"/>
    </row>
    <row r="249" spans="1:37" ht="15" customHeight="1" x14ac:dyDescent="0.25">
      <c r="A249" s="68">
        <v>3</v>
      </c>
      <c r="B249" s="139"/>
      <c r="C249" s="141">
        <v>56</v>
      </c>
      <c r="D249" s="59">
        <v>8.3000000000000007</v>
      </c>
      <c r="E249" s="14">
        <f t="shared" si="37"/>
        <v>0</v>
      </c>
      <c r="F249" s="14">
        <f t="shared" si="38"/>
        <v>20</v>
      </c>
      <c r="G249" s="14">
        <f>E249+F249</f>
        <v>20</v>
      </c>
      <c r="H249" s="15">
        <f>G249</f>
        <v>20</v>
      </c>
      <c r="I249" s="84">
        <f>IF(H249="","",RANK(H249,H247:H251,0))</f>
        <v>4</v>
      </c>
      <c r="J249" s="84">
        <f t="shared" ref="J249:J251" si="50">IF(I249&lt;5,H249,"")</f>
        <v>20</v>
      </c>
      <c r="K249" s="61">
        <v>200</v>
      </c>
      <c r="L249" s="14">
        <f t="shared" si="39"/>
        <v>0</v>
      </c>
      <c r="M249" s="14">
        <f t="shared" si="40"/>
        <v>32</v>
      </c>
      <c r="N249" s="14">
        <f>L249+M249</f>
        <v>32</v>
      </c>
      <c r="O249" s="15">
        <f>N249</f>
        <v>32</v>
      </c>
      <c r="P249" s="96">
        <f>IF(O249="","",RANK(O249,O247:O251,0))</f>
        <v>1</v>
      </c>
      <c r="Q249" s="96">
        <f>IF(P249&lt;5,O249,"")</f>
        <v>32</v>
      </c>
      <c r="R249" s="65">
        <v>3</v>
      </c>
      <c r="S249" s="136">
        <f t="shared" si="41"/>
        <v>0</v>
      </c>
      <c r="T249" s="136">
        <f t="shared" si="42"/>
        <v>0</v>
      </c>
      <c r="U249" s="16">
        <f>S249+T249</f>
        <v>0</v>
      </c>
      <c r="V249" s="15">
        <f>U249</f>
        <v>0</v>
      </c>
      <c r="W249" s="84">
        <f>IF(V249="","",RANK(V249,V247:V251,0))</f>
        <v>4</v>
      </c>
      <c r="X249" s="84">
        <f>IF(W249&lt;5,V249,"")</f>
        <v>0</v>
      </c>
      <c r="Y249" s="65">
        <v>18</v>
      </c>
      <c r="Z249" s="16">
        <f t="shared" si="43"/>
        <v>0</v>
      </c>
      <c r="AA249" s="16">
        <f t="shared" si="44"/>
        <v>41</v>
      </c>
      <c r="AB249" s="16">
        <f>Z249+AA249</f>
        <v>41</v>
      </c>
      <c r="AC249" s="15">
        <f>AB249</f>
        <v>41</v>
      </c>
      <c r="AD249" s="84">
        <f>IF(AC249="","",RANK(AC249,AC247:AC251,0))</f>
        <v>2</v>
      </c>
      <c r="AE249" s="84">
        <f>IF(AD249&lt;5,AC249,"")</f>
        <v>41</v>
      </c>
      <c r="AF249" s="18">
        <f t="shared" si="45"/>
        <v>93</v>
      </c>
      <c r="AG249" s="19">
        <f>AF249</f>
        <v>93</v>
      </c>
      <c r="AH249" s="19">
        <f t="shared" si="46"/>
        <v>80</v>
      </c>
      <c r="AI249" s="186"/>
      <c r="AJ249" s="130"/>
      <c r="AK249" s="189"/>
    </row>
    <row r="250" spans="1:37" ht="15" customHeight="1" x14ac:dyDescent="0.25">
      <c r="A250" s="68">
        <v>4</v>
      </c>
      <c r="B250" s="139"/>
      <c r="C250" s="141">
        <v>56</v>
      </c>
      <c r="D250" s="59">
        <v>9</v>
      </c>
      <c r="E250" s="14">
        <f t="shared" si="37"/>
        <v>0</v>
      </c>
      <c r="F250" s="14">
        <f t="shared" si="38"/>
        <v>6</v>
      </c>
      <c r="G250" s="14">
        <f>E250+F250</f>
        <v>6</v>
      </c>
      <c r="H250" s="15">
        <f>G250</f>
        <v>6</v>
      </c>
      <c r="I250" s="84">
        <f>IF(H250="","",RANK(H250,H247:H251,0))</f>
        <v>5</v>
      </c>
      <c r="J250" s="84" t="str">
        <f t="shared" si="50"/>
        <v/>
      </c>
      <c r="K250" s="61">
        <v>194</v>
      </c>
      <c r="L250" s="14">
        <f t="shared" si="39"/>
        <v>0</v>
      </c>
      <c r="M250" s="14">
        <f t="shared" si="40"/>
        <v>29</v>
      </c>
      <c r="N250" s="14">
        <f>L250+M250</f>
        <v>29</v>
      </c>
      <c r="O250" s="15">
        <f>N250</f>
        <v>29</v>
      </c>
      <c r="P250" s="96">
        <f>IF(O250="","",RANK(O250,O247:O251,0))</f>
        <v>2</v>
      </c>
      <c r="Q250" s="96">
        <f>IF(P250&lt;5,O250,"")</f>
        <v>29</v>
      </c>
      <c r="R250" s="65">
        <v>23</v>
      </c>
      <c r="S250" s="136">
        <f t="shared" si="41"/>
        <v>0</v>
      </c>
      <c r="T250" s="136">
        <f t="shared" si="42"/>
        <v>30</v>
      </c>
      <c r="U250" s="16">
        <f>S250+T250</f>
        <v>30</v>
      </c>
      <c r="V250" s="15">
        <f>U250</f>
        <v>30</v>
      </c>
      <c r="W250" s="84">
        <f>IF(V250="","",RANK(V250,V247:V251,0))</f>
        <v>1</v>
      </c>
      <c r="X250" s="84">
        <f>IF(W250&lt;5,V250,"")</f>
        <v>30</v>
      </c>
      <c r="Y250" s="65">
        <v>17</v>
      </c>
      <c r="Z250" s="16">
        <f t="shared" si="43"/>
        <v>0</v>
      </c>
      <c r="AA250" s="16">
        <f t="shared" si="44"/>
        <v>38</v>
      </c>
      <c r="AB250" s="16">
        <f>Z250+AA250</f>
        <v>38</v>
      </c>
      <c r="AC250" s="15">
        <f>AB250</f>
        <v>38</v>
      </c>
      <c r="AD250" s="84">
        <f>IF(AC250="","",RANK(AC250,AC247:AC251,0))</f>
        <v>3</v>
      </c>
      <c r="AE250" s="84">
        <f>IF(AD250&lt;5,AC250,"")</f>
        <v>38</v>
      </c>
      <c r="AF250" s="18">
        <f t="shared" si="45"/>
        <v>103</v>
      </c>
      <c r="AG250" s="19">
        <f>AF250</f>
        <v>103</v>
      </c>
      <c r="AH250" s="19">
        <f t="shared" si="46"/>
        <v>68</v>
      </c>
      <c r="AI250" s="186"/>
      <c r="AJ250" s="130"/>
      <c r="AK250" s="189"/>
    </row>
    <row r="251" spans="1:37" ht="15" customHeight="1" x14ac:dyDescent="0.25">
      <c r="A251" s="68">
        <v>5</v>
      </c>
      <c r="B251" s="139"/>
      <c r="C251" s="141">
        <v>56</v>
      </c>
      <c r="D251" s="59">
        <v>8.1</v>
      </c>
      <c r="E251" s="14">
        <f t="shared" si="37"/>
        <v>0</v>
      </c>
      <c r="F251" s="14">
        <f t="shared" si="38"/>
        <v>25</v>
      </c>
      <c r="G251" s="14">
        <f>E251+F251</f>
        <v>25</v>
      </c>
      <c r="H251" s="15">
        <f>G251</f>
        <v>25</v>
      </c>
      <c r="I251" s="84">
        <f>IF(H251="","",RANK(H251,H247:H251,0))</f>
        <v>2</v>
      </c>
      <c r="J251" s="84">
        <f t="shared" si="50"/>
        <v>25</v>
      </c>
      <c r="K251" s="61">
        <v>174</v>
      </c>
      <c r="L251" s="14">
        <f t="shared" si="39"/>
        <v>0</v>
      </c>
      <c r="M251" s="14">
        <f t="shared" si="40"/>
        <v>19</v>
      </c>
      <c r="N251" s="14">
        <f>L251+M251</f>
        <v>19</v>
      </c>
      <c r="O251" s="15">
        <f>N251</f>
        <v>19</v>
      </c>
      <c r="P251" s="96">
        <f>IF(O251="","",RANK(O251,O247:O251,0))</f>
        <v>5</v>
      </c>
      <c r="Q251" s="96" t="str">
        <f>IF(P251&lt;5,O251,"")</f>
        <v/>
      </c>
      <c r="R251" s="65">
        <v>3</v>
      </c>
      <c r="S251" s="136">
        <f t="shared" si="41"/>
        <v>0</v>
      </c>
      <c r="T251" s="136">
        <f t="shared" si="42"/>
        <v>0</v>
      </c>
      <c r="U251" s="16">
        <f>S251+T251</f>
        <v>0</v>
      </c>
      <c r="V251" s="15">
        <f>U251</f>
        <v>0</v>
      </c>
      <c r="W251" s="84">
        <f>IF(V251="","",RANK(V251,V247:V251,0))</f>
        <v>4</v>
      </c>
      <c r="X251" s="84"/>
      <c r="Y251" s="65">
        <v>22</v>
      </c>
      <c r="Z251" s="16">
        <f t="shared" si="43"/>
        <v>0</v>
      </c>
      <c r="AA251" s="16">
        <f t="shared" si="44"/>
        <v>52</v>
      </c>
      <c r="AB251" s="16">
        <f>Z251+AA251</f>
        <v>52</v>
      </c>
      <c r="AC251" s="15">
        <f>AB251</f>
        <v>52</v>
      </c>
      <c r="AD251" s="84">
        <f>IF(AC251="","",RANK(AC251,AC247:AC251,0))</f>
        <v>1</v>
      </c>
      <c r="AE251" s="84">
        <f>IF(AD251&lt;5,AC251,"")</f>
        <v>52</v>
      </c>
      <c r="AF251" s="18">
        <f t="shared" si="45"/>
        <v>96</v>
      </c>
      <c r="AG251" s="19">
        <f>AF251</f>
        <v>96</v>
      </c>
      <c r="AH251" s="118">
        <f t="shared" si="46"/>
        <v>75</v>
      </c>
      <c r="AI251" s="187"/>
      <c r="AJ251" s="130"/>
      <c r="AK251" s="189"/>
    </row>
    <row r="252" spans="1:37" ht="26.25" customHeight="1" x14ac:dyDescent="0.25">
      <c r="A252" s="68"/>
      <c r="B252" s="139"/>
      <c r="C252" s="142">
        <v>56</v>
      </c>
      <c r="D252" s="59"/>
      <c r="E252" s="14"/>
      <c r="F252" s="14"/>
      <c r="G252" s="14"/>
      <c r="H252" s="89"/>
      <c r="I252" s="101" t="s">
        <v>455</v>
      </c>
      <c r="J252" s="109">
        <f>SUM(J247:J251)</f>
        <v>98</v>
      </c>
      <c r="K252" s="61"/>
      <c r="L252" s="14"/>
      <c r="M252" s="14"/>
      <c r="N252" s="14"/>
      <c r="O252" s="89"/>
      <c r="P252" s="101" t="s">
        <v>455</v>
      </c>
      <c r="Q252" s="110">
        <f>SUM(Q247:Q251)</f>
        <v>108</v>
      </c>
      <c r="R252" s="65"/>
      <c r="S252" s="136"/>
      <c r="T252" s="136"/>
      <c r="U252" s="16"/>
      <c r="V252" s="89"/>
      <c r="W252" s="101" t="s">
        <v>455</v>
      </c>
      <c r="X252" s="109">
        <f>SUM(X247:X251)</f>
        <v>62</v>
      </c>
      <c r="Y252" s="172">
        <v>-100</v>
      </c>
      <c r="Z252" s="16"/>
      <c r="AA252" s="16"/>
      <c r="AB252" s="16"/>
      <c r="AC252" s="89"/>
      <c r="AD252" s="101" t="s">
        <v>455</v>
      </c>
      <c r="AE252" s="109">
        <f>SUM(AE247:AE251)</f>
        <v>155</v>
      </c>
      <c r="AF252" s="18"/>
      <c r="AG252" s="92"/>
      <c r="AH252" s="19" t="str">
        <f t="shared" si="46"/>
        <v/>
      </c>
      <c r="AI252" s="98"/>
      <c r="AJ252" s="98"/>
      <c r="AK252" s="190"/>
    </row>
    <row r="253" spans="1:37" ht="15" customHeight="1" x14ac:dyDescent="0.25">
      <c r="A253" s="68">
        <v>1</v>
      </c>
      <c r="B253" s="139"/>
      <c r="C253" s="141">
        <v>58</v>
      </c>
      <c r="D253" s="59"/>
      <c r="E253" s="14">
        <f t="shared" si="37"/>
        <v>0</v>
      </c>
      <c r="F253" s="14">
        <f t="shared" si="38"/>
        <v>0</v>
      </c>
      <c r="G253" s="14">
        <f>E253+F253</f>
        <v>0</v>
      </c>
      <c r="H253" s="15">
        <f>G253</f>
        <v>0</v>
      </c>
      <c r="I253" s="84">
        <f>IF(H253="","",RANK(H253,H253:H257,0))</f>
        <v>1</v>
      </c>
      <c r="J253" s="84">
        <f>IF(I253&lt;5,H253,"")</f>
        <v>0</v>
      </c>
      <c r="K253" s="61"/>
      <c r="L253" s="14">
        <f t="shared" si="39"/>
        <v>0</v>
      </c>
      <c r="M253" s="14">
        <f t="shared" si="40"/>
        <v>0</v>
      </c>
      <c r="N253" s="14">
        <f>L253+M253</f>
        <v>0</v>
      </c>
      <c r="O253" s="15">
        <f>N253</f>
        <v>0</v>
      </c>
      <c r="P253" s="96">
        <f>IF(O253="","",RANK(O253,O253:O257,0))</f>
        <v>1</v>
      </c>
      <c r="Q253" s="96">
        <f>IF(P253&lt;5,O253,"")</f>
        <v>0</v>
      </c>
      <c r="R253" s="65"/>
      <c r="S253" s="136">
        <f t="shared" si="41"/>
        <v>0</v>
      </c>
      <c r="T253" s="136">
        <f t="shared" si="42"/>
        <v>0</v>
      </c>
      <c r="U253" s="16">
        <f>S253+T253</f>
        <v>0</v>
      </c>
      <c r="V253" s="15">
        <f>U253</f>
        <v>0</v>
      </c>
      <c r="W253" s="84">
        <f>IF(V253="","",RANK(V253,V253:V257,0))</f>
        <v>1</v>
      </c>
      <c r="X253" s="84">
        <f>IF(W253&lt;5,V253,"")</f>
        <v>0</v>
      </c>
      <c r="Y253" s="172">
        <v>-100</v>
      </c>
      <c r="Z253" s="16">
        <f t="shared" si="43"/>
        <v>0</v>
      </c>
      <c r="AA253" s="16">
        <f t="shared" si="44"/>
        <v>0</v>
      </c>
      <c r="AB253" s="16">
        <f>Z253+AA253</f>
        <v>0</v>
      </c>
      <c r="AC253" s="15">
        <f>AB253</f>
        <v>0</v>
      </c>
      <c r="AD253" s="84">
        <f>IF(AC253="","",RANK(AC253,AC253:AC257,0))</f>
        <v>1</v>
      </c>
      <c r="AE253" s="84">
        <f>IF(AD253&lt;5,AC253,"")</f>
        <v>0</v>
      </c>
      <c r="AF253" s="18">
        <f t="shared" si="45"/>
        <v>0</v>
      </c>
      <c r="AG253" s="19">
        <f>AF253</f>
        <v>0</v>
      </c>
      <c r="AH253" s="19">
        <f t="shared" si="46"/>
        <v>142</v>
      </c>
      <c r="AI253" s="185">
        <f>SUM(J253:J257,Q253:Q257,X253:X257,AE253:AE257)</f>
        <v>0</v>
      </c>
      <c r="AJ253" s="130">
        <f>AI253</f>
        <v>0</v>
      </c>
      <c r="AK253" s="188">
        <f>IF(ISNUMBER(AI253),RANK(AI253,$AI$7:$AI$294,0),"")</f>
        <v>31</v>
      </c>
    </row>
    <row r="254" spans="1:37" ht="15" customHeight="1" x14ac:dyDescent="0.25">
      <c r="A254" s="68">
        <v>2</v>
      </c>
      <c r="B254" s="139"/>
      <c r="C254" s="141">
        <v>58</v>
      </c>
      <c r="D254" s="59"/>
      <c r="E254" s="14">
        <f t="shared" si="37"/>
        <v>0</v>
      </c>
      <c r="F254" s="14">
        <f t="shared" si="38"/>
        <v>0</v>
      </c>
      <c r="G254" s="14">
        <f>E254+F254</f>
        <v>0</v>
      </c>
      <c r="H254" s="15">
        <f>G254</f>
        <v>0</v>
      </c>
      <c r="I254" s="84">
        <f>IF(H254="","",RANK(H254,H253:H257,0))</f>
        <v>1</v>
      </c>
      <c r="J254" s="84">
        <f>IF(I254&lt;5,H254,"")</f>
        <v>0</v>
      </c>
      <c r="K254" s="61"/>
      <c r="L254" s="14">
        <f t="shared" si="39"/>
        <v>0</v>
      </c>
      <c r="M254" s="14">
        <f t="shared" si="40"/>
        <v>0</v>
      </c>
      <c r="N254" s="14">
        <f>L254+M254</f>
        <v>0</v>
      </c>
      <c r="O254" s="15">
        <f>N254</f>
        <v>0</v>
      </c>
      <c r="P254" s="96">
        <f>IF(O254="","",RANK(O254,O253:O257,0))</f>
        <v>1</v>
      </c>
      <c r="Q254" s="96">
        <f>IF(P254&lt;5,O254,"")</f>
        <v>0</v>
      </c>
      <c r="R254" s="65"/>
      <c r="S254" s="136">
        <f t="shared" si="41"/>
        <v>0</v>
      </c>
      <c r="T254" s="136">
        <f t="shared" si="42"/>
        <v>0</v>
      </c>
      <c r="U254" s="16">
        <f>S254+T254</f>
        <v>0</v>
      </c>
      <c r="V254" s="15">
        <f>U254</f>
        <v>0</v>
      </c>
      <c r="W254" s="84">
        <f>IF(V254="","",RANK(V254,V253:V257,0))</f>
        <v>1</v>
      </c>
      <c r="X254" s="84">
        <f>IF(W254&lt;5,V254,"")</f>
        <v>0</v>
      </c>
      <c r="Y254" s="172">
        <v>-100</v>
      </c>
      <c r="Z254" s="16">
        <f t="shared" si="43"/>
        <v>0</v>
      </c>
      <c r="AA254" s="16">
        <f t="shared" si="44"/>
        <v>0</v>
      </c>
      <c r="AB254" s="16">
        <f>Z254+AA254</f>
        <v>0</v>
      </c>
      <c r="AC254" s="15">
        <f>AB254</f>
        <v>0</v>
      </c>
      <c r="AD254" s="84">
        <f>IF(AC254="","",RANK(AC254,AC253:AC257,0))</f>
        <v>1</v>
      </c>
      <c r="AE254" s="84">
        <f>IF(AD254&lt;5,AC254,"")</f>
        <v>0</v>
      </c>
      <c r="AF254" s="18">
        <f t="shared" si="45"/>
        <v>0</v>
      </c>
      <c r="AG254" s="19">
        <f>AF254</f>
        <v>0</v>
      </c>
      <c r="AH254" s="19">
        <f t="shared" si="46"/>
        <v>142</v>
      </c>
      <c r="AI254" s="186"/>
      <c r="AJ254" s="130"/>
      <c r="AK254" s="189"/>
    </row>
    <row r="255" spans="1:37" ht="15" customHeight="1" x14ac:dyDescent="0.25">
      <c r="A255" s="68">
        <v>3</v>
      </c>
      <c r="B255" s="139"/>
      <c r="C255" s="141">
        <v>58</v>
      </c>
      <c r="D255" s="59"/>
      <c r="E255" s="14">
        <f t="shared" si="37"/>
        <v>0</v>
      </c>
      <c r="F255" s="14">
        <f t="shared" si="38"/>
        <v>0</v>
      </c>
      <c r="G255" s="14">
        <f>E255+F255</f>
        <v>0</v>
      </c>
      <c r="H255" s="15">
        <f>G255</f>
        <v>0</v>
      </c>
      <c r="I255" s="84">
        <f>IF(H255="","",RANK(H255,H253:H257,0))</f>
        <v>1</v>
      </c>
      <c r="J255" s="84">
        <f>IF(I255&lt;5,H255,"")</f>
        <v>0</v>
      </c>
      <c r="K255" s="61"/>
      <c r="L255" s="14">
        <f t="shared" si="39"/>
        <v>0</v>
      </c>
      <c r="M255" s="14">
        <f t="shared" si="40"/>
        <v>0</v>
      </c>
      <c r="N255" s="14">
        <f>L255+M255</f>
        <v>0</v>
      </c>
      <c r="O255" s="15">
        <f>N255</f>
        <v>0</v>
      </c>
      <c r="P255" s="96">
        <f>IF(O255="","",RANK(O255,O253:O257,0))</f>
        <v>1</v>
      </c>
      <c r="Q255" s="96">
        <f>IF(P255&lt;5,O255,"")</f>
        <v>0</v>
      </c>
      <c r="R255" s="65"/>
      <c r="S255" s="136">
        <f t="shared" si="41"/>
        <v>0</v>
      </c>
      <c r="T255" s="136">
        <f t="shared" si="42"/>
        <v>0</v>
      </c>
      <c r="U255" s="16">
        <f>S255+T255</f>
        <v>0</v>
      </c>
      <c r="V255" s="15">
        <f>U255</f>
        <v>0</v>
      </c>
      <c r="W255" s="84">
        <f>IF(V255="","",RANK(V255,V253:V257,0))</f>
        <v>1</v>
      </c>
      <c r="X255" s="84">
        <f>IF(W255&lt;5,V255,"")</f>
        <v>0</v>
      </c>
      <c r="Y255" s="172">
        <v>-100</v>
      </c>
      <c r="Z255" s="16">
        <f t="shared" si="43"/>
        <v>0</v>
      </c>
      <c r="AA255" s="16">
        <f t="shared" si="44"/>
        <v>0</v>
      </c>
      <c r="AB255" s="16">
        <f>Z255+AA255</f>
        <v>0</v>
      </c>
      <c r="AC255" s="15">
        <f>AB255</f>
        <v>0</v>
      </c>
      <c r="AD255" s="84">
        <f>IF(AC255="","",RANK(AC255,AC253:AC257,0))</f>
        <v>1</v>
      </c>
      <c r="AE255" s="84">
        <f>IF(AD255&lt;5,AC255,"")</f>
        <v>0</v>
      </c>
      <c r="AF255" s="18">
        <f t="shared" si="45"/>
        <v>0</v>
      </c>
      <c r="AG255" s="19">
        <f>AF255</f>
        <v>0</v>
      </c>
      <c r="AH255" s="19">
        <f t="shared" si="46"/>
        <v>142</v>
      </c>
      <c r="AI255" s="186"/>
      <c r="AJ255" s="130"/>
      <c r="AK255" s="189"/>
    </row>
    <row r="256" spans="1:37" ht="15" customHeight="1" x14ac:dyDescent="0.25">
      <c r="A256" s="68">
        <v>4</v>
      </c>
      <c r="B256" s="139"/>
      <c r="C256" s="141">
        <v>58</v>
      </c>
      <c r="D256" s="59"/>
      <c r="E256" s="14">
        <f t="shared" si="37"/>
        <v>0</v>
      </c>
      <c r="F256" s="14">
        <f t="shared" si="38"/>
        <v>0</v>
      </c>
      <c r="G256" s="14">
        <f>E256+F256</f>
        <v>0</v>
      </c>
      <c r="H256" s="15">
        <f>G256</f>
        <v>0</v>
      </c>
      <c r="I256" s="84">
        <f>IF(H256="","",RANK(H256,H253:H257,0))</f>
        <v>1</v>
      </c>
      <c r="J256" s="84">
        <f>IF(I256&lt;5,H256,"")</f>
        <v>0</v>
      </c>
      <c r="K256" s="61"/>
      <c r="L256" s="14">
        <f t="shared" si="39"/>
        <v>0</v>
      </c>
      <c r="M256" s="14">
        <f t="shared" si="40"/>
        <v>0</v>
      </c>
      <c r="N256" s="14">
        <f>L256+M256</f>
        <v>0</v>
      </c>
      <c r="O256" s="15">
        <f>N256</f>
        <v>0</v>
      </c>
      <c r="P256" s="96">
        <f>IF(O256="","",RANK(O256,O253:O257,0))</f>
        <v>1</v>
      </c>
      <c r="Q256" s="96">
        <f>IF(P256&lt;5,O256,"")</f>
        <v>0</v>
      </c>
      <c r="R256" s="65"/>
      <c r="S256" s="136">
        <f t="shared" si="41"/>
        <v>0</v>
      </c>
      <c r="T256" s="136">
        <f t="shared" si="42"/>
        <v>0</v>
      </c>
      <c r="U256" s="16">
        <f>S256+T256</f>
        <v>0</v>
      </c>
      <c r="V256" s="15">
        <f>U256</f>
        <v>0</v>
      </c>
      <c r="W256" s="84">
        <f>IF(V256="","",RANK(V256,V253:V257,0))</f>
        <v>1</v>
      </c>
      <c r="X256" s="84">
        <f>IF(W256&lt;5,V256,"")</f>
        <v>0</v>
      </c>
      <c r="Y256" s="172">
        <v>-100</v>
      </c>
      <c r="Z256" s="16">
        <f t="shared" si="43"/>
        <v>0</v>
      </c>
      <c r="AA256" s="16">
        <f t="shared" si="44"/>
        <v>0</v>
      </c>
      <c r="AB256" s="16">
        <f>Z256+AA256</f>
        <v>0</v>
      </c>
      <c r="AC256" s="15">
        <f>AB256</f>
        <v>0</v>
      </c>
      <c r="AD256" s="84">
        <f>IF(AC256="","",RANK(AC256,AC253:AC257,0))</f>
        <v>1</v>
      </c>
      <c r="AE256" s="84">
        <f>IF(AD256&lt;5,AC256,"")</f>
        <v>0</v>
      </c>
      <c r="AF256" s="18">
        <f t="shared" si="45"/>
        <v>0</v>
      </c>
      <c r="AG256" s="19">
        <f>AF256</f>
        <v>0</v>
      </c>
      <c r="AH256" s="19">
        <f t="shared" si="46"/>
        <v>142</v>
      </c>
      <c r="AI256" s="186"/>
      <c r="AJ256" s="130"/>
      <c r="AK256" s="189"/>
    </row>
    <row r="257" spans="1:37" ht="15" customHeight="1" x14ac:dyDescent="0.25">
      <c r="A257" s="68">
        <v>5</v>
      </c>
      <c r="B257" s="139"/>
      <c r="C257" s="141">
        <v>58</v>
      </c>
      <c r="D257" s="59"/>
      <c r="E257" s="14">
        <f t="shared" si="37"/>
        <v>0</v>
      </c>
      <c r="F257" s="14">
        <f t="shared" si="38"/>
        <v>0</v>
      </c>
      <c r="G257" s="14">
        <f>E257+F257</f>
        <v>0</v>
      </c>
      <c r="H257" s="15">
        <f>G257</f>
        <v>0</v>
      </c>
      <c r="I257" s="84">
        <f>IF(H257="","",RANK(H257,H253:H257,0))</f>
        <v>1</v>
      </c>
      <c r="J257" s="84">
        <f>IF(I257&lt;5,H257,"")</f>
        <v>0</v>
      </c>
      <c r="K257" s="61"/>
      <c r="L257" s="14">
        <f t="shared" si="39"/>
        <v>0</v>
      </c>
      <c r="M257" s="14">
        <f t="shared" si="40"/>
        <v>0</v>
      </c>
      <c r="N257" s="14">
        <f>L257+M257</f>
        <v>0</v>
      </c>
      <c r="O257" s="15">
        <f>N257</f>
        <v>0</v>
      </c>
      <c r="P257" s="96">
        <f>IF(O257="","",RANK(O257,O253:O257,0))</f>
        <v>1</v>
      </c>
      <c r="Q257" s="96">
        <f>IF(P257&lt;5,O257,"")</f>
        <v>0</v>
      </c>
      <c r="R257" s="65"/>
      <c r="S257" s="136">
        <f t="shared" si="41"/>
        <v>0</v>
      </c>
      <c r="T257" s="136">
        <f t="shared" si="42"/>
        <v>0</v>
      </c>
      <c r="U257" s="16">
        <f>S257+T257</f>
        <v>0</v>
      </c>
      <c r="V257" s="15">
        <f>U257</f>
        <v>0</v>
      </c>
      <c r="W257" s="84">
        <f>IF(V257="","",RANK(V257,V253:V257,0))</f>
        <v>1</v>
      </c>
      <c r="X257" s="84">
        <f>IF(W257&lt;5,V257,"")</f>
        <v>0</v>
      </c>
      <c r="Y257" s="172">
        <v>-100</v>
      </c>
      <c r="Z257" s="16">
        <f t="shared" si="43"/>
        <v>0</v>
      </c>
      <c r="AA257" s="16">
        <f t="shared" si="44"/>
        <v>0</v>
      </c>
      <c r="AB257" s="16">
        <f>Z257+AA257</f>
        <v>0</v>
      </c>
      <c r="AC257" s="15">
        <f>AB257</f>
        <v>0</v>
      </c>
      <c r="AD257" s="84">
        <f>IF(AC257="","",RANK(AC257,AC253:AC257,0))</f>
        <v>1</v>
      </c>
      <c r="AE257" s="84">
        <f>IF(AD257&lt;5,AC257,"")</f>
        <v>0</v>
      </c>
      <c r="AF257" s="18">
        <f t="shared" si="45"/>
        <v>0</v>
      </c>
      <c r="AG257" s="19">
        <f>AF257</f>
        <v>0</v>
      </c>
      <c r="AH257" s="19">
        <f t="shared" si="46"/>
        <v>142</v>
      </c>
      <c r="AI257" s="187"/>
      <c r="AJ257" s="130"/>
      <c r="AK257" s="189"/>
    </row>
    <row r="258" spans="1:37" ht="26.25" customHeight="1" x14ac:dyDescent="0.25">
      <c r="A258" s="68"/>
      <c r="B258" s="139"/>
      <c r="C258" s="142">
        <v>58</v>
      </c>
      <c r="D258" s="59"/>
      <c r="E258" s="14"/>
      <c r="F258" s="14"/>
      <c r="G258" s="14"/>
      <c r="H258" s="89"/>
      <c r="I258" s="101" t="s">
        <v>455</v>
      </c>
      <c r="J258" s="109">
        <f>SUM(J253:J257)</f>
        <v>0</v>
      </c>
      <c r="K258" s="61"/>
      <c r="L258" s="14"/>
      <c r="M258" s="14"/>
      <c r="N258" s="14"/>
      <c r="O258" s="89"/>
      <c r="P258" s="101" t="s">
        <v>455</v>
      </c>
      <c r="Q258" s="110">
        <f>SUM(Q253:Q257)</f>
        <v>0</v>
      </c>
      <c r="R258" s="65"/>
      <c r="S258" s="136"/>
      <c r="T258" s="136"/>
      <c r="U258" s="16"/>
      <c r="V258" s="89"/>
      <c r="W258" s="101" t="s">
        <v>455</v>
      </c>
      <c r="X258" s="109">
        <f>SUM(X253:X257)</f>
        <v>0</v>
      </c>
      <c r="Y258" s="172">
        <v>-100</v>
      </c>
      <c r="Z258" s="16"/>
      <c r="AA258" s="16"/>
      <c r="AB258" s="16"/>
      <c r="AC258" s="89"/>
      <c r="AD258" s="101" t="s">
        <v>455</v>
      </c>
      <c r="AE258" s="109">
        <f>SUM(AE253:AE257)</f>
        <v>0</v>
      </c>
      <c r="AF258" s="18"/>
      <c r="AG258" s="92"/>
      <c r="AH258" s="19" t="str">
        <f t="shared" si="46"/>
        <v/>
      </c>
      <c r="AI258" s="98"/>
      <c r="AJ258" s="98"/>
      <c r="AK258" s="190"/>
    </row>
    <row r="259" spans="1:37" ht="15" customHeight="1" x14ac:dyDescent="0.25">
      <c r="A259" s="68">
        <v>1</v>
      </c>
      <c r="B259" s="139"/>
      <c r="C259" s="141">
        <v>59</v>
      </c>
      <c r="D259" s="59">
        <v>7.6</v>
      </c>
      <c r="E259" s="14">
        <f t="shared" si="37"/>
        <v>42</v>
      </c>
      <c r="F259" s="14">
        <f t="shared" si="38"/>
        <v>0</v>
      </c>
      <c r="G259" s="14">
        <f>E259+F259</f>
        <v>42</v>
      </c>
      <c r="H259" s="15">
        <f>G259</f>
        <v>42</v>
      </c>
      <c r="I259" s="84">
        <f>IF(H259="","",RANK(H259,H259:H263,0))</f>
        <v>3</v>
      </c>
      <c r="J259" s="84">
        <f>IF(I259&lt;5,H259,"")</f>
        <v>42</v>
      </c>
      <c r="K259" s="61">
        <v>198</v>
      </c>
      <c r="L259" s="14">
        <f t="shared" si="39"/>
        <v>0</v>
      </c>
      <c r="M259" s="14">
        <f t="shared" si="40"/>
        <v>31</v>
      </c>
      <c r="N259" s="14">
        <f>L259+M259</f>
        <v>31</v>
      </c>
      <c r="O259" s="15">
        <f>N259</f>
        <v>31</v>
      </c>
      <c r="P259" s="96">
        <f>IF(O259="","",RANK(O259,O259:O263,0))</f>
        <v>3</v>
      </c>
      <c r="Q259" s="96">
        <f>IF(P259&lt;5,O259,"")</f>
        <v>31</v>
      </c>
      <c r="R259" s="65">
        <v>7</v>
      </c>
      <c r="S259" s="136">
        <f t="shared" si="41"/>
        <v>0</v>
      </c>
      <c r="T259" s="136">
        <f t="shared" si="42"/>
        <v>4</v>
      </c>
      <c r="U259" s="16">
        <f>S259+T259</f>
        <v>4</v>
      </c>
      <c r="V259" s="15">
        <f>U259</f>
        <v>4</v>
      </c>
      <c r="W259" s="84">
        <f>IF(V259="","",RANK(V259,V259:V263,0))</f>
        <v>2</v>
      </c>
      <c r="X259" s="84">
        <f>IF(W259&lt;5,V259,"")</f>
        <v>4</v>
      </c>
      <c r="Y259" s="65">
        <v>5</v>
      </c>
      <c r="Z259" s="16">
        <f t="shared" si="43"/>
        <v>0</v>
      </c>
      <c r="AA259" s="16">
        <f t="shared" si="44"/>
        <v>10</v>
      </c>
      <c r="AB259" s="16">
        <f>Z259+AA259</f>
        <v>10</v>
      </c>
      <c r="AC259" s="15">
        <f>AB259</f>
        <v>10</v>
      </c>
      <c r="AD259" s="84">
        <f>IF(AC259="","",RANK(AC259,AC259:AC263,0))</f>
        <v>5</v>
      </c>
      <c r="AE259" s="84" t="str">
        <f>IF(AD259&lt;5,AC259,"")</f>
        <v/>
      </c>
      <c r="AF259" s="18">
        <f t="shared" si="45"/>
        <v>87</v>
      </c>
      <c r="AG259" s="19">
        <f>AF259</f>
        <v>87</v>
      </c>
      <c r="AH259" s="19">
        <f t="shared" si="46"/>
        <v>87</v>
      </c>
      <c r="AI259" s="185">
        <f>SUM(J259:J263,Q259:Q263,X259:X263,AE259:AE263)</f>
        <v>465</v>
      </c>
      <c r="AJ259" s="130">
        <f>AI259</f>
        <v>465</v>
      </c>
      <c r="AK259" s="188">
        <f>IF(ISNUMBER(AI259),RANK(AI259,$AI$7:$AI$294,0),"")</f>
        <v>12</v>
      </c>
    </row>
    <row r="260" spans="1:37" ht="15" customHeight="1" x14ac:dyDescent="0.25">
      <c r="A260" s="68">
        <v>2</v>
      </c>
      <c r="B260" s="139"/>
      <c r="C260" s="141">
        <v>59</v>
      </c>
      <c r="D260" s="59">
        <v>7.5</v>
      </c>
      <c r="E260" s="14">
        <f t="shared" si="37"/>
        <v>46</v>
      </c>
      <c r="F260" s="14">
        <f t="shared" si="38"/>
        <v>0</v>
      </c>
      <c r="G260" s="14">
        <f>E260+F260</f>
        <v>46</v>
      </c>
      <c r="H260" s="15">
        <f>G260</f>
        <v>46</v>
      </c>
      <c r="I260" s="84">
        <f>IF(H260="","",RANK(H260,H259:H263,0))</f>
        <v>1</v>
      </c>
      <c r="J260" s="84">
        <f>IF(I260&lt;5,H260,"")</f>
        <v>46</v>
      </c>
      <c r="K260" s="61">
        <v>198</v>
      </c>
      <c r="L260" s="14">
        <f t="shared" si="39"/>
        <v>0</v>
      </c>
      <c r="M260" s="14">
        <f t="shared" si="40"/>
        <v>31</v>
      </c>
      <c r="N260" s="14">
        <f>L260+M260</f>
        <v>31</v>
      </c>
      <c r="O260" s="15">
        <f>N260</f>
        <v>31</v>
      </c>
      <c r="P260" s="96">
        <f>IF(O260="","",RANK(O260,O259:O263,0))</f>
        <v>3</v>
      </c>
      <c r="Q260" s="96">
        <f>IF(P260&lt;5,O260,"")</f>
        <v>31</v>
      </c>
      <c r="R260" s="65">
        <v>4</v>
      </c>
      <c r="S260" s="136">
        <f t="shared" si="41"/>
        <v>0</v>
      </c>
      <c r="T260" s="136">
        <f t="shared" si="42"/>
        <v>1</v>
      </c>
      <c r="U260" s="16">
        <f>S260+T260</f>
        <v>1</v>
      </c>
      <c r="V260" s="15">
        <f>U260</f>
        <v>1</v>
      </c>
      <c r="W260" s="84">
        <f>IF(V260="","",RANK(V260,V259:V263,0))</f>
        <v>3</v>
      </c>
      <c r="X260" s="84">
        <f>IF(W260&lt;5,V260,"")</f>
        <v>1</v>
      </c>
      <c r="Y260" s="65">
        <v>14</v>
      </c>
      <c r="Z260" s="16">
        <f t="shared" si="43"/>
        <v>0</v>
      </c>
      <c r="AA260" s="16">
        <f t="shared" si="44"/>
        <v>29</v>
      </c>
      <c r="AB260" s="16">
        <f>Z260+AA260</f>
        <v>29</v>
      </c>
      <c r="AC260" s="15">
        <f>AB260</f>
        <v>29</v>
      </c>
      <c r="AD260" s="84">
        <f>IF(AC260="","",RANK(AC260,AC259:AC263,0))</f>
        <v>3</v>
      </c>
      <c r="AE260" s="84">
        <f>IF(AD260&lt;5,AC260,"")</f>
        <v>29</v>
      </c>
      <c r="AF260" s="18">
        <f t="shared" si="45"/>
        <v>107</v>
      </c>
      <c r="AG260" s="19">
        <f>AF260</f>
        <v>107</v>
      </c>
      <c r="AH260" s="19">
        <f t="shared" si="46"/>
        <v>58</v>
      </c>
      <c r="AI260" s="186"/>
      <c r="AJ260" s="130"/>
      <c r="AK260" s="189"/>
    </row>
    <row r="261" spans="1:37" ht="15" customHeight="1" x14ac:dyDescent="0.25">
      <c r="A261" s="68">
        <v>3</v>
      </c>
      <c r="B261" s="139"/>
      <c r="C261" s="141">
        <v>59</v>
      </c>
      <c r="D261" s="59">
        <v>7.5</v>
      </c>
      <c r="E261" s="14">
        <f t="shared" si="37"/>
        <v>46</v>
      </c>
      <c r="F261" s="14">
        <f t="shared" si="38"/>
        <v>0</v>
      </c>
      <c r="G261" s="14">
        <f>E261+F261</f>
        <v>46</v>
      </c>
      <c r="H261" s="15">
        <f>G261</f>
        <v>46</v>
      </c>
      <c r="I261" s="84">
        <f>IF(H261="","",RANK(H261,H259:H263,0))</f>
        <v>1</v>
      </c>
      <c r="J261" s="84">
        <f>IF(I261&lt;5,H261,"")</f>
        <v>46</v>
      </c>
      <c r="K261" s="61">
        <v>210</v>
      </c>
      <c r="L261" s="14">
        <f t="shared" si="39"/>
        <v>0</v>
      </c>
      <c r="M261" s="14">
        <f t="shared" si="40"/>
        <v>40</v>
      </c>
      <c r="N261" s="14">
        <f>L261+M261</f>
        <v>40</v>
      </c>
      <c r="O261" s="15">
        <f>N261</f>
        <v>40</v>
      </c>
      <c r="P261" s="96">
        <f>IF(O261="","",RANK(O261,O259:O263,0))</f>
        <v>1</v>
      </c>
      <c r="Q261" s="96">
        <f>IF(P261&lt;5,O261,"")</f>
        <v>40</v>
      </c>
      <c r="R261" s="65">
        <v>23</v>
      </c>
      <c r="S261" s="136">
        <f t="shared" si="41"/>
        <v>0</v>
      </c>
      <c r="T261" s="136">
        <f t="shared" si="42"/>
        <v>30</v>
      </c>
      <c r="U261" s="16">
        <f>S261+T261</f>
        <v>30</v>
      </c>
      <c r="V261" s="15">
        <f>U261</f>
        <v>30</v>
      </c>
      <c r="W261" s="84">
        <f>IF(V261="","",RANK(V261,V259:V263,0))</f>
        <v>1</v>
      </c>
      <c r="X261" s="84">
        <f>IF(W261&lt;5,V261,"")</f>
        <v>30</v>
      </c>
      <c r="Y261" s="65">
        <v>15</v>
      </c>
      <c r="Z261" s="16">
        <f t="shared" si="43"/>
        <v>0</v>
      </c>
      <c r="AA261" s="16">
        <f t="shared" si="44"/>
        <v>32</v>
      </c>
      <c r="AB261" s="16">
        <f>Z261+AA261</f>
        <v>32</v>
      </c>
      <c r="AC261" s="15">
        <f>AB261</f>
        <v>32</v>
      </c>
      <c r="AD261" s="84">
        <f>IF(AC261="","",RANK(AC261,AC259:AC263,0))</f>
        <v>2</v>
      </c>
      <c r="AE261" s="84">
        <f>IF(AD261&lt;5,AC261,"")</f>
        <v>32</v>
      </c>
      <c r="AF261" s="18">
        <f t="shared" si="45"/>
        <v>148</v>
      </c>
      <c r="AG261" s="19">
        <f>AF261</f>
        <v>148</v>
      </c>
      <c r="AH261" s="19">
        <f t="shared" si="46"/>
        <v>15</v>
      </c>
      <c r="AI261" s="186"/>
      <c r="AJ261" s="130"/>
      <c r="AK261" s="189"/>
    </row>
    <row r="262" spans="1:37" ht="15" customHeight="1" x14ac:dyDescent="0.25">
      <c r="A262" s="68">
        <v>4</v>
      </c>
      <c r="B262" s="139"/>
      <c r="C262" s="141">
        <v>59</v>
      </c>
      <c r="D262" s="59">
        <v>7.8</v>
      </c>
      <c r="E262" s="14">
        <f t="shared" si="37"/>
        <v>34</v>
      </c>
      <c r="F262" s="14">
        <f t="shared" si="38"/>
        <v>0</v>
      </c>
      <c r="G262" s="14">
        <f>E262+F262</f>
        <v>34</v>
      </c>
      <c r="H262" s="15">
        <f>G262</f>
        <v>34</v>
      </c>
      <c r="I262" s="84">
        <f>IF(H262="","",RANK(H262,H259:H263,0))</f>
        <v>4</v>
      </c>
      <c r="J262" s="84">
        <f>IF(I262&lt;5,H262,"")</f>
        <v>34</v>
      </c>
      <c r="K262" s="61">
        <v>200</v>
      </c>
      <c r="L262" s="14">
        <f t="shared" si="39"/>
        <v>0</v>
      </c>
      <c r="M262" s="14">
        <f t="shared" si="40"/>
        <v>32</v>
      </c>
      <c r="N262" s="14">
        <f>L262+M262</f>
        <v>32</v>
      </c>
      <c r="O262" s="15">
        <f>N262</f>
        <v>32</v>
      </c>
      <c r="P262" s="96">
        <f>IF(O262="","",RANK(O262,O259:O263,0))</f>
        <v>2</v>
      </c>
      <c r="Q262" s="96">
        <f>IF(P262&lt;5,O262,"")</f>
        <v>32</v>
      </c>
      <c r="R262" s="65">
        <v>3</v>
      </c>
      <c r="S262" s="136">
        <f t="shared" si="41"/>
        <v>0</v>
      </c>
      <c r="T262" s="136">
        <f t="shared" si="42"/>
        <v>0</v>
      </c>
      <c r="U262" s="16">
        <f>S262+T262</f>
        <v>0</v>
      </c>
      <c r="V262" s="15">
        <f>U262</f>
        <v>0</v>
      </c>
      <c r="W262" s="84">
        <f>IF(V262="","",RANK(V262,V259:V263,0))</f>
        <v>5</v>
      </c>
      <c r="X262" s="84" t="str">
        <f>IF(W262&lt;5,V262,"")</f>
        <v/>
      </c>
      <c r="Y262" s="65">
        <v>21</v>
      </c>
      <c r="Z262" s="16">
        <f t="shared" si="43"/>
        <v>0</v>
      </c>
      <c r="AA262" s="16">
        <f t="shared" si="44"/>
        <v>50</v>
      </c>
      <c r="AB262" s="16">
        <f>Z262+AA262</f>
        <v>50</v>
      </c>
      <c r="AC262" s="15">
        <f>AB262</f>
        <v>50</v>
      </c>
      <c r="AD262" s="84">
        <f>IF(AC262="","",RANK(AC262,AC259:AC263,0))</f>
        <v>1</v>
      </c>
      <c r="AE262" s="84">
        <f>IF(AD262&lt;5,AC262,"")</f>
        <v>50</v>
      </c>
      <c r="AF262" s="18">
        <f t="shared" si="45"/>
        <v>116</v>
      </c>
      <c r="AG262" s="19">
        <f>AF262</f>
        <v>116</v>
      </c>
      <c r="AH262" s="19">
        <f t="shared" si="46"/>
        <v>48</v>
      </c>
      <c r="AI262" s="186"/>
      <c r="AJ262" s="130"/>
      <c r="AK262" s="189"/>
    </row>
    <row r="263" spans="1:37" ht="15" customHeight="1" x14ac:dyDescent="0.25">
      <c r="A263" s="68">
        <v>5</v>
      </c>
      <c r="B263" s="139"/>
      <c r="C263" s="141">
        <v>59</v>
      </c>
      <c r="D263" s="59">
        <v>8</v>
      </c>
      <c r="E263" s="14">
        <f t="shared" si="37"/>
        <v>28</v>
      </c>
      <c r="F263" s="14">
        <f t="shared" si="38"/>
        <v>0</v>
      </c>
      <c r="G263" s="14">
        <f>E263+F263</f>
        <v>28</v>
      </c>
      <c r="H263" s="15">
        <f>G263</f>
        <v>28</v>
      </c>
      <c r="I263" s="84">
        <f>IF(H263="","",RANK(H263,H259:H263,0))</f>
        <v>5</v>
      </c>
      <c r="J263" s="84" t="str">
        <f>IF(I263&lt;5,H263,"")</f>
        <v/>
      </c>
      <c r="K263" s="61">
        <v>194</v>
      </c>
      <c r="L263" s="14">
        <f t="shared" si="39"/>
        <v>0</v>
      </c>
      <c r="M263" s="14">
        <f t="shared" si="40"/>
        <v>29</v>
      </c>
      <c r="N263" s="14">
        <f>L263+M263</f>
        <v>29</v>
      </c>
      <c r="O263" s="15">
        <f>N263</f>
        <v>29</v>
      </c>
      <c r="P263" s="96">
        <f>IF(O263="","",RANK(O263,O259:O263,0))</f>
        <v>5</v>
      </c>
      <c r="Q263" s="96" t="str">
        <f>IF(P263&lt;5,O263,"")</f>
        <v/>
      </c>
      <c r="R263" s="65">
        <v>4</v>
      </c>
      <c r="S263" s="136">
        <f t="shared" si="41"/>
        <v>0</v>
      </c>
      <c r="T263" s="136">
        <f t="shared" si="42"/>
        <v>1</v>
      </c>
      <c r="U263" s="16">
        <f>S263+T263</f>
        <v>1</v>
      </c>
      <c r="V263" s="15">
        <f>U263</f>
        <v>1</v>
      </c>
      <c r="W263" s="84">
        <f>IF(V263="","",RANK(V263,V259:V263,0))</f>
        <v>3</v>
      </c>
      <c r="X263" s="84">
        <f>IF(W263&lt;5,V263,"")</f>
        <v>1</v>
      </c>
      <c r="Y263" s="65">
        <v>8</v>
      </c>
      <c r="Z263" s="16">
        <f t="shared" si="43"/>
        <v>0</v>
      </c>
      <c r="AA263" s="16">
        <f t="shared" si="44"/>
        <v>16</v>
      </c>
      <c r="AB263" s="16">
        <f>Z263+AA263</f>
        <v>16</v>
      </c>
      <c r="AC263" s="15">
        <f>AB263</f>
        <v>16</v>
      </c>
      <c r="AD263" s="84">
        <f>IF(AC263="","",RANK(AC263,AC259:AC263,0))</f>
        <v>4</v>
      </c>
      <c r="AE263" s="84">
        <f>IF(AD263&lt;5,AC263,"")</f>
        <v>16</v>
      </c>
      <c r="AF263" s="18">
        <f t="shared" si="45"/>
        <v>74</v>
      </c>
      <c r="AG263" s="19">
        <f>AF263</f>
        <v>74</v>
      </c>
      <c r="AH263" s="19">
        <f t="shared" si="46"/>
        <v>108</v>
      </c>
      <c r="AI263" s="187"/>
      <c r="AJ263" s="130"/>
      <c r="AK263" s="189"/>
    </row>
    <row r="264" spans="1:37" ht="26.25" customHeight="1" x14ac:dyDescent="0.25">
      <c r="A264" s="68"/>
      <c r="B264" s="139"/>
      <c r="C264" s="142">
        <v>59</v>
      </c>
      <c r="D264" s="59"/>
      <c r="E264" s="14"/>
      <c r="F264" s="14"/>
      <c r="G264" s="14"/>
      <c r="H264" s="89"/>
      <c r="I264" s="101" t="s">
        <v>455</v>
      </c>
      <c r="J264" s="109">
        <f>SUM(J259:J263)</f>
        <v>168</v>
      </c>
      <c r="K264" s="61"/>
      <c r="L264" s="14"/>
      <c r="M264" s="14"/>
      <c r="N264" s="14"/>
      <c r="O264" s="89"/>
      <c r="P264" s="101" t="s">
        <v>455</v>
      </c>
      <c r="Q264" s="110">
        <f>SUM(Q259:Q263)</f>
        <v>134</v>
      </c>
      <c r="R264" s="65"/>
      <c r="S264" s="136"/>
      <c r="T264" s="136"/>
      <c r="U264" s="16"/>
      <c r="V264" s="89"/>
      <c r="W264" s="101" t="s">
        <v>455</v>
      </c>
      <c r="X264" s="109">
        <f>SUM(X259:X263)</f>
        <v>36</v>
      </c>
      <c r="Y264" s="172">
        <v>-100</v>
      </c>
      <c r="Z264" s="16"/>
      <c r="AA264" s="16"/>
      <c r="AB264" s="16"/>
      <c r="AC264" s="89"/>
      <c r="AD264" s="101" t="s">
        <v>455</v>
      </c>
      <c r="AE264" s="109">
        <f>SUM(AE259:AE263)</f>
        <v>127</v>
      </c>
      <c r="AF264" s="18"/>
      <c r="AG264" s="92"/>
      <c r="AH264" s="19" t="str">
        <f t="shared" ref="AH264:AH294" si="51">IF(ISNUMBER(AG264),RANK(AG264,$AG$7:$AG$294,0),"")</f>
        <v/>
      </c>
      <c r="AI264" s="98"/>
      <c r="AJ264" s="98"/>
      <c r="AK264" s="190"/>
    </row>
    <row r="265" spans="1:37" ht="15" customHeight="1" x14ac:dyDescent="0.25">
      <c r="A265" s="68">
        <v>1</v>
      </c>
      <c r="B265" s="139"/>
      <c r="C265" s="141">
        <v>63</v>
      </c>
      <c r="D265" s="59"/>
      <c r="E265" s="14">
        <f t="shared" ref="E265:E293" si="52">IF(D265&gt;8,0,IF(D265&gt;7.97,28,IF(D265&gt;7.96,29,IF(D265&gt;7.9,30,IF(D265&gt;7.88,31,IF(D265&gt;7.85,32,IF(D265&gt;7.8,33,IF(D265&gt;7.75,34,IF(D265&gt;7.74,35,IF(D265&gt;7.73,36,IF(D265&gt;7.7,37,IF(D265&gt;7.65,38,IF(D265&gt;7.64,39,IF(D265&gt;7.62,40,IF(D265&gt;7.6,41,IF(D265&gt;7.55,42,IF(D265&gt;7.54,43,IF(D265&gt;7.52,44,IF(D265&gt;7.5,45,IF(D265&gt;7.45,46,IF(D265&gt;7.44,47,IF(D265&gt;7.43,48,IF(D265&gt;7.4,49,IF(D265&gt;7.35,50,IF(D265&gt;7.33,51,IF(D265&gt;7.3,52,IF(D265&gt;7.25,53,IF(D265&gt;7.24,54,IF(D265&gt;7.2,55,IF(D265&gt;7.15,56,IF(D265&gt;7.14,57,IF(D265&gt;7.1,58,IF(D265&gt;7.05,59,IF(D265&gt;7.04,60,IF(D265&gt;7,61,IF(D265&gt;6.95,62,IF(D265&gt;6.9,63,IF(D265&gt;6.85,64,IF(D265&gt;6.8,65,IF(D265&gt;6.75,66,IF(D265&gt;6.7,67,IF(D265&gt;6.6,68,IF(D265&gt;6.5,69,IF(D265&gt;6.1,70,))))))))))))))))))))))))))))))))))))))))))))</f>
        <v>0</v>
      </c>
      <c r="F265" s="14">
        <f t="shared" ref="F265:F293" si="53">IF(D265&gt;9.3,0,IF(D265&gt;9.2,1,IF(D265&gt;9.15,2,IF(D265&gt;9.1,3,IF(D265&gt;9.05,4,IF(D265&gt;9,5,IF(D265&gt;8.95,6,IF(D265&gt;8.9,7,IF(D265&gt;8.88,8,IF(D265&gt;8.8,9,IF(D265&gt;8.75,10,IF(D265&gt;8.7,11,IF(D265&gt;8.65,12,IF(D265&gt;8.6,13,IF(D265&gt;8.55,14,IF(D265&gt;8.5,15,IF(D265&gt;8.45,16,IF(D265&gt;8.4,17,IF(D265&gt;8.35,18,IF(D265&gt;8.3,19,IF(D265&gt;8.25,20,IF(D265&gt;8.2,21,IF(D265&gt;8.16,22,IF(D265&gt;8.15,23,IF(D265&gt;8.1,24,IF(D265&gt;8.06,25,IF(D265&gt;8.05,26,IF(D265&gt;8,27,))))))))))))))))))))))))))))</f>
        <v>0</v>
      </c>
      <c r="G265" s="14">
        <f>E265+F265</f>
        <v>0</v>
      </c>
      <c r="H265" s="15">
        <f>G265</f>
        <v>0</v>
      </c>
      <c r="I265" s="84">
        <f>IF(H265="","",RANK(H265,H265:H269,0))</f>
        <v>1</v>
      </c>
      <c r="J265" s="84">
        <f>IF(I265&lt;5,H265,"")</f>
        <v>0</v>
      </c>
      <c r="K265" s="61"/>
      <c r="L265" s="14">
        <f t="shared" ref="L265:L293" si="54">IF(K265&lt;238,0,IF(K265&lt;240,60,IF(K265&lt;242,61,IF(K265&lt;244,62,IF(K265&lt;246,63,IF(AA265&lt;248,64,IF(AA265&lt;250,65,IF(AA265&lt;252,66,IF(AA265&lt;254,67,IF(AA265&lt;256,68,IF(AA265&lt;258,69,IF(AA265&lt;280,70,))))))))))))</f>
        <v>0</v>
      </c>
      <c r="M265" s="14">
        <f t="shared" ref="M265:M293" si="55">IF(K265&lt;132,0,IF(K265&lt;135,1,IF(K265&lt;138,2,IF(K265&lt;141,3,IF(K265&lt;144,4,IF(K265&lt;147,5,IF(K265&lt;149,6,IF(K265&lt;151,7,IF(K265&lt;153,8,IF(K265&lt;155,9,IF(K265&lt;157,10,IF(K265&lt;159,11,IF(K265&lt;161,12,IF(K265&lt;163,13,IF(K265&lt;165,14,IF(K265&lt;167,15,IF(K265&lt;169,16,IF(K265&lt;171,17,IF(K265&lt;173,18,IF(K265&lt;175,19,IF(K265&lt;177,20,IF(K265&lt;179,21,IF(K265&lt;181,22,IF(K265&lt;183,23,IF(K265&lt;185,24,IF(K265&lt;187,25,IF(K265&lt;189,26,IF(K265&lt;191,27,IF(K265&lt;193,28,IF(K265&lt;195,29,IF(K265&lt;197,30,IF(K265&lt;199,31,IF(K265&lt;201,32,IF(K265&lt;203,33,IF(K265&lt;205,34,IF(K265&lt;206,35,IF(K265&lt;207,36,IF(K265&lt;208,37,IF(K265&lt;209,38,IF(K265&lt;210,39,IF(K265&lt;211,40,IF(K265&lt;212,41,IF(K265&lt;213,42,IF(K265&lt;214,43,IF(K265&lt;215,44,IF(K265&lt;216,45,IF(K265&lt;217,46,IF(K265&lt;218,47,IF(K265&lt;219,48,IF(K265&lt;220,49,IF(K265&lt;221,50,IF(K265&lt;222,51,IF(K265&lt;224,52,IF(K265&lt;226,53,IF(K265&lt;228,54,IF(K265&lt;230,55,IF(K265&lt;232,56,IF(K265&lt;234,57,IF(K265&lt;236,58,IF(K265&lt;238,59,))))))))))))))))))))))))))))))))))))))))))))))))))))))))))))</f>
        <v>0</v>
      </c>
      <c r="N265" s="14">
        <f>L265+M265</f>
        <v>0</v>
      </c>
      <c r="O265" s="15">
        <f>N265</f>
        <v>0</v>
      </c>
      <c r="P265" s="96">
        <f>IF(O265="","",RANK(O265,O265:O269,0))</f>
        <v>1</v>
      </c>
      <c r="Q265" s="96">
        <f>IF(P265&lt;5,O265,"")</f>
        <v>0</v>
      </c>
      <c r="R265" s="65"/>
      <c r="S265" s="136">
        <f t="shared" ref="S265:S293" si="56">IF(R265&lt;40,0,IF(R265&lt;42,60,IF(R265&lt;44,61,IF(R265&lt;46,62,IF(R265&lt;48,63,IF(R265&lt;50,64,IF(R265&lt;53,65,IF(R265&lt;56,66,IF(R265&lt;59,67,IF(R265&lt;62,68,IF(R265&lt;65,69,IF(R265&lt;68,70,))))))))))))</f>
        <v>0</v>
      </c>
      <c r="T265" s="136">
        <f t="shared" ref="T265:T293" si="57">IF(R265&lt;4,0,IF(R265&lt;5,1,IF(R265&lt;6,2,IF(R265&lt;7,3,IF(R265&lt;8,4,IF(R265&lt;9,5,IF(R265&lt;10,6,IF(R265&lt;11,7,IF(R265&lt;12,8,IF(R265&lt;13,9,IF(R265&lt;13.5,10,IF(R265&lt;14,11,IF(R265&lt;14.5,12,IF(R265&lt;15,13,IF(R265&lt;15.5,14,IF(R265&lt;16,15,IF(R265&lt;16.5,16,IF(R265&lt;17,17,IF(R265&lt;17.5,18,IF(R265&lt;18,19,IF(R265&lt;18.5,20,IF(R265&lt;19,21,IF(R265&lt;19.5,22,IF(R265&lt;20,23,IF(R265&lt;20.5,24,IF(R265&lt;21,25,IF(R265&lt;21.5,26,IF(R265&lt;22,27,IF(R265&lt;22.5,28,IF(R265&lt;23,29,IF(R265&lt;23.5,30,IF(R265&lt;24,31,IF(R265&lt;24.5,32,IF(R265&lt;25,33,IF(R265&lt;25.5,34,IF(R265&lt;26,35,IF(R265&lt;26.5,36,IF(R265&lt;27,37,IF(R265&lt;27.5,38,IF(R265&lt;28,39,IF(R265&lt;28.5,40,IF(R265&lt;29,41,IF(R265&lt;29.5,42,IF(R265&lt;30,43,IF(R265&lt;30.5,44,IF(R265&lt;30.7,45,IF(R265&lt;31,46,IF(R265&lt;31.5,47,IF(R265&lt;31.7,48,IF(R265&lt;32,49,IF(R265&lt;32.5,50,IF(R265&lt;33,51,IF(R265&lt;33.5,52,IF(R265&lt;34,53,IF(R265&lt;35,54,IF(R265&lt;36,55,IF(R265&lt;37,56,IF(R265&lt;38,57,IF(R265&lt;39,58,IF(R265&lt;40,59,))))))))))))))))))))))))))))))))))))))))))))))))))))))))))))</f>
        <v>0</v>
      </c>
      <c r="U265" s="16">
        <f>S265+T265</f>
        <v>0</v>
      </c>
      <c r="V265" s="15">
        <f>U265</f>
        <v>0</v>
      </c>
      <c r="W265" s="84">
        <f>IF(V265="","",RANK(V265,V265:V269,0))</f>
        <v>1</v>
      </c>
      <c r="X265" s="84">
        <f>IF(W265&lt;5,V265,"")</f>
        <v>0</v>
      </c>
      <c r="Y265" s="172">
        <v>-100</v>
      </c>
      <c r="Z265" s="16">
        <f t="shared" ref="Z265:Z293" si="58">IF(Y265&lt;26,0,IF(Y265&lt;26.5,60,IF(Y265&lt;27,61,IF(Y265&lt;28,62,IF(Y265&lt;29,63,IF(Y265&lt;30,64,IF(Y265&lt;31,65,IF(Y265&lt;32,66,IF(Y265&lt;33,67,IF(Y265&lt;34,68,IF(Y265&lt;35,69,IF(Y265&lt;40,70,))))))))))))</f>
        <v>0</v>
      </c>
      <c r="AA265" s="16">
        <f t="shared" ref="AA265:AA293" si="59">IF(Y265&lt;-3,0,IF(Y265&lt;-2,1,IF(Y265&lt;-1,2,IF(Y265&lt;0,3,IF(Y265&lt;1,4,IF(Y265&lt;2,5,IF(Y265&lt;3,6,IF(Y265&lt;4,7,IF(Y265&lt;4.5,8,IF(Y265&lt;5,9,IF(Y265&lt;5.5,10,IF(Y265&lt;6,11,IF(Y265&lt;6.5,12,IF(Y265&lt;7,13,IF(Y265&lt;7.5,14,IF(Y265&lt;8,15,IF(Y265&lt;8.5,16,IF(Y265&lt;9,17,IF(Y265&lt;9.5,18,IF(Y265&lt;10,19,IF(Y265&lt;10.5,20,IF(Y265&lt;11,21,IF(Y265&lt;11.5,22,IF(Y265&lt;12,23,IF(Y265&lt;12.5,24,IF(Y265&lt;13,25,IF(Y265&lt;13.5,26,IF(Y265&lt;13.7,27,IF(Y265&lt;14,28,IF(Y265&lt;14.5,29,IF(Y265&lt;14.6,30,IF(Y265&lt;15,31,IF(Y265&lt;15.5,32,IF(Y265&lt;15.6,33,IF(Y265&lt;16,34,IF(Y265&lt;16.5,35,IF(Y265&lt;16.7,36,IF(Y265&lt;17,37,IF(Y265&lt;17.5,38,IF(Y265&lt;17.7,39,IF(Y265&lt;18,40,IF(Y265&lt;18.5,41,IF(Y265&lt;18.6,42,IF(Y265&lt;19,43,IF(Y265&lt;19.5,44,IF(Y265&lt;19.6,45,IF(Y265&lt;20,46,IF(Y265&lt;20.5,47,IF(Y265&lt;20.6,48,IF(Y265&lt;21,49,IF(Y265&lt;21.5,50,IF(Y265&lt;22,51,IF(Y265&lt;22.5,52,IF(Y265&lt;23,53,IF(Y265&lt;23.5,54,IF(Y265&lt;24,55,IF(Y265&lt;24.5,56,IF(Y265&lt;25,57,IF(Y265&lt;25.5,58,IF(Y265&lt;26,59,))))))))))))))))))))))))))))))))))))))))))))))))))))))))))))</f>
        <v>0</v>
      </c>
      <c r="AB265" s="16">
        <f>Z265+AA265</f>
        <v>0</v>
      </c>
      <c r="AC265" s="15">
        <f>AB265</f>
        <v>0</v>
      </c>
      <c r="AD265" s="84">
        <f>IF(AC265="","",RANK(AC265,AC265:AC269,0))</f>
        <v>1</v>
      </c>
      <c r="AE265" s="84">
        <f>IF(AD265&lt;5,AC265,"")</f>
        <v>0</v>
      </c>
      <c r="AF265" s="18">
        <f t="shared" ref="AF265:AF293" si="60">H265+O265+V265+AC265</f>
        <v>0</v>
      </c>
      <c r="AG265" s="19">
        <f>AF265</f>
        <v>0</v>
      </c>
      <c r="AH265" s="19">
        <f t="shared" si="51"/>
        <v>142</v>
      </c>
      <c r="AI265" s="185">
        <f>SUM(J265:J269,Q265:Q269,X265:X269,AE265:AE269)</f>
        <v>0</v>
      </c>
      <c r="AJ265" s="130">
        <f>AI265</f>
        <v>0</v>
      </c>
      <c r="AK265" s="188">
        <f>IF(ISNUMBER(AI265),RANK(AI265,$AI$7:$AI$294,0),"")</f>
        <v>31</v>
      </c>
    </row>
    <row r="266" spans="1:37" ht="15" customHeight="1" x14ac:dyDescent="0.25">
      <c r="A266" s="68">
        <v>2</v>
      </c>
      <c r="B266" s="139"/>
      <c r="C266" s="141">
        <v>63</v>
      </c>
      <c r="D266" s="59"/>
      <c r="E266" s="14">
        <f t="shared" si="52"/>
        <v>0</v>
      </c>
      <c r="F266" s="14">
        <f t="shared" si="53"/>
        <v>0</v>
      </c>
      <c r="G266" s="14">
        <f>E266+F266</f>
        <v>0</v>
      </c>
      <c r="H266" s="15">
        <f>G266</f>
        <v>0</v>
      </c>
      <c r="I266" s="84">
        <f>IF(H266="","",RANK(H266,H265:H269,0))</f>
        <v>1</v>
      </c>
      <c r="J266" s="84">
        <f>IF(I266&lt;5,H266,"")</f>
        <v>0</v>
      </c>
      <c r="K266" s="61"/>
      <c r="L266" s="14">
        <f t="shared" si="54"/>
        <v>0</v>
      </c>
      <c r="M266" s="14">
        <f t="shared" si="55"/>
        <v>0</v>
      </c>
      <c r="N266" s="14">
        <f>L266+M266</f>
        <v>0</v>
      </c>
      <c r="O266" s="15">
        <f>N266</f>
        <v>0</v>
      </c>
      <c r="P266" s="96">
        <f>IF(O266="","",RANK(O266,O265:O269,0))</f>
        <v>1</v>
      </c>
      <c r="Q266" s="96">
        <f>IF(P266&lt;5,O266,"")</f>
        <v>0</v>
      </c>
      <c r="R266" s="65"/>
      <c r="S266" s="136">
        <f t="shared" si="56"/>
        <v>0</v>
      </c>
      <c r="T266" s="136">
        <f t="shared" si="57"/>
        <v>0</v>
      </c>
      <c r="U266" s="16">
        <f>S266+T266</f>
        <v>0</v>
      </c>
      <c r="V266" s="15">
        <f>U266</f>
        <v>0</v>
      </c>
      <c r="W266" s="84">
        <f>IF(V266="","",RANK(V266,V265:V269,0))</f>
        <v>1</v>
      </c>
      <c r="X266" s="84">
        <f>IF(W266&lt;5,V266,"")</f>
        <v>0</v>
      </c>
      <c r="Y266" s="172">
        <v>-100</v>
      </c>
      <c r="Z266" s="16">
        <f t="shared" si="58"/>
        <v>0</v>
      </c>
      <c r="AA266" s="16">
        <f t="shared" si="59"/>
        <v>0</v>
      </c>
      <c r="AB266" s="16">
        <f>Z266+AA266</f>
        <v>0</v>
      </c>
      <c r="AC266" s="15">
        <f>AB266</f>
        <v>0</v>
      </c>
      <c r="AD266" s="84">
        <f>IF(AC266="","",RANK(AC266,AC265:AC269,0))</f>
        <v>1</v>
      </c>
      <c r="AE266" s="84">
        <f>IF(AD266&lt;5,AC266,"")</f>
        <v>0</v>
      </c>
      <c r="AF266" s="18">
        <f t="shared" si="60"/>
        <v>0</v>
      </c>
      <c r="AG266" s="19">
        <f>AF266</f>
        <v>0</v>
      </c>
      <c r="AH266" s="19">
        <f t="shared" si="51"/>
        <v>142</v>
      </c>
      <c r="AI266" s="186"/>
      <c r="AJ266" s="130"/>
      <c r="AK266" s="189"/>
    </row>
    <row r="267" spans="1:37" ht="15" customHeight="1" x14ac:dyDescent="0.25">
      <c r="A267" s="68">
        <v>3</v>
      </c>
      <c r="B267" s="139"/>
      <c r="C267" s="141">
        <v>63</v>
      </c>
      <c r="D267" s="59"/>
      <c r="E267" s="14">
        <f t="shared" si="52"/>
        <v>0</v>
      </c>
      <c r="F267" s="14">
        <f t="shared" si="53"/>
        <v>0</v>
      </c>
      <c r="G267" s="14">
        <f>E267+F267</f>
        <v>0</v>
      </c>
      <c r="H267" s="15">
        <f>G267</f>
        <v>0</v>
      </c>
      <c r="I267" s="84">
        <f>IF(H267="","",RANK(H267,H265:H269,0))</f>
        <v>1</v>
      </c>
      <c r="J267" s="84">
        <f>IF(I267&lt;5,H267,"")</f>
        <v>0</v>
      </c>
      <c r="K267" s="61"/>
      <c r="L267" s="14">
        <f t="shared" si="54"/>
        <v>0</v>
      </c>
      <c r="M267" s="14">
        <f t="shared" si="55"/>
        <v>0</v>
      </c>
      <c r="N267" s="14">
        <f>L267+M267</f>
        <v>0</v>
      </c>
      <c r="O267" s="15">
        <f>N267</f>
        <v>0</v>
      </c>
      <c r="P267" s="96">
        <f>IF(O267="","",RANK(O267,O265:O269,0))</f>
        <v>1</v>
      </c>
      <c r="Q267" s="96">
        <f>IF(P267&lt;5,O267,"")</f>
        <v>0</v>
      </c>
      <c r="R267" s="65"/>
      <c r="S267" s="136">
        <f t="shared" si="56"/>
        <v>0</v>
      </c>
      <c r="T267" s="136">
        <f t="shared" si="57"/>
        <v>0</v>
      </c>
      <c r="U267" s="16">
        <f>S267+T267</f>
        <v>0</v>
      </c>
      <c r="V267" s="15">
        <f>U267</f>
        <v>0</v>
      </c>
      <c r="W267" s="84">
        <f>IF(V267="","",RANK(V267,V265:V269,0))</f>
        <v>1</v>
      </c>
      <c r="X267" s="84">
        <f>IF(W267&lt;5,V267,"")</f>
        <v>0</v>
      </c>
      <c r="Y267" s="172">
        <v>-100</v>
      </c>
      <c r="Z267" s="16">
        <f t="shared" si="58"/>
        <v>0</v>
      </c>
      <c r="AA267" s="16">
        <f t="shared" si="59"/>
        <v>0</v>
      </c>
      <c r="AB267" s="16">
        <f>Z267+AA267</f>
        <v>0</v>
      </c>
      <c r="AC267" s="15">
        <f>AB267</f>
        <v>0</v>
      </c>
      <c r="AD267" s="84">
        <f>IF(AC267="","",RANK(AC267,AC265:AC269,0))</f>
        <v>1</v>
      </c>
      <c r="AE267" s="84">
        <f>IF(AD267&lt;5,AC267,"")</f>
        <v>0</v>
      </c>
      <c r="AF267" s="18">
        <f t="shared" si="60"/>
        <v>0</v>
      </c>
      <c r="AG267" s="19">
        <f>AF267</f>
        <v>0</v>
      </c>
      <c r="AH267" s="19">
        <f t="shared" si="51"/>
        <v>142</v>
      </c>
      <c r="AI267" s="186"/>
      <c r="AJ267" s="130"/>
      <c r="AK267" s="189"/>
    </row>
    <row r="268" spans="1:37" ht="15" customHeight="1" x14ac:dyDescent="0.25">
      <c r="A268" s="68">
        <v>4</v>
      </c>
      <c r="B268" s="139"/>
      <c r="C268" s="141">
        <v>63</v>
      </c>
      <c r="D268" s="59"/>
      <c r="E268" s="14">
        <f t="shared" si="52"/>
        <v>0</v>
      </c>
      <c r="F268" s="14">
        <f t="shared" si="53"/>
        <v>0</v>
      </c>
      <c r="G268" s="14">
        <f>E268+F268</f>
        <v>0</v>
      </c>
      <c r="H268" s="15">
        <f>G268</f>
        <v>0</v>
      </c>
      <c r="I268" s="84">
        <f>IF(H268="","",RANK(H268,H265:H269,0))</f>
        <v>1</v>
      </c>
      <c r="J268" s="84">
        <f>IF(I268&lt;5,H268,"")</f>
        <v>0</v>
      </c>
      <c r="K268" s="61"/>
      <c r="L268" s="14">
        <f t="shared" si="54"/>
        <v>0</v>
      </c>
      <c r="M268" s="14">
        <f t="shared" si="55"/>
        <v>0</v>
      </c>
      <c r="N268" s="14">
        <f>L268+M268</f>
        <v>0</v>
      </c>
      <c r="O268" s="15">
        <f>N268</f>
        <v>0</v>
      </c>
      <c r="P268" s="96">
        <f>IF(O268="","",RANK(O268,O265:O269,0))</f>
        <v>1</v>
      </c>
      <c r="Q268" s="96">
        <f>IF(P268&lt;5,O268,"")</f>
        <v>0</v>
      </c>
      <c r="R268" s="65"/>
      <c r="S268" s="136">
        <f t="shared" si="56"/>
        <v>0</v>
      </c>
      <c r="T268" s="136">
        <f t="shared" si="57"/>
        <v>0</v>
      </c>
      <c r="U268" s="16">
        <f>S268+T268</f>
        <v>0</v>
      </c>
      <c r="V268" s="15">
        <f>U268</f>
        <v>0</v>
      </c>
      <c r="W268" s="84">
        <f>IF(V268="","",RANK(V268,V265:V269,0))</f>
        <v>1</v>
      </c>
      <c r="X268" s="84">
        <f>IF(W268&lt;5,V268,"")</f>
        <v>0</v>
      </c>
      <c r="Y268" s="172">
        <v>-100</v>
      </c>
      <c r="Z268" s="16">
        <f t="shared" si="58"/>
        <v>0</v>
      </c>
      <c r="AA268" s="16">
        <f t="shared" si="59"/>
        <v>0</v>
      </c>
      <c r="AB268" s="16">
        <f>Z268+AA268</f>
        <v>0</v>
      </c>
      <c r="AC268" s="15">
        <f>AB268</f>
        <v>0</v>
      </c>
      <c r="AD268" s="84">
        <f>IF(AC268="","",RANK(AC268,AC265:AC269,0))</f>
        <v>1</v>
      </c>
      <c r="AE268" s="84">
        <f>IF(AD268&lt;5,AC268,"")</f>
        <v>0</v>
      </c>
      <c r="AF268" s="18">
        <f t="shared" si="60"/>
        <v>0</v>
      </c>
      <c r="AG268" s="19">
        <f>AF268</f>
        <v>0</v>
      </c>
      <c r="AH268" s="19">
        <f t="shared" si="51"/>
        <v>142</v>
      </c>
      <c r="AI268" s="186"/>
      <c r="AJ268" s="130"/>
      <c r="AK268" s="189"/>
    </row>
    <row r="269" spans="1:37" ht="15" customHeight="1" x14ac:dyDescent="0.25">
      <c r="A269" s="68">
        <v>5</v>
      </c>
      <c r="B269" s="139"/>
      <c r="C269" s="141">
        <v>63</v>
      </c>
      <c r="D269" s="59"/>
      <c r="E269" s="14">
        <f t="shared" si="52"/>
        <v>0</v>
      </c>
      <c r="F269" s="14">
        <f t="shared" si="53"/>
        <v>0</v>
      </c>
      <c r="G269" s="14">
        <f>E269+F269</f>
        <v>0</v>
      </c>
      <c r="H269" s="15">
        <f>G269</f>
        <v>0</v>
      </c>
      <c r="I269" s="84">
        <f>IF(H269="","",RANK(H269,H265:H269,0))</f>
        <v>1</v>
      </c>
      <c r="J269" s="84">
        <f>IF(I269&lt;5,H269,"")</f>
        <v>0</v>
      </c>
      <c r="K269" s="61"/>
      <c r="L269" s="14">
        <f t="shared" si="54"/>
        <v>0</v>
      </c>
      <c r="M269" s="14">
        <f t="shared" si="55"/>
        <v>0</v>
      </c>
      <c r="N269" s="14">
        <f>L269+M269</f>
        <v>0</v>
      </c>
      <c r="O269" s="15">
        <f>N269</f>
        <v>0</v>
      </c>
      <c r="P269" s="96">
        <f>IF(O269="","",RANK(O269,O265:O269,0))</f>
        <v>1</v>
      </c>
      <c r="Q269" s="96">
        <f>IF(P269&lt;5,O269,"")</f>
        <v>0</v>
      </c>
      <c r="R269" s="65"/>
      <c r="S269" s="136">
        <f t="shared" si="56"/>
        <v>0</v>
      </c>
      <c r="T269" s="136">
        <f t="shared" si="57"/>
        <v>0</v>
      </c>
      <c r="U269" s="16">
        <f>S269+T269</f>
        <v>0</v>
      </c>
      <c r="V269" s="15">
        <f>U269</f>
        <v>0</v>
      </c>
      <c r="W269" s="84">
        <f>IF(V269="","",RANK(V269,V265:V269,0))</f>
        <v>1</v>
      </c>
      <c r="X269" s="84">
        <f>IF(W269&lt;5,V269,"")</f>
        <v>0</v>
      </c>
      <c r="Y269" s="172">
        <v>-100</v>
      </c>
      <c r="Z269" s="16">
        <f t="shared" si="58"/>
        <v>0</v>
      </c>
      <c r="AA269" s="16">
        <f t="shared" si="59"/>
        <v>0</v>
      </c>
      <c r="AB269" s="16">
        <f>Z269+AA269</f>
        <v>0</v>
      </c>
      <c r="AC269" s="15">
        <f>AB269</f>
        <v>0</v>
      </c>
      <c r="AD269" s="84">
        <f>IF(AC269="","",RANK(AC269,AC265:AC269,0))</f>
        <v>1</v>
      </c>
      <c r="AE269" s="84">
        <f>IF(AD269&lt;5,AC269,"")</f>
        <v>0</v>
      </c>
      <c r="AF269" s="18">
        <f t="shared" si="60"/>
        <v>0</v>
      </c>
      <c r="AG269" s="19">
        <f>AF269</f>
        <v>0</v>
      </c>
      <c r="AH269" s="19">
        <f t="shared" si="51"/>
        <v>142</v>
      </c>
      <c r="AI269" s="187"/>
      <c r="AJ269" s="130"/>
      <c r="AK269" s="189"/>
    </row>
    <row r="270" spans="1:37" ht="26.25" customHeight="1" x14ac:dyDescent="0.25">
      <c r="A270" s="68"/>
      <c r="B270" s="139"/>
      <c r="C270" s="142">
        <v>63</v>
      </c>
      <c r="D270" s="59"/>
      <c r="E270" s="14"/>
      <c r="F270" s="14"/>
      <c r="G270" s="14"/>
      <c r="H270" s="89"/>
      <c r="I270" s="101" t="s">
        <v>455</v>
      </c>
      <c r="J270" s="109">
        <f>SUM(J265:J269)</f>
        <v>0</v>
      </c>
      <c r="K270" s="61"/>
      <c r="L270" s="14"/>
      <c r="M270" s="14"/>
      <c r="N270" s="14"/>
      <c r="O270" s="89"/>
      <c r="P270" s="101" t="s">
        <v>455</v>
      </c>
      <c r="Q270" s="110">
        <f>SUM(Q265:Q269)</f>
        <v>0</v>
      </c>
      <c r="R270" s="65"/>
      <c r="S270" s="136"/>
      <c r="T270" s="136"/>
      <c r="U270" s="16"/>
      <c r="V270" s="89"/>
      <c r="W270" s="101" t="s">
        <v>455</v>
      </c>
      <c r="X270" s="109">
        <f>SUM(X265:X269)</f>
        <v>0</v>
      </c>
      <c r="Y270" s="172">
        <v>-100</v>
      </c>
      <c r="Z270" s="16"/>
      <c r="AA270" s="16"/>
      <c r="AB270" s="16"/>
      <c r="AC270" s="89"/>
      <c r="AD270" s="101" t="s">
        <v>455</v>
      </c>
      <c r="AE270" s="109">
        <f>SUM(AE265:AE269)</f>
        <v>0</v>
      </c>
      <c r="AF270" s="18"/>
      <c r="AG270" s="92"/>
      <c r="AH270" s="19" t="str">
        <f t="shared" si="51"/>
        <v/>
      </c>
      <c r="AI270" s="98"/>
      <c r="AJ270" s="98"/>
      <c r="AK270" s="190"/>
    </row>
    <row r="271" spans="1:37" ht="15" customHeight="1" x14ac:dyDescent="0.25">
      <c r="A271" s="68">
        <v>1</v>
      </c>
      <c r="B271" s="139"/>
      <c r="C271" s="141">
        <v>67</v>
      </c>
      <c r="D271" s="59"/>
      <c r="E271" s="14">
        <f t="shared" si="52"/>
        <v>0</v>
      </c>
      <c r="F271" s="14">
        <f t="shared" si="53"/>
        <v>0</v>
      </c>
      <c r="G271" s="14">
        <f>E271+F271</f>
        <v>0</v>
      </c>
      <c r="H271" s="15">
        <f>G271</f>
        <v>0</v>
      </c>
      <c r="I271" s="84">
        <f>IF(H271="","",RANK(H271,H271:H275,0))</f>
        <v>1</v>
      </c>
      <c r="J271" s="84">
        <f>IF(I271&lt;5,H271,"")</f>
        <v>0</v>
      </c>
      <c r="K271" s="61"/>
      <c r="L271" s="14">
        <f t="shared" si="54"/>
        <v>0</v>
      </c>
      <c r="M271" s="14">
        <f t="shared" si="55"/>
        <v>0</v>
      </c>
      <c r="N271" s="14">
        <f>L271+M271</f>
        <v>0</v>
      </c>
      <c r="O271" s="15">
        <f>N271</f>
        <v>0</v>
      </c>
      <c r="P271" s="96">
        <f>IF(O271="","",RANK(O271,O271:O275,0))</f>
        <v>1</v>
      </c>
      <c r="Q271" s="96">
        <f>IF(P271&lt;5,O271,"")</f>
        <v>0</v>
      </c>
      <c r="R271" s="65"/>
      <c r="S271" s="136">
        <f t="shared" si="56"/>
        <v>0</v>
      </c>
      <c r="T271" s="136">
        <f t="shared" si="57"/>
        <v>0</v>
      </c>
      <c r="U271" s="16">
        <f>S271+T271</f>
        <v>0</v>
      </c>
      <c r="V271" s="15">
        <f>U271</f>
        <v>0</v>
      </c>
      <c r="W271" s="84">
        <f>IF(V271="","",RANK(V271,V271:V275,0))</f>
        <v>1</v>
      </c>
      <c r="X271" s="84">
        <f>IF(W271&lt;5,V271,"")</f>
        <v>0</v>
      </c>
      <c r="Y271" s="172">
        <v>-100</v>
      </c>
      <c r="Z271" s="16">
        <f t="shared" si="58"/>
        <v>0</v>
      </c>
      <c r="AA271" s="16">
        <f t="shared" si="59"/>
        <v>0</v>
      </c>
      <c r="AB271" s="16">
        <f>Z271+AA271</f>
        <v>0</v>
      </c>
      <c r="AC271" s="15">
        <f>AB271</f>
        <v>0</v>
      </c>
      <c r="AD271" s="84">
        <f>IF(AC271="","",RANK(AC271,AC271:AC275,0))</f>
        <v>1</v>
      </c>
      <c r="AE271" s="84">
        <f>IF(AD271&lt;5,AC271,"")</f>
        <v>0</v>
      </c>
      <c r="AF271" s="18">
        <f t="shared" si="60"/>
        <v>0</v>
      </c>
      <c r="AG271" s="19">
        <f>AF271</f>
        <v>0</v>
      </c>
      <c r="AH271" s="19">
        <f t="shared" si="51"/>
        <v>142</v>
      </c>
      <c r="AI271" s="185">
        <f>SUM(J271:J275,Q271:Q275,X271:X275,AE271:AE275)</f>
        <v>0</v>
      </c>
      <c r="AJ271" s="130">
        <f>AI271</f>
        <v>0</v>
      </c>
      <c r="AK271" s="188">
        <f>IF(ISNUMBER(AI271),RANK(AI271,$AI$7:$AI$294,0),"")</f>
        <v>31</v>
      </c>
    </row>
    <row r="272" spans="1:37" ht="15" customHeight="1" x14ac:dyDescent="0.25">
      <c r="A272" s="68">
        <v>2</v>
      </c>
      <c r="B272" s="139"/>
      <c r="C272" s="141">
        <v>67</v>
      </c>
      <c r="D272" s="59"/>
      <c r="E272" s="14">
        <f t="shared" si="52"/>
        <v>0</v>
      </c>
      <c r="F272" s="14">
        <f t="shared" si="53"/>
        <v>0</v>
      </c>
      <c r="G272" s="14">
        <f>E272+F272</f>
        <v>0</v>
      </c>
      <c r="H272" s="15">
        <f>G272</f>
        <v>0</v>
      </c>
      <c r="I272" s="84">
        <f>IF(H272="","",RANK(H272,H271:H275,0))</f>
        <v>1</v>
      </c>
      <c r="J272" s="84">
        <f>IF(I272&lt;5,H272,"")</f>
        <v>0</v>
      </c>
      <c r="K272" s="61"/>
      <c r="L272" s="14">
        <f t="shared" si="54"/>
        <v>0</v>
      </c>
      <c r="M272" s="14">
        <f t="shared" si="55"/>
        <v>0</v>
      </c>
      <c r="N272" s="14">
        <f>L272+M272</f>
        <v>0</v>
      </c>
      <c r="O272" s="15">
        <f>N272</f>
        <v>0</v>
      </c>
      <c r="P272" s="96">
        <f>IF(O272="","",RANK(O272,O271:O275,0))</f>
        <v>1</v>
      </c>
      <c r="Q272" s="96">
        <f>IF(P272&lt;5,O272,"")</f>
        <v>0</v>
      </c>
      <c r="R272" s="65"/>
      <c r="S272" s="136">
        <f t="shared" si="56"/>
        <v>0</v>
      </c>
      <c r="T272" s="136">
        <f t="shared" si="57"/>
        <v>0</v>
      </c>
      <c r="U272" s="16">
        <f>S272+T272</f>
        <v>0</v>
      </c>
      <c r="V272" s="15">
        <f>U272</f>
        <v>0</v>
      </c>
      <c r="W272" s="84">
        <f>IF(V272="","",RANK(V272,V271:V275,0))</f>
        <v>1</v>
      </c>
      <c r="X272" s="84">
        <f>IF(W272&lt;5,V272,"")</f>
        <v>0</v>
      </c>
      <c r="Y272" s="172">
        <v>-100</v>
      </c>
      <c r="Z272" s="16">
        <f t="shared" si="58"/>
        <v>0</v>
      </c>
      <c r="AA272" s="16">
        <f t="shared" si="59"/>
        <v>0</v>
      </c>
      <c r="AB272" s="16">
        <f>Z272+AA272</f>
        <v>0</v>
      </c>
      <c r="AC272" s="15">
        <f>AB272</f>
        <v>0</v>
      </c>
      <c r="AD272" s="84">
        <f>IF(AC272="","",RANK(AC272,AC271:AC275,0))</f>
        <v>1</v>
      </c>
      <c r="AE272" s="84">
        <f>IF(AD272&lt;5,AC272,"")</f>
        <v>0</v>
      </c>
      <c r="AF272" s="18">
        <f t="shared" si="60"/>
        <v>0</v>
      </c>
      <c r="AG272" s="19">
        <f>AF272</f>
        <v>0</v>
      </c>
      <c r="AH272" s="19">
        <f t="shared" si="51"/>
        <v>142</v>
      </c>
      <c r="AI272" s="186"/>
      <c r="AJ272" s="130"/>
      <c r="AK272" s="189"/>
    </row>
    <row r="273" spans="1:37" ht="15" customHeight="1" x14ac:dyDescent="0.25">
      <c r="A273" s="68">
        <v>3</v>
      </c>
      <c r="B273" s="139"/>
      <c r="C273" s="141">
        <v>67</v>
      </c>
      <c r="D273" s="59"/>
      <c r="E273" s="14">
        <f t="shared" si="52"/>
        <v>0</v>
      </c>
      <c r="F273" s="14">
        <f t="shared" si="53"/>
        <v>0</v>
      </c>
      <c r="G273" s="14">
        <f>E273+F273</f>
        <v>0</v>
      </c>
      <c r="H273" s="15">
        <f>G273</f>
        <v>0</v>
      </c>
      <c r="I273" s="84">
        <f>IF(H273="","",RANK(H273,H271:H275,0))</f>
        <v>1</v>
      </c>
      <c r="J273" s="84">
        <f>IF(I273&lt;5,H273,"")</f>
        <v>0</v>
      </c>
      <c r="K273" s="61"/>
      <c r="L273" s="14">
        <f t="shared" si="54"/>
        <v>0</v>
      </c>
      <c r="M273" s="14">
        <f t="shared" si="55"/>
        <v>0</v>
      </c>
      <c r="N273" s="14">
        <f>L273+M273</f>
        <v>0</v>
      </c>
      <c r="O273" s="15">
        <f>N273</f>
        <v>0</v>
      </c>
      <c r="P273" s="96">
        <f>IF(O273="","",RANK(O273,O271:O275,0))</f>
        <v>1</v>
      </c>
      <c r="Q273" s="96">
        <f>IF(P273&lt;5,O273,"")</f>
        <v>0</v>
      </c>
      <c r="R273" s="65"/>
      <c r="S273" s="136">
        <f t="shared" si="56"/>
        <v>0</v>
      </c>
      <c r="T273" s="136">
        <f t="shared" si="57"/>
        <v>0</v>
      </c>
      <c r="U273" s="16">
        <f>S273+T273</f>
        <v>0</v>
      </c>
      <c r="V273" s="15">
        <f>U273</f>
        <v>0</v>
      </c>
      <c r="W273" s="84">
        <f>IF(V273="","",RANK(V273,V271:V275,0))</f>
        <v>1</v>
      </c>
      <c r="X273" s="84">
        <f>IF(W273&lt;5,V273,"")</f>
        <v>0</v>
      </c>
      <c r="Y273" s="172">
        <v>-100</v>
      </c>
      <c r="Z273" s="16">
        <f t="shared" si="58"/>
        <v>0</v>
      </c>
      <c r="AA273" s="16">
        <f t="shared" si="59"/>
        <v>0</v>
      </c>
      <c r="AB273" s="16">
        <f>Z273+AA273</f>
        <v>0</v>
      </c>
      <c r="AC273" s="15">
        <f>AB273</f>
        <v>0</v>
      </c>
      <c r="AD273" s="84">
        <f>IF(AC273="","",RANK(AC273,AC271:AC275,0))</f>
        <v>1</v>
      </c>
      <c r="AE273" s="84">
        <f>IF(AD273&lt;5,AC273,"")</f>
        <v>0</v>
      </c>
      <c r="AF273" s="18">
        <f t="shared" si="60"/>
        <v>0</v>
      </c>
      <c r="AG273" s="19">
        <f>AF273</f>
        <v>0</v>
      </c>
      <c r="AH273" s="19">
        <f t="shared" si="51"/>
        <v>142</v>
      </c>
      <c r="AI273" s="186"/>
      <c r="AJ273" s="130"/>
      <c r="AK273" s="189"/>
    </row>
    <row r="274" spans="1:37" ht="15" customHeight="1" x14ac:dyDescent="0.25">
      <c r="A274" s="68">
        <v>4</v>
      </c>
      <c r="B274" s="139"/>
      <c r="C274" s="141">
        <v>67</v>
      </c>
      <c r="D274" s="59"/>
      <c r="E274" s="14">
        <f t="shared" si="52"/>
        <v>0</v>
      </c>
      <c r="F274" s="14">
        <f t="shared" si="53"/>
        <v>0</v>
      </c>
      <c r="G274" s="14">
        <f>E274+F274</f>
        <v>0</v>
      </c>
      <c r="H274" s="15">
        <f>G274</f>
        <v>0</v>
      </c>
      <c r="I274" s="84">
        <f>IF(H274="","",RANK(H274,H271:H275,0))</f>
        <v>1</v>
      </c>
      <c r="J274" s="84">
        <f>IF(I274&lt;5,H274,"")</f>
        <v>0</v>
      </c>
      <c r="K274" s="61"/>
      <c r="L274" s="14">
        <f t="shared" si="54"/>
        <v>0</v>
      </c>
      <c r="M274" s="14">
        <f t="shared" si="55"/>
        <v>0</v>
      </c>
      <c r="N274" s="14">
        <f>L274+M274</f>
        <v>0</v>
      </c>
      <c r="O274" s="15">
        <f>N274</f>
        <v>0</v>
      </c>
      <c r="P274" s="96">
        <f>IF(O274="","",RANK(O274,O271:O275,0))</f>
        <v>1</v>
      </c>
      <c r="Q274" s="96">
        <f>IF(P274&lt;5,O274,"")</f>
        <v>0</v>
      </c>
      <c r="R274" s="65"/>
      <c r="S274" s="136">
        <f t="shared" si="56"/>
        <v>0</v>
      </c>
      <c r="T274" s="136">
        <f t="shared" si="57"/>
        <v>0</v>
      </c>
      <c r="U274" s="16">
        <f>S274+T274</f>
        <v>0</v>
      </c>
      <c r="V274" s="15">
        <f>U274</f>
        <v>0</v>
      </c>
      <c r="W274" s="84">
        <f>IF(V274="","",RANK(V274,V271:V275,0))</f>
        <v>1</v>
      </c>
      <c r="X274" s="84">
        <f>IF(W274&lt;5,V274,"")</f>
        <v>0</v>
      </c>
      <c r="Y274" s="172">
        <v>-100</v>
      </c>
      <c r="Z274" s="16">
        <f t="shared" si="58"/>
        <v>0</v>
      </c>
      <c r="AA274" s="16">
        <f t="shared" si="59"/>
        <v>0</v>
      </c>
      <c r="AB274" s="16">
        <f>Z274+AA274</f>
        <v>0</v>
      </c>
      <c r="AC274" s="15">
        <f>AB274</f>
        <v>0</v>
      </c>
      <c r="AD274" s="84">
        <f>IF(AC274="","",RANK(AC274,AC271:AC275,0))</f>
        <v>1</v>
      </c>
      <c r="AE274" s="84">
        <f>IF(AD274&lt;5,AC274,"")</f>
        <v>0</v>
      </c>
      <c r="AF274" s="18">
        <f t="shared" si="60"/>
        <v>0</v>
      </c>
      <c r="AG274" s="19">
        <f>AF274</f>
        <v>0</v>
      </c>
      <c r="AH274" s="19">
        <f t="shared" si="51"/>
        <v>142</v>
      </c>
      <c r="AI274" s="186"/>
      <c r="AJ274" s="130"/>
      <c r="AK274" s="189"/>
    </row>
    <row r="275" spans="1:37" ht="15" customHeight="1" x14ac:dyDescent="0.25">
      <c r="A275" s="68">
        <v>5</v>
      </c>
      <c r="B275" s="139"/>
      <c r="C275" s="141">
        <v>67</v>
      </c>
      <c r="D275" s="59"/>
      <c r="E275" s="14">
        <f t="shared" si="52"/>
        <v>0</v>
      </c>
      <c r="F275" s="14">
        <f t="shared" si="53"/>
        <v>0</v>
      </c>
      <c r="G275" s="14">
        <f>E275+F275</f>
        <v>0</v>
      </c>
      <c r="H275" s="15">
        <f>G275</f>
        <v>0</v>
      </c>
      <c r="I275" s="84">
        <f>IF(H275="","",RANK(H275,H271:H275,0))</f>
        <v>1</v>
      </c>
      <c r="J275" s="84">
        <f>IF(I275&lt;5,H275,"")</f>
        <v>0</v>
      </c>
      <c r="K275" s="61"/>
      <c r="L275" s="14">
        <f t="shared" si="54"/>
        <v>0</v>
      </c>
      <c r="M275" s="14">
        <f t="shared" si="55"/>
        <v>0</v>
      </c>
      <c r="N275" s="14">
        <f>L275+M275</f>
        <v>0</v>
      </c>
      <c r="O275" s="15">
        <f>N275</f>
        <v>0</v>
      </c>
      <c r="P275" s="96">
        <f>IF(O275="","",RANK(O275,O271:O275,0))</f>
        <v>1</v>
      </c>
      <c r="Q275" s="96">
        <f>IF(P275&lt;5,O275,"")</f>
        <v>0</v>
      </c>
      <c r="R275" s="65"/>
      <c r="S275" s="136">
        <f t="shared" si="56"/>
        <v>0</v>
      </c>
      <c r="T275" s="136">
        <f t="shared" si="57"/>
        <v>0</v>
      </c>
      <c r="U275" s="16">
        <f>S275+T275</f>
        <v>0</v>
      </c>
      <c r="V275" s="15">
        <f>U275</f>
        <v>0</v>
      </c>
      <c r="W275" s="84">
        <f>IF(V275="","",RANK(V275,V271:V275,0))</f>
        <v>1</v>
      </c>
      <c r="X275" s="84">
        <f>IF(W275&lt;5,V275,"")</f>
        <v>0</v>
      </c>
      <c r="Y275" s="172">
        <v>-100</v>
      </c>
      <c r="Z275" s="16">
        <f t="shared" si="58"/>
        <v>0</v>
      </c>
      <c r="AA275" s="16">
        <f t="shared" si="59"/>
        <v>0</v>
      </c>
      <c r="AB275" s="16">
        <f>Z275+AA275</f>
        <v>0</v>
      </c>
      <c r="AC275" s="15">
        <f>AB275</f>
        <v>0</v>
      </c>
      <c r="AD275" s="84">
        <f>IF(AC275="","",RANK(AC275,AC271:AC275,0))</f>
        <v>1</v>
      </c>
      <c r="AE275" s="84">
        <f>IF(AD275&lt;5,AC275,"")</f>
        <v>0</v>
      </c>
      <c r="AF275" s="18">
        <f t="shared" si="60"/>
        <v>0</v>
      </c>
      <c r="AG275" s="19">
        <f>AF275</f>
        <v>0</v>
      </c>
      <c r="AH275" s="19">
        <f t="shared" si="51"/>
        <v>142</v>
      </c>
      <c r="AI275" s="187"/>
      <c r="AJ275" s="130"/>
      <c r="AK275" s="189"/>
    </row>
    <row r="276" spans="1:37" ht="26.25" customHeight="1" x14ac:dyDescent="0.25">
      <c r="A276" s="68"/>
      <c r="B276" s="139"/>
      <c r="C276" s="142">
        <v>67</v>
      </c>
      <c r="D276" s="59"/>
      <c r="E276" s="14"/>
      <c r="F276" s="14"/>
      <c r="G276" s="14"/>
      <c r="H276" s="89"/>
      <c r="I276" s="101" t="s">
        <v>455</v>
      </c>
      <c r="J276" s="109">
        <f>SUM(J271:J275)</f>
        <v>0</v>
      </c>
      <c r="K276" s="61"/>
      <c r="L276" s="14"/>
      <c r="M276" s="14"/>
      <c r="N276" s="14"/>
      <c r="O276" s="89"/>
      <c r="P276" s="101" t="s">
        <v>455</v>
      </c>
      <c r="Q276" s="110">
        <f>SUM(Q271:Q275)</f>
        <v>0</v>
      </c>
      <c r="R276" s="65"/>
      <c r="S276" s="136"/>
      <c r="T276" s="136"/>
      <c r="U276" s="16"/>
      <c r="V276" s="89"/>
      <c r="W276" s="101" t="s">
        <v>455</v>
      </c>
      <c r="X276" s="109">
        <f>SUM(X271:X275)</f>
        <v>0</v>
      </c>
      <c r="Y276" s="172">
        <v>-100</v>
      </c>
      <c r="Z276" s="16"/>
      <c r="AA276" s="16"/>
      <c r="AB276" s="16"/>
      <c r="AC276" s="89"/>
      <c r="AD276" s="101" t="s">
        <v>455</v>
      </c>
      <c r="AE276" s="109">
        <f>SUM(AE271:AE275)</f>
        <v>0</v>
      </c>
      <c r="AF276" s="18"/>
      <c r="AG276" s="92"/>
      <c r="AH276" s="19" t="str">
        <f t="shared" si="51"/>
        <v/>
      </c>
      <c r="AI276" s="98"/>
      <c r="AJ276" s="98"/>
      <c r="AK276" s="190"/>
    </row>
    <row r="277" spans="1:37" ht="15" customHeight="1" x14ac:dyDescent="0.25">
      <c r="A277" s="68">
        <v>1</v>
      </c>
      <c r="B277" s="139"/>
      <c r="C277" s="141">
        <v>75</v>
      </c>
      <c r="D277" s="59"/>
      <c r="E277" s="14">
        <f t="shared" si="52"/>
        <v>0</v>
      </c>
      <c r="F277" s="14">
        <f t="shared" si="53"/>
        <v>0</v>
      </c>
      <c r="G277" s="14">
        <f>E277+F277</f>
        <v>0</v>
      </c>
      <c r="H277" s="15">
        <f>G277</f>
        <v>0</v>
      </c>
      <c r="I277" s="84">
        <f>IF(H277="","",RANK(H277,H277:H281,0))</f>
        <v>1</v>
      </c>
      <c r="J277" s="84">
        <f>IF(I277&lt;5,H277,"")</f>
        <v>0</v>
      </c>
      <c r="K277" s="61"/>
      <c r="L277" s="14">
        <f t="shared" si="54"/>
        <v>0</v>
      </c>
      <c r="M277" s="14">
        <f t="shared" si="55"/>
        <v>0</v>
      </c>
      <c r="N277" s="14">
        <f>L277+M277</f>
        <v>0</v>
      </c>
      <c r="O277" s="15">
        <f>N277</f>
        <v>0</v>
      </c>
      <c r="P277" s="96">
        <f>IF(O277="","",RANK(O277,O277:O281,0))</f>
        <v>1</v>
      </c>
      <c r="Q277" s="96">
        <f>IF(P277&lt;5,O277,"")</f>
        <v>0</v>
      </c>
      <c r="R277" s="65"/>
      <c r="S277" s="136">
        <f t="shared" si="56"/>
        <v>0</v>
      </c>
      <c r="T277" s="136">
        <f t="shared" si="57"/>
        <v>0</v>
      </c>
      <c r="U277" s="16">
        <f>S277+T277</f>
        <v>0</v>
      </c>
      <c r="V277" s="15">
        <f>U277</f>
        <v>0</v>
      </c>
      <c r="W277" s="84">
        <f>IF(V277="","",RANK(V277,V277:V281,0))</f>
        <v>1</v>
      </c>
      <c r="X277" s="84">
        <f>IF(W277&lt;5,V277,"")</f>
        <v>0</v>
      </c>
      <c r="Y277" s="172">
        <v>-100</v>
      </c>
      <c r="Z277" s="16">
        <f t="shared" si="58"/>
        <v>0</v>
      </c>
      <c r="AA277" s="16">
        <f t="shared" si="59"/>
        <v>0</v>
      </c>
      <c r="AB277" s="16">
        <f>Z277+AA277</f>
        <v>0</v>
      </c>
      <c r="AC277" s="15">
        <f>AB277</f>
        <v>0</v>
      </c>
      <c r="AD277" s="84">
        <f>IF(AC277="","",RANK(AC277,AC277:AC281,0))</f>
        <v>1</v>
      </c>
      <c r="AE277" s="84">
        <f>IF(AD277&lt;5,AC277,"")</f>
        <v>0</v>
      </c>
      <c r="AF277" s="18">
        <f t="shared" si="60"/>
        <v>0</v>
      </c>
      <c r="AG277" s="19">
        <f>AF277</f>
        <v>0</v>
      </c>
      <c r="AH277" s="19">
        <f t="shared" si="51"/>
        <v>142</v>
      </c>
      <c r="AI277" s="185">
        <f>SUM(J277:J281,Q277:Q281,X277:X281,AE277:AE281)</f>
        <v>0</v>
      </c>
      <c r="AJ277" s="130">
        <f>AI277</f>
        <v>0</v>
      </c>
      <c r="AK277" s="188">
        <f>IF(ISNUMBER(AI277),RANK(AI277,$AI$7:$AI$294,0),"")</f>
        <v>31</v>
      </c>
    </row>
    <row r="278" spans="1:37" ht="15" customHeight="1" x14ac:dyDescent="0.25">
      <c r="A278" s="68">
        <v>2</v>
      </c>
      <c r="B278" s="139"/>
      <c r="C278" s="141">
        <v>75</v>
      </c>
      <c r="D278" s="59"/>
      <c r="E278" s="14">
        <f t="shared" si="52"/>
        <v>0</v>
      </c>
      <c r="F278" s="14">
        <f t="shared" si="53"/>
        <v>0</v>
      </c>
      <c r="G278" s="14">
        <f>E278+F278</f>
        <v>0</v>
      </c>
      <c r="H278" s="15">
        <f>G278</f>
        <v>0</v>
      </c>
      <c r="I278" s="84">
        <f>IF(H278="","",RANK(H278,H277:H281,0))</f>
        <v>1</v>
      </c>
      <c r="J278" s="84">
        <f>IF(I278&lt;5,H278,"")</f>
        <v>0</v>
      </c>
      <c r="K278" s="61"/>
      <c r="L278" s="14">
        <f t="shared" si="54"/>
        <v>0</v>
      </c>
      <c r="M278" s="14">
        <f t="shared" si="55"/>
        <v>0</v>
      </c>
      <c r="N278" s="14">
        <f>L278+M278</f>
        <v>0</v>
      </c>
      <c r="O278" s="15">
        <f>N278</f>
        <v>0</v>
      </c>
      <c r="P278" s="96">
        <f>IF(O278="","",RANK(O278,O277:O281,0))</f>
        <v>1</v>
      </c>
      <c r="Q278" s="96">
        <f>IF(P278&lt;5,O278,"")</f>
        <v>0</v>
      </c>
      <c r="R278" s="65"/>
      <c r="S278" s="136">
        <f t="shared" si="56"/>
        <v>0</v>
      </c>
      <c r="T278" s="136">
        <f t="shared" si="57"/>
        <v>0</v>
      </c>
      <c r="U278" s="16">
        <f>S278+T278</f>
        <v>0</v>
      </c>
      <c r="V278" s="15">
        <f>U278</f>
        <v>0</v>
      </c>
      <c r="W278" s="84">
        <f>IF(V278="","",RANK(V278,V277:V281,0))</f>
        <v>1</v>
      </c>
      <c r="X278" s="84">
        <f>IF(W278&lt;5,V278,"")</f>
        <v>0</v>
      </c>
      <c r="Y278" s="172">
        <v>-100</v>
      </c>
      <c r="Z278" s="16">
        <f t="shared" si="58"/>
        <v>0</v>
      </c>
      <c r="AA278" s="16">
        <f t="shared" si="59"/>
        <v>0</v>
      </c>
      <c r="AB278" s="16">
        <f>Z278+AA278</f>
        <v>0</v>
      </c>
      <c r="AC278" s="15">
        <f>AB278</f>
        <v>0</v>
      </c>
      <c r="AD278" s="84">
        <f>IF(AC278="","",RANK(AC278,AC277:AC281,0))</f>
        <v>1</v>
      </c>
      <c r="AE278" s="84">
        <f>IF(AD278&lt;5,AC278,"")</f>
        <v>0</v>
      </c>
      <c r="AF278" s="18">
        <f t="shared" si="60"/>
        <v>0</v>
      </c>
      <c r="AG278" s="19">
        <f>AF278</f>
        <v>0</v>
      </c>
      <c r="AH278" s="19">
        <f t="shared" si="51"/>
        <v>142</v>
      </c>
      <c r="AI278" s="186"/>
      <c r="AJ278" s="130"/>
      <c r="AK278" s="189"/>
    </row>
    <row r="279" spans="1:37" ht="15" customHeight="1" x14ac:dyDescent="0.25">
      <c r="A279" s="68">
        <v>3</v>
      </c>
      <c r="B279" s="139"/>
      <c r="C279" s="141">
        <v>75</v>
      </c>
      <c r="D279" s="59"/>
      <c r="E279" s="14">
        <f t="shared" si="52"/>
        <v>0</v>
      </c>
      <c r="F279" s="14">
        <f t="shared" si="53"/>
        <v>0</v>
      </c>
      <c r="G279" s="14">
        <f>E279+F279</f>
        <v>0</v>
      </c>
      <c r="H279" s="15">
        <f>G279</f>
        <v>0</v>
      </c>
      <c r="I279" s="84">
        <f>IF(H279="","",RANK(H279,H277:H281,0))</f>
        <v>1</v>
      </c>
      <c r="J279" s="84">
        <f>IF(I279&lt;5,H279,"")</f>
        <v>0</v>
      </c>
      <c r="K279" s="61"/>
      <c r="L279" s="14">
        <f t="shared" si="54"/>
        <v>0</v>
      </c>
      <c r="M279" s="14">
        <f t="shared" si="55"/>
        <v>0</v>
      </c>
      <c r="N279" s="14">
        <f>L279+M279</f>
        <v>0</v>
      </c>
      <c r="O279" s="15">
        <f>N279</f>
        <v>0</v>
      </c>
      <c r="P279" s="96">
        <f>IF(O279="","",RANK(O279,O277:O281,0))</f>
        <v>1</v>
      </c>
      <c r="Q279" s="96">
        <f>IF(P279&lt;5,O279,"")</f>
        <v>0</v>
      </c>
      <c r="R279" s="65"/>
      <c r="S279" s="136">
        <f t="shared" si="56"/>
        <v>0</v>
      </c>
      <c r="T279" s="136">
        <f t="shared" si="57"/>
        <v>0</v>
      </c>
      <c r="U279" s="16">
        <f>S279+T279</f>
        <v>0</v>
      </c>
      <c r="V279" s="15">
        <f>U279</f>
        <v>0</v>
      </c>
      <c r="W279" s="84">
        <f>IF(V279="","",RANK(V279,V277:V281,0))</f>
        <v>1</v>
      </c>
      <c r="X279" s="84">
        <f>IF(W279&lt;5,V279,"")</f>
        <v>0</v>
      </c>
      <c r="Y279" s="172">
        <v>-100</v>
      </c>
      <c r="Z279" s="16">
        <f t="shared" si="58"/>
        <v>0</v>
      </c>
      <c r="AA279" s="16">
        <f t="shared" si="59"/>
        <v>0</v>
      </c>
      <c r="AB279" s="16">
        <f>Z279+AA279</f>
        <v>0</v>
      </c>
      <c r="AC279" s="15">
        <f>AB279</f>
        <v>0</v>
      </c>
      <c r="AD279" s="84">
        <f>IF(AC279="","",RANK(AC279,AC277:AC281,0))</f>
        <v>1</v>
      </c>
      <c r="AE279" s="84">
        <f>IF(AD279&lt;5,AC279,"")</f>
        <v>0</v>
      </c>
      <c r="AF279" s="18">
        <f t="shared" si="60"/>
        <v>0</v>
      </c>
      <c r="AG279" s="19">
        <f>AF279</f>
        <v>0</v>
      </c>
      <c r="AH279" s="19">
        <f t="shared" si="51"/>
        <v>142</v>
      </c>
      <c r="AI279" s="186"/>
      <c r="AJ279" s="130"/>
      <c r="AK279" s="189"/>
    </row>
    <row r="280" spans="1:37" ht="15" customHeight="1" x14ac:dyDescent="0.25">
      <c r="A280" s="68">
        <v>4</v>
      </c>
      <c r="B280" s="139"/>
      <c r="C280" s="141">
        <v>75</v>
      </c>
      <c r="D280" s="59"/>
      <c r="E280" s="14">
        <f t="shared" si="52"/>
        <v>0</v>
      </c>
      <c r="F280" s="14">
        <f t="shared" si="53"/>
        <v>0</v>
      </c>
      <c r="G280" s="14">
        <f>E280+F280</f>
        <v>0</v>
      </c>
      <c r="H280" s="15">
        <f>G280</f>
        <v>0</v>
      </c>
      <c r="I280" s="84">
        <f>IF(H280="","",RANK(H280,H277:H281,0))</f>
        <v>1</v>
      </c>
      <c r="J280" s="84">
        <f t="shared" ref="J280:J281" si="61">IF(I280&lt;5,H280,"")</f>
        <v>0</v>
      </c>
      <c r="K280" s="61"/>
      <c r="L280" s="14">
        <f t="shared" si="54"/>
        <v>0</v>
      </c>
      <c r="M280" s="14">
        <f t="shared" si="55"/>
        <v>0</v>
      </c>
      <c r="N280" s="14">
        <f>L280+M280</f>
        <v>0</v>
      </c>
      <c r="O280" s="15">
        <f>N280</f>
        <v>0</v>
      </c>
      <c r="P280" s="96">
        <f>IF(O280="","",RANK(O280,O277:O281,0))</f>
        <v>1</v>
      </c>
      <c r="Q280" s="96">
        <f>IF(P280&lt;5,O280,"")</f>
        <v>0</v>
      </c>
      <c r="R280" s="65"/>
      <c r="S280" s="136">
        <f t="shared" si="56"/>
        <v>0</v>
      </c>
      <c r="T280" s="136">
        <f t="shared" si="57"/>
        <v>0</v>
      </c>
      <c r="U280" s="16">
        <f>S280+T280</f>
        <v>0</v>
      </c>
      <c r="V280" s="15">
        <f>U280</f>
        <v>0</v>
      </c>
      <c r="W280" s="84">
        <f>IF(V280="","",RANK(V280,V277:V281,0))</f>
        <v>1</v>
      </c>
      <c r="X280" s="84">
        <f>IF(W280&lt;5,V280,"")</f>
        <v>0</v>
      </c>
      <c r="Y280" s="172">
        <v>-100</v>
      </c>
      <c r="Z280" s="16">
        <f t="shared" si="58"/>
        <v>0</v>
      </c>
      <c r="AA280" s="16">
        <f t="shared" si="59"/>
        <v>0</v>
      </c>
      <c r="AB280" s="16">
        <f>Z280+AA280</f>
        <v>0</v>
      </c>
      <c r="AC280" s="15">
        <f>AB280</f>
        <v>0</v>
      </c>
      <c r="AD280" s="84">
        <f>IF(AC280="","",RANK(AC280,AC277:AC281,0))</f>
        <v>1</v>
      </c>
      <c r="AE280" s="84">
        <f>IF(AD280&lt;5,AC280,"")</f>
        <v>0</v>
      </c>
      <c r="AF280" s="18">
        <f t="shared" si="60"/>
        <v>0</v>
      </c>
      <c r="AG280" s="19">
        <f>AF280</f>
        <v>0</v>
      </c>
      <c r="AH280" s="19">
        <f t="shared" si="51"/>
        <v>142</v>
      </c>
      <c r="AI280" s="186"/>
      <c r="AJ280" s="130"/>
      <c r="AK280" s="189"/>
    </row>
    <row r="281" spans="1:37" ht="15" customHeight="1" x14ac:dyDescent="0.25">
      <c r="A281" s="68">
        <v>5</v>
      </c>
      <c r="B281" s="139"/>
      <c r="C281" s="141">
        <v>75</v>
      </c>
      <c r="D281" s="59"/>
      <c r="E281" s="14">
        <f t="shared" si="52"/>
        <v>0</v>
      </c>
      <c r="F281" s="14">
        <f t="shared" si="53"/>
        <v>0</v>
      </c>
      <c r="G281" s="14">
        <f>E281+F281</f>
        <v>0</v>
      </c>
      <c r="H281" s="15">
        <f>G281</f>
        <v>0</v>
      </c>
      <c r="I281" s="84">
        <f>IF(H281="","",RANK(H281,H277:H281,0))</f>
        <v>1</v>
      </c>
      <c r="J281" s="84">
        <f t="shared" si="61"/>
        <v>0</v>
      </c>
      <c r="K281" s="61"/>
      <c r="L281" s="14">
        <f t="shared" si="54"/>
        <v>0</v>
      </c>
      <c r="M281" s="14">
        <f t="shared" si="55"/>
        <v>0</v>
      </c>
      <c r="N281" s="14">
        <f>L281+M281</f>
        <v>0</v>
      </c>
      <c r="O281" s="15">
        <f>N281</f>
        <v>0</v>
      </c>
      <c r="P281" s="96">
        <f>IF(O281="","",RANK(O281,O277:O281,0))</f>
        <v>1</v>
      </c>
      <c r="Q281" s="96">
        <f>IF(P281&lt;5,O281,"")</f>
        <v>0</v>
      </c>
      <c r="R281" s="65"/>
      <c r="S281" s="136">
        <f t="shared" si="56"/>
        <v>0</v>
      </c>
      <c r="T281" s="136">
        <f t="shared" si="57"/>
        <v>0</v>
      </c>
      <c r="U281" s="16">
        <f>S281+T281</f>
        <v>0</v>
      </c>
      <c r="V281" s="15">
        <f>U281</f>
        <v>0</v>
      </c>
      <c r="W281" s="84">
        <f>IF(V281="","",RANK(V281,V277:V281,0))</f>
        <v>1</v>
      </c>
      <c r="X281" s="84">
        <f>IF(W281&lt;5,V281,"")</f>
        <v>0</v>
      </c>
      <c r="Y281" s="172">
        <v>-100</v>
      </c>
      <c r="Z281" s="16">
        <f t="shared" si="58"/>
        <v>0</v>
      </c>
      <c r="AA281" s="16">
        <f t="shared" si="59"/>
        <v>0</v>
      </c>
      <c r="AB281" s="16">
        <f>Z281+AA281</f>
        <v>0</v>
      </c>
      <c r="AC281" s="15">
        <f>AB281</f>
        <v>0</v>
      </c>
      <c r="AD281" s="84">
        <f>IF(AC281="","",RANK(AC281,AC277:AC281,0))</f>
        <v>1</v>
      </c>
      <c r="AE281" s="84">
        <f>IF(AD281&lt;5,AC281,"")</f>
        <v>0</v>
      </c>
      <c r="AF281" s="18">
        <f t="shared" si="60"/>
        <v>0</v>
      </c>
      <c r="AG281" s="19">
        <f>AF281</f>
        <v>0</v>
      </c>
      <c r="AH281" s="19">
        <f t="shared" si="51"/>
        <v>142</v>
      </c>
      <c r="AI281" s="187"/>
      <c r="AJ281" s="130"/>
      <c r="AK281" s="189"/>
    </row>
    <row r="282" spans="1:37" ht="26.25" customHeight="1" x14ac:dyDescent="0.25">
      <c r="A282" s="68"/>
      <c r="B282" s="139"/>
      <c r="C282" s="142">
        <v>75</v>
      </c>
      <c r="D282" s="59"/>
      <c r="E282" s="14"/>
      <c r="F282" s="14"/>
      <c r="G282" s="14"/>
      <c r="H282" s="89"/>
      <c r="I282" s="101" t="s">
        <v>455</v>
      </c>
      <c r="J282" s="109">
        <f>SUM(J277:J281)</f>
        <v>0</v>
      </c>
      <c r="K282" s="61"/>
      <c r="L282" s="14"/>
      <c r="M282" s="14"/>
      <c r="N282" s="14"/>
      <c r="O282" s="89"/>
      <c r="P282" s="101" t="s">
        <v>455</v>
      </c>
      <c r="Q282" s="110">
        <f>SUM(Q277:Q281)</f>
        <v>0</v>
      </c>
      <c r="R282" s="65"/>
      <c r="S282" s="136"/>
      <c r="T282" s="136"/>
      <c r="U282" s="16"/>
      <c r="V282" s="89"/>
      <c r="W282" s="101" t="s">
        <v>455</v>
      </c>
      <c r="X282" s="109">
        <f>SUM(X277:X281)</f>
        <v>0</v>
      </c>
      <c r="Y282" s="172">
        <v>-100</v>
      </c>
      <c r="Z282" s="16"/>
      <c r="AA282" s="16"/>
      <c r="AB282" s="16"/>
      <c r="AC282" s="89"/>
      <c r="AD282" s="101" t="s">
        <v>455</v>
      </c>
      <c r="AE282" s="109">
        <f>SUM(AE277:AE281)</f>
        <v>0</v>
      </c>
      <c r="AF282" s="18"/>
      <c r="AG282" s="92"/>
      <c r="AH282" s="19" t="str">
        <f t="shared" si="51"/>
        <v/>
      </c>
      <c r="AI282" s="98"/>
      <c r="AJ282" s="98"/>
      <c r="AK282" s="190"/>
    </row>
    <row r="283" spans="1:37" ht="15" customHeight="1" x14ac:dyDescent="0.25">
      <c r="A283" s="68">
        <v>1</v>
      </c>
      <c r="B283" s="139"/>
      <c r="C283" s="141" t="s">
        <v>466</v>
      </c>
      <c r="D283" s="59"/>
      <c r="E283" s="14">
        <f t="shared" si="52"/>
        <v>0</v>
      </c>
      <c r="F283" s="14">
        <f t="shared" si="53"/>
        <v>0</v>
      </c>
      <c r="G283" s="14">
        <f>E283+F283</f>
        <v>0</v>
      </c>
      <c r="H283" s="15">
        <f>G283</f>
        <v>0</v>
      </c>
      <c r="I283" s="84">
        <f>IF(H283="","",RANK(H283,H283:H287,0))</f>
        <v>1</v>
      </c>
      <c r="J283" s="84">
        <f>IF(I283&lt;5,H283,"")</f>
        <v>0</v>
      </c>
      <c r="K283" s="61"/>
      <c r="L283" s="14">
        <f t="shared" si="54"/>
        <v>0</v>
      </c>
      <c r="M283" s="14">
        <f t="shared" si="55"/>
        <v>0</v>
      </c>
      <c r="N283" s="14">
        <f>L283+M283</f>
        <v>0</v>
      </c>
      <c r="O283" s="15">
        <f>N283</f>
        <v>0</v>
      </c>
      <c r="P283" s="96">
        <f>IF(O283="","",RANK(O283,O283:O287,0))</f>
        <v>1</v>
      </c>
      <c r="Q283" s="96">
        <f>IF(P283&lt;5,O283,"")</f>
        <v>0</v>
      </c>
      <c r="R283" s="65"/>
      <c r="S283" s="136">
        <f t="shared" si="56"/>
        <v>0</v>
      </c>
      <c r="T283" s="136">
        <f t="shared" si="57"/>
        <v>0</v>
      </c>
      <c r="U283" s="16">
        <f>S283+T283</f>
        <v>0</v>
      </c>
      <c r="V283" s="15">
        <f>U283</f>
        <v>0</v>
      </c>
      <c r="W283" s="84">
        <f>IF(V283="","",RANK(V283,V283:V287,0))</f>
        <v>1</v>
      </c>
      <c r="X283" s="84">
        <f>IF(W283&lt;5,V283,"")</f>
        <v>0</v>
      </c>
      <c r="Y283" s="172">
        <v>-100</v>
      </c>
      <c r="Z283" s="16">
        <f t="shared" si="58"/>
        <v>0</v>
      </c>
      <c r="AA283" s="16">
        <f t="shared" si="59"/>
        <v>0</v>
      </c>
      <c r="AB283" s="16">
        <f>Z283+AA283</f>
        <v>0</v>
      </c>
      <c r="AC283" s="15">
        <f>AB283</f>
        <v>0</v>
      </c>
      <c r="AD283" s="84">
        <f>IF(AC283="","",RANK(AC283,AC283:AC287,0))</f>
        <v>1</v>
      </c>
      <c r="AE283" s="84">
        <f>IF(AD283&lt;5,AC283,"")</f>
        <v>0</v>
      </c>
      <c r="AF283" s="18">
        <f t="shared" si="60"/>
        <v>0</v>
      </c>
      <c r="AG283" s="19">
        <f>AF283</f>
        <v>0</v>
      </c>
      <c r="AH283" s="19">
        <f t="shared" si="51"/>
        <v>142</v>
      </c>
      <c r="AI283" s="185">
        <f>SUM(J283:J287,Q283:Q287,X283:X287,AE283:AE287)</f>
        <v>0</v>
      </c>
      <c r="AJ283" s="130">
        <f>AI283</f>
        <v>0</v>
      </c>
      <c r="AK283" s="188">
        <f>IF(ISNUMBER(AI283),RANK(AI283,$AI$7:$AI$294,0),"")</f>
        <v>31</v>
      </c>
    </row>
    <row r="284" spans="1:37" ht="15" customHeight="1" x14ac:dyDescent="0.25">
      <c r="A284" s="68">
        <v>2</v>
      </c>
      <c r="B284" s="139"/>
      <c r="C284" s="141" t="s">
        <v>466</v>
      </c>
      <c r="D284" s="59"/>
      <c r="E284" s="14">
        <f t="shared" si="52"/>
        <v>0</v>
      </c>
      <c r="F284" s="14">
        <f t="shared" si="53"/>
        <v>0</v>
      </c>
      <c r="G284" s="14">
        <f>E284+F284</f>
        <v>0</v>
      </c>
      <c r="H284" s="15">
        <f>G284</f>
        <v>0</v>
      </c>
      <c r="I284" s="84">
        <f>IF(H284="","",RANK(H284,H283:H287,0))</f>
        <v>1</v>
      </c>
      <c r="J284" s="84">
        <f>IF(I284&lt;5,H284,"")</f>
        <v>0</v>
      </c>
      <c r="K284" s="61"/>
      <c r="L284" s="14">
        <f t="shared" si="54"/>
        <v>0</v>
      </c>
      <c r="M284" s="14">
        <f t="shared" si="55"/>
        <v>0</v>
      </c>
      <c r="N284" s="14">
        <f>L284+M284</f>
        <v>0</v>
      </c>
      <c r="O284" s="15">
        <f>N284</f>
        <v>0</v>
      </c>
      <c r="P284" s="96">
        <f>IF(O284="","",RANK(O284,O283:O287,0))</f>
        <v>1</v>
      </c>
      <c r="Q284" s="96">
        <f>IF(P284&lt;5,O284,"")</f>
        <v>0</v>
      </c>
      <c r="R284" s="65"/>
      <c r="S284" s="136">
        <f t="shared" si="56"/>
        <v>0</v>
      </c>
      <c r="T284" s="136">
        <f t="shared" si="57"/>
        <v>0</v>
      </c>
      <c r="U284" s="16">
        <f>S284+T284</f>
        <v>0</v>
      </c>
      <c r="V284" s="15">
        <f>U284</f>
        <v>0</v>
      </c>
      <c r="W284" s="84">
        <f>IF(V284="","",RANK(V284,V283:V287,0))</f>
        <v>1</v>
      </c>
      <c r="X284" s="84">
        <f>IF(W284&lt;5,V284,"")</f>
        <v>0</v>
      </c>
      <c r="Y284" s="172">
        <v>-100</v>
      </c>
      <c r="Z284" s="16">
        <f t="shared" si="58"/>
        <v>0</v>
      </c>
      <c r="AA284" s="16">
        <f t="shared" si="59"/>
        <v>0</v>
      </c>
      <c r="AB284" s="16">
        <f>Z284+AA284</f>
        <v>0</v>
      </c>
      <c r="AC284" s="15">
        <f>AB284</f>
        <v>0</v>
      </c>
      <c r="AD284" s="84">
        <f>IF(AC284="","",RANK(AC284,AC283:AC287,0))</f>
        <v>1</v>
      </c>
      <c r="AE284" s="84">
        <f>IF(AD284&lt;5,AC284,"")</f>
        <v>0</v>
      </c>
      <c r="AF284" s="18">
        <f t="shared" si="60"/>
        <v>0</v>
      </c>
      <c r="AG284" s="19">
        <f>AF284</f>
        <v>0</v>
      </c>
      <c r="AH284" s="19">
        <f t="shared" si="51"/>
        <v>142</v>
      </c>
      <c r="AI284" s="186"/>
      <c r="AJ284" s="130"/>
      <c r="AK284" s="189"/>
    </row>
    <row r="285" spans="1:37" ht="15" customHeight="1" x14ac:dyDescent="0.25">
      <c r="A285" s="68">
        <v>3</v>
      </c>
      <c r="B285" s="139"/>
      <c r="C285" s="141" t="s">
        <v>466</v>
      </c>
      <c r="D285" s="59"/>
      <c r="E285" s="14">
        <f t="shared" si="52"/>
        <v>0</v>
      </c>
      <c r="F285" s="14">
        <f t="shared" si="53"/>
        <v>0</v>
      </c>
      <c r="G285" s="14">
        <f>E285+F285</f>
        <v>0</v>
      </c>
      <c r="H285" s="15">
        <f>G285</f>
        <v>0</v>
      </c>
      <c r="I285" s="84">
        <f>IF(H285="","",RANK(H285,H283:H287,0))</f>
        <v>1</v>
      </c>
      <c r="J285" s="84">
        <f>IF(I285&lt;5,H285,"")</f>
        <v>0</v>
      </c>
      <c r="K285" s="61"/>
      <c r="L285" s="14">
        <f t="shared" si="54"/>
        <v>0</v>
      </c>
      <c r="M285" s="14">
        <f t="shared" si="55"/>
        <v>0</v>
      </c>
      <c r="N285" s="14">
        <f>L285+M285</f>
        <v>0</v>
      </c>
      <c r="O285" s="15">
        <f>N285</f>
        <v>0</v>
      </c>
      <c r="P285" s="96">
        <f>IF(O285="","",RANK(O285,O283:O287,0))</f>
        <v>1</v>
      </c>
      <c r="Q285" s="96">
        <f>IF(P285&lt;5,O285,"")</f>
        <v>0</v>
      </c>
      <c r="R285" s="65"/>
      <c r="S285" s="136">
        <f t="shared" si="56"/>
        <v>0</v>
      </c>
      <c r="T285" s="136">
        <f t="shared" si="57"/>
        <v>0</v>
      </c>
      <c r="U285" s="16">
        <f>S285+T285</f>
        <v>0</v>
      </c>
      <c r="V285" s="15">
        <f>U285</f>
        <v>0</v>
      </c>
      <c r="W285" s="84">
        <f>IF(V285="","",RANK(V285,V283:V287,0))</f>
        <v>1</v>
      </c>
      <c r="X285" s="84">
        <f>IF(W285&lt;5,V285,"")</f>
        <v>0</v>
      </c>
      <c r="Y285" s="172">
        <v>-100</v>
      </c>
      <c r="Z285" s="16">
        <f t="shared" si="58"/>
        <v>0</v>
      </c>
      <c r="AA285" s="16">
        <f t="shared" si="59"/>
        <v>0</v>
      </c>
      <c r="AB285" s="16">
        <f>Z285+AA285</f>
        <v>0</v>
      </c>
      <c r="AC285" s="15">
        <f>AB285</f>
        <v>0</v>
      </c>
      <c r="AD285" s="84">
        <f>IF(AC285="","",RANK(AC285,AC283:AC287,0))</f>
        <v>1</v>
      </c>
      <c r="AE285" s="84">
        <f>IF(AD285&lt;5,AC285,"")</f>
        <v>0</v>
      </c>
      <c r="AF285" s="18">
        <f t="shared" si="60"/>
        <v>0</v>
      </c>
      <c r="AG285" s="19">
        <f>AF285</f>
        <v>0</v>
      </c>
      <c r="AH285" s="19">
        <f t="shared" si="51"/>
        <v>142</v>
      </c>
      <c r="AI285" s="186"/>
      <c r="AJ285" s="130"/>
      <c r="AK285" s="189"/>
    </row>
    <row r="286" spans="1:37" ht="15" customHeight="1" x14ac:dyDescent="0.25">
      <c r="A286" s="68">
        <v>4</v>
      </c>
      <c r="B286" s="139"/>
      <c r="C286" s="141" t="s">
        <v>466</v>
      </c>
      <c r="D286" s="59"/>
      <c r="E286" s="14">
        <f t="shared" si="52"/>
        <v>0</v>
      </c>
      <c r="F286" s="14">
        <f t="shared" si="53"/>
        <v>0</v>
      </c>
      <c r="G286" s="14">
        <f>E286+F286</f>
        <v>0</v>
      </c>
      <c r="H286" s="15">
        <f>G286</f>
        <v>0</v>
      </c>
      <c r="I286" s="84">
        <f>IF(H286="","",RANK(H286,H283:H287,0))</f>
        <v>1</v>
      </c>
      <c r="J286" s="84">
        <f>IF(I286&lt;5,H286,"")</f>
        <v>0</v>
      </c>
      <c r="K286" s="61"/>
      <c r="L286" s="14">
        <f t="shared" si="54"/>
        <v>0</v>
      </c>
      <c r="M286" s="14">
        <f t="shared" si="55"/>
        <v>0</v>
      </c>
      <c r="N286" s="14">
        <f>L286+M286</f>
        <v>0</v>
      </c>
      <c r="O286" s="15">
        <f>N286</f>
        <v>0</v>
      </c>
      <c r="P286" s="96">
        <f>IF(O286="","",RANK(O286,O283:O287,0))</f>
        <v>1</v>
      </c>
      <c r="Q286" s="96">
        <f>IF(P286&lt;5,O286,"")</f>
        <v>0</v>
      </c>
      <c r="R286" s="65"/>
      <c r="S286" s="136">
        <f t="shared" si="56"/>
        <v>0</v>
      </c>
      <c r="T286" s="136">
        <f t="shared" si="57"/>
        <v>0</v>
      </c>
      <c r="U286" s="16">
        <f>S286+T286</f>
        <v>0</v>
      </c>
      <c r="V286" s="15">
        <f>U286</f>
        <v>0</v>
      </c>
      <c r="W286" s="84">
        <f>IF(V286="","",RANK(V286,V283:V287,0))</f>
        <v>1</v>
      </c>
      <c r="X286" s="84">
        <f>IF(W286&lt;5,V286,"")</f>
        <v>0</v>
      </c>
      <c r="Y286" s="172">
        <v>-100</v>
      </c>
      <c r="Z286" s="16">
        <f t="shared" si="58"/>
        <v>0</v>
      </c>
      <c r="AA286" s="16">
        <f t="shared" si="59"/>
        <v>0</v>
      </c>
      <c r="AB286" s="16">
        <f>Z286+AA286</f>
        <v>0</v>
      </c>
      <c r="AC286" s="15">
        <f>AB286</f>
        <v>0</v>
      </c>
      <c r="AD286" s="84">
        <f>IF(AC286="","",RANK(AC286,AC283:AC287,0))</f>
        <v>1</v>
      </c>
      <c r="AE286" s="84">
        <f>IF(AD286&lt;5,AC286,"")</f>
        <v>0</v>
      </c>
      <c r="AF286" s="18">
        <f t="shared" si="60"/>
        <v>0</v>
      </c>
      <c r="AG286" s="19">
        <f>AF286</f>
        <v>0</v>
      </c>
      <c r="AH286" s="19">
        <f t="shared" si="51"/>
        <v>142</v>
      </c>
      <c r="AI286" s="186"/>
      <c r="AJ286" s="130"/>
      <c r="AK286" s="189"/>
    </row>
    <row r="287" spans="1:37" ht="15" customHeight="1" x14ac:dyDescent="0.25">
      <c r="A287" s="68">
        <v>5</v>
      </c>
      <c r="B287" s="139"/>
      <c r="C287" s="141" t="s">
        <v>466</v>
      </c>
      <c r="D287" s="59"/>
      <c r="E287" s="14">
        <f t="shared" si="52"/>
        <v>0</v>
      </c>
      <c r="F287" s="14">
        <f t="shared" si="53"/>
        <v>0</v>
      </c>
      <c r="G287" s="14">
        <f>E287+F287</f>
        <v>0</v>
      </c>
      <c r="H287" s="15">
        <f>G287</f>
        <v>0</v>
      </c>
      <c r="I287" s="84">
        <f>IF(H287="","",RANK(H287,H283:H287,0))</f>
        <v>1</v>
      </c>
      <c r="J287" s="84">
        <f>IF(I287&lt;5,H287,"")</f>
        <v>0</v>
      </c>
      <c r="K287" s="61"/>
      <c r="L287" s="14">
        <f t="shared" si="54"/>
        <v>0</v>
      </c>
      <c r="M287" s="14">
        <f t="shared" si="55"/>
        <v>0</v>
      </c>
      <c r="N287" s="14">
        <f>L287+M287</f>
        <v>0</v>
      </c>
      <c r="O287" s="15">
        <f>N287</f>
        <v>0</v>
      </c>
      <c r="P287" s="96">
        <f>IF(O287="","",RANK(O287,O283:O287,0))</f>
        <v>1</v>
      </c>
      <c r="Q287" s="96">
        <f>IF(P287&lt;5,O287,"")</f>
        <v>0</v>
      </c>
      <c r="R287" s="65"/>
      <c r="S287" s="136">
        <f t="shared" si="56"/>
        <v>0</v>
      </c>
      <c r="T287" s="136">
        <f t="shared" si="57"/>
        <v>0</v>
      </c>
      <c r="U287" s="16">
        <f>S287+T287</f>
        <v>0</v>
      </c>
      <c r="V287" s="15">
        <f>U287</f>
        <v>0</v>
      </c>
      <c r="W287" s="84">
        <f>IF(V287="","",RANK(V287,V283:V287,0))</f>
        <v>1</v>
      </c>
      <c r="X287" s="84">
        <f>IF(W287&lt;5,V287,"")</f>
        <v>0</v>
      </c>
      <c r="Y287" s="172">
        <v>-100</v>
      </c>
      <c r="Z287" s="16">
        <f t="shared" si="58"/>
        <v>0</v>
      </c>
      <c r="AA287" s="16">
        <f t="shared" si="59"/>
        <v>0</v>
      </c>
      <c r="AB287" s="16">
        <f>Z287+AA287</f>
        <v>0</v>
      </c>
      <c r="AC287" s="15">
        <f>AB287</f>
        <v>0</v>
      </c>
      <c r="AD287" s="84">
        <f>IF(AC287="","",RANK(AC287,AC283:AC287,0))</f>
        <v>1</v>
      </c>
      <c r="AE287" s="84">
        <f>IF(AD287&lt;5,AC287,"")</f>
        <v>0</v>
      </c>
      <c r="AF287" s="18">
        <f t="shared" si="60"/>
        <v>0</v>
      </c>
      <c r="AG287" s="19">
        <f>AF287</f>
        <v>0</v>
      </c>
      <c r="AH287" s="19">
        <f t="shared" si="51"/>
        <v>142</v>
      </c>
      <c r="AI287" s="187"/>
      <c r="AJ287" s="130"/>
      <c r="AK287" s="189"/>
    </row>
    <row r="288" spans="1:37" ht="26.25" customHeight="1" x14ac:dyDescent="0.25">
      <c r="A288" s="68"/>
      <c r="B288" s="139"/>
      <c r="C288" s="142" t="s">
        <v>466</v>
      </c>
      <c r="D288" s="59"/>
      <c r="E288" s="14"/>
      <c r="F288" s="14"/>
      <c r="G288" s="14"/>
      <c r="H288" s="89"/>
      <c r="I288" s="101" t="s">
        <v>455</v>
      </c>
      <c r="J288" s="109">
        <f>SUM(J283:J287)</f>
        <v>0</v>
      </c>
      <c r="K288" s="61"/>
      <c r="L288" s="14"/>
      <c r="M288" s="14"/>
      <c r="N288" s="14"/>
      <c r="O288" s="89"/>
      <c r="P288" s="101" t="s">
        <v>455</v>
      </c>
      <c r="Q288" s="110">
        <f>SUM(Q283:Q287)</f>
        <v>0</v>
      </c>
      <c r="R288" s="65"/>
      <c r="S288" s="136"/>
      <c r="T288" s="136"/>
      <c r="U288" s="16"/>
      <c r="V288" s="89"/>
      <c r="W288" s="101" t="s">
        <v>455</v>
      </c>
      <c r="X288" s="109">
        <f>SUM(X283:X287)</f>
        <v>0</v>
      </c>
      <c r="Y288" s="172">
        <v>-100</v>
      </c>
      <c r="Z288" s="16"/>
      <c r="AA288" s="16"/>
      <c r="AB288" s="16"/>
      <c r="AC288" s="89"/>
      <c r="AD288" s="101" t="s">
        <v>455</v>
      </c>
      <c r="AE288" s="109">
        <f>SUM(AE283:AE287)</f>
        <v>0</v>
      </c>
      <c r="AF288" s="18"/>
      <c r="AG288" s="92"/>
      <c r="AH288" s="19" t="str">
        <f t="shared" si="51"/>
        <v/>
      </c>
      <c r="AI288" s="98"/>
      <c r="AJ288" s="98"/>
      <c r="AK288" s="190"/>
    </row>
    <row r="289" spans="1:37" ht="15" customHeight="1" x14ac:dyDescent="0.25">
      <c r="A289" s="68">
        <v>1</v>
      </c>
      <c r="B289" s="139"/>
      <c r="C289" s="141" t="s">
        <v>64</v>
      </c>
      <c r="D289" s="59">
        <v>7.9</v>
      </c>
      <c r="E289" s="14">
        <f t="shared" si="52"/>
        <v>31</v>
      </c>
      <c r="F289" s="14">
        <f t="shared" si="53"/>
        <v>0</v>
      </c>
      <c r="G289" s="14">
        <f>E289+F289</f>
        <v>31</v>
      </c>
      <c r="H289" s="15">
        <f>G289</f>
        <v>31</v>
      </c>
      <c r="I289" s="84">
        <f>IF(H289="","",RANK(H289,H289:H293,0))</f>
        <v>3</v>
      </c>
      <c r="J289" s="84">
        <f>IF(I289&lt;5,H289,"")</f>
        <v>31</v>
      </c>
      <c r="K289" s="61">
        <v>185</v>
      </c>
      <c r="L289" s="14">
        <f t="shared" si="54"/>
        <v>0</v>
      </c>
      <c r="M289" s="14">
        <f t="shared" si="55"/>
        <v>25</v>
      </c>
      <c r="N289" s="14">
        <f>L289+M289</f>
        <v>25</v>
      </c>
      <c r="O289" s="15">
        <f>N289</f>
        <v>25</v>
      </c>
      <c r="P289" s="96">
        <f>IF(O289="","",RANK(O289,O289:O293,0))</f>
        <v>3</v>
      </c>
      <c r="Q289" s="96">
        <f>IF(P289&lt;5,O289,"")</f>
        <v>25</v>
      </c>
      <c r="R289" s="65">
        <v>0</v>
      </c>
      <c r="S289" s="136">
        <f t="shared" si="56"/>
        <v>0</v>
      </c>
      <c r="T289" s="136">
        <f t="shared" si="57"/>
        <v>0</v>
      </c>
      <c r="U289" s="16">
        <f>S289+T289</f>
        <v>0</v>
      </c>
      <c r="V289" s="15">
        <f>U289</f>
        <v>0</v>
      </c>
      <c r="W289" s="84">
        <f>IF(V289="","",RANK(V289,V289:V293,0))</f>
        <v>3</v>
      </c>
      <c r="X289" s="84">
        <f>IF(W289&lt;5,V289,"")</f>
        <v>0</v>
      </c>
      <c r="Y289" s="65">
        <v>6</v>
      </c>
      <c r="Z289" s="16">
        <f t="shared" si="58"/>
        <v>0</v>
      </c>
      <c r="AA289" s="16">
        <f t="shared" si="59"/>
        <v>12</v>
      </c>
      <c r="AB289" s="16">
        <f>Z289+AA289</f>
        <v>12</v>
      </c>
      <c r="AC289" s="15">
        <f>AB289</f>
        <v>12</v>
      </c>
      <c r="AD289" s="84">
        <f>IF(AC289="","",RANK(AC289,AC289:AC293,0))</f>
        <v>3</v>
      </c>
      <c r="AE289" s="84">
        <f>IF(AD289&lt;5,AC289,"")</f>
        <v>12</v>
      </c>
      <c r="AF289" s="18">
        <f t="shared" si="60"/>
        <v>68</v>
      </c>
      <c r="AG289" s="19">
        <f>AF289</f>
        <v>68</v>
      </c>
      <c r="AH289" s="19">
        <f t="shared" si="51"/>
        <v>113</v>
      </c>
      <c r="AI289" s="185">
        <f>SUM(J289:J293,Q289:Q293,X289:X293,AE289:AE293)</f>
        <v>461</v>
      </c>
      <c r="AJ289" s="130">
        <f>AI289</f>
        <v>461</v>
      </c>
      <c r="AK289" s="188">
        <f>IF(ISNUMBER(AI289),RANK(AI289,$AI$7:$AI$294,0),"")</f>
        <v>14</v>
      </c>
    </row>
    <row r="290" spans="1:37" ht="15" customHeight="1" x14ac:dyDescent="0.25">
      <c r="A290" s="68">
        <v>2</v>
      </c>
      <c r="B290" s="139"/>
      <c r="C290" s="141" t="s">
        <v>64</v>
      </c>
      <c r="D290" s="59">
        <v>7.1</v>
      </c>
      <c r="E290" s="14">
        <f t="shared" si="52"/>
        <v>59</v>
      </c>
      <c r="F290" s="14">
        <f t="shared" si="53"/>
        <v>0</v>
      </c>
      <c r="G290" s="14">
        <f>E290+F290</f>
        <v>59</v>
      </c>
      <c r="H290" s="15">
        <f>G290</f>
        <v>59</v>
      </c>
      <c r="I290" s="84">
        <f>IF(H290="","",RANK(H290,H289:H293,0))</f>
        <v>2</v>
      </c>
      <c r="J290" s="84">
        <f>IF(I290&lt;5,H290,"")</f>
        <v>59</v>
      </c>
      <c r="K290" s="61">
        <v>202</v>
      </c>
      <c r="L290" s="14">
        <f t="shared" si="54"/>
        <v>0</v>
      </c>
      <c r="M290" s="14">
        <f t="shared" si="55"/>
        <v>33</v>
      </c>
      <c r="N290" s="14">
        <f>L290+M290</f>
        <v>33</v>
      </c>
      <c r="O290" s="15">
        <f>N290</f>
        <v>33</v>
      </c>
      <c r="P290" s="96">
        <f>IF(O290="","",RANK(O290,O289:O293,0))</f>
        <v>2</v>
      </c>
      <c r="Q290" s="96">
        <f>IF(P290&lt;5,O290,"")</f>
        <v>33</v>
      </c>
      <c r="R290" s="65">
        <v>22</v>
      </c>
      <c r="S290" s="136">
        <f t="shared" si="56"/>
        <v>0</v>
      </c>
      <c r="T290" s="136">
        <f t="shared" si="57"/>
        <v>28</v>
      </c>
      <c r="U290" s="16">
        <f>S290+T290</f>
        <v>28</v>
      </c>
      <c r="V290" s="15">
        <f>U290</f>
        <v>28</v>
      </c>
      <c r="W290" s="84">
        <f>IF(V290="","",RANK(V290,V289:V293,0))</f>
        <v>2</v>
      </c>
      <c r="X290" s="84">
        <f>IF(W290&lt;5,V290,"")</f>
        <v>28</v>
      </c>
      <c r="Y290" s="65">
        <v>11</v>
      </c>
      <c r="Z290" s="16">
        <f t="shared" si="58"/>
        <v>0</v>
      </c>
      <c r="AA290" s="16">
        <f t="shared" si="59"/>
        <v>22</v>
      </c>
      <c r="AB290" s="16">
        <f>Z290+AA290</f>
        <v>22</v>
      </c>
      <c r="AC290" s="15">
        <f>AB290</f>
        <v>22</v>
      </c>
      <c r="AD290" s="84">
        <f>IF(AC290="","",RANK(AC290,AC289:AC293,0))</f>
        <v>1</v>
      </c>
      <c r="AE290" s="84">
        <f>IF(AD290&lt;5,AC290,"")</f>
        <v>22</v>
      </c>
      <c r="AF290" s="18">
        <f t="shared" si="60"/>
        <v>142</v>
      </c>
      <c r="AG290" s="19">
        <f>AF290</f>
        <v>142</v>
      </c>
      <c r="AH290" s="19">
        <f t="shared" si="51"/>
        <v>22</v>
      </c>
      <c r="AI290" s="186"/>
      <c r="AJ290" s="130"/>
      <c r="AK290" s="189"/>
    </row>
    <row r="291" spans="1:37" ht="15" customHeight="1" x14ac:dyDescent="0.25">
      <c r="A291" s="68">
        <v>3</v>
      </c>
      <c r="B291" s="139"/>
      <c r="C291" s="141" t="s">
        <v>64</v>
      </c>
      <c r="D291" s="59">
        <v>7</v>
      </c>
      <c r="E291" s="14">
        <f t="shared" si="52"/>
        <v>62</v>
      </c>
      <c r="F291" s="14">
        <f t="shared" si="53"/>
        <v>0</v>
      </c>
      <c r="G291" s="14">
        <f>E291+F291</f>
        <v>62</v>
      </c>
      <c r="H291" s="15">
        <f>G291</f>
        <v>62</v>
      </c>
      <c r="I291" s="84">
        <f>IF(H291="","",RANK(H291,H289:H293,0))</f>
        <v>1</v>
      </c>
      <c r="J291" s="84">
        <f>IF(I291&lt;5,H291,"")</f>
        <v>62</v>
      </c>
      <c r="K291" s="61">
        <v>221</v>
      </c>
      <c r="L291" s="14">
        <f t="shared" si="54"/>
        <v>0</v>
      </c>
      <c r="M291" s="14">
        <f t="shared" si="55"/>
        <v>51</v>
      </c>
      <c r="N291" s="14">
        <f>L291+M291</f>
        <v>51</v>
      </c>
      <c r="O291" s="15">
        <f>N291</f>
        <v>51</v>
      </c>
      <c r="P291" s="96">
        <f>IF(O291="","",RANK(O291,O289:O293,0))</f>
        <v>1</v>
      </c>
      <c r="Q291" s="96">
        <f>IF(P291&lt;5,O291,"")</f>
        <v>51</v>
      </c>
      <c r="R291" s="65">
        <v>51</v>
      </c>
      <c r="S291" s="136">
        <f t="shared" si="56"/>
        <v>65</v>
      </c>
      <c r="T291" s="136">
        <f t="shared" si="57"/>
        <v>0</v>
      </c>
      <c r="U291" s="16">
        <f>S291+T291</f>
        <v>65</v>
      </c>
      <c r="V291" s="15">
        <f>U291</f>
        <v>65</v>
      </c>
      <c r="W291" s="84">
        <f>IF(V291="","",RANK(V291,V289:V293,0))</f>
        <v>1</v>
      </c>
      <c r="X291" s="84">
        <f>IF(W291&lt;5,V291,"")</f>
        <v>65</v>
      </c>
      <c r="Y291" s="65">
        <v>6</v>
      </c>
      <c r="Z291" s="16">
        <f t="shared" si="58"/>
        <v>0</v>
      </c>
      <c r="AA291" s="16">
        <f t="shared" si="59"/>
        <v>12</v>
      </c>
      <c r="AB291" s="16">
        <f>Z291+AA291</f>
        <v>12</v>
      </c>
      <c r="AC291" s="15">
        <f>AB291</f>
        <v>12</v>
      </c>
      <c r="AD291" s="84">
        <f>IF(AC291="","",RANK(AC291,AC289:AC293,0))</f>
        <v>3</v>
      </c>
      <c r="AE291" s="84">
        <f>IF(AD291&lt;5,AC291,"")</f>
        <v>12</v>
      </c>
      <c r="AF291" s="18">
        <f t="shared" si="60"/>
        <v>190</v>
      </c>
      <c r="AG291" s="19">
        <f>AF291</f>
        <v>190</v>
      </c>
      <c r="AH291" s="19">
        <f t="shared" si="51"/>
        <v>2</v>
      </c>
      <c r="AI291" s="186"/>
      <c r="AJ291" s="130"/>
      <c r="AK291" s="189"/>
    </row>
    <row r="292" spans="1:37" ht="15" customHeight="1" x14ac:dyDescent="0.25">
      <c r="A292" s="68">
        <v>4</v>
      </c>
      <c r="B292" s="139"/>
      <c r="C292" s="141" t="s">
        <v>64</v>
      </c>
      <c r="D292" s="59">
        <v>8.1999999999999993</v>
      </c>
      <c r="E292" s="14">
        <f t="shared" si="52"/>
        <v>0</v>
      </c>
      <c r="F292" s="14">
        <f t="shared" si="53"/>
        <v>22</v>
      </c>
      <c r="G292" s="14">
        <f>E292+F292</f>
        <v>22</v>
      </c>
      <c r="H292" s="15">
        <f>G292</f>
        <v>22</v>
      </c>
      <c r="I292" s="84">
        <f>IF(H292="","",RANK(H292,H289:H293,0))</f>
        <v>4</v>
      </c>
      <c r="J292" s="84">
        <f>IF(I292&lt;5,H292,"")</f>
        <v>22</v>
      </c>
      <c r="K292" s="61">
        <v>170</v>
      </c>
      <c r="L292" s="14">
        <f t="shared" si="54"/>
        <v>0</v>
      </c>
      <c r="M292" s="14">
        <f t="shared" si="55"/>
        <v>17</v>
      </c>
      <c r="N292" s="14">
        <f>L292+M292</f>
        <v>17</v>
      </c>
      <c r="O292" s="15">
        <f>N292</f>
        <v>17</v>
      </c>
      <c r="P292" s="96">
        <f>IF(O292="","",RANK(O292,O289:O293,0))</f>
        <v>4</v>
      </c>
      <c r="Q292" s="96">
        <f>IF(P292&lt;5,O292,"")</f>
        <v>17</v>
      </c>
      <c r="R292" s="65">
        <v>2</v>
      </c>
      <c r="S292" s="136">
        <f t="shared" si="56"/>
        <v>0</v>
      </c>
      <c r="T292" s="136">
        <f t="shared" si="57"/>
        <v>0</v>
      </c>
      <c r="U292" s="16">
        <f>S292+T292</f>
        <v>0</v>
      </c>
      <c r="V292" s="15">
        <f>U292</f>
        <v>0</v>
      </c>
      <c r="W292" s="84">
        <f>IF(V292="","",RANK(V292,V289:V293,0))</f>
        <v>3</v>
      </c>
      <c r="X292" s="84">
        <f>IF(W292&lt;5,V292,"")</f>
        <v>0</v>
      </c>
      <c r="Y292" s="65">
        <v>11</v>
      </c>
      <c r="Z292" s="16">
        <f t="shared" si="58"/>
        <v>0</v>
      </c>
      <c r="AA292" s="16">
        <f t="shared" si="59"/>
        <v>22</v>
      </c>
      <c r="AB292" s="16">
        <f>Z292+AA292</f>
        <v>22</v>
      </c>
      <c r="AC292" s="15">
        <f>AB292</f>
        <v>22</v>
      </c>
      <c r="AD292" s="84">
        <f>IF(AC292="","",RANK(AC292,AC289:AC293,0))</f>
        <v>1</v>
      </c>
      <c r="AE292" s="84">
        <f>IF(AD292&lt;5,AC292,"")</f>
        <v>22</v>
      </c>
      <c r="AF292" s="18">
        <f t="shared" si="60"/>
        <v>61</v>
      </c>
      <c r="AG292" s="19">
        <f>AF292</f>
        <v>61</v>
      </c>
      <c r="AH292" s="19">
        <f t="shared" si="51"/>
        <v>122</v>
      </c>
      <c r="AI292" s="186"/>
      <c r="AJ292" s="130"/>
      <c r="AK292" s="189"/>
    </row>
    <row r="293" spans="1:37" ht="15" customHeight="1" x14ac:dyDescent="0.25">
      <c r="A293" s="68">
        <v>5</v>
      </c>
      <c r="B293" s="139"/>
      <c r="C293" s="141" t="s">
        <v>64</v>
      </c>
      <c r="D293" s="59"/>
      <c r="E293" s="14">
        <f t="shared" si="52"/>
        <v>0</v>
      </c>
      <c r="F293" s="14">
        <f t="shared" si="53"/>
        <v>0</v>
      </c>
      <c r="G293" s="14">
        <f>E293+F293</f>
        <v>0</v>
      </c>
      <c r="H293" s="15">
        <f>G293</f>
        <v>0</v>
      </c>
      <c r="I293" s="84">
        <f>IF(H293="","",RANK(H293,H289:H293,0))</f>
        <v>5</v>
      </c>
      <c r="J293" s="84" t="str">
        <f>IF(I293&lt;5,H293,"")</f>
        <v/>
      </c>
      <c r="K293" s="61"/>
      <c r="L293" s="14">
        <f t="shared" si="54"/>
        <v>0</v>
      </c>
      <c r="M293" s="14">
        <f t="shared" si="55"/>
        <v>0</v>
      </c>
      <c r="N293" s="14">
        <f>L293+M293</f>
        <v>0</v>
      </c>
      <c r="O293" s="15">
        <f>N293</f>
        <v>0</v>
      </c>
      <c r="P293" s="96">
        <f>IF(O293="","",RANK(O293,O289:O293,0))</f>
        <v>5</v>
      </c>
      <c r="Q293" s="96" t="str">
        <f>IF(P293&lt;5,O293,"")</f>
        <v/>
      </c>
      <c r="R293" s="65"/>
      <c r="S293" s="136">
        <f t="shared" si="56"/>
        <v>0</v>
      </c>
      <c r="T293" s="136">
        <f t="shared" si="57"/>
        <v>0</v>
      </c>
      <c r="U293" s="16">
        <f>S293+T293</f>
        <v>0</v>
      </c>
      <c r="V293" s="15">
        <f>U293</f>
        <v>0</v>
      </c>
      <c r="W293" s="84">
        <f>IF(V293="","",RANK(V293,V289:V293,0))</f>
        <v>3</v>
      </c>
      <c r="X293" s="84"/>
      <c r="Y293" s="172">
        <v>-100</v>
      </c>
      <c r="Z293" s="16">
        <f t="shared" si="58"/>
        <v>0</v>
      </c>
      <c r="AA293" s="16">
        <f t="shared" si="59"/>
        <v>0</v>
      </c>
      <c r="AB293" s="16">
        <f>Z293+AA293</f>
        <v>0</v>
      </c>
      <c r="AC293" s="15">
        <f>AB293</f>
        <v>0</v>
      </c>
      <c r="AD293" s="84">
        <f>IF(AC293="","",RANK(AC293,AC289:AC293,0))</f>
        <v>5</v>
      </c>
      <c r="AE293" s="84" t="str">
        <f>IF(AD293&lt;5,AC293,"")</f>
        <v/>
      </c>
      <c r="AF293" s="18">
        <f t="shared" si="60"/>
        <v>0</v>
      </c>
      <c r="AG293" s="19">
        <f>AF293</f>
        <v>0</v>
      </c>
      <c r="AH293" s="19">
        <f t="shared" si="51"/>
        <v>142</v>
      </c>
      <c r="AI293" s="187"/>
      <c r="AJ293" s="130"/>
      <c r="AK293" s="189"/>
    </row>
    <row r="294" spans="1:37" ht="26.25" customHeight="1" thickBot="1" x14ac:dyDescent="0.3">
      <c r="A294" s="68"/>
      <c r="B294" s="139"/>
      <c r="C294" s="143" t="s">
        <v>64</v>
      </c>
      <c r="D294" s="144"/>
      <c r="E294" s="145"/>
      <c r="F294" s="145"/>
      <c r="G294" s="145"/>
      <c r="H294" s="146"/>
      <c r="I294" s="147" t="s">
        <v>455</v>
      </c>
      <c r="J294" s="148">
        <f>SUM(J289:J293)</f>
        <v>174</v>
      </c>
      <c r="K294" s="149"/>
      <c r="L294" s="145"/>
      <c r="M294" s="145"/>
      <c r="N294" s="145"/>
      <c r="O294" s="146"/>
      <c r="P294" s="147" t="s">
        <v>455</v>
      </c>
      <c r="Q294" s="150">
        <f>SUM(Q289:Q293)</f>
        <v>126</v>
      </c>
      <c r="R294" s="151"/>
      <c r="S294" s="136"/>
      <c r="T294" s="136"/>
      <c r="U294" s="152"/>
      <c r="V294" s="146"/>
      <c r="W294" s="147" t="s">
        <v>455</v>
      </c>
      <c r="X294" s="148">
        <f>SUM(X289:X293)</f>
        <v>93</v>
      </c>
      <c r="Y294" s="172">
        <v>-100</v>
      </c>
      <c r="Z294" s="152"/>
      <c r="AA294" s="152"/>
      <c r="AB294" s="152"/>
      <c r="AC294" s="146"/>
      <c r="AD294" s="147" t="s">
        <v>455</v>
      </c>
      <c r="AE294" s="148">
        <f>SUM(AE289:AE293)</f>
        <v>68</v>
      </c>
      <c r="AF294" s="153"/>
      <c r="AG294" s="154"/>
      <c r="AH294" s="155" t="str">
        <f t="shared" si="51"/>
        <v/>
      </c>
      <c r="AI294" s="156"/>
      <c r="AJ294" s="156"/>
      <c r="AK294" s="198"/>
    </row>
  </sheetData>
  <sheetProtection sheet="1" objects="1" scenarios="1"/>
  <mergeCells count="116">
    <mergeCell ref="AH1:AK1"/>
    <mergeCell ref="A1:AG1"/>
    <mergeCell ref="AI277:AI281"/>
    <mergeCell ref="AK277:AK282"/>
    <mergeCell ref="AI283:AI287"/>
    <mergeCell ref="AK283:AK288"/>
    <mergeCell ref="AI289:AI293"/>
    <mergeCell ref="AK289:AK294"/>
    <mergeCell ref="AI259:AI263"/>
    <mergeCell ref="AK259:AK264"/>
    <mergeCell ref="AI265:AI269"/>
    <mergeCell ref="AK265:AK270"/>
    <mergeCell ref="AI271:AI275"/>
    <mergeCell ref="AK271:AK276"/>
    <mergeCell ref="AI241:AI245"/>
    <mergeCell ref="AK241:AK246"/>
    <mergeCell ref="AI247:AI251"/>
    <mergeCell ref="AK247:AK252"/>
    <mergeCell ref="AI253:AI257"/>
    <mergeCell ref="AK253:AK258"/>
    <mergeCell ref="AI223:AI227"/>
    <mergeCell ref="AK223:AK228"/>
    <mergeCell ref="AI229:AI233"/>
    <mergeCell ref="AK229:AK234"/>
    <mergeCell ref="AI235:AI239"/>
    <mergeCell ref="AK235:AK240"/>
    <mergeCell ref="AI205:AI209"/>
    <mergeCell ref="AK205:AK210"/>
    <mergeCell ref="AI211:AI215"/>
    <mergeCell ref="AK211:AK216"/>
    <mergeCell ref="AI217:AI221"/>
    <mergeCell ref="AK217:AK222"/>
    <mergeCell ref="AI187:AI191"/>
    <mergeCell ref="AK187:AK192"/>
    <mergeCell ref="AI193:AI197"/>
    <mergeCell ref="AK193:AK198"/>
    <mergeCell ref="AI199:AI203"/>
    <mergeCell ref="AK199:AK204"/>
    <mergeCell ref="AI169:AI173"/>
    <mergeCell ref="AK169:AK174"/>
    <mergeCell ref="AI175:AI179"/>
    <mergeCell ref="AK175:AK180"/>
    <mergeCell ref="AI181:AI185"/>
    <mergeCell ref="AK181:AK186"/>
    <mergeCell ref="AI151:AI155"/>
    <mergeCell ref="AK151:AK156"/>
    <mergeCell ref="AI157:AI161"/>
    <mergeCell ref="AK157:AK162"/>
    <mergeCell ref="AI163:AI167"/>
    <mergeCell ref="AK163:AK168"/>
    <mergeCell ref="AI133:AI137"/>
    <mergeCell ref="AK133:AK138"/>
    <mergeCell ref="AI139:AI143"/>
    <mergeCell ref="AK139:AK144"/>
    <mergeCell ref="AI145:AI149"/>
    <mergeCell ref="AK145:AK150"/>
    <mergeCell ref="AI115:AI119"/>
    <mergeCell ref="AK115:AK120"/>
    <mergeCell ref="AI121:AI125"/>
    <mergeCell ref="AK121:AK126"/>
    <mergeCell ref="AI127:AI131"/>
    <mergeCell ref="AK127:AK132"/>
    <mergeCell ref="AI97:AI101"/>
    <mergeCell ref="AK97:AK102"/>
    <mergeCell ref="AI103:AI107"/>
    <mergeCell ref="AK103:AK108"/>
    <mergeCell ref="AI109:AI113"/>
    <mergeCell ref="AK109:AK114"/>
    <mergeCell ref="AI79:AI83"/>
    <mergeCell ref="AK79:AK84"/>
    <mergeCell ref="AI85:AI89"/>
    <mergeCell ref="AK85:AK90"/>
    <mergeCell ref="AI91:AI95"/>
    <mergeCell ref="AK91:AK96"/>
    <mergeCell ref="AI61:AI65"/>
    <mergeCell ref="AK61:AK66"/>
    <mergeCell ref="AI67:AI71"/>
    <mergeCell ref="AK67:AK72"/>
    <mergeCell ref="AI73:AI77"/>
    <mergeCell ref="AK73:AK78"/>
    <mergeCell ref="AI43:AI47"/>
    <mergeCell ref="AK43:AK48"/>
    <mergeCell ref="AI49:AI53"/>
    <mergeCell ref="AK49:AK54"/>
    <mergeCell ref="AI55:AI59"/>
    <mergeCell ref="AK55:AK60"/>
    <mergeCell ref="AI37:AI41"/>
    <mergeCell ref="AK37:AK42"/>
    <mergeCell ref="AK5:AK6"/>
    <mergeCell ref="AI7:AI11"/>
    <mergeCell ref="AK7:AK12"/>
    <mergeCell ref="AI13:AI17"/>
    <mergeCell ref="AK13:AK18"/>
    <mergeCell ref="AI19:AI23"/>
    <mergeCell ref="AK19:AK24"/>
    <mergeCell ref="A5:A6"/>
    <mergeCell ref="B5:B6"/>
    <mergeCell ref="C5:C6"/>
    <mergeCell ref="AG5:AG6"/>
    <mergeCell ref="AH5:AH6"/>
    <mergeCell ref="AI5:AI6"/>
    <mergeCell ref="AI25:AI29"/>
    <mergeCell ref="AK25:AK30"/>
    <mergeCell ref="AI31:AI35"/>
    <mergeCell ref="AK31:AK36"/>
    <mergeCell ref="AJ7:AJ11"/>
    <mergeCell ref="AJ13:AJ17"/>
    <mergeCell ref="AJ19:AJ23"/>
    <mergeCell ref="I5:I6"/>
    <mergeCell ref="J5:J6"/>
    <mergeCell ref="P5:P6"/>
    <mergeCell ref="Q5:Q6"/>
    <mergeCell ref="W5:W6"/>
    <mergeCell ref="X5:X6"/>
    <mergeCell ref="AD5:AD6"/>
    <mergeCell ref="AE5:AE6"/>
  </mergeCells>
  <conditionalFormatting sqref="AH7:AH294">
    <cfRule type="cellIs" dxfId="40" priority="5" operator="equal">
      <formula>3</formula>
    </cfRule>
    <cfRule type="cellIs" dxfId="39" priority="6" operator="equal">
      <formula>2</formula>
    </cfRule>
    <cfRule type="cellIs" dxfId="38" priority="7" operator="equal">
      <formula>1</formula>
    </cfRule>
  </conditionalFormatting>
  <conditionalFormatting sqref="D7:D294">
    <cfRule type="top10" dxfId="37" priority="4" bottom="1" rank="1"/>
  </conditionalFormatting>
  <conditionalFormatting sqref="K7:K294">
    <cfRule type="top10" dxfId="36" priority="3" rank="1"/>
  </conditionalFormatting>
  <conditionalFormatting sqref="R7:R294">
    <cfRule type="top10" dxfId="35" priority="2" rank="1"/>
  </conditionalFormatting>
  <conditionalFormatting sqref="Y7:Y294">
    <cfRule type="top10" dxfId="34" priority="1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17" t="s">
        <v>458</v>
      </c>
      <c r="B1" s="217"/>
      <c r="C1" s="217"/>
      <c r="D1" s="217"/>
      <c r="E1" s="217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20" t="s">
        <v>472</v>
      </c>
      <c r="B1" s="120" t="s">
        <v>473</v>
      </c>
      <c r="C1" s="120" t="s">
        <v>474</v>
      </c>
    </row>
    <row r="2" spans="1:3" ht="45" customHeight="1" x14ac:dyDescent="0.25">
      <c r="A2" s="119" t="s">
        <v>477</v>
      </c>
      <c r="B2" s="121" t="s">
        <v>479</v>
      </c>
      <c r="C2" s="43" t="s">
        <v>475</v>
      </c>
    </row>
    <row r="3" spans="1:3" ht="45" customHeight="1" x14ac:dyDescent="0.25">
      <c r="A3" s="119" t="s">
        <v>63</v>
      </c>
      <c r="B3" s="121" t="s">
        <v>480</v>
      </c>
      <c r="C3" s="43" t="s">
        <v>476</v>
      </c>
    </row>
    <row r="4" spans="1:3" ht="45" customHeight="1" x14ac:dyDescent="0.25">
      <c r="A4" s="119" t="s">
        <v>471</v>
      </c>
      <c r="B4" s="121" t="s">
        <v>478</v>
      </c>
      <c r="C4" s="43" t="s">
        <v>476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L293"/>
  <sheetViews>
    <sheetView zoomScale="75" zoomScaleNormal="75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8" width="7.7109375" hidden="1" customWidth="1"/>
    <col min="9" max="9" width="12.7109375" style="10" customWidth="1"/>
    <col min="10" max="11" width="7.7109375" style="10" customWidth="1"/>
    <col min="12" max="12" width="12.7109375" style="52" customWidth="1"/>
    <col min="13" max="15" width="7.7109375" hidden="1" customWidth="1"/>
    <col min="16" max="16" width="12.7109375" style="10" customWidth="1"/>
    <col min="17" max="18" width="7.7109375" style="10" customWidth="1"/>
    <col min="19" max="19" width="12.7109375" style="62" customWidth="1"/>
    <col min="20" max="22" width="7.7109375" style="10" hidden="1" customWidth="1"/>
    <col min="23" max="23" width="12.7109375" style="10" customWidth="1"/>
    <col min="24" max="25" width="7.7109375" style="10" customWidth="1"/>
    <col min="26" max="26" width="12.7109375" style="62" customWidth="1"/>
    <col min="27" max="29" width="7.7109375" style="10" hidden="1" customWidth="1"/>
    <col min="30" max="30" width="12.7109375" style="10" customWidth="1"/>
    <col min="31" max="32" width="7.7109375" style="10" customWidth="1"/>
    <col min="33" max="33" width="12.7109375" hidden="1" customWidth="1"/>
    <col min="34" max="34" width="10.28515625" customWidth="1"/>
    <col min="35" max="35" width="9" customWidth="1"/>
    <col min="36" max="36" width="17.5703125" customWidth="1"/>
    <col min="37" max="37" width="17.5703125" hidden="1" customWidth="1"/>
  </cols>
  <sheetData>
    <row r="1" spans="1:38" ht="24" customHeight="1" x14ac:dyDescent="0.25">
      <c r="A1" s="197" t="s">
        <v>492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6" t="s">
        <v>495</v>
      </c>
      <c r="AJ1" s="196"/>
      <c r="AK1" s="196"/>
      <c r="AL1" s="196"/>
    </row>
    <row r="2" spans="1:38" ht="9.75" customHeight="1" x14ac:dyDescent="0.25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1"/>
      <c r="AJ2" s="131"/>
      <c r="AK2" s="131"/>
      <c r="AL2" s="131"/>
    </row>
    <row r="3" spans="1:38" ht="15.75" thickBot="1" x14ac:dyDescent="0.3">
      <c r="L3" s="95"/>
      <c r="AH3" s="3"/>
    </row>
    <row r="4" spans="1:38" ht="29.25" customHeight="1" thickBot="1" x14ac:dyDescent="0.3">
      <c r="A4" s="177" t="s">
        <v>56</v>
      </c>
      <c r="B4" s="179" t="s">
        <v>1</v>
      </c>
      <c r="C4" s="181" t="s">
        <v>41</v>
      </c>
      <c r="D4" s="54" t="s">
        <v>485</v>
      </c>
      <c r="E4" s="24" t="s">
        <v>47</v>
      </c>
      <c r="F4" s="20" t="s">
        <v>47</v>
      </c>
      <c r="G4" s="28"/>
      <c r="H4" s="28" t="s">
        <v>48</v>
      </c>
      <c r="I4" s="40" t="s">
        <v>485</v>
      </c>
      <c r="J4" s="192" t="s">
        <v>453</v>
      </c>
      <c r="K4" s="192" t="s">
        <v>452</v>
      </c>
      <c r="L4" s="60" t="s">
        <v>54</v>
      </c>
      <c r="M4" s="24" t="s">
        <v>487</v>
      </c>
      <c r="N4" s="20" t="s">
        <v>487</v>
      </c>
      <c r="O4" s="28" t="s">
        <v>470</v>
      </c>
      <c r="P4" s="40" t="s">
        <v>54</v>
      </c>
      <c r="Q4" s="192" t="s">
        <v>453</v>
      </c>
      <c r="R4" s="192" t="s">
        <v>452</v>
      </c>
      <c r="S4" s="159" t="s">
        <v>489</v>
      </c>
      <c r="T4" s="34" t="s">
        <v>50</v>
      </c>
      <c r="U4" s="21" t="s">
        <v>50</v>
      </c>
      <c r="V4" s="33" t="s">
        <v>51</v>
      </c>
      <c r="W4" s="40" t="s">
        <v>490</v>
      </c>
      <c r="X4" s="192" t="s">
        <v>453</v>
      </c>
      <c r="Y4" s="192" t="s">
        <v>452</v>
      </c>
      <c r="Z4" s="63" t="s">
        <v>45</v>
      </c>
      <c r="AA4" s="34" t="s">
        <v>46</v>
      </c>
      <c r="AB4" s="21" t="s">
        <v>46</v>
      </c>
      <c r="AC4" s="33" t="s">
        <v>51</v>
      </c>
      <c r="AD4" s="40" t="s">
        <v>45</v>
      </c>
      <c r="AE4" s="192" t="s">
        <v>453</v>
      </c>
      <c r="AF4" s="192" t="s">
        <v>452</v>
      </c>
      <c r="AG4" s="37" t="s">
        <v>24</v>
      </c>
      <c r="AH4" s="183" t="s">
        <v>488</v>
      </c>
      <c r="AI4" s="183" t="s">
        <v>27</v>
      </c>
      <c r="AJ4" s="183" t="s">
        <v>454</v>
      </c>
      <c r="AK4" s="157"/>
      <c r="AL4" s="183" t="s">
        <v>456</v>
      </c>
    </row>
    <row r="5" spans="1:38" ht="17.25" customHeight="1" thickBot="1" x14ac:dyDescent="0.3">
      <c r="A5" s="178"/>
      <c r="B5" s="180"/>
      <c r="C5" s="182"/>
      <c r="D5" s="55" t="s">
        <v>23</v>
      </c>
      <c r="E5" s="26" t="s">
        <v>3</v>
      </c>
      <c r="F5" s="22" t="s">
        <v>7</v>
      </c>
      <c r="G5" s="30"/>
      <c r="H5" s="30" t="s">
        <v>3</v>
      </c>
      <c r="I5" s="41" t="s">
        <v>3</v>
      </c>
      <c r="J5" s="193"/>
      <c r="K5" s="193"/>
      <c r="L5" s="56" t="s">
        <v>23</v>
      </c>
      <c r="M5" s="26" t="s">
        <v>3</v>
      </c>
      <c r="N5" s="22" t="s">
        <v>7</v>
      </c>
      <c r="O5" s="30" t="s">
        <v>3</v>
      </c>
      <c r="P5" s="41" t="s">
        <v>3</v>
      </c>
      <c r="Q5" s="193"/>
      <c r="R5" s="193"/>
      <c r="S5" s="64" t="s">
        <v>23</v>
      </c>
      <c r="T5" s="36" t="s">
        <v>3</v>
      </c>
      <c r="U5" s="23" t="s">
        <v>7</v>
      </c>
      <c r="V5" s="31" t="s">
        <v>3</v>
      </c>
      <c r="W5" s="41" t="s">
        <v>3</v>
      </c>
      <c r="X5" s="193"/>
      <c r="Y5" s="193"/>
      <c r="Z5" s="64" t="s">
        <v>23</v>
      </c>
      <c r="AA5" s="36" t="s">
        <v>3</v>
      </c>
      <c r="AB5" s="23" t="s">
        <v>7</v>
      </c>
      <c r="AC5" s="31" t="s">
        <v>3</v>
      </c>
      <c r="AD5" s="41" t="s">
        <v>3</v>
      </c>
      <c r="AE5" s="193"/>
      <c r="AF5" s="193"/>
      <c r="AG5" s="39"/>
      <c r="AH5" s="184"/>
      <c r="AI5" s="184"/>
      <c r="AJ5" s="184"/>
      <c r="AK5" s="158"/>
      <c r="AL5" s="184"/>
    </row>
    <row r="6" spans="1:38" ht="15" customHeight="1" x14ac:dyDescent="0.25">
      <c r="A6" s="133">
        <v>1</v>
      </c>
      <c r="B6" s="137"/>
      <c r="C6" s="140">
        <v>5</v>
      </c>
      <c r="D6" s="134">
        <v>7</v>
      </c>
      <c r="E6" s="18">
        <f>IF(D6&gt;7.6,0,IF(D6&gt;7.55,29,IF(D6&gt;7.54,30,IF(D6&gt;7.5,31,IF(D6&gt;7.45,32,IF(D6&gt;7.44,33,IF(D6&gt;7.4,34,IF(D6&gt;7.34,35,IF(D6&gt;7.33,36,IF(D6&gt;7.32,37,IF(D6&gt;7.3,38,IF(D6&gt;7.25,39,IF(D6&gt;7.24,40,IF(D6&gt;7.23,41,IF(D6&gt;7.2,42,IF(D6&gt;7.15,43,IF(D6&gt;7.14,44,IF(D6&gt;7.13,45,IF(D6&gt;7.1,46,IF(D6&gt;7.05,47,IF(D6&gt;7.03,48,IF(D6&gt;7,49,))))))))))))))))))))))</f>
        <v>0</v>
      </c>
      <c r="F6" s="18">
        <f>IF(D6&gt;8.9,0,IF(D6&gt;8.8,1,IF(D6&gt;8.7,2,IF(D6&gt;8.65,3,IF(D6&gt;8.6,4,IF(D6&gt;8.55,5,IF(D6&gt;8.5,6,IF(D6&gt;8.45,7,IF(D6&gt;8.4,8,IF(D6&gt;8.35,9,IF(D6&gt;8.3,10,IF(D6&gt;8.25,11,IF(D6&gt;8.2,12,IF(D6&gt;8.15,13,IF(D6&gt;8.1,14,IF(D6&gt;8.05,15,IF(D6&gt;8,16,IF(D6&gt;7.95,17,IF(D6&gt;7.94,18,IF(D6&gt;7.9,19,IF(D6&gt;7.85,20,IF(D6&gt;7.82,21,IF(D6&gt;7.8,22,IF(D6&gt;7.75,23,IF(D6&gt;7.73,24,IF(D6&gt;7.7,25,IF(D6&gt;7.65,26,IF(D6&gt;7.63,27,IF(D6&gt;7.6,28,)))))))))))))))))))))))))))))</f>
        <v>0</v>
      </c>
      <c r="G6" s="18">
        <f>IF(D6&gt;7,0,IF(D6&gt;6.95,50,IF(D6&gt;6.93,51,IF(D6&gt;6.9,52,IF(D6&gt;6.85,53,IF(D6&gt;6.84,54,IF(D6&gt;6.8,55,IF(D6&gt;6.75,56,IF(D6&gt;6.74,57,IF(D6&gt;6.7,58,IF(D6&gt;6.65,59,IF(D6&gt;6.64,60,IF(D6&gt;6.6,61,IF(D6&gt;6.55,62,IF(D6&gt;6.54,63,IF(D6&gt;6.5,64,IF(D6&gt;6.45,65,IF(D6&gt;6.4,66,IF(D6&gt;6.35,67,IF(D6&gt;6.3,68,IF(D6&gt;6.2,69,IF(D6&gt;5.5,70,))))))))))))))))))))))</f>
        <v>50</v>
      </c>
      <c r="H6" s="18">
        <f>E6+F6+G6</f>
        <v>50</v>
      </c>
      <c r="I6" s="135">
        <f>H6</f>
        <v>50</v>
      </c>
      <c r="J6" s="96">
        <f>IF(I6="","",RANK(I6,I6:I10,0))</f>
        <v>4</v>
      </c>
      <c r="K6" s="96"/>
      <c r="L6" s="65">
        <v>266</v>
      </c>
      <c r="M6" s="18">
        <f>IF(L6&lt;255,0,IF(L6&lt;257,60,IF(L6&lt;259,61,IF(L6&lt;261,62,IF(L6&lt;263,63,IF(L6&lt;265,64,IF(L6&lt;267,65,IF(L6&lt;269,66,IF(L6&lt;271,67,IF(L6&lt;273,68,IF(L6&lt;275,69,IF(L6&lt;277,70,IF(L6&lt;279,71,IF(L6&lt;281,72,IF(L6&lt;283,73,IF(L6&lt;285,74,IF(L6&lt;287,75,IF(L6&lt;289,76,IF(L6&lt;291,77,IF(L6&lt;293,78,IF(L6&lt;295,79,IF(L6&lt;297,80,IF(L6&lt;300,81,IF(L6&lt;305,82,))))))))))))))))))))))))</f>
        <v>65</v>
      </c>
      <c r="N6" s="18">
        <f>IF(L6&lt;165,0,IF(L6&lt;168,1,IF(L6&lt;171,2,IF(L6&lt;174,3,IF(L6&lt;177,4,IF(L6&lt;180,5,IF(L6&lt;183,6,IF(L6&lt;186,7,IF(L6&lt;188,8,IF(L6&lt;190,9,IF(L6&lt;192,10,IF(L6&lt;194,11,IF(L6&lt;196,12,IF(L6&lt;198,13,IF(L6&lt;200,14,IF(L6&lt;202,15,IF(L6&lt;204,16,IF(L6&lt;206,17,IF(L6&lt;208,18,IF(L6&lt;210,19,IF(L6&lt;212,20,IF(L6&lt;214,21,IF(L6&lt;216,22,IF(L6&lt;218,23,IF(L6&lt;220,24,IF(L6&lt;221,25,IF(L6&lt;222,26,IF(L6&lt;223,27,IF(L6&lt;224,28,IF(L6&lt;225,29,IF(L6&lt;226,30,IF(L6&lt;227,31,IF(L6&lt;228,32,IF(L6&lt;229,33,IF(L6&lt;230,34,IF(L6&lt;231,35,IF(L6&lt;232,36,IF(L6&lt;233,37,IF(L6&lt;234,38,IF(L6&lt;235,39,IF(L6&lt;236,40,IF(L6&lt;237,41,IF(L6&lt;238,42,IF(L6&lt;239,43,IF(L6&lt;240,44,IF(L6&lt;241,45,IF(L6&lt;242,46,IF(L6&lt;243,47,IF(L6&lt;244,48,IF(L6&lt;245,49,IF(L6&lt;246,50,IF(L6&lt;247,51,IF(L6&lt;248,52,IF(L6&lt;249,53,IF(L6&lt;250,54,IF(L6&lt;251,55,IF(L6&lt;252,56,IF(L6&lt;253,57,IF(L6&lt;254,58,IF(L6&lt;255,59,))))))))))))))))))))))))))))))))))))))))))))))))))))))))))))</f>
        <v>0</v>
      </c>
      <c r="O6" s="18">
        <f>M6+N6</f>
        <v>65</v>
      </c>
      <c r="P6" s="135">
        <f>O6</f>
        <v>65</v>
      </c>
      <c r="Q6" s="96">
        <f>IF(P6="","",RANK(P6,P6:P10,0))</f>
        <v>2</v>
      </c>
      <c r="R6" s="96">
        <f>IF(Q6&lt;5,P6,"")</f>
        <v>65</v>
      </c>
      <c r="S6" s="65">
        <v>16</v>
      </c>
      <c r="T6" s="136">
        <f>IF(S6&lt;15.6,0,IF(S6&lt;15.7,44,IF(S6&lt;16,45,IF(S6&lt;16.5,46,IF(S6&lt;16.6,47,IF(S6&lt;16.7,48,IF(S6&lt;17,49,IF(S6&lt;17.5,50,IF(S6&lt;17.6,51,IF(S6&lt;17.7,52,IF(S6&lt;18,53,IF(S6&lt;18.5,54,IF(S6&lt;18.6,55,IF(S6&lt;19,56,IF(S6&lt;19.5,57,IF(S6&lt;20,58,IF(S6&lt;20.5,59,IF(S6&lt;21,60,IF(S6&lt;22,61,IF(S6&lt;23,62,IF(S6&lt;24,63,IF(S6&lt;25,64,IF(S6&lt;26,65,IF(S6&lt;28,66,IF(S6&lt;30,67,IF(S6&lt;32,68,IF(S6&lt;34,69,IF(S6&lt;40,70,))))))))))))))))))))))))))))</f>
        <v>46</v>
      </c>
      <c r="U6" s="136">
        <f>IF(S6&lt;3,0,IF(S6&lt;3.5,1,IF(S6&lt;4,2,IF(S6&lt;4.2,3,IF(S6&lt;4.5,4,IF(S6&lt;5,5,IF(S6&lt;5.5,6,IF(S6&lt;5.6,7,IF(S6&lt;6,8,IF(S6&lt;6.5,9,IF(S6&lt;6.6,10,IF(S6&lt;7,11,IF(S6&lt;7.5,12,IF(S6&lt;7.6,13,IF(S6&lt;8,14,IF(S6&lt;8.5,15,IF(S6&lt;8.6,16,IF(S6&lt;9,17,IF(S6&lt;9.5,18,IF(S6&lt;9.6,19,IF(S6&lt;9.7,20,IF(S6&lt;10,21,IF(S6&lt;10.5,22,IF(S6&lt;10.6,23,IF(S6&lt;10.7,24,IF(S6&lt;11,25,IF(S6&lt;11.5,26,IF(S6&lt;11.6,27,IF(S6&lt;11.7,28,IF(S6&lt;12,29,IF(S6&lt;12.5,30,IF(S6&lt;12.6,31,IF(S6&lt;12.7,32,IF(S6&lt;13,33,IF(S6&lt;13.5,34,IF(S6&lt;13.6,35,IF(S6&lt;13.7,36,IF(S6&lt;14,37,IF(S6&lt;14.5,38,IF(S6&lt;14.6,39,IF(S6&lt;14.7,40,IF(S6&lt;15,41,IF(S6&lt;15.5,42,IF(S6&lt;15.6,43,))))))))))))))))))))))))))))))))))))))))))))</f>
        <v>0</v>
      </c>
      <c r="V6" s="136">
        <f>T6+U6</f>
        <v>46</v>
      </c>
      <c r="W6" s="135">
        <f>V6</f>
        <v>46</v>
      </c>
      <c r="X6" s="96">
        <f>IF(W6="","",RANK(W6,W6:W10,0))</f>
        <v>1</v>
      </c>
      <c r="Y6" s="96">
        <f>IF(X6&lt;5,W6,"")</f>
        <v>46</v>
      </c>
      <c r="Z6" s="65">
        <v>13</v>
      </c>
      <c r="AA6" s="136">
        <f>IF(Z6&lt;24,0,IF(Z6&lt;24.5,60,IF(Z6&lt;25,61,IF(Z6&lt;25.5,62,IF(Z6&lt;26,63,IF(Z6&lt;27,64,IF(Z6&lt;28,65,IF(Z6&lt;29,66,IF(Z6&lt;30,67,IF(Z6&lt;31,68,IF(Z6&lt;32,69,IF(Z6&lt;33,70,IF(Z6&lt;34,71,IF(Z6&lt;35,72,IF(Z6&lt;47,73,)))))))))))))))</f>
        <v>0</v>
      </c>
      <c r="AB6" s="136">
        <f>IF(Z6&lt;-5,0,IF(Z6&lt;-4,1,IF(Z6&lt;-3,2,IF(Z6&lt;-2,3,IF(Z6&lt;-1,4,IF(Z6&lt;0,5,IF(Z6&lt;0.5,6,IF(Z6&lt;1,7,IF(Z6&lt;1.5,8,IF(Z6&lt;2,9,IF(Z6&lt;2.5,10,IF(Z6&lt;3,11,IF(Z6&lt;3.5,12,IF(Z6&lt;4,13,IF(Z6&lt;4.5,14,IF(Z6&lt;5,15,IF(Z6&lt;5.5,16,IF(Z6&lt;6,17,IF(Z6&lt;6.5,18,IF(Z6&lt;7,19,IF(Z6&lt;7.5,20,IF(Z6&lt;8,21,IF(Z6&lt;8.5,22,IF(Z6&lt;9,23,IF(Z6&lt;9.5,24,IF(Z6&lt;10,25,IF(Z6&lt;10.5,26,IF(Z6&lt;11,27,IF(Z6&lt;11.5,28,IF(Z6&lt;12,29,IF(Z6&lt;12.5,30,IF(Z6&lt;13,31,IF(Z6&lt;13.5,32,IF(Z6&lt;13.6,33,IF(Z6&lt;14,34,IF(Z6&lt;14.5,35,IF(Z6&lt;14.7,36,IF(Z6&lt;15,37,IF(Z6&lt;15.5,38,IF(Z6&lt;15.7,39,IF(Z6&lt;16,40,IF(Z6&lt;16.5,41,IF(Z6&lt;16.6,42,IF(Z6&lt;17,43,IF(Z6&lt;17.5,44,IF(Z6&lt;17.6,45,IF(Z6&lt;18,46,IF(Z6&lt;18.5,47,IF(Z6&lt;18.6,48,IF(Z6&lt;19,49,IF(Z6&lt;19.5,50,IF(Z6&lt;20,51,IF(Z6&lt;20.5,52,IF(Z6&lt;21,53,IF(Z6&lt;21.5,54,IF(Z6&lt;22,55,IF(Z6&lt;22.5,56,IF(Z6&lt;23,57,IF(Z6&lt;23.5,58,IF(Z6&lt;24,59,))))))))))))))))))))))))))))))))))))))))))))))))))))))))))))</f>
        <v>32</v>
      </c>
      <c r="AC6" s="136">
        <f>AA6+AB6</f>
        <v>32</v>
      </c>
      <c r="AD6" s="135">
        <f>AC6</f>
        <v>32</v>
      </c>
      <c r="AE6" s="96">
        <f>IF(AD6="","",RANK(AD6,AD6:AD10,0))</f>
        <v>2</v>
      </c>
      <c r="AF6" s="96">
        <f>IF(AE6&lt;5,AD6,"")</f>
        <v>32</v>
      </c>
      <c r="AG6" s="18">
        <f>I6+P6+W6+AD6</f>
        <v>193</v>
      </c>
      <c r="AH6" s="19">
        <f>AG6</f>
        <v>193</v>
      </c>
      <c r="AI6" s="19">
        <f>IF(ISNUMBER(AH6),RANK(AH6,$AH$6:$AH$293,0),"")</f>
        <v>22</v>
      </c>
      <c r="AJ6" s="191">
        <f>SUM(K6:K10,R6:R10,Y6:Y10,AF6:AF10)</f>
        <v>761</v>
      </c>
      <c r="AK6" s="191">
        <f>AJ6</f>
        <v>761</v>
      </c>
      <c r="AL6" s="189">
        <f>IF(ISNUMBER(AJ6),RANK(AJ6,$AJ$6:$AJ$293,0),"")</f>
        <v>10</v>
      </c>
    </row>
    <row r="7" spans="1:38" ht="15" customHeight="1" x14ac:dyDescent="0.25">
      <c r="A7" s="68">
        <v>2</v>
      </c>
      <c r="B7" s="138"/>
      <c r="C7" s="141">
        <v>5</v>
      </c>
      <c r="D7" s="59">
        <v>7</v>
      </c>
      <c r="E7" s="18">
        <f t="shared" ref="E7:E70" si="0">IF(D7&gt;7.6,0,IF(D7&gt;7.55,29,IF(D7&gt;7.54,30,IF(D7&gt;7.5,31,IF(D7&gt;7.45,32,IF(D7&gt;7.44,33,IF(D7&gt;7.4,34,IF(D7&gt;7.34,35,IF(D7&gt;7.33,36,IF(D7&gt;7.32,37,IF(D7&gt;7.3,38,IF(D7&gt;7.25,39,IF(D7&gt;7.24,40,IF(D7&gt;7.23,41,IF(D7&gt;7.2,42,IF(D7&gt;7.15,43,IF(D7&gt;7.14,44,IF(D7&gt;7.13,45,IF(D7&gt;7.1,46,IF(D7&gt;7.05,47,IF(D7&gt;7.03,48,IF(D7&gt;7,49,))))))))))))))))))))))</f>
        <v>0</v>
      </c>
      <c r="F7" s="18">
        <f t="shared" ref="F7:F70" si="1">IF(D7&gt;8.9,0,IF(D7&gt;8.8,1,IF(D7&gt;8.7,2,IF(D7&gt;8.65,3,IF(D7&gt;8.6,4,IF(D7&gt;8.55,5,IF(D7&gt;8.5,6,IF(D7&gt;8.45,7,IF(D7&gt;8.4,8,IF(D7&gt;8.35,9,IF(D7&gt;8.3,10,IF(D7&gt;8.25,11,IF(D7&gt;8.2,12,IF(D7&gt;8.15,13,IF(D7&gt;8.1,14,IF(D7&gt;8.05,15,IF(D7&gt;8,16,IF(D7&gt;7.95,17,IF(D7&gt;7.94,18,IF(D7&gt;7.9,19,IF(D7&gt;7.85,20,IF(D7&gt;7.82,21,IF(D7&gt;7.8,22,IF(D7&gt;7.75,23,IF(D7&gt;7.73,24,IF(D7&gt;7.7,25,IF(D7&gt;7.65,26,IF(D7&gt;7.63,27,IF(D7&gt;7.6,28,)))))))))))))))))))))))))))))</f>
        <v>0</v>
      </c>
      <c r="G7" s="18">
        <f t="shared" ref="G7:G70" si="2">IF(D7&gt;7,0,IF(D7&gt;6.95,50,IF(D7&gt;6.93,51,IF(D7&gt;6.9,52,IF(D7&gt;6.85,53,IF(D7&gt;6.84,54,IF(D7&gt;6.8,55,IF(D7&gt;6.75,56,IF(D7&gt;6.74,57,IF(D7&gt;6.7,58,IF(D7&gt;6.65,59,IF(D7&gt;6.64,60,IF(D7&gt;6.6,61,IF(D7&gt;6.55,62,IF(D7&gt;6.54,63,IF(D7&gt;6.5,64,IF(D7&gt;6.45,65,IF(D7&gt;6.4,66,IF(D7&gt;6.35,67,IF(D7&gt;6.3,68,IF(D7&gt;6.2,69,IF(D7&gt;5.5,70,))))))))))))))))))))))</f>
        <v>50</v>
      </c>
      <c r="H7" s="18">
        <f t="shared" ref="H7:H70" si="3">E7+F7+G7</f>
        <v>50</v>
      </c>
      <c r="I7" s="15">
        <f>H7</f>
        <v>50</v>
      </c>
      <c r="J7" s="84">
        <f>IF(I7="","",RANK(I7,I6:I10,0))</f>
        <v>4</v>
      </c>
      <c r="K7" s="96">
        <f t="shared" ref="K7:K10" si="4">IF(J7&lt;5,I7,"")</f>
        <v>50</v>
      </c>
      <c r="L7" s="61">
        <v>232</v>
      </c>
      <c r="M7" s="18">
        <f t="shared" ref="M7:M70" si="5">IF(L7&lt;255,0,IF(L7&lt;257,60,IF(L7&lt;259,61,IF(L7&lt;261,62,IF(L7&lt;263,63,IF(L7&lt;265,64,IF(L7&lt;267,65,IF(L7&lt;269,66,IF(L7&lt;271,67,IF(L7&lt;273,68,IF(L7&lt;275,69,IF(L7&lt;277,70,IF(L7&lt;279,71,IF(L7&lt;281,72,IF(L7&lt;283,73,IF(L7&lt;285,74,IF(L7&lt;287,75,IF(L7&lt;289,76,IF(L7&lt;291,77,IF(L7&lt;293,78,IF(L7&lt;295,79,IF(L7&lt;297,80,IF(L7&lt;300,81,IF(L7&lt;305,82,))))))))))))))))))))))))</f>
        <v>0</v>
      </c>
      <c r="N7" s="18">
        <f t="shared" ref="N7:N70" si="6">IF(L7&lt;165,0,IF(L7&lt;168,1,IF(L7&lt;171,2,IF(L7&lt;174,3,IF(L7&lt;177,4,IF(L7&lt;180,5,IF(L7&lt;183,6,IF(L7&lt;186,7,IF(L7&lt;188,8,IF(L7&lt;190,9,IF(L7&lt;192,10,IF(L7&lt;194,11,IF(L7&lt;196,12,IF(L7&lt;198,13,IF(L7&lt;200,14,IF(L7&lt;202,15,IF(L7&lt;204,16,IF(L7&lt;206,17,IF(L7&lt;208,18,IF(L7&lt;210,19,IF(L7&lt;212,20,IF(L7&lt;214,21,IF(L7&lt;216,22,IF(L7&lt;218,23,IF(L7&lt;220,24,IF(L7&lt;221,25,IF(L7&lt;222,26,IF(L7&lt;223,27,IF(L7&lt;224,28,IF(L7&lt;225,29,IF(L7&lt;226,30,IF(L7&lt;227,31,IF(L7&lt;228,32,IF(L7&lt;229,33,IF(L7&lt;230,34,IF(L7&lt;231,35,IF(L7&lt;232,36,IF(L7&lt;233,37,IF(L7&lt;234,38,IF(L7&lt;235,39,IF(L7&lt;236,40,IF(L7&lt;237,41,IF(L7&lt;238,42,IF(L7&lt;239,43,IF(L7&lt;240,44,IF(L7&lt;241,45,IF(L7&lt;242,46,IF(L7&lt;243,47,IF(L7&lt;244,48,IF(L7&lt;245,49,IF(L7&lt;246,50,IF(L7&lt;247,51,IF(L7&lt;248,52,IF(L7&lt;249,53,IF(L7&lt;250,54,IF(L7&lt;251,55,IF(L7&lt;252,56,IF(L7&lt;253,57,IF(L7&lt;254,58,IF(L7&lt;255,59,))))))))))))))))))))))))))))))))))))))))))))))))))))))))))))</f>
        <v>37</v>
      </c>
      <c r="O7" s="14">
        <f>M7+N7</f>
        <v>37</v>
      </c>
      <c r="P7" s="15">
        <f>O7</f>
        <v>37</v>
      </c>
      <c r="Q7" s="96">
        <f>IF(P7="","",RANK(P7,P6:P10,0))</f>
        <v>4</v>
      </c>
      <c r="R7" s="96">
        <f>IF(Q7&lt;5,P7,"")</f>
        <v>37</v>
      </c>
      <c r="S7" s="65">
        <v>15</v>
      </c>
      <c r="T7" s="136">
        <f t="shared" ref="T7:T70" si="7">IF(S7&lt;15.6,0,IF(S7&lt;15.7,44,IF(S7&lt;16,45,IF(S7&lt;16.5,46,IF(S7&lt;16.6,47,IF(S7&lt;16.7,48,IF(S7&lt;17,49,IF(S7&lt;17.5,50,IF(S7&lt;17.6,51,IF(S7&lt;17.7,52,IF(S7&lt;18,53,IF(S7&lt;18.5,54,IF(S7&lt;18.6,55,IF(S7&lt;19,56,IF(S7&lt;19.5,57,IF(S7&lt;20,58,IF(S7&lt;20.5,59,IF(S7&lt;21,60,IF(S7&lt;22,61,IF(S7&lt;23,62,IF(S7&lt;24,63,IF(S7&lt;25,64,IF(S7&lt;26,65,IF(S7&lt;28,66,IF(S7&lt;30,67,IF(S7&lt;32,68,IF(S7&lt;34,69,IF(S7&lt;40,70,))))))))))))))))))))))))))))</f>
        <v>0</v>
      </c>
      <c r="U7" s="136">
        <f t="shared" ref="U7:U70" si="8">IF(S7&lt;3,0,IF(S7&lt;3.5,1,IF(S7&lt;4,2,IF(S7&lt;4.2,3,IF(S7&lt;4.5,4,IF(S7&lt;5,5,IF(S7&lt;5.5,6,IF(S7&lt;5.6,7,IF(S7&lt;6,8,IF(S7&lt;6.5,9,IF(S7&lt;6.6,10,IF(S7&lt;7,11,IF(S7&lt;7.5,12,IF(S7&lt;7.6,13,IF(S7&lt;8,14,IF(S7&lt;8.5,15,IF(S7&lt;8.6,16,IF(S7&lt;9,17,IF(S7&lt;9.5,18,IF(S7&lt;9.6,19,IF(S7&lt;9.7,20,IF(S7&lt;10,21,IF(S7&lt;10.5,22,IF(S7&lt;10.6,23,IF(S7&lt;10.7,24,IF(S7&lt;11,25,IF(S7&lt;11.5,26,IF(S7&lt;11.6,27,IF(S7&lt;11.7,28,IF(S7&lt;12,29,IF(S7&lt;12.5,30,IF(S7&lt;12.6,31,IF(S7&lt;12.7,32,IF(S7&lt;13,33,IF(S7&lt;13.5,34,IF(S7&lt;13.6,35,IF(S7&lt;13.7,36,IF(S7&lt;14,37,IF(S7&lt;14.5,38,IF(S7&lt;14.6,39,IF(S7&lt;14.7,40,IF(S7&lt;15,41,IF(S7&lt;15.5,42,IF(S7&lt;15.6,43,))))))))))))))))))))))))))))))))))))))))))))</f>
        <v>42</v>
      </c>
      <c r="V7" s="16">
        <f>T7+U7</f>
        <v>42</v>
      </c>
      <c r="W7" s="15">
        <f>V7</f>
        <v>42</v>
      </c>
      <c r="X7" s="84">
        <f>IF(W7="","",RANK(W7,W6:W10,0))</f>
        <v>3</v>
      </c>
      <c r="Y7" s="84">
        <f>IF(X7&lt;5,W7,"")</f>
        <v>42</v>
      </c>
      <c r="Z7" s="65">
        <v>10</v>
      </c>
      <c r="AA7" s="136">
        <f t="shared" ref="AA7:AA70" si="9">IF(Z7&lt;24,0,IF(Z7&lt;24.5,60,IF(Z7&lt;25,61,IF(Z7&lt;25.5,62,IF(Z7&lt;26,63,IF(Z7&lt;27,64,IF(Z7&lt;28,65,IF(Z7&lt;29,66,IF(Z7&lt;30,67,IF(Z7&lt;31,68,IF(Z7&lt;32,69,IF(Z7&lt;33,70,IF(Z7&lt;34,71,IF(Z7&lt;35,72,IF(Z7&lt;47,73,)))))))))))))))</f>
        <v>0</v>
      </c>
      <c r="AB7" s="136">
        <f t="shared" ref="AB7:AB70" si="10">IF(Z7&lt;-5,0,IF(Z7&lt;-4,1,IF(Z7&lt;-3,2,IF(Z7&lt;-2,3,IF(Z7&lt;-1,4,IF(Z7&lt;0,5,IF(Z7&lt;0.5,6,IF(Z7&lt;1,7,IF(Z7&lt;1.5,8,IF(Z7&lt;2,9,IF(Z7&lt;2.5,10,IF(Z7&lt;3,11,IF(Z7&lt;3.5,12,IF(Z7&lt;4,13,IF(Z7&lt;4.5,14,IF(Z7&lt;5,15,IF(Z7&lt;5.5,16,IF(Z7&lt;6,17,IF(Z7&lt;6.5,18,IF(Z7&lt;7,19,IF(Z7&lt;7.5,20,IF(Z7&lt;8,21,IF(Z7&lt;8.5,22,IF(Z7&lt;9,23,IF(Z7&lt;9.5,24,IF(Z7&lt;10,25,IF(Z7&lt;10.5,26,IF(Z7&lt;11,27,IF(Z7&lt;11.5,28,IF(Z7&lt;12,29,IF(Z7&lt;12.5,30,IF(Z7&lt;13,31,IF(Z7&lt;13.5,32,IF(Z7&lt;13.6,33,IF(Z7&lt;14,34,IF(Z7&lt;14.5,35,IF(Z7&lt;14.7,36,IF(Z7&lt;15,37,IF(Z7&lt;15.5,38,IF(Z7&lt;15.7,39,IF(Z7&lt;16,40,IF(Z7&lt;16.5,41,IF(Z7&lt;16.6,42,IF(Z7&lt;17,43,IF(Z7&lt;17.5,44,IF(Z7&lt;17.6,45,IF(Z7&lt;18,46,IF(Z7&lt;18.5,47,IF(Z7&lt;18.6,48,IF(Z7&lt;19,49,IF(Z7&lt;19.5,50,IF(Z7&lt;20,51,IF(Z7&lt;20.5,52,IF(Z7&lt;21,53,IF(Z7&lt;21.5,54,IF(Z7&lt;22,55,IF(Z7&lt;22.5,56,IF(Z7&lt;23,57,IF(Z7&lt;23.5,58,IF(Z7&lt;24,59,))))))))))))))))))))))))))))))))))))))))))))))))))))))))))))</f>
        <v>26</v>
      </c>
      <c r="AC7" s="16">
        <f>AA7+AB7</f>
        <v>26</v>
      </c>
      <c r="AD7" s="15">
        <f>AC7</f>
        <v>26</v>
      </c>
      <c r="AE7" s="84">
        <f>IF(AD7="","",RANK(AD7,AD6:AD10,0))</f>
        <v>4</v>
      </c>
      <c r="AF7" s="84">
        <f>IF(AE7&lt;5,AD7,"")</f>
        <v>26</v>
      </c>
      <c r="AG7" s="18">
        <f t="shared" ref="AG7:AG70" si="11">I7+P7+W7+AD7</f>
        <v>155</v>
      </c>
      <c r="AH7" s="19">
        <f>AG7</f>
        <v>155</v>
      </c>
      <c r="AI7" s="19">
        <f t="shared" ref="AI7:AI70" si="12">IF(ISNUMBER(AH7),RANK(AH7,$AH$6:$AH$293,0),"")</f>
        <v>80</v>
      </c>
      <c r="AJ7" s="186"/>
      <c r="AK7" s="199"/>
      <c r="AL7" s="189"/>
    </row>
    <row r="8" spans="1:38" ht="15" customHeight="1" x14ac:dyDescent="0.25">
      <c r="A8" s="68">
        <v>3</v>
      </c>
      <c r="B8" s="138"/>
      <c r="C8" s="141">
        <v>5</v>
      </c>
      <c r="D8" s="59">
        <v>6.9</v>
      </c>
      <c r="E8" s="18">
        <f t="shared" si="0"/>
        <v>0</v>
      </c>
      <c r="F8" s="18">
        <f t="shared" si="1"/>
        <v>0</v>
      </c>
      <c r="G8" s="18">
        <f t="shared" si="2"/>
        <v>53</v>
      </c>
      <c r="H8" s="18">
        <f t="shared" si="3"/>
        <v>53</v>
      </c>
      <c r="I8" s="15">
        <f>H8</f>
        <v>53</v>
      </c>
      <c r="J8" s="84">
        <f>IF(I8="","",RANK(I8,I6:I10,0))</f>
        <v>3</v>
      </c>
      <c r="K8" s="96">
        <f t="shared" si="4"/>
        <v>53</v>
      </c>
      <c r="L8" s="61">
        <v>245</v>
      </c>
      <c r="M8" s="18">
        <f t="shared" si="5"/>
        <v>0</v>
      </c>
      <c r="N8" s="18">
        <f t="shared" si="6"/>
        <v>50</v>
      </c>
      <c r="O8" s="14">
        <f>M8+N8</f>
        <v>50</v>
      </c>
      <c r="P8" s="15">
        <f>O8</f>
        <v>50</v>
      </c>
      <c r="Q8" s="96">
        <f>IF(P8="","",RANK(P8,P6:P10,0))</f>
        <v>3</v>
      </c>
      <c r="R8" s="96">
        <f>IF(Q8&lt;5,P8,"")</f>
        <v>50</v>
      </c>
      <c r="S8" s="65">
        <v>15</v>
      </c>
      <c r="T8" s="136">
        <f t="shared" si="7"/>
        <v>0</v>
      </c>
      <c r="U8" s="136">
        <f t="shared" si="8"/>
        <v>42</v>
      </c>
      <c r="V8" s="16">
        <f>T8+U8</f>
        <v>42</v>
      </c>
      <c r="W8" s="15">
        <f>V8</f>
        <v>42</v>
      </c>
      <c r="X8" s="84">
        <f>IF(W8="","",RANK(W8,W6:W10,0))</f>
        <v>3</v>
      </c>
      <c r="Y8" s="84">
        <f>IF(X8&lt;5,W8,"")</f>
        <v>42</v>
      </c>
      <c r="Z8" s="65">
        <v>9</v>
      </c>
      <c r="AA8" s="136">
        <f t="shared" si="9"/>
        <v>0</v>
      </c>
      <c r="AB8" s="136">
        <f t="shared" si="10"/>
        <v>24</v>
      </c>
      <c r="AC8" s="16">
        <f>AA8+AB8</f>
        <v>24</v>
      </c>
      <c r="AD8" s="15">
        <f>AC8</f>
        <v>24</v>
      </c>
      <c r="AE8" s="84">
        <f>IF(AD8="","",RANK(AD8,AD6:AD10,0))</f>
        <v>5</v>
      </c>
      <c r="AF8" s="84" t="str">
        <f>IF(AE8&lt;5,AD8,"")</f>
        <v/>
      </c>
      <c r="AG8" s="18">
        <f t="shared" si="11"/>
        <v>169</v>
      </c>
      <c r="AH8" s="19">
        <f>AG8</f>
        <v>169</v>
      </c>
      <c r="AI8" s="19">
        <f t="shared" si="12"/>
        <v>59</v>
      </c>
      <c r="AJ8" s="186"/>
      <c r="AK8" s="199"/>
      <c r="AL8" s="189"/>
    </row>
    <row r="9" spans="1:38" ht="15" customHeight="1" x14ac:dyDescent="0.25">
      <c r="A9" s="68">
        <v>4</v>
      </c>
      <c r="B9" s="138"/>
      <c r="C9" s="141">
        <v>5</v>
      </c>
      <c r="D9" s="59">
        <v>6.8</v>
      </c>
      <c r="E9" s="18">
        <f t="shared" si="0"/>
        <v>0</v>
      </c>
      <c r="F9" s="18">
        <f t="shared" si="1"/>
        <v>0</v>
      </c>
      <c r="G9" s="18">
        <f t="shared" si="2"/>
        <v>56</v>
      </c>
      <c r="H9" s="18">
        <f t="shared" si="3"/>
        <v>56</v>
      </c>
      <c r="I9" s="15">
        <f>H9</f>
        <v>56</v>
      </c>
      <c r="J9" s="84">
        <f>IF(I9="","",RANK(I9,I6:I10,0))</f>
        <v>2</v>
      </c>
      <c r="K9" s="96">
        <f t="shared" si="4"/>
        <v>56</v>
      </c>
      <c r="L9" s="61">
        <v>216</v>
      </c>
      <c r="M9" s="18">
        <f t="shared" si="5"/>
        <v>0</v>
      </c>
      <c r="N9" s="18">
        <f t="shared" si="6"/>
        <v>23</v>
      </c>
      <c r="O9" s="14">
        <f>M9+N9</f>
        <v>23</v>
      </c>
      <c r="P9" s="15">
        <f>O9</f>
        <v>23</v>
      </c>
      <c r="Q9" s="96">
        <f>IF(P9="","",RANK(P9,P6:P10,0))</f>
        <v>5</v>
      </c>
      <c r="R9" s="96" t="str">
        <f>IF(Q9&lt;5,P9,"")</f>
        <v/>
      </c>
      <c r="S9" s="65">
        <v>16</v>
      </c>
      <c r="T9" s="136">
        <f t="shared" si="7"/>
        <v>46</v>
      </c>
      <c r="U9" s="136">
        <f t="shared" si="8"/>
        <v>0</v>
      </c>
      <c r="V9" s="16">
        <f>T9+U9</f>
        <v>46</v>
      </c>
      <c r="W9" s="15">
        <f>V9</f>
        <v>46</v>
      </c>
      <c r="X9" s="84">
        <f>IF(W9="","",RANK(W9,W6:W10,0))</f>
        <v>1</v>
      </c>
      <c r="Y9" s="84">
        <f>IF(X9&lt;5,W9,"")</f>
        <v>46</v>
      </c>
      <c r="Z9" s="65">
        <v>23</v>
      </c>
      <c r="AA9" s="136">
        <f t="shared" si="9"/>
        <v>0</v>
      </c>
      <c r="AB9" s="136">
        <f t="shared" si="10"/>
        <v>58</v>
      </c>
      <c r="AC9" s="16">
        <f>AA9+AB9</f>
        <v>58</v>
      </c>
      <c r="AD9" s="15">
        <f>AC9</f>
        <v>58</v>
      </c>
      <c r="AE9" s="84">
        <f>IF(AD9="","",RANK(AD9,AD6:AD10,0))</f>
        <v>1</v>
      </c>
      <c r="AF9" s="84">
        <f>IF(AE9&lt;5,AD9,"")</f>
        <v>58</v>
      </c>
      <c r="AG9" s="18">
        <f t="shared" si="11"/>
        <v>183</v>
      </c>
      <c r="AH9" s="19">
        <f>AG9</f>
        <v>183</v>
      </c>
      <c r="AI9" s="19">
        <f t="shared" si="12"/>
        <v>37</v>
      </c>
      <c r="AJ9" s="186"/>
      <c r="AK9" s="199"/>
      <c r="AL9" s="189"/>
    </row>
    <row r="10" spans="1:38" ht="15" customHeight="1" x14ac:dyDescent="0.25">
      <c r="A10" s="68">
        <v>5</v>
      </c>
      <c r="B10" s="138"/>
      <c r="C10" s="141">
        <v>5</v>
      </c>
      <c r="D10" s="59">
        <v>6.7</v>
      </c>
      <c r="E10" s="18">
        <f t="shared" si="0"/>
        <v>0</v>
      </c>
      <c r="F10" s="18">
        <f t="shared" si="1"/>
        <v>0</v>
      </c>
      <c r="G10" s="18">
        <f t="shared" si="2"/>
        <v>59</v>
      </c>
      <c r="H10" s="18">
        <f t="shared" si="3"/>
        <v>59</v>
      </c>
      <c r="I10" s="15">
        <f>H10</f>
        <v>59</v>
      </c>
      <c r="J10" s="84">
        <f>IF(I10="","",RANK(I10,I6:I10,0))</f>
        <v>1</v>
      </c>
      <c r="K10" s="96">
        <f t="shared" si="4"/>
        <v>59</v>
      </c>
      <c r="L10" s="61">
        <v>273</v>
      </c>
      <c r="M10" s="18">
        <f t="shared" si="5"/>
        <v>69</v>
      </c>
      <c r="N10" s="18">
        <f t="shared" si="6"/>
        <v>0</v>
      </c>
      <c r="O10" s="14">
        <f>M10+N10</f>
        <v>69</v>
      </c>
      <c r="P10" s="15">
        <f>O10</f>
        <v>69</v>
      </c>
      <c r="Q10" s="96">
        <f>IF(P10="","",RANK(P10,P6:P10,0))</f>
        <v>1</v>
      </c>
      <c r="R10" s="96">
        <f>IF(Q10&lt;5,P10,"")</f>
        <v>69</v>
      </c>
      <c r="S10" s="65">
        <v>14</v>
      </c>
      <c r="T10" s="136">
        <f t="shared" si="7"/>
        <v>0</v>
      </c>
      <c r="U10" s="136">
        <f t="shared" si="8"/>
        <v>38</v>
      </c>
      <c r="V10" s="16">
        <f>T10+U10</f>
        <v>38</v>
      </c>
      <c r="W10" s="15">
        <f>V10</f>
        <v>38</v>
      </c>
      <c r="X10" s="84">
        <f>IF(W10="","",RANK(W10,W6:W10,0))</f>
        <v>5</v>
      </c>
      <c r="Y10" s="84" t="str">
        <f>IF(X10&lt;5,W10,"")</f>
        <v/>
      </c>
      <c r="Z10" s="65">
        <v>12</v>
      </c>
      <c r="AA10" s="136">
        <f t="shared" si="9"/>
        <v>0</v>
      </c>
      <c r="AB10" s="136">
        <f t="shared" si="10"/>
        <v>30</v>
      </c>
      <c r="AC10" s="16">
        <f>AA10+AB10</f>
        <v>30</v>
      </c>
      <c r="AD10" s="15">
        <f>AC10</f>
        <v>30</v>
      </c>
      <c r="AE10" s="84">
        <f>IF(AD10="","",RANK(AD10,AD6:AD10,0))</f>
        <v>3</v>
      </c>
      <c r="AF10" s="84">
        <f>IF(AE10&lt;5,AD10,"")</f>
        <v>30</v>
      </c>
      <c r="AG10" s="18">
        <f t="shared" si="11"/>
        <v>196</v>
      </c>
      <c r="AH10" s="19">
        <f>AG10</f>
        <v>196</v>
      </c>
      <c r="AI10" s="118">
        <f t="shared" si="12"/>
        <v>17</v>
      </c>
      <c r="AJ10" s="187"/>
      <c r="AK10" s="200"/>
      <c r="AL10" s="189"/>
    </row>
    <row r="11" spans="1:38" ht="26.25" customHeight="1" thickBot="1" x14ac:dyDescent="0.3">
      <c r="A11" s="68"/>
      <c r="B11" s="138"/>
      <c r="C11" s="142">
        <v>5</v>
      </c>
      <c r="D11" s="59"/>
      <c r="E11" s="18">
        <f t="shared" si="0"/>
        <v>0</v>
      </c>
      <c r="F11" s="18">
        <f t="shared" si="1"/>
        <v>0</v>
      </c>
      <c r="G11" s="18">
        <f t="shared" si="2"/>
        <v>0</v>
      </c>
      <c r="H11" s="18">
        <f t="shared" si="3"/>
        <v>0</v>
      </c>
      <c r="I11" s="89"/>
      <c r="J11" s="101" t="s">
        <v>455</v>
      </c>
      <c r="K11" s="109">
        <f>SUM(K6:K10)</f>
        <v>218</v>
      </c>
      <c r="L11" s="61"/>
      <c r="M11" s="18">
        <f t="shared" si="5"/>
        <v>0</v>
      </c>
      <c r="N11" s="18">
        <f t="shared" si="6"/>
        <v>0</v>
      </c>
      <c r="O11" s="14"/>
      <c r="P11" s="89"/>
      <c r="Q11" s="101" t="s">
        <v>455</v>
      </c>
      <c r="R11" s="110">
        <f>SUM(R6:R10)</f>
        <v>221</v>
      </c>
      <c r="S11" s="65"/>
      <c r="T11" s="136">
        <f t="shared" si="7"/>
        <v>0</v>
      </c>
      <c r="U11" s="136">
        <f t="shared" si="8"/>
        <v>0</v>
      </c>
      <c r="V11" s="16"/>
      <c r="W11" s="89"/>
      <c r="X11" s="101" t="s">
        <v>455</v>
      </c>
      <c r="Y11" s="109">
        <f>SUM(Y6:Y10)</f>
        <v>176</v>
      </c>
      <c r="Z11" s="172">
        <v>-100</v>
      </c>
      <c r="AA11" s="136">
        <f t="shared" si="9"/>
        <v>0</v>
      </c>
      <c r="AB11" s="136">
        <f t="shared" si="10"/>
        <v>0</v>
      </c>
      <c r="AC11" s="16"/>
      <c r="AD11" s="89"/>
      <c r="AE11" s="101" t="s">
        <v>455</v>
      </c>
      <c r="AF11" s="109">
        <f>SUM(AF6:AF10)</f>
        <v>146</v>
      </c>
      <c r="AG11" s="18"/>
      <c r="AH11" s="92"/>
      <c r="AI11" s="19" t="str">
        <f t="shared" si="12"/>
        <v/>
      </c>
      <c r="AJ11" s="98"/>
      <c r="AK11" s="98"/>
      <c r="AL11" s="190"/>
    </row>
    <row r="12" spans="1:38" ht="15" customHeight="1" x14ac:dyDescent="0.25">
      <c r="A12" s="68">
        <v>1</v>
      </c>
      <c r="B12" s="138"/>
      <c r="C12" s="141">
        <v>7</v>
      </c>
      <c r="D12" s="59">
        <v>7.3</v>
      </c>
      <c r="E12" s="18">
        <f t="shared" si="0"/>
        <v>39</v>
      </c>
      <c r="F12" s="18">
        <f t="shared" si="1"/>
        <v>0</v>
      </c>
      <c r="G12" s="18">
        <f t="shared" si="2"/>
        <v>0</v>
      </c>
      <c r="H12" s="18">
        <f t="shared" si="3"/>
        <v>39</v>
      </c>
      <c r="I12" s="15">
        <f>H12</f>
        <v>39</v>
      </c>
      <c r="J12" s="84">
        <f>IF(I12="","",RANK(I12,I12:I16,0))</f>
        <v>4</v>
      </c>
      <c r="K12" s="84">
        <f>IF(J12&lt;5,I12,"")</f>
        <v>39</v>
      </c>
      <c r="L12" s="61">
        <v>235</v>
      </c>
      <c r="M12" s="18">
        <f t="shared" si="5"/>
        <v>0</v>
      </c>
      <c r="N12" s="18">
        <f t="shared" si="6"/>
        <v>40</v>
      </c>
      <c r="O12" s="14">
        <f>M12+N12</f>
        <v>40</v>
      </c>
      <c r="P12" s="15">
        <f>O12</f>
        <v>40</v>
      </c>
      <c r="Q12" s="96">
        <f>IF(P12="","",RANK(P12,P12:P16,0))</f>
        <v>5</v>
      </c>
      <c r="R12" s="96" t="str">
        <f>IF(Q12&lt;5,P12,"")</f>
        <v/>
      </c>
      <c r="S12" s="65">
        <v>26</v>
      </c>
      <c r="T12" s="136">
        <f t="shared" si="7"/>
        <v>66</v>
      </c>
      <c r="U12" s="136">
        <f t="shared" si="8"/>
        <v>0</v>
      </c>
      <c r="V12" s="16">
        <f>T12+U12</f>
        <v>66</v>
      </c>
      <c r="W12" s="15">
        <f>V12</f>
        <v>66</v>
      </c>
      <c r="X12" s="84">
        <f>IF(W12="","",RANK(W12,W12:W16,0))</f>
        <v>1</v>
      </c>
      <c r="Y12" s="84">
        <f>IF(X12&lt;5,W12,"")</f>
        <v>66</v>
      </c>
      <c r="Z12" s="65">
        <v>4</v>
      </c>
      <c r="AA12" s="136">
        <f t="shared" si="9"/>
        <v>0</v>
      </c>
      <c r="AB12" s="136">
        <f t="shared" si="10"/>
        <v>14</v>
      </c>
      <c r="AC12" s="16">
        <f>AA12+AB12</f>
        <v>14</v>
      </c>
      <c r="AD12" s="15">
        <f>AC12</f>
        <v>14</v>
      </c>
      <c r="AE12" s="84">
        <f>IF(AD12="","",RANK(AD12,AD12:AD16,0))</f>
        <v>5</v>
      </c>
      <c r="AF12" s="84" t="str">
        <f>IF(AE12&lt;5,AD12,"")</f>
        <v/>
      </c>
      <c r="AG12" s="18">
        <f t="shared" si="11"/>
        <v>159</v>
      </c>
      <c r="AH12" s="19">
        <f>AG12</f>
        <v>159</v>
      </c>
      <c r="AI12" s="19">
        <f t="shared" si="12"/>
        <v>70</v>
      </c>
      <c r="AJ12" s="185">
        <f>SUM(K12:K16,R12:R16,Y12:Y16,AF12:AF16)</f>
        <v>753</v>
      </c>
      <c r="AK12" s="191">
        <f>AJ12</f>
        <v>753</v>
      </c>
      <c r="AL12" s="188">
        <f>IF(ISNUMBER(AJ12),RANK(AJ12,$AJ$6:$AJ$293,0),"")</f>
        <v>11</v>
      </c>
    </row>
    <row r="13" spans="1:38" ht="15" customHeight="1" x14ac:dyDescent="0.25">
      <c r="A13" s="68">
        <v>2</v>
      </c>
      <c r="B13" s="138"/>
      <c r="C13" s="141">
        <v>7</v>
      </c>
      <c r="D13" s="59">
        <v>7</v>
      </c>
      <c r="E13" s="18">
        <f t="shared" si="0"/>
        <v>0</v>
      </c>
      <c r="F13" s="18">
        <f t="shared" si="1"/>
        <v>0</v>
      </c>
      <c r="G13" s="18">
        <f t="shared" si="2"/>
        <v>50</v>
      </c>
      <c r="H13" s="18">
        <f t="shared" si="3"/>
        <v>50</v>
      </c>
      <c r="I13" s="15">
        <f>H13</f>
        <v>50</v>
      </c>
      <c r="J13" s="84">
        <f>IF(I13="","",RANK(I13,I12:I16,0))</f>
        <v>1</v>
      </c>
      <c r="K13" s="84">
        <f>IF(J13&lt;5,I13,"")</f>
        <v>50</v>
      </c>
      <c r="L13" s="61">
        <v>276</v>
      </c>
      <c r="M13" s="18">
        <f t="shared" si="5"/>
        <v>70</v>
      </c>
      <c r="N13" s="18">
        <f t="shared" si="6"/>
        <v>0</v>
      </c>
      <c r="O13" s="14">
        <f>M13+N13</f>
        <v>70</v>
      </c>
      <c r="P13" s="15">
        <f>O13</f>
        <v>70</v>
      </c>
      <c r="Q13" s="96">
        <f>IF(P13="","",RANK(P13,P12:P16,0))</f>
        <v>1</v>
      </c>
      <c r="R13" s="96">
        <f>IF(Q13&lt;5,P13,"")</f>
        <v>70</v>
      </c>
      <c r="S13" s="65">
        <v>10</v>
      </c>
      <c r="T13" s="136">
        <f t="shared" si="7"/>
        <v>0</v>
      </c>
      <c r="U13" s="136">
        <f t="shared" si="8"/>
        <v>22</v>
      </c>
      <c r="V13" s="16">
        <f>T13+U13</f>
        <v>22</v>
      </c>
      <c r="W13" s="15">
        <f>V13</f>
        <v>22</v>
      </c>
      <c r="X13" s="84">
        <f>IF(W13="","",RANK(W13,W12:W16,0))</f>
        <v>5</v>
      </c>
      <c r="Y13" s="84" t="str">
        <f>IF(X13&lt;5,W13,"")</f>
        <v/>
      </c>
      <c r="Z13" s="65">
        <v>15</v>
      </c>
      <c r="AA13" s="136">
        <f t="shared" si="9"/>
        <v>0</v>
      </c>
      <c r="AB13" s="136">
        <f t="shared" si="10"/>
        <v>38</v>
      </c>
      <c r="AC13" s="16">
        <f>AA13+AB13</f>
        <v>38</v>
      </c>
      <c r="AD13" s="15">
        <f>AC13</f>
        <v>38</v>
      </c>
      <c r="AE13" s="84">
        <f>IF(AD13="","",RANK(AD13,AD12:AD16,0))</f>
        <v>2</v>
      </c>
      <c r="AF13" s="84">
        <f>IF(AE13&lt;5,AD13,"")</f>
        <v>38</v>
      </c>
      <c r="AG13" s="18">
        <f t="shared" si="11"/>
        <v>180</v>
      </c>
      <c r="AH13" s="19">
        <f>AG13</f>
        <v>180</v>
      </c>
      <c r="AI13" s="19">
        <f t="shared" si="12"/>
        <v>44</v>
      </c>
      <c r="AJ13" s="186"/>
      <c r="AK13" s="186"/>
      <c r="AL13" s="194"/>
    </row>
    <row r="14" spans="1:38" ht="15" customHeight="1" x14ac:dyDescent="0.25">
      <c r="A14" s="68">
        <v>3</v>
      </c>
      <c r="B14" s="138"/>
      <c r="C14" s="141">
        <v>7</v>
      </c>
      <c r="D14" s="59">
        <v>7.1</v>
      </c>
      <c r="E14" s="18">
        <f t="shared" si="0"/>
        <v>47</v>
      </c>
      <c r="F14" s="18">
        <f t="shared" si="1"/>
        <v>0</v>
      </c>
      <c r="G14" s="18">
        <f t="shared" si="2"/>
        <v>0</v>
      </c>
      <c r="H14" s="18">
        <f t="shared" si="3"/>
        <v>47</v>
      </c>
      <c r="I14" s="15">
        <f>H14</f>
        <v>47</v>
      </c>
      <c r="J14" s="84">
        <f>IF(I14="","",RANK(I14,I12:I16,0))</f>
        <v>2</v>
      </c>
      <c r="K14" s="84">
        <f>IF(J14&lt;5,I14,"")</f>
        <v>47</v>
      </c>
      <c r="L14" s="61">
        <v>265</v>
      </c>
      <c r="M14" s="18">
        <f t="shared" si="5"/>
        <v>65</v>
      </c>
      <c r="N14" s="18">
        <f t="shared" si="6"/>
        <v>0</v>
      </c>
      <c r="O14" s="14">
        <f>M14+N14</f>
        <v>65</v>
      </c>
      <c r="P14" s="15">
        <f>O14</f>
        <v>65</v>
      </c>
      <c r="Q14" s="96">
        <f>IF(P14="","",RANK(P14,P12:P16,0))</f>
        <v>2</v>
      </c>
      <c r="R14" s="96">
        <f>IF(Q14&lt;5,P14,"")</f>
        <v>65</v>
      </c>
      <c r="S14" s="65">
        <v>15</v>
      </c>
      <c r="T14" s="136">
        <f t="shared" si="7"/>
        <v>0</v>
      </c>
      <c r="U14" s="136">
        <f t="shared" si="8"/>
        <v>42</v>
      </c>
      <c r="V14" s="16">
        <f>T14+U14</f>
        <v>42</v>
      </c>
      <c r="W14" s="15">
        <f>V14</f>
        <v>42</v>
      </c>
      <c r="X14" s="84">
        <f>IF(W14="","",RANK(W14,W12:W16,0))</f>
        <v>2</v>
      </c>
      <c r="Y14" s="84">
        <f>IF(X14&lt;5,W14,"")</f>
        <v>42</v>
      </c>
      <c r="Z14" s="65">
        <v>17</v>
      </c>
      <c r="AA14" s="136">
        <f t="shared" si="9"/>
        <v>0</v>
      </c>
      <c r="AB14" s="136">
        <f t="shared" si="10"/>
        <v>44</v>
      </c>
      <c r="AC14" s="16">
        <f>AA14+AB14</f>
        <v>44</v>
      </c>
      <c r="AD14" s="15">
        <f>AC14</f>
        <v>44</v>
      </c>
      <c r="AE14" s="84">
        <f>IF(AD14="","",RANK(AD14,AD12:AD16,0))</f>
        <v>1</v>
      </c>
      <c r="AF14" s="84">
        <f>IF(AE14&lt;5,AD14,"")</f>
        <v>44</v>
      </c>
      <c r="AG14" s="18">
        <f t="shared" si="11"/>
        <v>198</v>
      </c>
      <c r="AH14" s="19">
        <f>AG14</f>
        <v>198</v>
      </c>
      <c r="AI14" s="19">
        <f t="shared" si="12"/>
        <v>13</v>
      </c>
      <c r="AJ14" s="186"/>
      <c r="AK14" s="186"/>
      <c r="AL14" s="194"/>
    </row>
    <row r="15" spans="1:38" ht="15" customHeight="1" x14ac:dyDescent="0.25">
      <c r="A15" s="68">
        <v>4</v>
      </c>
      <c r="B15" s="138"/>
      <c r="C15" s="141">
        <v>7</v>
      </c>
      <c r="D15" s="59">
        <v>7.6</v>
      </c>
      <c r="E15" s="18">
        <f t="shared" si="0"/>
        <v>29</v>
      </c>
      <c r="F15" s="18">
        <f t="shared" si="1"/>
        <v>0</v>
      </c>
      <c r="G15" s="18">
        <f t="shared" si="2"/>
        <v>0</v>
      </c>
      <c r="H15" s="18">
        <f t="shared" si="3"/>
        <v>29</v>
      </c>
      <c r="I15" s="15">
        <f>H15</f>
        <v>29</v>
      </c>
      <c r="J15" s="84">
        <f>IF(I15="","",RANK(I15,I12:I16,0))</f>
        <v>5</v>
      </c>
      <c r="K15" s="84" t="str">
        <f>IF(J15&lt;5,I15,"")</f>
        <v/>
      </c>
      <c r="L15" s="61">
        <v>240</v>
      </c>
      <c r="M15" s="18">
        <f t="shared" si="5"/>
        <v>0</v>
      </c>
      <c r="N15" s="18">
        <f t="shared" si="6"/>
        <v>45</v>
      </c>
      <c r="O15" s="14">
        <f>M15+N15</f>
        <v>45</v>
      </c>
      <c r="P15" s="15">
        <f>O15</f>
        <v>45</v>
      </c>
      <c r="Q15" s="96">
        <f>IF(P15="","",RANK(P15,P12:P16,0))</f>
        <v>4</v>
      </c>
      <c r="R15" s="96">
        <f>IF(Q15&lt;5,P15,"")</f>
        <v>45</v>
      </c>
      <c r="S15" s="65">
        <v>13</v>
      </c>
      <c r="T15" s="136">
        <f t="shared" si="7"/>
        <v>0</v>
      </c>
      <c r="U15" s="136">
        <f t="shared" si="8"/>
        <v>34</v>
      </c>
      <c r="V15" s="16">
        <f>T15+U15</f>
        <v>34</v>
      </c>
      <c r="W15" s="15">
        <f>V15</f>
        <v>34</v>
      </c>
      <c r="X15" s="84">
        <f>IF(W15="","",RANK(W15,W12:W16,0))</f>
        <v>4</v>
      </c>
      <c r="Y15" s="84">
        <f>IF(X15&lt;5,W15,"")</f>
        <v>34</v>
      </c>
      <c r="Z15" s="65">
        <v>13</v>
      </c>
      <c r="AA15" s="136">
        <f t="shared" si="9"/>
        <v>0</v>
      </c>
      <c r="AB15" s="136">
        <f t="shared" si="10"/>
        <v>32</v>
      </c>
      <c r="AC15" s="16">
        <f>AA15+AB15</f>
        <v>32</v>
      </c>
      <c r="AD15" s="15">
        <f>AC15</f>
        <v>32</v>
      </c>
      <c r="AE15" s="84">
        <f>IF(AD15="","",RANK(AD15,AD12:AD16,0))</f>
        <v>3</v>
      </c>
      <c r="AF15" s="84">
        <f>IF(AE15&lt;5,AD15,"")</f>
        <v>32</v>
      </c>
      <c r="AG15" s="18">
        <f t="shared" si="11"/>
        <v>140</v>
      </c>
      <c r="AH15" s="19">
        <f>AG15</f>
        <v>140</v>
      </c>
      <c r="AI15" s="19">
        <f t="shared" si="12"/>
        <v>96</v>
      </c>
      <c r="AJ15" s="186"/>
      <c r="AK15" s="186"/>
      <c r="AL15" s="194"/>
    </row>
    <row r="16" spans="1:38" ht="15" customHeight="1" x14ac:dyDescent="0.25">
      <c r="A16" s="68">
        <v>5</v>
      </c>
      <c r="B16" s="138"/>
      <c r="C16" s="141">
        <v>7</v>
      </c>
      <c r="D16" s="59">
        <v>7.1</v>
      </c>
      <c r="E16" s="18">
        <f t="shared" si="0"/>
        <v>47</v>
      </c>
      <c r="F16" s="18">
        <f t="shared" si="1"/>
        <v>0</v>
      </c>
      <c r="G16" s="18">
        <f t="shared" si="2"/>
        <v>0</v>
      </c>
      <c r="H16" s="18">
        <f t="shared" si="3"/>
        <v>47</v>
      </c>
      <c r="I16" s="15">
        <f>H16</f>
        <v>47</v>
      </c>
      <c r="J16" s="84">
        <f>IF(I16="","",RANK(I16,I12:I16,0))</f>
        <v>2</v>
      </c>
      <c r="K16" s="84">
        <f>IF(J16&lt;5,I16,"")</f>
        <v>47</v>
      </c>
      <c r="L16" s="61">
        <v>256</v>
      </c>
      <c r="M16" s="18">
        <f t="shared" si="5"/>
        <v>60</v>
      </c>
      <c r="N16" s="18">
        <f t="shared" si="6"/>
        <v>0</v>
      </c>
      <c r="O16" s="14">
        <f>M16+N16</f>
        <v>60</v>
      </c>
      <c r="P16" s="15">
        <f>O16</f>
        <v>60</v>
      </c>
      <c r="Q16" s="96">
        <f>IF(P16="","",RANK(P16,P12:P16,0))</f>
        <v>3</v>
      </c>
      <c r="R16" s="96">
        <f>IF(Q16&lt;5,P16,"")</f>
        <v>60</v>
      </c>
      <c r="S16" s="65">
        <v>15</v>
      </c>
      <c r="T16" s="136">
        <f t="shared" si="7"/>
        <v>0</v>
      </c>
      <c r="U16" s="136">
        <f t="shared" si="8"/>
        <v>42</v>
      </c>
      <c r="V16" s="16">
        <f>T16+U16</f>
        <v>42</v>
      </c>
      <c r="W16" s="15">
        <f>V16</f>
        <v>42</v>
      </c>
      <c r="X16" s="84">
        <f>IF(W16="","",RANK(W16,W12:W16,0))</f>
        <v>2</v>
      </c>
      <c r="Y16" s="84">
        <f>IF(X16&lt;5,W16,"")</f>
        <v>42</v>
      </c>
      <c r="Z16" s="65">
        <v>13</v>
      </c>
      <c r="AA16" s="136">
        <f t="shared" si="9"/>
        <v>0</v>
      </c>
      <c r="AB16" s="136">
        <f t="shared" si="10"/>
        <v>32</v>
      </c>
      <c r="AC16" s="16">
        <f>AA16+AB16</f>
        <v>32</v>
      </c>
      <c r="AD16" s="15">
        <f>AC16</f>
        <v>32</v>
      </c>
      <c r="AE16" s="84">
        <f>IF(AD16="","",RANK(AD16,AD12:AD16,0))</f>
        <v>3</v>
      </c>
      <c r="AF16" s="84">
        <f>IF(AE16&lt;5,AD16,"")</f>
        <v>32</v>
      </c>
      <c r="AG16" s="18">
        <f t="shared" si="11"/>
        <v>181</v>
      </c>
      <c r="AH16" s="19">
        <f>AG16</f>
        <v>181</v>
      </c>
      <c r="AI16" s="19">
        <f t="shared" si="12"/>
        <v>41</v>
      </c>
      <c r="AJ16" s="187"/>
      <c r="AK16" s="187"/>
      <c r="AL16" s="194"/>
    </row>
    <row r="17" spans="1:38" ht="26.25" customHeight="1" thickBot="1" x14ac:dyDescent="0.3">
      <c r="A17" s="68"/>
      <c r="B17" s="138"/>
      <c r="C17" s="142">
        <v>7</v>
      </c>
      <c r="D17" s="59"/>
      <c r="E17" s="18">
        <f t="shared" si="0"/>
        <v>0</v>
      </c>
      <c r="F17" s="18">
        <f t="shared" si="1"/>
        <v>0</v>
      </c>
      <c r="G17" s="18">
        <f t="shared" si="2"/>
        <v>0</v>
      </c>
      <c r="H17" s="18">
        <f t="shared" si="3"/>
        <v>0</v>
      </c>
      <c r="I17" s="89"/>
      <c r="J17" s="101" t="s">
        <v>455</v>
      </c>
      <c r="K17" s="109">
        <f>SUM(K12:K16)</f>
        <v>183</v>
      </c>
      <c r="L17" s="61"/>
      <c r="M17" s="18">
        <f t="shared" si="5"/>
        <v>0</v>
      </c>
      <c r="N17" s="18">
        <f t="shared" si="6"/>
        <v>0</v>
      </c>
      <c r="O17" s="14"/>
      <c r="P17" s="89"/>
      <c r="Q17" s="101" t="s">
        <v>455</v>
      </c>
      <c r="R17" s="110">
        <f>SUM(R12:R16)</f>
        <v>240</v>
      </c>
      <c r="S17" s="65"/>
      <c r="T17" s="136">
        <f t="shared" si="7"/>
        <v>0</v>
      </c>
      <c r="U17" s="136">
        <f t="shared" si="8"/>
        <v>0</v>
      </c>
      <c r="V17" s="16"/>
      <c r="W17" s="89"/>
      <c r="X17" s="101" t="s">
        <v>455</v>
      </c>
      <c r="Y17" s="109">
        <f>SUM(Y12:Y16)</f>
        <v>184</v>
      </c>
      <c r="Z17" s="172">
        <v>-100</v>
      </c>
      <c r="AA17" s="136">
        <f t="shared" si="9"/>
        <v>0</v>
      </c>
      <c r="AB17" s="136">
        <f t="shared" si="10"/>
        <v>0</v>
      </c>
      <c r="AC17" s="16"/>
      <c r="AD17" s="89"/>
      <c r="AE17" s="101" t="s">
        <v>455</v>
      </c>
      <c r="AF17" s="109">
        <f>SUM(AF12:AF16)</f>
        <v>146</v>
      </c>
      <c r="AG17" s="18"/>
      <c r="AH17" s="92"/>
      <c r="AI17" s="19" t="str">
        <f t="shared" si="12"/>
        <v/>
      </c>
      <c r="AJ17" s="98"/>
      <c r="AK17" s="98"/>
      <c r="AL17" s="195"/>
    </row>
    <row r="18" spans="1:38" ht="15" customHeight="1" x14ac:dyDescent="0.25">
      <c r="A18" s="68">
        <v>1</v>
      </c>
      <c r="B18" s="138"/>
      <c r="C18" s="141">
        <v>9</v>
      </c>
      <c r="D18" s="59">
        <v>6.7</v>
      </c>
      <c r="E18" s="18">
        <f t="shared" si="0"/>
        <v>0</v>
      </c>
      <c r="F18" s="18">
        <f t="shared" si="1"/>
        <v>0</v>
      </c>
      <c r="G18" s="18">
        <f t="shared" si="2"/>
        <v>59</v>
      </c>
      <c r="H18" s="18">
        <f t="shared" si="3"/>
        <v>59</v>
      </c>
      <c r="I18" s="15">
        <f>H18</f>
        <v>59</v>
      </c>
      <c r="J18" s="84">
        <f>IF(I18="","",RANK(I18,I18:I22,0))</f>
        <v>1</v>
      </c>
      <c r="K18" s="84">
        <f>IF(J18&lt;5,I18,"")</f>
        <v>59</v>
      </c>
      <c r="L18" s="61">
        <v>258</v>
      </c>
      <c r="M18" s="18">
        <f t="shared" si="5"/>
        <v>61</v>
      </c>
      <c r="N18" s="18">
        <f t="shared" si="6"/>
        <v>0</v>
      </c>
      <c r="O18" s="14">
        <f>M18+N18</f>
        <v>61</v>
      </c>
      <c r="P18" s="15">
        <f>O18</f>
        <v>61</v>
      </c>
      <c r="Q18" s="96">
        <f>IF(P18="","",RANK(P18,P18:P22,0))</f>
        <v>2</v>
      </c>
      <c r="R18" s="96">
        <f>IF(Q18&lt;5,P18,"")</f>
        <v>61</v>
      </c>
      <c r="S18" s="65">
        <v>5</v>
      </c>
      <c r="T18" s="136">
        <f t="shared" si="7"/>
        <v>0</v>
      </c>
      <c r="U18" s="136">
        <f t="shared" si="8"/>
        <v>6</v>
      </c>
      <c r="V18" s="16">
        <f>T18+U18</f>
        <v>6</v>
      </c>
      <c r="W18" s="15">
        <f>V18</f>
        <v>6</v>
      </c>
      <c r="X18" s="84">
        <f>IF(W18="","",RANK(W18,W18:W22,0))</f>
        <v>5</v>
      </c>
      <c r="Y18" s="84" t="str">
        <f>IF(X18&lt;5,W18,"")</f>
        <v/>
      </c>
      <c r="Z18" s="65">
        <v>5</v>
      </c>
      <c r="AA18" s="136">
        <f t="shared" si="9"/>
        <v>0</v>
      </c>
      <c r="AB18" s="136">
        <f t="shared" si="10"/>
        <v>16</v>
      </c>
      <c r="AC18" s="16">
        <f>AA18+AB18</f>
        <v>16</v>
      </c>
      <c r="AD18" s="15">
        <f>AC18</f>
        <v>16</v>
      </c>
      <c r="AE18" s="84">
        <f>IF(AD18="","",RANK(AD18,AD18:AD22,0))</f>
        <v>5</v>
      </c>
      <c r="AF18" s="84" t="str">
        <f>IF(AE18&lt;5,AD18,"")</f>
        <v/>
      </c>
      <c r="AG18" s="18">
        <f t="shared" si="11"/>
        <v>142</v>
      </c>
      <c r="AH18" s="19">
        <f>AG18</f>
        <v>142</v>
      </c>
      <c r="AI18" s="19">
        <f t="shared" si="12"/>
        <v>92</v>
      </c>
      <c r="AJ18" s="185">
        <f>SUM(K18:K22,R18:R22,Y18:Y22,AF18:AF22)</f>
        <v>692</v>
      </c>
      <c r="AK18" s="191">
        <f>AJ18</f>
        <v>692</v>
      </c>
      <c r="AL18" s="188">
        <f>IF(ISNUMBER(AJ18),RANK(AJ18,$AJ$6:$AJ$293,0),"")</f>
        <v>16</v>
      </c>
    </row>
    <row r="19" spans="1:38" ht="15" customHeight="1" x14ac:dyDescent="0.25">
      <c r="A19" s="68">
        <v>2</v>
      </c>
      <c r="B19" s="138"/>
      <c r="C19" s="141">
        <v>9</v>
      </c>
      <c r="D19" s="59">
        <v>7</v>
      </c>
      <c r="E19" s="18">
        <f t="shared" si="0"/>
        <v>0</v>
      </c>
      <c r="F19" s="18">
        <f t="shared" si="1"/>
        <v>0</v>
      </c>
      <c r="G19" s="18">
        <f t="shared" si="2"/>
        <v>50</v>
      </c>
      <c r="H19" s="18">
        <f t="shared" si="3"/>
        <v>50</v>
      </c>
      <c r="I19" s="15">
        <f>H19</f>
        <v>50</v>
      </c>
      <c r="J19" s="84">
        <f>IF(I19="","",RANK(I19,I18:I22,0))</f>
        <v>2</v>
      </c>
      <c r="K19" s="84">
        <f>IF(J19&lt;5,I19,"")</f>
        <v>50</v>
      </c>
      <c r="L19" s="61">
        <v>260</v>
      </c>
      <c r="M19" s="18">
        <f t="shared" si="5"/>
        <v>62</v>
      </c>
      <c r="N19" s="18">
        <f t="shared" si="6"/>
        <v>0</v>
      </c>
      <c r="O19" s="14">
        <f>M19+N19</f>
        <v>62</v>
      </c>
      <c r="P19" s="15">
        <f>O19</f>
        <v>62</v>
      </c>
      <c r="Q19" s="96">
        <f>IF(P19="","",RANK(P19,P18:P22,0))</f>
        <v>1</v>
      </c>
      <c r="R19" s="96">
        <f>IF(Q19&lt;5,P19,"")</f>
        <v>62</v>
      </c>
      <c r="S19" s="65">
        <v>15</v>
      </c>
      <c r="T19" s="136">
        <f t="shared" si="7"/>
        <v>0</v>
      </c>
      <c r="U19" s="136">
        <f t="shared" si="8"/>
        <v>42</v>
      </c>
      <c r="V19" s="16">
        <f>T19+U19</f>
        <v>42</v>
      </c>
      <c r="W19" s="15">
        <f>V19</f>
        <v>42</v>
      </c>
      <c r="X19" s="84">
        <f>IF(W19="","",RANK(W19,W18:W22,0))</f>
        <v>2</v>
      </c>
      <c r="Y19" s="84">
        <f>IF(X19&lt;5,W19,"")</f>
        <v>42</v>
      </c>
      <c r="Z19" s="65">
        <v>9</v>
      </c>
      <c r="AA19" s="136">
        <f t="shared" si="9"/>
        <v>0</v>
      </c>
      <c r="AB19" s="136">
        <f t="shared" si="10"/>
        <v>24</v>
      </c>
      <c r="AC19" s="16">
        <f>AA19+AB19</f>
        <v>24</v>
      </c>
      <c r="AD19" s="15">
        <f>AC19</f>
        <v>24</v>
      </c>
      <c r="AE19" s="84">
        <f>IF(AD19="","",RANK(AD19,AD18:AD22,0))</f>
        <v>4</v>
      </c>
      <c r="AF19" s="84">
        <f>IF(AE19&lt;5,AD19,"")</f>
        <v>24</v>
      </c>
      <c r="AG19" s="18">
        <f t="shared" si="11"/>
        <v>178</v>
      </c>
      <c r="AH19" s="19">
        <f>AG19</f>
        <v>178</v>
      </c>
      <c r="AI19" s="19">
        <f t="shared" si="12"/>
        <v>47</v>
      </c>
      <c r="AJ19" s="186"/>
      <c r="AK19" s="186"/>
      <c r="AL19" s="189"/>
    </row>
    <row r="20" spans="1:38" ht="15" customHeight="1" x14ac:dyDescent="0.25">
      <c r="A20" s="68">
        <v>3</v>
      </c>
      <c r="B20" s="138"/>
      <c r="C20" s="141">
        <v>9</v>
      </c>
      <c r="D20" s="59"/>
      <c r="E20" s="18">
        <f t="shared" si="0"/>
        <v>0</v>
      </c>
      <c r="F20" s="18">
        <f t="shared" si="1"/>
        <v>0</v>
      </c>
      <c r="G20" s="18">
        <f t="shared" si="2"/>
        <v>0</v>
      </c>
      <c r="H20" s="18">
        <f t="shared" si="3"/>
        <v>0</v>
      </c>
      <c r="I20" s="15">
        <f>H20</f>
        <v>0</v>
      </c>
      <c r="J20" s="84">
        <f>IF(I20="","",RANK(I20,I18:I22,0))</f>
        <v>5</v>
      </c>
      <c r="K20" s="84" t="str">
        <f>IF(J20&lt;5,I20,"")</f>
        <v/>
      </c>
      <c r="L20" s="61">
        <v>225</v>
      </c>
      <c r="M20" s="18">
        <f t="shared" si="5"/>
        <v>0</v>
      </c>
      <c r="N20" s="18">
        <f t="shared" si="6"/>
        <v>30</v>
      </c>
      <c r="O20" s="14">
        <f>M20+N20</f>
        <v>30</v>
      </c>
      <c r="P20" s="15">
        <f>O20</f>
        <v>30</v>
      </c>
      <c r="Q20" s="96">
        <f>IF(P20="","",RANK(P20,P18:P22,0))</f>
        <v>4</v>
      </c>
      <c r="R20" s="96">
        <f>IF(Q20&lt;5,P20,"")</f>
        <v>30</v>
      </c>
      <c r="S20" s="65">
        <v>16</v>
      </c>
      <c r="T20" s="136">
        <f t="shared" si="7"/>
        <v>46</v>
      </c>
      <c r="U20" s="136">
        <f t="shared" si="8"/>
        <v>0</v>
      </c>
      <c r="V20" s="16">
        <f>T20+U20</f>
        <v>46</v>
      </c>
      <c r="W20" s="15">
        <f>V20</f>
        <v>46</v>
      </c>
      <c r="X20" s="84">
        <f>IF(W20="","",RANK(W20,W18:W22,0))</f>
        <v>1</v>
      </c>
      <c r="Y20" s="84">
        <f>IF(X20&lt;5,W20,"")</f>
        <v>46</v>
      </c>
      <c r="Z20" s="65">
        <v>17</v>
      </c>
      <c r="AA20" s="136">
        <f t="shared" si="9"/>
        <v>0</v>
      </c>
      <c r="AB20" s="136">
        <f t="shared" si="10"/>
        <v>44</v>
      </c>
      <c r="AC20" s="16">
        <f>AA20+AB20</f>
        <v>44</v>
      </c>
      <c r="AD20" s="15">
        <f>AC20</f>
        <v>44</v>
      </c>
      <c r="AE20" s="84">
        <f>IF(AD20="","",RANK(AD20,AD18:AD22,0))</f>
        <v>2</v>
      </c>
      <c r="AF20" s="84">
        <f>IF(AE20&lt;5,AD20,"")</f>
        <v>44</v>
      </c>
      <c r="AG20" s="18">
        <f t="shared" si="11"/>
        <v>120</v>
      </c>
      <c r="AH20" s="19">
        <f>AG20</f>
        <v>120</v>
      </c>
      <c r="AI20" s="19">
        <f t="shared" si="12"/>
        <v>117</v>
      </c>
      <c r="AJ20" s="186"/>
      <c r="AK20" s="186"/>
      <c r="AL20" s="189"/>
    </row>
    <row r="21" spans="1:38" ht="15" customHeight="1" x14ac:dyDescent="0.25">
      <c r="A21" s="68">
        <v>4</v>
      </c>
      <c r="B21" s="138"/>
      <c r="C21" s="141">
        <v>9</v>
      </c>
      <c r="D21" s="59">
        <v>7.3</v>
      </c>
      <c r="E21" s="18">
        <f t="shared" si="0"/>
        <v>39</v>
      </c>
      <c r="F21" s="18">
        <f t="shared" si="1"/>
        <v>0</v>
      </c>
      <c r="G21" s="18">
        <f t="shared" si="2"/>
        <v>0</v>
      </c>
      <c r="H21" s="18">
        <f t="shared" si="3"/>
        <v>39</v>
      </c>
      <c r="I21" s="15">
        <f>H21</f>
        <v>39</v>
      </c>
      <c r="J21" s="84">
        <f>IF(I21="","",RANK(I21,I18:I22,0))</f>
        <v>3</v>
      </c>
      <c r="K21" s="84">
        <f>IF(J21&lt;5,I21,"")</f>
        <v>39</v>
      </c>
      <c r="L21" s="61">
        <v>243</v>
      </c>
      <c r="M21" s="18">
        <f t="shared" si="5"/>
        <v>0</v>
      </c>
      <c r="N21" s="18">
        <f t="shared" si="6"/>
        <v>48</v>
      </c>
      <c r="O21" s="14">
        <f>M21+N21</f>
        <v>48</v>
      </c>
      <c r="P21" s="15">
        <f>O21</f>
        <v>48</v>
      </c>
      <c r="Q21" s="96">
        <f>IF(P21="","",RANK(P21,P18:P22,0))</f>
        <v>3</v>
      </c>
      <c r="R21" s="96">
        <f>IF(Q21&lt;5,P21,"")</f>
        <v>48</v>
      </c>
      <c r="S21" s="65">
        <v>14</v>
      </c>
      <c r="T21" s="136">
        <f t="shared" si="7"/>
        <v>0</v>
      </c>
      <c r="U21" s="136">
        <f t="shared" si="8"/>
        <v>38</v>
      </c>
      <c r="V21" s="16">
        <f>T21+U21</f>
        <v>38</v>
      </c>
      <c r="W21" s="15">
        <f>V21</f>
        <v>38</v>
      </c>
      <c r="X21" s="84">
        <f>IF(W21="","",RANK(W21,W18:W22,0))</f>
        <v>3</v>
      </c>
      <c r="Y21" s="84">
        <f>IF(X21&lt;5,W21,"")</f>
        <v>38</v>
      </c>
      <c r="Z21" s="65">
        <v>18</v>
      </c>
      <c r="AA21" s="136">
        <f t="shared" si="9"/>
        <v>0</v>
      </c>
      <c r="AB21" s="136">
        <f t="shared" si="10"/>
        <v>47</v>
      </c>
      <c r="AC21" s="16">
        <f>AA21+AB21</f>
        <v>47</v>
      </c>
      <c r="AD21" s="15">
        <f>AC21</f>
        <v>47</v>
      </c>
      <c r="AE21" s="84">
        <f>IF(AD21="","",RANK(AD21,AD18:AD22,0))</f>
        <v>1</v>
      </c>
      <c r="AF21" s="84">
        <f>IF(AE21&lt;5,AD21,"")</f>
        <v>47</v>
      </c>
      <c r="AG21" s="18">
        <f t="shared" si="11"/>
        <v>172</v>
      </c>
      <c r="AH21" s="19">
        <f>AG21</f>
        <v>172</v>
      </c>
      <c r="AI21" s="19">
        <f t="shared" si="12"/>
        <v>55</v>
      </c>
      <c r="AJ21" s="186"/>
      <c r="AK21" s="186"/>
      <c r="AL21" s="189"/>
    </row>
    <row r="22" spans="1:38" ht="15" customHeight="1" x14ac:dyDescent="0.25">
      <c r="A22" s="68">
        <v>5</v>
      </c>
      <c r="B22" s="138"/>
      <c r="C22" s="141">
        <v>9</v>
      </c>
      <c r="D22" s="59">
        <v>7.7</v>
      </c>
      <c r="E22" s="18">
        <f t="shared" si="0"/>
        <v>0</v>
      </c>
      <c r="F22" s="18">
        <f t="shared" si="1"/>
        <v>26</v>
      </c>
      <c r="G22" s="18">
        <f t="shared" si="2"/>
        <v>0</v>
      </c>
      <c r="H22" s="18">
        <f t="shared" si="3"/>
        <v>26</v>
      </c>
      <c r="I22" s="15">
        <f>H22</f>
        <v>26</v>
      </c>
      <c r="J22" s="84">
        <f>IF(I22="","",RANK(I22,I18:I22,0))</f>
        <v>4</v>
      </c>
      <c r="K22" s="84">
        <f>IF(J22&lt;5,I22,"")</f>
        <v>26</v>
      </c>
      <c r="L22" s="61">
        <v>180</v>
      </c>
      <c r="M22" s="18">
        <f t="shared" si="5"/>
        <v>0</v>
      </c>
      <c r="N22" s="18">
        <f t="shared" si="6"/>
        <v>6</v>
      </c>
      <c r="O22" s="14">
        <f>M22+N22</f>
        <v>6</v>
      </c>
      <c r="P22" s="15">
        <f>O22</f>
        <v>6</v>
      </c>
      <c r="Q22" s="96">
        <f>IF(P22="","",RANK(P22,P18:P22,0))</f>
        <v>5</v>
      </c>
      <c r="R22" s="96" t="str">
        <f>IF(Q22&lt;5,P22,"")</f>
        <v/>
      </c>
      <c r="S22" s="65">
        <v>14</v>
      </c>
      <c r="T22" s="136">
        <f t="shared" si="7"/>
        <v>0</v>
      </c>
      <c r="U22" s="136">
        <f t="shared" si="8"/>
        <v>38</v>
      </c>
      <c r="V22" s="16">
        <f>T22+U22</f>
        <v>38</v>
      </c>
      <c r="W22" s="15">
        <f>V22</f>
        <v>38</v>
      </c>
      <c r="X22" s="84">
        <f>IF(W22="","",RANK(W22,W18:W22,0))</f>
        <v>3</v>
      </c>
      <c r="Y22" s="84">
        <f>IF(X22&lt;5,W22,"")</f>
        <v>38</v>
      </c>
      <c r="Z22" s="65">
        <v>15</v>
      </c>
      <c r="AA22" s="136">
        <f t="shared" si="9"/>
        <v>0</v>
      </c>
      <c r="AB22" s="136">
        <f t="shared" si="10"/>
        <v>38</v>
      </c>
      <c r="AC22" s="16">
        <f>AA22+AB22</f>
        <v>38</v>
      </c>
      <c r="AD22" s="15">
        <f>AC22</f>
        <v>38</v>
      </c>
      <c r="AE22" s="84">
        <f>IF(AD22="","",RANK(AD22,AD18:AD22,0))</f>
        <v>3</v>
      </c>
      <c r="AF22" s="84">
        <f>IF(AE22&lt;5,AD22,"")</f>
        <v>38</v>
      </c>
      <c r="AG22" s="18">
        <f t="shared" si="11"/>
        <v>108</v>
      </c>
      <c r="AH22" s="19">
        <f>AG22</f>
        <v>108</v>
      </c>
      <c r="AI22" s="19">
        <f t="shared" si="12"/>
        <v>130</v>
      </c>
      <c r="AJ22" s="187"/>
      <c r="AK22" s="187"/>
      <c r="AL22" s="189"/>
    </row>
    <row r="23" spans="1:38" ht="26.25" customHeight="1" x14ac:dyDescent="0.25">
      <c r="A23" s="68"/>
      <c r="B23" s="139"/>
      <c r="C23" s="142">
        <v>9</v>
      </c>
      <c r="D23" s="59"/>
      <c r="E23" s="18">
        <f t="shared" si="0"/>
        <v>0</v>
      </c>
      <c r="F23" s="18">
        <f t="shared" si="1"/>
        <v>0</v>
      </c>
      <c r="G23" s="18">
        <f t="shared" si="2"/>
        <v>0</v>
      </c>
      <c r="H23" s="18">
        <f t="shared" si="3"/>
        <v>0</v>
      </c>
      <c r="I23" s="89"/>
      <c r="J23" s="101" t="s">
        <v>455</v>
      </c>
      <c r="K23" s="109">
        <f>SUM(K18:K22)</f>
        <v>174</v>
      </c>
      <c r="L23" s="61"/>
      <c r="M23" s="18">
        <f t="shared" si="5"/>
        <v>0</v>
      </c>
      <c r="N23" s="18">
        <f t="shared" si="6"/>
        <v>0</v>
      </c>
      <c r="O23" s="14"/>
      <c r="P23" s="89"/>
      <c r="Q23" s="101" t="s">
        <v>455</v>
      </c>
      <c r="R23" s="110">
        <f>SUM(R18:R22)</f>
        <v>201</v>
      </c>
      <c r="S23" s="65"/>
      <c r="T23" s="136">
        <f t="shared" si="7"/>
        <v>0</v>
      </c>
      <c r="U23" s="136">
        <f t="shared" si="8"/>
        <v>0</v>
      </c>
      <c r="V23" s="16"/>
      <c r="W23" s="89"/>
      <c r="X23" s="101" t="s">
        <v>455</v>
      </c>
      <c r="Y23" s="109">
        <f>SUM(Y18:Y22)</f>
        <v>164</v>
      </c>
      <c r="Z23" s="172">
        <v>-100</v>
      </c>
      <c r="AA23" s="136">
        <f t="shared" si="9"/>
        <v>0</v>
      </c>
      <c r="AB23" s="136">
        <f t="shared" si="10"/>
        <v>0</v>
      </c>
      <c r="AC23" s="16"/>
      <c r="AD23" s="89"/>
      <c r="AE23" s="101" t="s">
        <v>455</v>
      </c>
      <c r="AF23" s="109">
        <f>SUM(AF18:AF22)</f>
        <v>153</v>
      </c>
      <c r="AG23" s="18"/>
      <c r="AH23" s="92"/>
      <c r="AI23" s="19" t="str">
        <f t="shared" si="12"/>
        <v/>
      </c>
      <c r="AJ23" s="98"/>
      <c r="AK23" s="98"/>
      <c r="AL23" s="190"/>
    </row>
    <row r="24" spans="1:38" ht="15" customHeight="1" x14ac:dyDescent="0.25">
      <c r="A24" s="68">
        <v>1</v>
      </c>
      <c r="B24" s="139"/>
      <c r="C24" s="141">
        <v>10</v>
      </c>
      <c r="D24" s="59">
        <v>7.1</v>
      </c>
      <c r="E24" s="18">
        <f t="shared" si="0"/>
        <v>47</v>
      </c>
      <c r="F24" s="18">
        <f t="shared" si="1"/>
        <v>0</v>
      </c>
      <c r="G24" s="18">
        <f t="shared" si="2"/>
        <v>0</v>
      </c>
      <c r="H24" s="18">
        <f t="shared" si="3"/>
        <v>47</v>
      </c>
      <c r="I24" s="15">
        <f>H24</f>
        <v>47</v>
      </c>
      <c r="J24" s="84">
        <f>IF(I24="","",RANK(I24,I24:I28,0))</f>
        <v>2</v>
      </c>
      <c r="K24" s="84">
        <f>IF(J24&lt;5,I24,"")</f>
        <v>47</v>
      </c>
      <c r="L24" s="61">
        <v>222</v>
      </c>
      <c r="M24" s="18">
        <f t="shared" si="5"/>
        <v>0</v>
      </c>
      <c r="N24" s="18">
        <f t="shared" si="6"/>
        <v>27</v>
      </c>
      <c r="O24" s="14">
        <f>M24+N24</f>
        <v>27</v>
      </c>
      <c r="P24" s="15">
        <f>O24</f>
        <v>27</v>
      </c>
      <c r="Q24" s="96">
        <f>IF(P24="","",RANK(P24,P24:P28,0))</f>
        <v>5</v>
      </c>
      <c r="R24" s="96" t="str">
        <f>IF(Q24&lt;5,P24,"")</f>
        <v/>
      </c>
      <c r="S24" s="65">
        <v>0</v>
      </c>
      <c r="T24" s="136">
        <f t="shared" si="7"/>
        <v>0</v>
      </c>
      <c r="U24" s="136">
        <f t="shared" si="8"/>
        <v>0</v>
      </c>
      <c r="V24" s="16">
        <f>T24+U24</f>
        <v>0</v>
      </c>
      <c r="W24" s="15">
        <f>V24</f>
        <v>0</v>
      </c>
      <c r="X24" s="84">
        <f>IF(W24="","",RANK(W24,W24:W28,0))</f>
        <v>5</v>
      </c>
      <c r="Y24" s="84" t="str">
        <f>IF(X24&lt;5,W24,"")</f>
        <v/>
      </c>
      <c r="Z24" s="65">
        <v>7</v>
      </c>
      <c r="AA24" s="136">
        <f t="shared" si="9"/>
        <v>0</v>
      </c>
      <c r="AB24" s="136">
        <f t="shared" si="10"/>
        <v>20</v>
      </c>
      <c r="AC24" s="16">
        <f>AA24+AB24</f>
        <v>20</v>
      </c>
      <c r="AD24" s="15">
        <f>AC24</f>
        <v>20</v>
      </c>
      <c r="AE24" s="84">
        <f>IF(AD24="","",RANK(AD24,AD24:AD28,0))</f>
        <v>3</v>
      </c>
      <c r="AF24" s="84">
        <f>IF(AE24&lt;5,AD24,"")</f>
        <v>20</v>
      </c>
      <c r="AG24" s="18">
        <f t="shared" si="11"/>
        <v>94</v>
      </c>
      <c r="AH24" s="19">
        <f>AG24</f>
        <v>94</v>
      </c>
      <c r="AI24" s="19">
        <f t="shared" si="12"/>
        <v>144</v>
      </c>
      <c r="AJ24" s="185">
        <f>SUM(K24:K28,R24:R28,Y24:Y28,AF24:AF28)</f>
        <v>539</v>
      </c>
      <c r="AK24" s="130">
        <f>AJ24</f>
        <v>539</v>
      </c>
      <c r="AL24" s="188">
        <f>IF(ISNUMBER(AJ24),RANK(AJ24,$AJ$6:$AJ$293,0),"")</f>
        <v>23</v>
      </c>
    </row>
    <row r="25" spans="1:38" ht="15" customHeight="1" x14ac:dyDescent="0.25">
      <c r="A25" s="68">
        <v>2</v>
      </c>
      <c r="B25" s="139"/>
      <c r="C25" s="141">
        <v>10</v>
      </c>
      <c r="D25" s="59">
        <v>7.4</v>
      </c>
      <c r="E25" s="18">
        <f t="shared" si="0"/>
        <v>35</v>
      </c>
      <c r="F25" s="18">
        <f t="shared" si="1"/>
        <v>0</v>
      </c>
      <c r="G25" s="18">
        <f t="shared" si="2"/>
        <v>0</v>
      </c>
      <c r="H25" s="18">
        <f t="shared" si="3"/>
        <v>35</v>
      </c>
      <c r="I25" s="15">
        <f>H25</f>
        <v>35</v>
      </c>
      <c r="J25" s="84">
        <f>IF(I25="","",RANK(I25,I24:I28,0))</f>
        <v>5</v>
      </c>
      <c r="K25" s="84" t="str">
        <f>IF(J25&lt;5,I25,"")</f>
        <v/>
      </c>
      <c r="L25" s="61">
        <v>233</v>
      </c>
      <c r="M25" s="18">
        <f t="shared" si="5"/>
        <v>0</v>
      </c>
      <c r="N25" s="18">
        <f t="shared" si="6"/>
        <v>38</v>
      </c>
      <c r="O25" s="14">
        <f>M25+N25</f>
        <v>38</v>
      </c>
      <c r="P25" s="15">
        <f>O25</f>
        <v>38</v>
      </c>
      <c r="Q25" s="96">
        <f>IF(P25="","",RANK(P25,P24:P28,0))</f>
        <v>4</v>
      </c>
      <c r="R25" s="96">
        <f>IF(Q25&lt;5,P25,"")</f>
        <v>38</v>
      </c>
      <c r="S25" s="65">
        <v>10</v>
      </c>
      <c r="T25" s="136">
        <f t="shared" si="7"/>
        <v>0</v>
      </c>
      <c r="U25" s="136">
        <f t="shared" si="8"/>
        <v>22</v>
      </c>
      <c r="V25" s="16">
        <f>T25+U25</f>
        <v>22</v>
      </c>
      <c r="W25" s="15">
        <f>V25</f>
        <v>22</v>
      </c>
      <c r="X25" s="84">
        <f>IF(W25="","",RANK(W25,W24:W28,0))</f>
        <v>2</v>
      </c>
      <c r="Y25" s="84">
        <f>IF(X25&lt;5,W25,"")</f>
        <v>22</v>
      </c>
      <c r="Z25" s="65">
        <v>15</v>
      </c>
      <c r="AA25" s="136">
        <f t="shared" si="9"/>
        <v>0</v>
      </c>
      <c r="AB25" s="136">
        <f t="shared" si="10"/>
        <v>38</v>
      </c>
      <c r="AC25" s="16">
        <f>AA25+AB25</f>
        <v>38</v>
      </c>
      <c r="AD25" s="15">
        <f>AC25</f>
        <v>38</v>
      </c>
      <c r="AE25" s="84">
        <f>IF(AD25="","",RANK(AD25,AD24:AD28,0))</f>
        <v>1</v>
      </c>
      <c r="AF25" s="84">
        <f>IF(AE25&lt;5,AD25,"")</f>
        <v>38</v>
      </c>
      <c r="AG25" s="18">
        <f t="shared" si="11"/>
        <v>133</v>
      </c>
      <c r="AH25" s="19">
        <f>AG25</f>
        <v>133</v>
      </c>
      <c r="AI25" s="19">
        <f t="shared" si="12"/>
        <v>102</v>
      </c>
      <c r="AJ25" s="186"/>
      <c r="AK25" s="130"/>
      <c r="AL25" s="189"/>
    </row>
    <row r="26" spans="1:38" ht="15" customHeight="1" x14ac:dyDescent="0.25">
      <c r="A26" s="68">
        <v>3</v>
      </c>
      <c r="B26" s="139"/>
      <c r="C26" s="141">
        <v>10</v>
      </c>
      <c r="D26" s="59">
        <v>7.1</v>
      </c>
      <c r="E26" s="18">
        <f t="shared" si="0"/>
        <v>47</v>
      </c>
      <c r="F26" s="18">
        <f t="shared" si="1"/>
        <v>0</v>
      </c>
      <c r="G26" s="18">
        <f t="shared" si="2"/>
        <v>0</v>
      </c>
      <c r="H26" s="18">
        <f t="shared" si="3"/>
        <v>47</v>
      </c>
      <c r="I26" s="15">
        <f>H26</f>
        <v>47</v>
      </c>
      <c r="J26" s="84">
        <f>IF(I26="","",RANK(I26,I24:I28,0))</f>
        <v>2</v>
      </c>
      <c r="K26" s="84">
        <f>IF(J26&lt;5,I26,"")</f>
        <v>47</v>
      </c>
      <c r="L26" s="61">
        <v>238</v>
      </c>
      <c r="M26" s="18">
        <f t="shared" si="5"/>
        <v>0</v>
      </c>
      <c r="N26" s="18">
        <f t="shared" si="6"/>
        <v>43</v>
      </c>
      <c r="O26" s="14">
        <f>M26+N26</f>
        <v>43</v>
      </c>
      <c r="P26" s="15">
        <f>O26</f>
        <v>43</v>
      </c>
      <c r="Q26" s="96">
        <f>IF(P26="","",RANK(P26,P24:P28,0))</f>
        <v>3</v>
      </c>
      <c r="R26" s="96">
        <f>IF(Q26&lt;5,P26,"")</f>
        <v>43</v>
      </c>
      <c r="S26" s="65">
        <v>12</v>
      </c>
      <c r="T26" s="136">
        <f t="shared" si="7"/>
        <v>0</v>
      </c>
      <c r="U26" s="136">
        <f t="shared" si="8"/>
        <v>30</v>
      </c>
      <c r="V26" s="16">
        <f>T26+U26</f>
        <v>30</v>
      </c>
      <c r="W26" s="15">
        <f>V26</f>
        <v>30</v>
      </c>
      <c r="X26" s="84">
        <f>IF(W26="","",RANK(W26,W24:W28,0))</f>
        <v>1</v>
      </c>
      <c r="Y26" s="84">
        <f>IF(X26&lt;5,W26,"")</f>
        <v>30</v>
      </c>
      <c r="Z26" s="65">
        <v>2</v>
      </c>
      <c r="AA26" s="136">
        <f t="shared" si="9"/>
        <v>0</v>
      </c>
      <c r="AB26" s="136">
        <f t="shared" si="10"/>
        <v>10</v>
      </c>
      <c r="AC26" s="16">
        <f>AA26+AB26</f>
        <v>10</v>
      </c>
      <c r="AD26" s="15">
        <f>AC26</f>
        <v>10</v>
      </c>
      <c r="AE26" s="84">
        <f>IF(AD26="","",RANK(AD26,AD24:AD28,0))</f>
        <v>4</v>
      </c>
      <c r="AF26" s="84">
        <f>IF(AE26&lt;5,AD26,"")</f>
        <v>10</v>
      </c>
      <c r="AG26" s="18">
        <f t="shared" si="11"/>
        <v>130</v>
      </c>
      <c r="AH26" s="19">
        <f>AG26</f>
        <v>130</v>
      </c>
      <c r="AI26" s="19">
        <f t="shared" si="12"/>
        <v>109</v>
      </c>
      <c r="AJ26" s="186"/>
      <c r="AK26" s="130"/>
      <c r="AL26" s="189"/>
    </row>
    <row r="27" spans="1:38" ht="15" customHeight="1" x14ac:dyDescent="0.25">
      <c r="A27" s="68">
        <v>4</v>
      </c>
      <c r="B27" s="139"/>
      <c r="C27" s="141">
        <v>10</v>
      </c>
      <c r="D27" s="59">
        <v>7</v>
      </c>
      <c r="E27" s="18">
        <f t="shared" si="0"/>
        <v>0</v>
      </c>
      <c r="F27" s="18">
        <f t="shared" si="1"/>
        <v>0</v>
      </c>
      <c r="G27" s="18">
        <f t="shared" si="2"/>
        <v>50</v>
      </c>
      <c r="H27" s="18">
        <f t="shared" si="3"/>
        <v>50</v>
      </c>
      <c r="I27" s="15">
        <f>H27</f>
        <v>50</v>
      </c>
      <c r="J27" s="84">
        <f>IF(I27="","",RANK(I27,I24:I28,0))</f>
        <v>1</v>
      </c>
      <c r="K27" s="84">
        <f>IF(J27&lt;5,I27,"")</f>
        <v>50</v>
      </c>
      <c r="L27" s="61">
        <v>245</v>
      </c>
      <c r="M27" s="18">
        <f t="shared" si="5"/>
        <v>0</v>
      </c>
      <c r="N27" s="18">
        <f t="shared" si="6"/>
        <v>50</v>
      </c>
      <c r="O27" s="14">
        <f>M27+N27</f>
        <v>50</v>
      </c>
      <c r="P27" s="15">
        <f>O27</f>
        <v>50</v>
      </c>
      <c r="Q27" s="96">
        <f>IF(P27="","",RANK(P27,P24:P28,0))</f>
        <v>1</v>
      </c>
      <c r="R27" s="96">
        <f>IF(Q27&lt;5,P27,"")</f>
        <v>50</v>
      </c>
      <c r="S27" s="65">
        <v>10</v>
      </c>
      <c r="T27" s="136">
        <f t="shared" si="7"/>
        <v>0</v>
      </c>
      <c r="U27" s="136">
        <f t="shared" si="8"/>
        <v>22</v>
      </c>
      <c r="V27" s="16">
        <f>T27+U27</f>
        <v>22</v>
      </c>
      <c r="W27" s="15">
        <f>V27</f>
        <v>22</v>
      </c>
      <c r="X27" s="84">
        <f>IF(W27="","",RANK(W27,W24:W28,0))</f>
        <v>2</v>
      </c>
      <c r="Y27" s="84">
        <f>IF(X27&lt;5,W27,"")</f>
        <v>22</v>
      </c>
      <c r="Z27" s="65">
        <v>13</v>
      </c>
      <c r="AA27" s="136">
        <f t="shared" si="9"/>
        <v>0</v>
      </c>
      <c r="AB27" s="136">
        <f t="shared" si="10"/>
        <v>32</v>
      </c>
      <c r="AC27" s="16">
        <f>AA27+AB27</f>
        <v>32</v>
      </c>
      <c r="AD27" s="15">
        <f>AC27</f>
        <v>32</v>
      </c>
      <c r="AE27" s="84">
        <f>IF(AD27="","",RANK(AD27,AD24:AD28,0))</f>
        <v>2</v>
      </c>
      <c r="AF27" s="84">
        <f>IF(AE27&lt;5,AD27,"")</f>
        <v>32</v>
      </c>
      <c r="AG27" s="18">
        <f t="shared" si="11"/>
        <v>154</v>
      </c>
      <c r="AH27" s="19">
        <f>AG27</f>
        <v>154</v>
      </c>
      <c r="AI27" s="19">
        <f t="shared" si="12"/>
        <v>81</v>
      </c>
      <c r="AJ27" s="186"/>
      <c r="AK27" s="130"/>
      <c r="AL27" s="189"/>
    </row>
    <row r="28" spans="1:38" ht="15" customHeight="1" x14ac:dyDescent="0.25">
      <c r="A28" s="68">
        <v>5</v>
      </c>
      <c r="B28" s="139"/>
      <c r="C28" s="141">
        <v>10</v>
      </c>
      <c r="D28" s="59">
        <v>7.3</v>
      </c>
      <c r="E28" s="18">
        <f t="shared" si="0"/>
        <v>39</v>
      </c>
      <c r="F28" s="18">
        <f t="shared" si="1"/>
        <v>0</v>
      </c>
      <c r="G28" s="18">
        <f t="shared" si="2"/>
        <v>0</v>
      </c>
      <c r="H28" s="18">
        <f t="shared" si="3"/>
        <v>39</v>
      </c>
      <c r="I28" s="15">
        <f>H28</f>
        <v>39</v>
      </c>
      <c r="J28" s="84">
        <f>IF(I28="","",RANK(I28,I24:I28,0))</f>
        <v>4</v>
      </c>
      <c r="K28" s="84">
        <f>IF(J28&lt;5,I28,"")</f>
        <v>39</v>
      </c>
      <c r="L28" s="61">
        <v>240</v>
      </c>
      <c r="M28" s="18">
        <f t="shared" si="5"/>
        <v>0</v>
      </c>
      <c r="N28" s="18">
        <f t="shared" si="6"/>
        <v>45</v>
      </c>
      <c r="O28" s="14">
        <f>M28+N28</f>
        <v>45</v>
      </c>
      <c r="P28" s="15">
        <f>O28</f>
        <v>45</v>
      </c>
      <c r="Q28" s="96">
        <f>IF(P28="","",RANK(P28,P24:P28,0))</f>
        <v>2</v>
      </c>
      <c r="R28" s="96">
        <f>IF(Q28&lt;5,P28,"")</f>
        <v>45</v>
      </c>
      <c r="S28" s="65">
        <v>5</v>
      </c>
      <c r="T28" s="136">
        <f t="shared" si="7"/>
        <v>0</v>
      </c>
      <c r="U28" s="136">
        <f t="shared" si="8"/>
        <v>6</v>
      </c>
      <c r="V28" s="16">
        <f>T28+U28</f>
        <v>6</v>
      </c>
      <c r="W28" s="15">
        <f>V28</f>
        <v>6</v>
      </c>
      <c r="X28" s="84">
        <f>IF(W28="","",RANK(W28,W24:W28,0))</f>
        <v>4</v>
      </c>
      <c r="Y28" s="84">
        <f>IF(X28&lt;5,W28,"")</f>
        <v>6</v>
      </c>
      <c r="Z28" s="65">
        <v>0</v>
      </c>
      <c r="AA28" s="136">
        <f t="shared" si="9"/>
        <v>0</v>
      </c>
      <c r="AB28" s="136">
        <f t="shared" si="10"/>
        <v>6</v>
      </c>
      <c r="AC28" s="16">
        <f>AA28+AB28</f>
        <v>6</v>
      </c>
      <c r="AD28" s="15">
        <f>AC28</f>
        <v>6</v>
      </c>
      <c r="AE28" s="84">
        <f>IF(AD28="","",RANK(AD28,AD24:AD28,0))</f>
        <v>5</v>
      </c>
      <c r="AF28" s="84" t="str">
        <f>IF(AE28&lt;5,AD28,"")</f>
        <v/>
      </c>
      <c r="AG28" s="18">
        <f t="shared" si="11"/>
        <v>96</v>
      </c>
      <c r="AH28" s="19">
        <f>AG28</f>
        <v>96</v>
      </c>
      <c r="AI28" s="19">
        <f t="shared" si="12"/>
        <v>141</v>
      </c>
      <c r="AJ28" s="187"/>
      <c r="AK28" s="130"/>
      <c r="AL28" s="189"/>
    </row>
    <row r="29" spans="1:38" ht="26.25" customHeight="1" x14ac:dyDescent="0.25">
      <c r="A29" s="68"/>
      <c r="B29" s="139"/>
      <c r="C29" s="142">
        <v>10</v>
      </c>
      <c r="D29" s="59"/>
      <c r="E29" s="18">
        <f t="shared" si="0"/>
        <v>0</v>
      </c>
      <c r="F29" s="18">
        <f t="shared" si="1"/>
        <v>0</v>
      </c>
      <c r="G29" s="18">
        <f t="shared" si="2"/>
        <v>0</v>
      </c>
      <c r="H29" s="18">
        <f t="shared" si="3"/>
        <v>0</v>
      </c>
      <c r="I29" s="89"/>
      <c r="J29" s="101" t="s">
        <v>455</v>
      </c>
      <c r="K29" s="109">
        <f>SUM(K24:K28)</f>
        <v>183</v>
      </c>
      <c r="L29" s="61"/>
      <c r="M29" s="18">
        <f t="shared" si="5"/>
        <v>0</v>
      </c>
      <c r="N29" s="18">
        <f t="shared" si="6"/>
        <v>0</v>
      </c>
      <c r="O29" s="14"/>
      <c r="P29" s="89"/>
      <c r="Q29" s="101" t="s">
        <v>455</v>
      </c>
      <c r="R29" s="110">
        <f>SUM(R24:R28)</f>
        <v>176</v>
      </c>
      <c r="S29" s="65"/>
      <c r="T29" s="136">
        <f t="shared" si="7"/>
        <v>0</v>
      </c>
      <c r="U29" s="136">
        <f t="shared" si="8"/>
        <v>0</v>
      </c>
      <c r="V29" s="16"/>
      <c r="W29" s="89"/>
      <c r="X29" s="101" t="s">
        <v>455</v>
      </c>
      <c r="Y29" s="109">
        <f>SUM(Y24:Y28)</f>
        <v>80</v>
      </c>
      <c r="Z29" s="172">
        <v>-100</v>
      </c>
      <c r="AA29" s="136">
        <f t="shared" si="9"/>
        <v>0</v>
      </c>
      <c r="AB29" s="136">
        <f t="shared" si="10"/>
        <v>0</v>
      </c>
      <c r="AC29" s="16"/>
      <c r="AD29" s="89"/>
      <c r="AE29" s="101" t="s">
        <v>455</v>
      </c>
      <c r="AF29" s="109">
        <f>SUM(AF24:AF28)</f>
        <v>100</v>
      </c>
      <c r="AG29" s="18"/>
      <c r="AH29" s="92"/>
      <c r="AI29" s="19" t="str">
        <f t="shared" si="12"/>
        <v/>
      </c>
      <c r="AJ29" s="98"/>
      <c r="AK29" s="98"/>
      <c r="AL29" s="190"/>
    </row>
    <row r="30" spans="1:38" ht="15" customHeight="1" x14ac:dyDescent="0.25">
      <c r="A30" s="68">
        <v>1</v>
      </c>
      <c r="B30" s="139"/>
      <c r="C30" s="141">
        <v>11</v>
      </c>
      <c r="D30" s="59">
        <v>8</v>
      </c>
      <c r="E30" s="18">
        <f t="shared" si="0"/>
        <v>0</v>
      </c>
      <c r="F30" s="18">
        <f t="shared" si="1"/>
        <v>17</v>
      </c>
      <c r="G30" s="18">
        <f t="shared" si="2"/>
        <v>0</v>
      </c>
      <c r="H30" s="18">
        <f t="shared" si="3"/>
        <v>17</v>
      </c>
      <c r="I30" s="15">
        <f>H30</f>
        <v>17</v>
      </c>
      <c r="J30" s="84">
        <f>IF(I30="","",RANK(I30,I30:I34,0))</f>
        <v>4</v>
      </c>
      <c r="K30" s="84">
        <f>IF(J30&lt;5,I30,"")</f>
        <v>17</v>
      </c>
      <c r="L30" s="61">
        <v>230</v>
      </c>
      <c r="M30" s="18">
        <f t="shared" si="5"/>
        <v>0</v>
      </c>
      <c r="N30" s="18">
        <f t="shared" si="6"/>
        <v>35</v>
      </c>
      <c r="O30" s="14">
        <f>M30+N30</f>
        <v>35</v>
      </c>
      <c r="P30" s="15">
        <f>O30</f>
        <v>35</v>
      </c>
      <c r="Q30" s="96">
        <f>IF(P30="","",RANK(P30,P30:P34,0))</f>
        <v>3</v>
      </c>
      <c r="R30" s="96">
        <f>IF(Q30&lt;5,P30,"")</f>
        <v>35</v>
      </c>
      <c r="S30" s="65">
        <v>19</v>
      </c>
      <c r="T30" s="136">
        <f t="shared" si="7"/>
        <v>57</v>
      </c>
      <c r="U30" s="136">
        <f t="shared" si="8"/>
        <v>0</v>
      </c>
      <c r="V30" s="16">
        <f>T30+U30</f>
        <v>57</v>
      </c>
      <c r="W30" s="15">
        <f>V30</f>
        <v>57</v>
      </c>
      <c r="X30" s="84">
        <f>IF(W30="","",RANK(W30,W30:W34,0))</f>
        <v>1</v>
      </c>
      <c r="Y30" s="84">
        <f>IF(X30&lt;5,W30,"")</f>
        <v>57</v>
      </c>
      <c r="Z30" s="65">
        <v>9</v>
      </c>
      <c r="AA30" s="136">
        <f t="shared" si="9"/>
        <v>0</v>
      </c>
      <c r="AB30" s="136">
        <f t="shared" si="10"/>
        <v>24</v>
      </c>
      <c r="AC30" s="16">
        <f>AA30+AB30</f>
        <v>24</v>
      </c>
      <c r="AD30" s="15">
        <f>AC30</f>
        <v>24</v>
      </c>
      <c r="AE30" s="84">
        <f>IF(AD30="","",RANK(AD30,AD30:AD34,0))</f>
        <v>3</v>
      </c>
      <c r="AF30" s="84">
        <f>IF(AE30&lt;5,AD30,"")</f>
        <v>24</v>
      </c>
      <c r="AG30" s="18">
        <f t="shared" si="11"/>
        <v>133</v>
      </c>
      <c r="AH30" s="19">
        <f>AG30</f>
        <v>133</v>
      </c>
      <c r="AI30" s="19">
        <f t="shared" si="12"/>
        <v>102</v>
      </c>
      <c r="AJ30" s="185">
        <f>SUM(K30:K34,R30:R34,Y30:Y34,AF30:AF34)</f>
        <v>539</v>
      </c>
      <c r="AK30" s="130">
        <f>AJ30</f>
        <v>539</v>
      </c>
      <c r="AL30" s="188">
        <f>IF(ISNUMBER(AJ30),RANK(AJ30,$AJ$6:$AJ$293,0),"")</f>
        <v>23</v>
      </c>
    </row>
    <row r="31" spans="1:38" ht="15" customHeight="1" x14ac:dyDescent="0.25">
      <c r="A31" s="68">
        <v>2</v>
      </c>
      <c r="B31" s="139"/>
      <c r="C31" s="141">
        <v>11</v>
      </c>
      <c r="D31" s="59">
        <v>7.2</v>
      </c>
      <c r="E31" s="18">
        <f t="shared" si="0"/>
        <v>43</v>
      </c>
      <c r="F31" s="18">
        <f t="shared" si="1"/>
        <v>0</v>
      </c>
      <c r="G31" s="18">
        <f t="shared" si="2"/>
        <v>0</v>
      </c>
      <c r="H31" s="18">
        <f t="shared" si="3"/>
        <v>43</v>
      </c>
      <c r="I31" s="15">
        <f>H31</f>
        <v>43</v>
      </c>
      <c r="J31" s="84">
        <f>IF(I31="","",RANK(I31,I30:I34,0))</f>
        <v>1</v>
      </c>
      <c r="K31" s="84">
        <f>IF(J31&lt;5,I31,"")</f>
        <v>43</v>
      </c>
      <c r="L31" s="61">
        <v>246</v>
      </c>
      <c r="M31" s="18">
        <f t="shared" si="5"/>
        <v>0</v>
      </c>
      <c r="N31" s="18">
        <f t="shared" si="6"/>
        <v>51</v>
      </c>
      <c r="O31" s="14">
        <f>M31+N31</f>
        <v>51</v>
      </c>
      <c r="P31" s="15">
        <f>O31</f>
        <v>51</v>
      </c>
      <c r="Q31" s="96">
        <f>IF(P31="","",RANK(P31,P30:P34,0))</f>
        <v>1</v>
      </c>
      <c r="R31" s="96">
        <f>IF(Q31&lt;5,P31,"")</f>
        <v>51</v>
      </c>
      <c r="S31" s="65">
        <v>12</v>
      </c>
      <c r="T31" s="136">
        <f t="shared" si="7"/>
        <v>0</v>
      </c>
      <c r="U31" s="136">
        <f t="shared" si="8"/>
        <v>30</v>
      </c>
      <c r="V31" s="16">
        <f>T31+U31</f>
        <v>30</v>
      </c>
      <c r="W31" s="15">
        <f>V31</f>
        <v>30</v>
      </c>
      <c r="X31" s="84">
        <f>IF(W31="","",RANK(W31,W30:W34,0))</f>
        <v>3</v>
      </c>
      <c r="Y31" s="84">
        <f>IF(X31&lt;5,W31,"")</f>
        <v>30</v>
      </c>
      <c r="Z31" s="65">
        <v>14</v>
      </c>
      <c r="AA31" s="136">
        <f t="shared" si="9"/>
        <v>0</v>
      </c>
      <c r="AB31" s="136">
        <f t="shared" si="10"/>
        <v>35</v>
      </c>
      <c r="AC31" s="16">
        <f>AA31+AB31</f>
        <v>35</v>
      </c>
      <c r="AD31" s="15">
        <f>AC31</f>
        <v>35</v>
      </c>
      <c r="AE31" s="84">
        <f>IF(AD31="","",RANK(AD31,AD30:AD34,0))</f>
        <v>1</v>
      </c>
      <c r="AF31" s="84">
        <f>IF(AE31&lt;5,AD31,"")</f>
        <v>35</v>
      </c>
      <c r="AG31" s="18">
        <f t="shared" si="11"/>
        <v>159</v>
      </c>
      <c r="AH31" s="19">
        <f>AG31</f>
        <v>159</v>
      </c>
      <c r="AI31" s="19">
        <f t="shared" si="12"/>
        <v>70</v>
      </c>
      <c r="AJ31" s="186"/>
      <c r="AK31" s="130"/>
      <c r="AL31" s="189"/>
    </row>
    <row r="32" spans="1:38" ht="15" customHeight="1" x14ac:dyDescent="0.25">
      <c r="A32" s="68">
        <v>3</v>
      </c>
      <c r="B32" s="139"/>
      <c r="C32" s="141">
        <v>11</v>
      </c>
      <c r="D32" s="59">
        <v>7.2</v>
      </c>
      <c r="E32" s="18">
        <f t="shared" si="0"/>
        <v>43</v>
      </c>
      <c r="F32" s="18">
        <f t="shared" si="1"/>
        <v>0</v>
      </c>
      <c r="G32" s="18">
        <f t="shared" si="2"/>
        <v>0</v>
      </c>
      <c r="H32" s="18">
        <f t="shared" si="3"/>
        <v>43</v>
      </c>
      <c r="I32" s="15">
        <f>H32</f>
        <v>43</v>
      </c>
      <c r="J32" s="84">
        <f>IF(I32="","",RANK(I32,I30:I34,0))</f>
        <v>1</v>
      </c>
      <c r="K32" s="84">
        <f>IF(J32&lt;5,I32,"")</f>
        <v>43</v>
      </c>
      <c r="L32" s="61">
        <v>240</v>
      </c>
      <c r="M32" s="18">
        <f t="shared" si="5"/>
        <v>0</v>
      </c>
      <c r="N32" s="18">
        <f t="shared" si="6"/>
        <v>45</v>
      </c>
      <c r="O32" s="14">
        <f>M32+N32</f>
        <v>45</v>
      </c>
      <c r="P32" s="15">
        <f>O32</f>
        <v>45</v>
      </c>
      <c r="Q32" s="96">
        <f>IF(P32="","",RANK(P32,P30:P34,0))</f>
        <v>2</v>
      </c>
      <c r="R32" s="96">
        <f>IF(Q32&lt;5,P32,"")</f>
        <v>45</v>
      </c>
      <c r="S32" s="65">
        <v>15</v>
      </c>
      <c r="T32" s="136">
        <f t="shared" si="7"/>
        <v>0</v>
      </c>
      <c r="U32" s="136">
        <f t="shared" si="8"/>
        <v>42</v>
      </c>
      <c r="V32" s="16">
        <f>T32+U32</f>
        <v>42</v>
      </c>
      <c r="W32" s="15">
        <f>V32</f>
        <v>42</v>
      </c>
      <c r="X32" s="84">
        <f>IF(W32="","",RANK(W32,W30:W34,0))</f>
        <v>2</v>
      </c>
      <c r="Y32" s="84">
        <f>IF(X32&lt;5,W32,"")</f>
        <v>42</v>
      </c>
      <c r="Z32" s="65">
        <v>13</v>
      </c>
      <c r="AA32" s="136">
        <f t="shared" si="9"/>
        <v>0</v>
      </c>
      <c r="AB32" s="136">
        <f t="shared" si="10"/>
        <v>32</v>
      </c>
      <c r="AC32" s="16">
        <f>AA32+AB32</f>
        <v>32</v>
      </c>
      <c r="AD32" s="15">
        <f>AC32</f>
        <v>32</v>
      </c>
      <c r="AE32" s="84">
        <f>IF(AD32="","",RANK(AD32,AD30:AD34,0))</f>
        <v>2</v>
      </c>
      <c r="AF32" s="84">
        <f>IF(AE32&lt;5,AD32,"")</f>
        <v>32</v>
      </c>
      <c r="AG32" s="18">
        <f t="shared" si="11"/>
        <v>162</v>
      </c>
      <c r="AH32" s="19">
        <f>AG32</f>
        <v>162</v>
      </c>
      <c r="AI32" s="19">
        <f t="shared" si="12"/>
        <v>67</v>
      </c>
      <c r="AJ32" s="186"/>
      <c r="AK32" s="130"/>
      <c r="AL32" s="189"/>
    </row>
    <row r="33" spans="1:38" ht="15" customHeight="1" x14ac:dyDescent="0.25">
      <c r="A33" s="68">
        <v>4</v>
      </c>
      <c r="B33" s="139"/>
      <c r="C33" s="141">
        <v>11</v>
      </c>
      <c r="D33" s="59">
        <v>7.5</v>
      </c>
      <c r="E33" s="18">
        <f t="shared" si="0"/>
        <v>32</v>
      </c>
      <c r="F33" s="18">
        <f t="shared" si="1"/>
        <v>0</v>
      </c>
      <c r="G33" s="18">
        <f t="shared" si="2"/>
        <v>0</v>
      </c>
      <c r="H33" s="18">
        <f t="shared" si="3"/>
        <v>32</v>
      </c>
      <c r="I33" s="15">
        <f>H33</f>
        <v>32</v>
      </c>
      <c r="J33" s="84">
        <f>IF(I33="","",RANK(I33,I30:I34,0))</f>
        <v>3</v>
      </c>
      <c r="K33" s="84">
        <f>IF(J33&lt;5,I33,"")</f>
        <v>32</v>
      </c>
      <c r="L33" s="61">
        <v>224</v>
      </c>
      <c r="M33" s="18">
        <f t="shared" si="5"/>
        <v>0</v>
      </c>
      <c r="N33" s="18">
        <f t="shared" si="6"/>
        <v>29</v>
      </c>
      <c r="O33" s="14">
        <f>M33+N33</f>
        <v>29</v>
      </c>
      <c r="P33" s="15">
        <f>O33</f>
        <v>29</v>
      </c>
      <c r="Q33" s="96">
        <f>IF(P33="","",RANK(P33,P30:P34,0))</f>
        <v>4</v>
      </c>
      <c r="R33" s="96">
        <f>IF(Q33&lt;5,P33,"")</f>
        <v>29</v>
      </c>
      <c r="S33" s="65">
        <v>9</v>
      </c>
      <c r="T33" s="136">
        <f t="shared" si="7"/>
        <v>0</v>
      </c>
      <c r="U33" s="136">
        <f t="shared" si="8"/>
        <v>18</v>
      </c>
      <c r="V33" s="16">
        <f>T33+U33</f>
        <v>18</v>
      </c>
      <c r="W33" s="15">
        <f>V33</f>
        <v>18</v>
      </c>
      <c r="X33" s="84">
        <f>IF(W33="","",RANK(W33,W30:W34,0))</f>
        <v>4</v>
      </c>
      <c r="Y33" s="84">
        <f>IF(X33&lt;5,W33,"")</f>
        <v>18</v>
      </c>
      <c r="Z33" s="65">
        <v>0</v>
      </c>
      <c r="AA33" s="136">
        <f t="shared" si="9"/>
        <v>0</v>
      </c>
      <c r="AB33" s="136">
        <f t="shared" si="10"/>
        <v>6</v>
      </c>
      <c r="AC33" s="16">
        <f>AA33+AB33</f>
        <v>6</v>
      </c>
      <c r="AD33" s="15">
        <f>AC33</f>
        <v>6</v>
      </c>
      <c r="AE33" s="84">
        <f>IF(AD33="","",RANK(AD33,AD30:AD34,0))</f>
        <v>4</v>
      </c>
      <c r="AF33" s="84">
        <f>IF(AE33&lt;5,AD33,"")</f>
        <v>6</v>
      </c>
      <c r="AG33" s="18">
        <f t="shared" si="11"/>
        <v>85</v>
      </c>
      <c r="AH33" s="19">
        <f>AG33</f>
        <v>85</v>
      </c>
      <c r="AI33" s="19">
        <f t="shared" si="12"/>
        <v>152</v>
      </c>
      <c r="AJ33" s="186"/>
      <c r="AK33" s="130"/>
      <c r="AL33" s="189"/>
    </row>
    <row r="34" spans="1:38" ht="15" customHeight="1" x14ac:dyDescent="0.25">
      <c r="A34" s="68">
        <v>5</v>
      </c>
      <c r="B34" s="139"/>
      <c r="C34" s="141">
        <v>11</v>
      </c>
      <c r="D34" s="59"/>
      <c r="E34" s="18">
        <f t="shared" si="0"/>
        <v>0</v>
      </c>
      <c r="F34" s="18">
        <f t="shared" si="1"/>
        <v>0</v>
      </c>
      <c r="G34" s="18">
        <f t="shared" si="2"/>
        <v>0</v>
      </c>
      <c r="H34" s="18">
        <f t="shared" si="3"/>
        <v>0</v>
      </c>
      <c r="I34" s="15">
        <f>H34</f>
        <v>0</v>
      </c>
      <c r="J34" s="84">
        <f>IF(I34="","",RANK(I34,I30:I34,0))</f>
        <v>5</v>
      </c>
      <c r="K34" s="84"/>
      <c r="L34" s="61"/>
      <c r="M34" s="18">
        <f t="shared" si="5"/>
        <v>0</v>
      </c>
      <c r="N34" s="18">
        <f t="shared" si="6"/>
        <v>0</v>
      </c>
      <c r="O34" s="14">
        <f>M34+N34</f>
        <v>0</v>
      </c>
      <c r="P34" s="15">
        <f>O34</f>
        <v>0</v>
      </c>
      <c r="Q34" s="96">
        <f>IF(P34="","",RANK(P34,P30:P34,0))</f>
        <v>5</v>
      </c>
      <c r="R34" s="96" t="str">
        <f>IF(Q34&lt;5,P34,"")</f>
        <v/>
      </c>
      <c r="S34" s="65"/>
      <c r="T34" s="136">
        <f t="shared" si="7"/>
        <v>0</v>
      </c>
      <c r="U34" s="136">
        <f t="shared" si="8"/>
        <v>0</v>
      </c>
      <c r="V34" s="16">
        <f>T34+U34</f>
        <v>0</v>
      </c>
      <c r="W34" s="15">
        <f>V34</f>
        <v>0</v>
      </c>
      <c r="X34" s="84">
        <f>IF(W34="","",RANK(W34,W30:W34,0))</f>
        <v>5</v>
      </c>
      <c r="Y34" s="84" t="str">
        <f>IF(X34&lt;5,W34,"")</f>
        <v/>
      </c>
      <c r="Z34" s="172">
        <v>-100</v>
      </c>
      <c r="AA34" s="136">
        <f t="shared" si="9"/>
        <v>0</v>
      </c>
      <c r="AB34" s="136">
        <f t="shared" si="10"/>
        <v>0</v>
      </c>
      <c r="AC34" s="16">
        <f>AA34+AB34</f>
        <v>0</v>
      </c>
      <c r="AD34" s="15">
        <f>AC34</f>
        <v>0</v>
      </c>
      <c r="AE34" s="84">
        <f>IF(AD34="","",RANK(AD34,AD30:AD34,0))</f>
        <v>5</v>
      </c>
      <c r="AF34" s="84" t="str">
        <f>IF(AE34&lt;5,AD34,"")</f>
        <v/>
      </c>
      <c r="AG34" s="18">
        <f t="shared" si="11"/>
        <v>0</v>
      </c>
      <c r="AH34" s="19">
        <f>AG34</f>
        <v>0</v>
      </c>
      <c r="AI34" s="19">
        <f t="shared" si="12"/>
        <v>166</v>
      </c>
      <c r="AJ34" s="187"/>
      <c r="AK34" s="130"/>
      <c r="AL34" s="189"/>
    </row>
    <row r="35" spans="1:38" ht="26.25" customHeight="1" x14ac:dyDescent="0.25">
      <c r="A35" s="68"/>
      <c r="B35" s="139"/>
      <c r="C35" s="142">
        <v>11</v>
      </c>
      <c r="D35" s="59"/>
      <c r="E35" s="18">
        <f t="shared" si="0"/>
        <v>0</v>
      </c>
      <c r="F35" s="18">
        <f t="shared" si="1"/>
        <v>0</v>
      </c>
      <c r="G35" s="18">
        <f t="shared" si="2"/>
        <v>0</v>
      </c>
      <c r="H35" s="18">
        <f t="shared" si="3"/>
        <v>0</v>
      </c>
      <c r="I35" s="89"/>
      <c r="J35" s="101" t="s">
        <v>455</v>
      </c>
      <c r="K35" s="109">
        <f>SUM(K30:K34)</f>
        <v>135</v>
      </c>
      <c r="L35" s="61"/>
      <c r="M35" s="18">
        <f t="shared" si="5"/>
        <v>0</v>
      </c>
      <c r="N35" s="18">
        <f t="shared" si="6"/>
        <v>0</v>
      </c>
      <c r="O35" s="14"/>
      <c r="P35" s="89"/>
      <c r="Q35" s="101" t="s">
        <v>455</v>
      </c>
      <c r="R35" s="110">
        <f>SUM(R30:R34)</f>
        <v>160</v>
      </c>
      <c r="S35" s="65"/>
      <c r="T35" s="136">
        <f t="shared" si="7"/>
        <v>0</v>
      </c>
      <c r="U35" s="136">
        <f t="shared" si="8"/>
        <v>0</v>
      </c>
      <c r="V35" s="16"/>
      <c r="W35" s="89"/>
      <c r="X35" s="101" t="s">
        <v>455</v>
      </c>
      <c r="Y35" s="109">
        <f>SUM(Y30:Y34)</f>
        <v>147</v>
      </c>
      <c r="Z35" s="172">
        <v>-100</v>
      </c>
      <c r="AA35" s="136">
        <f t="shared" si="9"/>
        <v>0</v>
      </c>
      <c r="AB35" s="136">
        <f t="shared" si="10"/>
        <v>0</v>
      </c>
      <c r="AC35" s="16"/>
      <c r="AD35" s="89"/>
      <c r="AE35" s="101" t="s">
        <v>455</v>
      </c>
      <c r="AF35" s="109">
        <f>SUM(AF30:AF34)</f>
        <v>97</v>
      </c>
      <c r="AG35" s="18"/>
      <c r="AH35" s="92"/>
      <c r="AI35" s="19" t="str">
        <f t="shared" si="12"/>
        <v/>
      </c>
      <c r="AJ35" s="98"/>
      <c r="AK35" s="98"/>
      <c r="AL35" s="190"/>
    </row>
    <row r="36" spans="1:38" ht="15" customHeight="1" x14ac:dyDescent="0.25">
      <c r="A36" s="68">
        <v>1</v>
      </c>
      <c r="B36" s="139"/>
      <c r="C36" s="141">
        <v>12</v>
      </c>
      <c r="D36" s="59">
        <v>7.1</v>
      </c>
      <c r="E36" s="18">
        <f t="shared" si="0"/>
        <v>47</v>
      </c>
      <c r="F36" s="18">
        <f t="shared" si="1"/>
        <v>0</v>
      </c>
      <c r="G36" s="18">
        <f t="shared" si="2"/>
        <v>0</v>
      </c>
      <c r="H36" s="18">
        <f t="shared" si="3"/>
        <v>47</v>
      </c>
      <c r="I36" s="15">
        <f>H36</f>
        <v>47</v>
      </c>
      <c r="J36" s="84">
        <f>IF(I36="","",RANK(I36,I36:I40,0))</f>
        <v>2</v>
      </c>
      <c r="K36" s="84">
        <f>IF(J36&lt;5,I36,"")</f>
        <v>47</v>
      </c>
      <c r="L36" s="61">
        <v>267</v>
      </c>
      <c r="M36" s="18">
        <f t="shared" si="5"/>
        <v>66</v>
      </c>
      <c r="N36" s="18">
        <f t="shared" si="6"/>
        <v>0</v>
      </c>
      <c r="O36" s="14">
        <f>M36+N36</f>
        <v>66</v>
      </c>
      <c r="P36" s="15">
        <f>O36</f>
        <v>66</v>
      </c>
      <c r="Q36" s="96">
        <f>IF(P36="","",RANK(P36,P36:P40,0))</f>
        <v>2</v>
      </c>
      <c r="R36" s="96">
        <f>IF(Q36&lt;5,P36,"")</f>
        <v>66</v>
      </c>
      <c r="S36" s="65">
        <v>14</v>
      </c>
      <c r="T36" s="136">
        <f t="shared" si="7"/>
        <v>0</v>
      </c>
      <c r="U36" s="136">
        <f t="shared" si="8"/>
        <v>38</v>
      </c>
      <c r="V36" s="16">
        <f>T36+U36</f>
        <v>38</v>
      </c>
      <c r="W36" s="15">
        <f>V36</f>
        <v>38</v>
      </c>
      <c r="X36" s="84">
        <f>IF(W36="","",RANK(W36,W36:W40,0))</f>
        <v>2</v>
      </c>
      <c r="Y36" s="84">
        <f>IF(X36&lt;5,W36,"")</f>
        <v>38</v>
      </c>
      <c r="Z36" s="65">
        <v>16</v>
      </c>
      <c r="AA36" s="136">
        <f t="shared" si="9"/>
        <v>0</v>
      </c>
      <c r="AB36" s="136">
        <f t="shared" si="10"/>
        <v>41</v>
      </c>
      <c r="AC36" s="16">
        <f>AA36+AB36</f>
        <v>41</v>
      </c>
      <c r="AD36" s="15">
        <f>AC36</f>
        <v>41</v>
      </c>
      <c r="AE36" s="84">
        <f>IF(AD36="","",RANK(AD36,AD36:AD40,0))</f>
        <v>1</v>
      </c>
      <c r="AF36" s="84">
        <f>IF(AE36&lt;5,AD36,"")</f>
        <v>41</v>
      </c>
      <c r="AG36" s="18">
        <f t="shared" si="11"/>
        <v>192</v>
      </c>
      <c r="AH36" s="19">
        <f>AG36</f>
        <v>192</v>
      </c>
      <c r="AI36" s="19">
        <f t="shared" si="12"/>
        <v>24</v>
      </c>
      <c r="AJ36" s="185">
        <f>SUM(K36:K40,R36:R40,Y36:Y40,AF36:AF40)</f>
        <v>735</v>
      </c>
      <c r="AK36" s="130">
        <f>AJ36</f>
        <v>735</v>
      </c>
      <c r="AL36" s="188">
        <f>IF(ISNUMBER(AJ36),RANK(AJ36,$AJ$6:$AJ$293,0),"")</f>
        <v>12</v>
      </c>
    </row>
    <row r="37" spans="1:38" ht="15" customHeight="1" x14ac:dyDescent="0.25">
      <c r="A37" s="68">
        <v>2</v>
      </c>
      <c r="B37" s="139"/>
      <c r="C37" s="141">
        <v>12</v>
      </c>
      <c r="D37" s="59">
        <v>7.4</v>
      </c>
      <c r="E37" s="18">
        <f t="shared" si="0"/>
        <v>35</v>
      </c>
      <c r="F37" s="18">
        <f t="shared" si="1"/>
        <v>0</v>
      </c>
      <c r="G37" s="18">
        <f t="shared" si="2"/>
        <v>0</v>
      </c>
      <c r="H37" s="18">
        <f t="shared" si="3"/>
        <v>35</v>
      </c>
      <c r="I37" s="15">
        <f>H37</f>
        <v>35</v>
      </c>
      <c r="J37" s="84">
        <f>IF(I37="","",RANK(I37,I36:I40,0))</f>
        <v>4</v>
      </c>
      <c r="K37" s="84">
        <f>IF(J37&lt;5,I37,"")</f>
        <v>35</v>
      </c>
      <c r="L37" s="61">
        <v>245</v>
      </c>
      <c r="M37" s="18">
        <f t="shared" si="5"/>
        <v>0</v>
      </c>
      <c r="N37" s="18">
        <f t="shared" si="6"/>
        <v>50</v>
      </c>
      <c r="O37" s="14">
        <f>M37+N37</f>
        <v>50</v>
      </c>
      <c r="P37" s="15">
        <f>O37</f>
        <v>50</v>
      </c>
      <c r="Q37" s="96">
        <f>IF(P37="","",RANK(P37,P36:P40,0))</f>
        <v>4</v>
      </c>
      <c r="R37" s="96">
        <f>IF(Q37&lt;5,P37,"")</f>
        <v>50</v>
      </c>
      <c r="S37" s="65">
        <v>13</v>
      </c>
      <c r="T37" s="136">
        <f t="shared" si="7"/>
        <v>0</v>
      </c>
      <c r="U37" s="136">
        <f t="shared" si="8"/>
        <v>34</v>
      </c>
      <c r="V37" s="16">
        <f>T37+U37</f>
        <v>34</v>
      </c>
      <c r="W37" s="15">
        <f>V37</f>
        <v>34</v>
      </c>
      <c r="X37" s="84">
        <f>IF(W37="","",RANK(W37,W36:W40,0))</f>
        <v>4</v>
      </c>
      <c r="Y37" s="84">
        <f>IF(X37&lt;5,W37,"")</f>
        <v>34</v>
      </c>
      <c r="Z37" s="65">
        <v>15</v>
      </c>
      <c r="AA37" s="136">
        <f t="shared" si="9"/>
        <v>0</v>
      </c>
      <c r="AB37" s="136">
        <f t="shared" si="10"/>
        <v>38</v>
      </c>
      <c r="AC37" s="16">
        <f>AA37+AB37</f>
        <v>38</v>
      </c>
      <c r="AD37" s="15">
        <f>AC37</f>
        <v>38</v>
      </c>
      <c r="AE37" s="84">
        <f>IF(AD37="","",RANK(AD37,AD36:AD40,0))</f>
        <v>2</v>
      </c>
      <c r="AF37" s="84">
        <f>IF(AE37&lt;5,AD37,"")</f>
        <v>38</v>
      </c>
      <c r="AG37" s="18">
        <f t="shared" si="11"/>
        <v>157</v>
      </c>
      <c r="AH37" s="19">
        <f>AG37</f>
        <v>157</v>
      </c>
      <c r="AI37" s="19">
        <f t="shared" si="12"/>
        <v>72</v>
      </c>
      <c r="AJ37" s="186"/>
      <c r="AK37" s="130"/>
      <c r="AL37" s="189"/>
    </row>
    <row r="38" spans="1:38" ht="15" customHeight="1" x14ac:dyDescent="0.25">
      <c r="A38" s="68">
        <v>3</v>
      </c>
      <c r="B38" s="139"/>
      <c r="C38" s="141">
        <v>12</v>
      </c>
      <c r="D38" s="59">
        <v>6.9</v>
      </c>
      <c r="E38" s="18">
        <f t="shared" si="0"/>
        <v>0</v>
      </c>
      <c r="F38" s="18">
        <f t="shared" si="1"/>
        <v>0</v>
      </c>
      <c r="G38" s="18">
        <f t="shared" si="2"/>
        <v>53</v>
      </c>
      <c r="H38" s="18">
        <f t="shared" si="3"/>
        <v>53</v>
      </c>
      <c r="I38" s="15">
        <f>H38</f>
        <v>53</v>
      </c>
      <c r="J38" s="84">
        <f>IF(I38="","",RANK(I38,I36:I40,0))</f>
        <v>1</v>
      </c>
      <c r="K38" s="84">
        <f>IF(J38&lt;5,I38,"")</f>
        <v>53</v>
      </c>
      <c r="L38" s="61">
        <v>280</v>
      </c>
      <c r="M38" s="18">
        <f t="shared" si="5"/>
        <v>72</v>
      </c>
      <c r="N38" s="18">
        <f t="shared" si="6"/>
        <v>0</v>
      </c>
      <c r="O38" s="14">
        <f>M38+N38</f>
        <v>72</v>
      </c>
      <c r="P38" s="15">
        <f>O38</f>
        <v>72</v>
      </c>
      <c r="Q38" s="96">
        <f>IF(P38="","",RANK(P38,P36:P40,0))</f>
        <v>1</v>
      </c>
      <c r="R38" s="96">
        <f>IF(Q38&lt;5,P38,"")</f>
        <v>72</v>
      </c>
      <c r="S38" s="65">
        <v>11</v>
      </c>
      <c r="T38" s="136">
        <f t="shared" si="7"/>
        <v>0</v>
      </c>
      <c r="U38" s="136">
        <f t="shared" si="8"/>
        <v>26</v>
      </c>
      <c r="V38" s="16">
        <f>T38+U38</f>
        <v>26</v>
      </c>
      <c r="W38" s="15">
        <f>V38</f>
        <v>26</v>
      </c>
      <c r="X38" s="84">
        <f>IF(W38="","",RANK(W38,W36:W40,0))</f>
        <v>5</v>
      </c>
      <c r="Y38" s="84" t="str">
        <f>IF(X38&lt;5,W38,"")</f>
        <v/>
      </c>
      <c r="Z38" s="65">
        <v>10</v>
      </c>
      <c r="AA38" s="136">
        <f t="shared" si="9"/>
        <v>0</v>
      </c>
      <c r="AB38" s="136">
        <f t="shared" si="10"/>
        <v>26</v>
      </c>
      <c r="AC38" s="16">
        <f>AA38+AB38</f>
        <v>26</v>
      </c>
      <c r="AD38" s="15">
        <f>AC38</f>
        <v>26</v>
      </c>
      <c r="AE38" s="84">
        <f>IF(AD38="","",RANK(AD38,AD36:AD40,0))</f>
        <v>5</v>
      </c>
      <c r="AF38" s="84" t="str">
        <f>IF(AE38&lt;5,AD38,"")</f>
        <v/>
      </c>
      <c r="AG38" s="18">
        <f t="shared" si="11"/>
        <v>177</v>
      </c>
      <c r="AH38" s="19">
        <f>AG38</f>
        <v>177</v>
      </c>
      <c r="AI38" s="19">
        <f t="shared" si="12"/>
        <v>50</v>
      </c>
      <c r="AJ38" s="186"/>
      <c r="AK38" s="130"/>
      <c r="AL38" s="189"/>
    </row>
    <row r="39" spans="1:38" ht="15" customHeight="1" x14ac:dyDescent="0.25">
      <c r="A39" s="68">
        <v>4</v>
      </c>
      <c r="B39" s="139"/>
      <c r="C39" s="141">
        <v>12</v>
      </c>
      <c r="D39" s="59">
        <v>7.1</v>
      </c>
      <c r="E39" s="18">
        <f t="shared" si="0"/>
        <v>47</v>
      </c>
      <c r="F39" s="18">
        <f t="shared" si="1"/>
        <v>0</v>
      </c>
      <c r="G39" s="18">
        <f t="shared" si="2"/>
        <v>0</v>
      </c>
      <c r="H39" s="18">
        <f t="shared" si="3"/>
        <v>47</v>
      </c>
      <c r="I39" s="15">
        <f>H39</f>
        <v>47</v>
      </c>
      <c r="J39" s="84">
        <f>IF(I39="","",RANK(I39,I36:I40,0))</f>
        <v>2</v>
      </c>
      <c r="K39" s="84">
        <f>IF(J39&lt;5,I39,"")</f>
        <v>47</v>
      </c>
      <c r="L39" s="61">
        <v>245</v>
      </c>
      <c r="M39" s="18">
        <f t="shared" si="5"/>
        <v>0</v>
      </c>
      <c r="N39" s="18">
        <f t="shared" si="6"/>
        <v>50</v>
      </c>
      <c r="O39" s="14">
        <f>M39+N39</f>
        <v>50</v>
      </c>
      <c r="P39" s="15">
        <f>O39</f>
        <v>50</v>
      </c>
      <c r="Q39" s="96">
        <f>IF(P39="","",RANK(P39,P36:P40,0))</f>
        <v>4</v>
      </c>
      <c r="R39" s="96"/>
      <c r="S39" s="65">
        <v>17</v>
      </c>
      <c r="T39" s="136">
        <f t="shared" si="7"/>
        <v>50</v>
      </c>
      <c r="U39" s="136">
        <f t="shared" si="8"/>
        <v>0</v>
      </c>
      <c r="V39" s="16">
        <f>T39+U39</f>
        <v>50</v>
      </c>
      <c r="W39" s="15">
        <f>V39</f>
        <v>50</v>
      </c>
      <c r="X39" s="84">
        <f>IF(W39="","",RANK(W39,W36:W40,0))</f>
        <v>1</v>
      </c>
      <c r="Y39" s="84">
        <f>IF(X39&lt;5,W39,"")</f>
        <v>50</v>
      </c>
      <c r="Z39" s="65">
        <v>11</v>
      </c>
      <c r="AA39" s="136">
        <f t="shared" si="9"/>
        <v>0</v>
      </c>
      <c r="AB39" s="136">
        <f t="shared" si="10"/>
        <v>28</v>
      </c>
      <c r="AC39" s="16">
        <f>AA39+AB39</f>
        <v>28</v>
      </c>
      <c r="AD39" s="15">
        <f>AC39</f>
        <v>28</v>
      </c>
      <c r="AE39" s="84">
        <f>IF(AD39="","",RANK(AD39,AD36:AD40,0))</f>
        <v>4</v>
      </c>
      <c r="AF39" s="84">
        <f>IF(AE39&lt;5,AD39,"")</f>
        <v>28</v>
      </c>
      <c r="AG39" s="18">
        <f t="shared" si="11"/>
        <v>175</v>
      </c>
      <c r="AH39" s="19">
        <f>AG39</f>
        <v>175</v>
      </c>
      <c r="AI39" s="19">
        <f t="shared" si="12"/>
        <v>52</v>
      </c>
      <c r="AJ39" s="186"/>
      <c r="AK39" s="130"/>
      <c r="AL39" s="189"/>
    </row>
    <row r="40" spans="1:38" ht="15" customHeight="1" x14ac:dyDescent="0.25">
      <c r="A40" s="68">
        <v>5</v>
      </c>
      <c r="B40" s="139"/>
      <c r="C40" s="141">
        <v>12</v>
      </c>
      <c r="D40" s="59">
        <v>7.9</v>
      </c>
      <c r="E40" s="18">
        <f t="shared" si="0"/>
        <v>0</v>
      </c>
      <c r="F40" s="18">
        <f t="shared" si="1"/>
        <v>20</v>
      </c>
      <c r="G40" s="18">
        <f t="shared" si="2"/>
        <v>0</v>
      </c>
      <c r="H40" s="18">
        <f t="shared" si="3"/>
        <v>20</v>
      </c>
      <c r="I40" s="15">
        <f>H40</f>
        <v>20</v>
      </c>
      <c r="J40" s="84">
        <f>IF(I40="","",RANK(I40,I36:I40,0))</f>
        <v>5</v>
      </c>
      <c r="K40" s="84" t="str">
        <f>IF(J40&lt;5,I40,"")</f>
        <v/>
      </c>
      <c r="L40" s="61">
        <v>255</v>
      </c>
      <c r="M40" s="18">
        <f t="shared" si="5"/>
        <v>60</v>
      </c>
      <c r="N40" s="18">
        <f t="shared" si="6"/>
        <v>0</v>
      </c>
      <c r="O40" s="14">
        <f>M40+N40</f>
        <v>60</v>
      </c>
      <c r="P40" s="15">
        <f>O40</f>
        <v>60</v>
      </c>
      <c r="Q40" s="96">
        <f>IF(P40="","",RANK(P40,P36:P40,0))</f>
        <v>3</v>
      </c>
      <c r="R40" s="96">
        <f>IF(Q40&lt;5,P40,"")</f>
        <v>60</v>
      </c>
      <c r="S40" s="65">
        <v>14</v>
      </c>
      <c r="T40" s="136">
        <f t="shared" si="7"/>
        <v>0</v>
      </c>
      <c r="U40" s="136">
        <f t="shared" si="8"/>
        <v>38</v>
      </c>
      <c r="V40" s="16">
        <f>T40+U40</f>
        <v>38</v>
      </c>
      <c r="W40" s="15">
        <f>V40</f>
        <v>38</v>
      </c>
      <c r="X40" s="84">
        <f>IF(W40="","",RANK(W40,W36:W40,0))</f>
        <v>2</v>
      </c>
      <c r="Y40" s="84">
        <f>IF(X40&lt;5,W40,"")</f>
        <v>38</v>
      </c>
      <c r="Z40" s="65">
        <v>15</v>
      </c>
      <c r="AA40" s="136">
        <f t="shared" si="9"/>
        <v>0</v>
      </c>
      <c r="AB40" s="136">
        <f t="shared" si="10"/>
        <v>38</v>
      </c>
      <c r="AC40" s="16">
        <f>AA40+AB40</f>
        <v>38</v>
      </c>
      <c r="AD40" s="15">
        <f>AC40</f>
        <v>38</v>
      </c>
      <c r="AE40" s="84">
        <f>IF(AD40="","",RANK(AD40,AD36:AD40,0))</f>
        <v>2</v>
      </c>
      <c r="AF40" s="84">
        <f>IF(AE40&lt;5,AD40,"")</f>
        <v>38</v>
      </c>
      <c r="AG40" s="18">
        <f t="shared" si="11"/>
        <v>156</v>
      </c>
      <c r="AH40" s="19">
        <f>AG40</f>
        <v>156</v>
      </c>
      <c r="AI40" s="19">
        <f t="shared" si="12"/>
        <v>75</v>
      </c>
      <c r="AJ40" s="187"/>
      <c r="AK40" s="130"/>
      <c r="AL40" s="189"/>
    </row>
    <row r="41" spans="1:38" ht="26.25" customHeight="1" x14ac:dyDescent="0.25">
      <c r="A41" s="68"/>
      <c r="B41" s="139"/>
      <c r="C41" s="142">
        <v>12</v>
      </c>
      <c r="D41" s="59"/>
      <c r="E41" s="18">
        <f t="shared" si="0"/>
        <v>0</v>
      </c>
      <c r="F41" s="18">
        <f t="shared" si="1"/>
        <v>0</v>
      </c>
      <c r="G41" s="18">
        <f t="shared" si="2"/>
        <v>0</v>
      </c>
      <c r="H41" s="18">
        <f t="shared" si="3"/>
        <v>0</v>
      </c>
      <c r="I41" s="89"/>
      <c r="J41" s="101" t="s">
        <v>455</v>
      </c>
      <c r="K41" s="109">
        <f>SUM(K36:K40)</f>
        <v>182</v>
      </c>
      <c r="L41" s="61"/>
      <c r="M41" s="18">
        <f t="shared" si="5"/>
        <v>0</v>
      </c>
      <c r="N41" s="18">
        <f t="shared" si="6"/>
        <v>0</v>
      </c>
      <c r="O41" s="14"/>
      <c r="P41" s="89"/>
      <c r="Q41" s="101" t="s">
        <v>455</v>
      </c>
      <c r="R41" s="110">
        <f>SUM(R36:R40)</f>
        <v>248</v>
      </c>
      <c r="S41" s="65"/>
      <c r="T41" s="136">
        <f t="shared" si="7"/>
        <v>0</v>
      </c>
      <c r="U41" s="136">
        <f t="shared" si="8"/>
        <v>0</v>
      </c>
      <c r="V41" s="16"/>
      <c r="W41" s="89"/>
      <c r="X41" s="101" t="s">
        <v>455</v>
      </c>
      <c r="Y41" s="109">
        <f>SUM(Y36:Y40)</f>
        <v>160</v>
      </c>
      <c r="Z41" s="172">
        <v>-100</v>
      </c>
      <c r="AA41" s="136">
        <f t="shared" si="9"/>
        <v>0</v>
      </c>
      <c r="AB41" s="136">
        <f t="shared" si="10"/>
        <v>0</v>
      </c>
      <c r="AC41" s="16"/>
      <c r="AD41" s="89"/>
      <c r="AE41" s="101" t="s">
        <v>455</v>
      </c>
      <c r="AF41" s="109">
        <f>SUM(AF36:AF40)</f>
        <v>145</v>
      </c>
      <c r="AG41" s="18"/>
      <c r="AH41" s="92"/>
      <c r="AI41" s="19" t="str">
        <f t="shared" si="12"/>
        <v/>
      </c>
      <c r="AJ41" s="98"/>
      <c r="AK41" s="98"/>
      <c r="AL41" s="190"/>
    </row>
    <row r="42" spans="1:38" ht="15" customHeight="1" x14ac:dyDescent="0.25">
      <c r="A42" s="68">
        <v>1</v>
      </c>
      <c r="B42" s="139"/>
      <c r="C42" s="141">
        <v>14</v>
      </c>
      <c r="D42" s="59"/>
      <c r="E42" s="18">
        <f t="shared" si="0"/>
        <v>0</v>
      </c>
      <c r="F42" s="18">
        <f t="shared" si="1"/>
        <v>0</v>
      </c>
      <c r="G42" s="18">
        <f t="shared" si="2"/>
        <v>0</v>
      </c>
      <c r="H42" s="18">
        <f t="shared" si="3"/>
        <v>0</v>
      </c>
      <c r="I42" s="15">
        <f>H42</f>
        <v>0</v>
      </c>
      <c r="J42" s="84">
        <f>IF(I42="","",RANK(I42,I42:I46,0))</f>
        <v>1</v>
      </c>
      <c r="K42" s="84">
        <f>IF(J42&lt;5,I42,"")</f>
        <v>0</v>
      </c>
      <c r="L42" s="61"/>
      <c r="M42" s="18">
        <f t="shared" si="5"/>
        <v>0</v>
      </c>
      <c r="N42" s="18">
        <f t="shared" si="6"/>
        <v>0</v>
      </c>
      <c r="O42" s="14">
        <f>M42+N42</f>
        <v>0</v>
      </c>
      <c r="P42" s="15">
        <f>O42</f>
        <v>0</v>
      </c>
      <c r="Q42" s="96">
        <f>IF(P42="","",RANK(P42,P42:P46,0))</f>
        <v>1</v>
      </c>
      <c r="R42" s="96">
        <f>IF(Q42&lt;5,P42,"")</f>
        <v>0</v>
      </c>
      <c r="S42" s="65"/>
      <c r="T42" s="136">
        <f t="shared" si="7"/>
        <v>0</v>
      </c>
      <c r="U42" s="136">
        <f t="shared" si="8"/>
        <v>0</v>
      </c>
      <c r="V42" s="16">
        <f>T42+U42</f>
        <v>0</v>
      </c>
      <c r="W42" s="15">
        <f>V42</f>
        <v>0</v>
      </c>
      <c r="X42" s="84">
        <f>IF(W42="","",RANK(W42,W42:W46,0))</f>
        <v>1</v>
      </c>
      <c r="Y42" s="84">
        <f>IF(X42&lt;5,W42,"")</f>
        <v>0</v>
      </c>
      <c r="Z42" s="172">
        <v>-100</v>
      </c>
      <c r="AA42" s="136">
        <f t="shared" si="9"/>
        <v>0</v>
      </c>
      <c r="AB42" s="136">
        <f t="shared" si="10"/>
        <v>0</v>
      </c>
      <c r="AC42" s="16">
        <f>AA42+AB42</f>
        <v>0</v>
      </c>
      <c r="AD42" s="15">
        <f>AC42</f>
        <v>0</v>
      </c>
      <c r="AE42" s="84">
        <f>IF(AD42="","",RANK(AD42,AD42:AD46,0))</f>
        <v>1</v>
      </c>
      <c r="AF42" s="84">
        <f>IF(AE42&lt;5,AD42,"")</f>
        <v>0</v>
      </c>
      <c r="AG42" s="18">
        <f t="shared" si="11"/>
        <v>0</v>
      </c>
      <c r="AH42" s="19">
        <f>AG42</f>
        <v>0</v>
      </c>
      <c r="AI42" s="19">
        <f t="shared" si="12"/>
        <v>166</v>
      </c>
      <c r="AJ42" s="185">
        <f>SUM(K42:K46,R42:R46,Y42:Y46,AF42:AF46)</f>
        <v>0</v>
      </c>
      <c r="AK42" s="130">
        <f>AJ42</f>
        <v>0</v>
      </c>
      <c r="AL42" s="188">
        <f>IF(ISNUMBER(AJ42),RANK(AJ42,$AJ$6:$AJ$293,0),"")</f>
        <v>35</v>
      </c>
    </row>
    <row r="43" spans="1:38" ht="15" customHeight="1" x14ac:dyDescent="0.25">
      <c r="A43" s="68">
        <v>2</v>
      </c>
      <c r="B43" s="139"/>
      <c r="C43" s="141">
        <v>14</v>
      </c>
      <c r="D43" s="59"/>
      <c r="E43" s="18">
        <f t="shared" si="0"/>
        <v>0</v>
      </c>
      <c r="F43" s="18">
        <f t="shared" si="1"/>
        <v>0</v>
      </c>
      <c r="G43" s="18">
        <f t="shared" si="2"/>
        <v>0</v>
      </c>
      <c r="H43" s="18">
        <f t="shared" si="3"/>
        <v>0</v>
      </c>
      <c r="I43" s="15">
        <f>H43</f>
        <v>0</v>
      </c>
      <c r="J43" s="84">
        <f>IF(I43="","",RANK(I43,I42:I46,0))</f>
        <v>1</v>
      </c>
      <c r="K43" s="84">
        <f>IF(J43&lt;5,I43,"")</f>
        <v>0</v>
      </c>
      <c r="L43" s="61"/>
      <c r="M43" s="18">
        <f t="shared" si="5"/>
        <v>0</v>
      </c>
      <c r="N43" s="18">
        <f t="shared" si="6"/>
        <v>0</v>
      </c>
      <c r="O43" s="14">
        <f>M43+N43</f>
        <v>0</v>
      </c>
      <c r="P43" s="15">
        <f>O43</f>
        <v>0</v>
      </c>
      <c r="Q43" s="96">
        <f>IF(P43="","",RANK(P43,P42:P46,0))</f>
        <v>1</v>
      </c>
      <c r="R43" s="96">
        <f>IF(Q43&lt;5,P43,"")</f>
        <v>0</v>
      </c>
      <c r="S43" s="65"/>
      <c r="T43" s="136">
        <f t="shared" si="7"/>
        <v>0</v>
      </c>
      <c r="U43" s="136">
        <f t="shared" si="8"/>
        <v>0</v>
      </c>
      <c r="V43" s="16">
        <f>T43+U43</f>
        <v>0</v>
      </c>
      <c r="W43" s="15">
        <f>V43</f>
        <v>0</v>
      </c>
      <c r="X43" s="84">
        <f>IF(W43="","",RANK(W43,W42:W46,0))</f>
        <v>1</v>
      </c>
      <c r="Y43" s="84">
        <f>IF(X43&lt;5,W43,"")</f>
        <v>0</v>
      </c>
      <c r="Z43" s="172">
        <v>-100</v>
      </c>
      <c r="AA43" s="136">
        <f t="shared" si="9"/>
        <v>0</v>
      </c>
      <c r="AB43" s="136">
        <f t="shared" si="10"/>
        <v>0</v>
      </c>
      <c r="AC43" s="16">
        <f>AA43+AB43</f>
        <v>0</v>
      </c>
      <c r="AD43" s="15">
        <f>AC43</f>
        <v>0</v>
      </c>
      <c r="AE43" s="84">
        <f>IF(AD43="","",RANK(AD43,AD42:AD46,0))</f>
        <v>1</v>
      </c>
      <c r="AF43" s="84">
        <f>IF(AE43&lt;5,AD43,"")</f>
        <v>0</v>
      </c>
      <c r="AG43" s="18">
        <f t="shared" si="11"/>
        <v>0</v>
      </c>
      <c r="AH43" s="19">
        <f>AG43</f>
        <v>0</v>
      </c>
      <c r="AI43" s="19">
        <f t="shared" si="12"/>
        <v>166</v>
      </c>
      <c r="AJ43" s="186"/>
      <c r="AK43" s="130"/>
      <c r="AL43" s="189"/>
    </row>
    <row r="44" spans="1:38" ht="15" customHeight="1" x14ac:dyDescent="0.25">
      <c r="A44" s="68">
        <v>3</v>
      </c>
      <c r="B44" s="139"/>
      <c r="C44" s="141">
        <v>14</v>
      </c>
      <c r="D44" s="59"/>
      <c r="E44" s="18">
        <f t="shared" si="0"/>
        <v>0</v>
      </c>
      <c r="F44" s="18">
        <f t="shared" si="1"/>
        <v>0</v>
      </c>
      <c r="G44" s="18">
        <f t="shared" si="2"/>
        <v>0</v>
      </c>
      <c r="H44" s="18">
        <f t="shared" si="3"/>
        <v>0</v>
      </c>
      <c r="I44" s="15">
        <f>H44</f>
        <v>0</v>
      </c>
      <c r="J44" s="84">
        <f>IF(I44="","",RANK(I44,I42:I46,0))</f>
        <v>1</v>
      </c>
      <c r="K44" s="84">
        <f>IF(J44&lt;5,I44,"")</f>
        <v>0</v>
      </c>
      <c r="L44" s="61"/>
      <c r="M44" s="18">
        <f t="shared" si="5"/>
        <v>0</v>
      </c>
      <c r="N44" s="18">
        <f t="shared" si="6"/>
        <v>0</v>
      </c>
      <c r="O44" s="14">
        <f>M44+N44</f>
        <v>0</v>
      </c>
      <c r="P44" s="15">
        <f>O44</f>
        <v>0</v>
      </c>
      <c r="Q44" s="96">
        <f>IF(P44="","",RANK(P44,P42:P46,0))</f>
        <v>1</v>
      </c>
      <c r="R44" s="96">
        <f>IF(Q44&lt;5,P44,"")</f>
        <v>0</v>
      </c>
      <c r="S44" s="65"/>
      <c r="T44" s="136">
        <f t="shared" si="7"/>
        <v>0</v>
      </c>
      <c r="U44" s="136">
        <f t="shared" si="8"/>
        <v>0</v>
      </c>
      <c r="V44" s="16">
        <f>T44+U44</f>
        <v>0</v>
      </c>
      <c r="W44" s="15">
        <f>V44</f>
        <v>0</v>
      </c>
      <c r="X44" s="84">
        <f>IF(W44="","",RANK(W44,W42:W46,0))</f>
        <v>1</v>
      </c>
      <c r="Y44" s="84">
        <f>IF(X44&lt;5,W44,"")</f>
        <v>0</v>
      </c>
      <c r="Z44" s="172">
        <v>-100</v>
      </c>
      <c r="AA44" s="136">
        <f t="shared" si="9"/>
        <v>0</v>
      </c>
      <c r="AB44" s="136">
        <f t="shared" si="10"/>
        <v>0</v>
      </c>
      <c r="AC44" s="16">
        <f>AA44+AB44</f>
        <v>0</v>
      </c>
      <c r="AD44" s="15">
        <f>AC44</f>
        <v>0</v>
      </c>
      <c r="AE44" s="84">
        <f>IF(AD44="","",RANK(AD44,AD42:AD46,0))</f>
        <v>1</v>
      </c>
      <c r="AF44" s="84">
        <f>IF(AE44&lt;5,AD44,"")</f>
        <v>0</v>
      </c>
      <c r="AG44" s="18">
        <f t="shared" si="11"/>
        <v>0</v>
      </c>
      <c r="AH44" s="19">
        <f>AG44</f>
        <v>0</v>
      </c>
      <c r="AI44" s="19">
        <f t="shared" si="12"/>
        <v>166</v>
      </c>
      <c r="AJ44" s="186"/>
      <c r="AK44" s="130"/>
      <c r="AL44" s="189"/>
    </row>
    <row r="45" spans="1:38" ht="15" customHeight="1" x14ac:dyDescent="0.25">
      <c r="A45" s="68">
        <v>4</v>
      </c>
      <c r="B45" s="139"/>
      <c r="C45" s="141">
        <v>14</v>
      </c>
      <c r="D45" s="59"/>
      <c r="E45" s="18">
        <f t="shared" si="0"/>
        <v>0</v>
      </c>
      <c r="F45" s="18">
        <f t="shared" si="1"/>
        <v>0</v>
      </c>
      <c r="G45" s="18">
        <f t="shared" si="2"/>
        <v>0</v>
      </c>
      <c r="H45" s="18">
        <f t="shared" si="3"/>
        <v>0</v>
      </c>
      <c r="I45" s="15">
        <f>H45</f>
        <v>0</v>
      </c>
      <c r="J45" s="84">
        <f>IF(I45="","",RANK(I45,I42:I46,0))</f>
        <v>1</v>
      </c>
      <c r="K45" s="84">
        <f>IF(J45&lt;5,I45,"")</f>
        <v>0</v>
      </c>
      <c r="L45" s="61"/>
      <c r="M45" s="18">
        <f t="shared" si="5"/>
        <v>0</v>
      </c>
      <c r="N45" s="18">
        <f t="shared" si="6"/>
        <v>0</v>
      </c>
      <c r="O45" s="14">
        <f>M45+N45</f>
        <v>0</v>
      </c>
      <c r="P45" s="15">
        <f>O45</f>
        <v>0</v>
      </c>
      <c r="Q45" s="96">
        <f>IF(P45="","",RANK(P45,P42:P46,0))</f>
        <v>1</v>
      </c>
      <c r="R45" s="96">
        <f>IF(Q45&lt;5,P45,"")</f>
        <v>0</v>
      </c>
      <c r="S45" s="65"/>
      <c r="T45" s="136">
        <f t="shared" si="7"/>
        <v>0</v>
      </c>
      <c r="U45" s="136">
        <f t="shared" si="8"/>
        <v>0</v>
      </c>
      <c r="V45" s="16">
        <f>T45+U45</f>
        <v>0</v>
      </c>
      <c r="W45" s="15">
        <f>V45</f>
        <v>0</v>
      </c>
      <c r="X45" s="84">
        <f>IF(W45="","",RANK(W45,W42:W46,0))</f>
        <v>1</v>
      </c>
      <c r="Y45" s="84">
        <f>IF(X45&lt;5,W45,"")</f>
        <v>0</v>
      </c>
      <c r="Z45" s="172">
        <v>-100</v>
      </c>
      <c r="AA45" s="136">
        <f t="shared" si="9"/>
        <v>0</v>
      </c>
      <c r="AB45" s="136">
        <f t="shared" si="10"/>
        <v>0</v>
      </c>
      <c r="AC45" s="16">
        <f>AA45+AB45</f>
        <v>0</v>
      </c>
      <c r="AD45" s="15">
        <f>AC45</f>
        <v>0</v>
      </c>
      <c r="AE45" s="84">
        <f>IF(AD45="","",RANK(AD45,AD42:AD46,0))</f>
        <v>1</v>
      </c>
      <c r="AF45" s="84">
        <f>IF(AE45&lt;5,AD45,"")</f>
        <v>0</v>
      </c>
      <c r="AG45" s="18">
        <f t="shared" si="11"/>
        <v>0</v>
      </c>
      <c r="AH45" s="19">
        <f>AG45</f>
        <v>0</v>
      </c>
      <c r="AI45" s="19">
        <f t="shared" si="12"/>
        <v>166</v>
      </c>
      <c r="AJ45" s="186"/>
      <c r="AK45" s="130"/>
      <c r="AL45" s="189"/>
    </row>
    <row r="46" spans="1:38" ht="15" customHeight="1" x14ac:dyDescent="0.25">
      <c r="A46" s="68">
        <v>5</v>
      </c>
      <c r="B46" s="139"/>
      <c r="C46" s="141">
        <v>14</v>
      </c>
      <c r="D46" s="59"/>
      <c r="E46" s="18">
        <f t="shared" si="0"/>
        <v>0</v>
      </c>
      <c r="F46" s="18">
        <f t="shared" si="1"/>
        <v>0</v>
      </c>
      <c r="G46" s="18">
        <f t="shared" si="2"/>
        <v>0</v>
      </c>
      <c r="H46" s="18">
        <f t="shared" si="3"/>
        <v>0</v>
      </c>
      <c r="I46" s="15">
        <f>H46</f>
        <v>0</v>
      </c>
      <c r="J46" s="84">
        <f>IF(I46="","",RANK(I46,I42:I46,0))</f>
        <v>1</v>
      </c>
      <c r="K46" s="84">
        <f>IF(J46&lt;5,I46,"")</f>
        <v>0</v>
      </c>
      <c r="L46" s="61"/>
      <c r="M46" s="18">
        <f t="shared" si="5"/>
        <v>0</v>
      </c>
      <c r="N46" s="18">
        <f t="shared" si="6"/>
        <v>0</v>
      </c>
      <c r="O46" s="14">
        <f>M46+N46</f>
        <v>0</v>
      </c>
      <c r="P46" s="15">
        <f>O46</f>
        <v>0</v>
      </c>
      <c r="Q46" s="96">
        <f>IF(P46="","",RANK(P46,P42:P46,0))</f>
        <v>1</v>
      </c>
      <c r="R46" s="96">
        <f>IF(Q46&lt;5,P46,"")</f>
        <v>0</v>
      </c>
      <c r="S46" s="65"/>
      <c r="T46" s="136">
        <f t="shared" si="7"/>
        <v>0</v>
      </c>
      <c r="U46" s="136">
        <f t="shared" si="8"/>
        <v>0</v>
      </c>
      <c r="V46" s="16">
        <f>T46+U46</f>
        <v>0</v>
      </c>
      <c r="W46" s="15">
        <f>V46</f>
        <v>0</v>
      </c>
      <c r="X46" s="84">
        <f>IF(W46="","",RANK(W46,W42:W46,0))</f>
        <v>1</v>
      </c>
      <c r="Y46" s="84">
        <f>IF(X46&lt;5,W46,"")</f>
        <v>0</v>
      </c>
      <c r="Z46" s="172">
        <v>-100</v>
      </c>
      <c r="AA46" s="136">
        <f t="shared" si="9"/>
        <v>0</v>
      </c>
      <c r="AB46" s="136">
        <f t="shared" si="10"/>
        <v>0</v>
      </c>
      <c r="AC46" s="16">
        <f>AA46+AB46</f>
        <v>0</v>
      </c>
      <c r="AD46" s="15">
        <f>AC46</f>
        <v>0</v>
      </c>
      <c r="AE46" s="84">
        <f>IF(AD46="","",RANK(AD46,AD42:AD46,0))</f>
        <v>1</v>
      </c>
      <c r="AF46" s="84">
        <f>IF(AE46&lt;5,AD46,"")</f>
        <v>0</v>
      </c>
      <c r="AG46" s="18">
        <f t="shared" si="11"/>
        <v>0</v>
      </c>
      <c r="AH46" s="19">
        <f>AG46</f>
        <v>0</v>
      </c>
      <c r="AI46" s="19">
        <f t="shared" si="12"/>
        <v>166</v>
      </c>
      <c r="AJ46" s="187"/>
      <c r="AK46" s="130"/>
      <c r="AL46" s="189"/>
    </row>
    <row r="47" spans="1:38" ht="26.25" customHeight="1" x14ac:dyDescent="0.25">
      <c r="A47" s="68"/>
      <c r="B47" s="139"/>
      <c r="C47" s="142">
        <v>14</v>
      </c>
      <c r="D47" s="59"/>
      <c r="E47" s="18">
        <f t="shared" si="0"/>
        <v>0</v>
      </c>
      <c r="F47" s="18">
        <f t="shared" si="1"/>
        <v>0</v>
      </c>
      <c r="G47" s="18">
        <f t="shared" si="2"/>
        <v>0</v>
      </c>
      <c r="H47" s="18">
        <f t="shared" si="3"/>
        <v>0</v>
      </c>
      <c r="I47" s="89"/>
      <c r="J47" s="101" t="s">
        <v>455</v>
      </c>
      <c r="K47" s="109">
        <f>SUM(K42:K46)</f>
        <v>0</v>
      </c>
      <c r="L47" s="61"/>
      <c r="M47" s="18">
        <f t="shared" si="5"/>
        <v>0</v>
      </c>
      <c r="N47" s="18">
        <f t="shared" si="6"/>
        <v>0</v>
      </c>
      <c r="O47" s="14"/>
      <c r="P47" s="89"/>
      <c r="Q47" s="101" t="s">
        <v>455</v>
      </c>
      <c r="R47" s="110">
        <f>SUM(R42:R46)</f>
        <v>0</v>
      </c>
      <c r="S47" s="65"/>
      <c r="T47" s="136">
        <f t="shared" si="7"/>
        <v>0</v>
      </c>
      <c r="U47" s="136">
        <f t="shared" si="8"/>
        <v>0</v>
      </c>
      <c r="V47" s="16"/>
      <c r="W47" s="89"/>
      <c r="X47" s="101" t="s">
        <v>455</v>
      </c>
      <c r="Y47" s="109">
        <f>SUM(Y42:Y46)</f>
        <v>0</v>
      </c>
      <c r="Z47" s="172">
        <v>-100</v>
      </c>
      <c r="AA47" s="136">
        <f t="shared" si="9"/>
        <v>0</v>
      </c>
      <c r="AB47" s="136">
        <f t="shared" si="10"/>
        <v>0</v>
      </c>
      <c r="AC47" s="16"/>
      <c r="AD47" s="89"/>
      <c r="AE47" s="101" t="s">
        <v>455</v>
      </c>
      <c r="AF47" s="109">
        <f>SUM(AF42:AF46)</f>
        <v>0</v>
      </c>
      <c r="AG47" s="18"/>
      <c r="AH47" s="92"/>
      <c r="AI47" s="19" t="str">
        <f t="shared" si="12"/>
        <v/>
      </c>
      <c r="AJ47" s="98"/>
      <c r="AK47" s="98"/>
      <c r="AL47" s="190"/>
    </row>
    <row r="48" spans="1:38" ht="15" customHeight="1" x14ac:dyDescent="0.25">
      <c r="A48" s="68">
        <v>1</v>
      </c>
      <c r="B48" s="139"/>
      <c r="C48" s="141">
        <v>17</v>
      </c>
      <c r="D48" s="59"/>
      <c r="E48" s="18">
        <f t="shared" si="0"/>
        <v>0</v>
      </c>
      <c r="F48" s="18">
        <f t="shared" si="1"/>
        <v>0</v>
      </c>
      <c r="G48" s="18">
        <f t="shared" si="2"/>
        <v>0</v>
      </c>
      <c r="H48" s="18">
        <f t="shared" si="3"/>
        <v>0</v>
      </c>
      <c r="I48" s="15">
        <f>H48</f>
        <v>0</v>
      </c>
      <c r="J48" s="84">
        <f>IF(I48="","",RANK(I48,I48:I52,0))</f>
        <v>1</v>
      </c>
      <c r="K48" s="84">
        <f>IF(J48&lt;5,I48,"")</f>
        <v>0</v>
      </c>
      <c r="L48" s="61"/>
      <c r="M48" s="18">
        <f t="shared" si="5"/>
        <v>0</v>
      </c>
      <c r="N48" s="18">
        <f t="shared" si="6"/>
        <v>0</v>
      </c>
      <c r="O48" s="14">
        <f>M48+N48</f>
        <v>0</v>
      </c>
      <c r="P48" s="15">
        <f>O48</f>
        <v>0</v>
      </c>
      <c r="Q48" s="96">
        <f>IF(P48="","",RANK(P48,P48:P52,0))</f>
        <v>1</v>
      </c>
      <c r="R48" s="96">
        <f>IF(Q48&lt;5,P48,"")</f>
        <v>0</v>
      </c>
      <c r="S48" s="65"/>
      <c r="T48" s="136">
        <f t="shared" si="7"/>
        <v>0</v>
      </c>
      <c r="U48" s="136">
        <f t="shared" si="8"/>
        <v>0</v>
      </c>
      <c r="V48" s="16">
        <f>T48+U48</f>
        <v>0</v>
      </c>
      <c r="W48" s="15">
        <f>V48</f>
        <v>0</v>
      </c>
      <c r="X48" s="84">
        <f>IF(W48="","",RANK(W48,W48:W52,0))</f>
        <v>1</v>
      </c>
      <c r="Y48" s="84">
        <f>IF(X48&lt;5,W48,"")</f>
        <v>0</v>
      </c>
      <c r="Z48" s="172">
        <v>-100</v>
      </c>
      <c r="AA48" s="136">
        <f t="shared" si="9"/>
        <v>0</v>
      </c>
      <c r="AB48" s="136">
        <f t="shared" si="10"/>
        <v>0</v>
      </c>
      <c r="AC48" s="16">
        <f>AA48+AB48</f>
        <v>0</v>
      </c>
      <c r="AD48" s="15">
        <f>AC48</f>
        <v>0</v>
      </c>
      <c r="AE48" s="84">
        <f>IF(AD48="","",RANK(AD48,AD48:AD52,0))</f>
        <v>1</v>
      </c>
      <c r="AF48" s="84">
        <f>IF(AE48&lt;5,AD48,"")</f>
        <v>0</v>
      </c>
      <c r="AG48" s="18">
        <f t="shared" si="11"/>
        <v>0</v>
      </c>
      <c r="AH48" s="19">
        <f>AG48</f>
        <v>0</v>
      </c>
      <c r="AI48" s="19">
        <f t="shared" si="12"/>
        <v>166</v>
      </c>
      <c r="AJ48" s="185">
        <f>SUM(K48:K52,R48:R52,Y48:Y52,AF48:AF52)</f>
        <v>0</v>
      </c>
      <c r="AK48" s="130">
        <f>AJ48</f>
        <v>0</v>
      </c>
      <c r="AL48" s="188">
        <f>IF(ISNUMBER(AJ48),RANK(AJ48,$AJ$6:$AJ$293,0),"")</f>
        <v>35</v>
      </c>
    </row>
    <row r="49" spans="1:38" ht="15" customHeight="1" x14ac:dyDescent="0.25">
      <c r="A49" s="68">
        <v>2</v>
      </c>
      <c r="B49" s="139"/>
      <c r="C49" s="141">
        <v>17</v>
      </c>
      <c r="D49" s="59"/>
      <c r="E49" s="18">
        <f t="shared" si="0"/>
        <v>0</v>
      </c>
      <c r="F49" s="18">
        <f t="shared" si="1"/>
        <v>0</v>
      </c>
      <c r="G49" s="18">
        <f t="shared" si="2"/>
        <v>0</v>
      </c>
      <c r="H49" s="18">
        <f t="shared" si="3"/>
        <v>0</v>
      </c>
      <c r="I49" s="15">
        <f>H49</f>
        <v>0</v>
      </c>
      <c r="J49" s="84">
        <f>IF(I49="","",RANK(I49,I48:I52,0))</f>
        <v>1</v>
      </c>
      <c r="K49" s="84">
        <f>IF(J49&lt;5,I49,"")</f>
        <v>0</v>
      </c>
      <c r="L49" s="61"/>
      <c r="M49" s="18">
        <f t="shared" si="5"/>
        <v>0</v>
      </c>
      <c r="N49" s="18">
        <f t="shared" si="6"/>
        <v>0</v>
      </c>
      <c r="O49" s="14">
        <f>M49+N49</f>
        <v>0</v>
      </c>
      <c r="P49" s="15">
        <f>O49</f>
        <v>0</v>
      </c>
      <c r="Q49" s="96">
        <f>IF(P49="","",RANK(P49,P48:P52,0))</f>
        <v>1</v>
      </c>
      <c r="R49" s="96">
        <f>IF(Q49&lt;5,P49,"")</f>
        <v>0</v>
      </c>
      <c r="S49" s="65"/>
      <c r="T49" s="136">
        <f t="shared" si="7"/>
        <v>0</v>
      </c>
      <c r="U49" s="136">
        <f t="shared" si="8"/>
        <v>0</v>
      </c>
      <c r="V49" s="16">
        <f>T49+U49</f>
        <v>0</v>
      </c>
      <c r="W49" s="15">
        <f>V49</f>
        <v>0</v>
      </c>
      <c r="X49" s="84">
        <f>IF(W49="","",RANK(W49,W48:W52,0))</f>
        <v>1</v>
      </c>
      <c r="Y49" s="84">
        <f>IF(X49&lt;5,W49,"")</f>
        <v>0</v>
      </c>
      <c r="Z49" s="172">
        <v>-100</v>
      </c>
      <c r="AA49" s="136">
        <f t="shared" si="9"/>
        <v>0</v>
      </c>
      <c r="AB49" s="136">
        <f t="shared" si="10"/>
        <v>0</v>
      </c>
      <c r="AC49" s="16">
        <f>AA49+AB49</f>
        <v>0</v>
      </c>
      <c r="AD49" s="15">
        <f>AC49</f>
        <v>0</v>
      </c>
      <c r="AE49" s="84">
        <f>IF(AD49="","",RANK(AD49,AD48:AD52,0))</f>
        <v>1</v>
      </c>
      <c r="AF49" s="84">
        <f>IF(AE49&lt;5,AD49,"")</f>
        <v>0</v>
      </c>
      <c r="AG49" s="18">
        <f t="shared" si="11"/>
        <v>0</v>
      </c>
      <c r="AH49" s="19">
        <f>AG49</f>
        <v>0</v>
      </c>
      <c r="AI49" s="19">
        <f t="shared" si="12"/>
        <v>166</v>
      </c>
      <c r="AJ49" s="186"/>
      <c r="AK49" s="130"/>
      <c r="AL49" s="189"/>
    </row>
    <row r="50" spans="1:38" ht="15" customHeight="1" x14ac:dyDescent="0.25">
      <c r="A50" s="68">
        <v>3</v>
      </c>
      <c r="B50" s="139"/>
      <c r="C50" s="141">
        <v>17</v>
      </c>
      <c r="D50" s="59"/>
      <c r="E50" s="18">
        <f t="shared" si="0"/>
        <v>0</v>
      </c>
      <c r="F50" s="18">
        <f t="shared" si="1"/>
        <v>0</v>
      </c>
      <c r="G50" s="18">
        <f t="shared" si="2"/>
        <v>0</v>
      </c>
      <c r="H50" s="18">
        <f t="shared" si="3"/>
        <v>0</v>
      </c>
      <c r="I50" s="15">
        <f>H50</f>
        <v>0</v>
      </c>
      <c r="J50" s="84">
        <f>IF(I50="","",RANK(I50,I48:I52,0))</f>
        <v>1</v>
      </c>
      <c r="K50" s="84">
        <f>IF(J50&lt;5,I50,"")</f>
        <v>0</v>
      </c>
      <c r="L50" s="61"/>
      <c r="M50" s="18">
        <f t="shared" si="5"/>
        <v>0</v>
      </c>
      <c r="N50" s="18">
        <f t="shared" si="6"/>
        <v>0</v>
      </c>
      <c r="O50" s="14">
        <f>M50+N50</f>
        <v>0</v>
      </c>
      <c r="P50" s="15">
        <f>O50</f>
        <v>0</v>
      </c>
      <c r="Q50" s="96">
        <f>IF(P50="","",RANK(P50,P48:P52,0))</f>
        <v>1</v>
      </c>
      <c r="R50" s="96">
        <f>IF(Q50&lt;5,P50,"")</f>
        <v>0</v>
      </c>
      <c r="S50" s="65"/>
      <c r="T50" s="136">
        <f t="shared" si="7"/>
        <v>0</v>
      </c>
      <c r="U50" s="136">
        <f t="shared" si="8"/>
        <v>0</v>
      </c>
      <c r="V50" s="16">
        <f>T50+U50</f>
        <v>0</v>
      </c>
      <c r="W50" s="15">
        <f>V50</f>
        <v>0</v>
      </c>
      <c r="X50" s="84">
        <f>IF(W50="","",RANK(W50,W48:W52,0))</f>
        <v>1</v>
      </c>
      <c r="Y50" s="84">
        <f>IF(X50&lt;5,W50,"")</f>
        <v>0</v>
      </c>
      <c r="Z50" s="172">
        <v>-100</v>
      </c>
      <c r="AA50" s="136">
        <f t="shared" si="9"/>
        <v>0</v>
      </c>
      <c r="AB50" s="136">
        <f t="shared" si="10"/>
        <v>0</v>
      </c>
      <c r="AC50" s="16">
        <f>AA50+AB50</f>
        <v>0</v>
      </c>
      <c r="AD50" s="15">
        <f>AC50</f>
        <v>0</v>
      </c>
      <c r="AE50" s="84">
        <f>IF(AD50="","",RANK(AD50,AD48:AD52,0))</f>
        <v>1</v>
      </c>
      <c r="AF50" s="84">
        <f>IF(AE50&lt;5,AD50,"")</f>
        <v>0</v>
      </c>
      <c r="AG50" s="18">
        <f t="shared" si="11"/>
        <v>0</v>
      </c>
      <c r="AH50" s="19">
        <f>AG50</f>
        <v>0</v>
      </c>
      <c r="AI50" s="19">
        <f t="shared" si="12"/>
        <v>166</v>
      </c>
      <c r="AJ50" s="186"/>
      <c r="AK50" s="130"/>
      <c r="AL50" s="189"/>
    </row>
    <row r="51" spans="1:38" ht="15" customHeight="1" x14ac:dyDescent="0.25">
      <c r="A51" s="68">
        <v>4</v>
      </c>
      <c r="B51" s="139"/>
      <c r="C51" s="141">
        <v>17</v>
      </c>
      <c r="D51" s="59"/>
      <c r="E51" s="18">
        <f t="shared" si="0"/>
        <v>0</v>
      </c>
      <c r="F51" s="18">
        <f t="shared" si="1"/>
        <v>0</v>
      </c>
      <c r="G51" s="18">
        <f t="shared" si="2"/>
        <v>0</v>
      </c>
      <c r="H51" s="18">
        <f t="shared" si="3"/>
        <v>0</v>
      </c>
      <c r="I51" s="15">
        <f>H51</f>
        <v>0</v>
      </c>
      <c r="J51" s="84">
        <f>IF(I51="","",RANK(I51,I48:I52,0))</f>
        <v>1</v>
      </c>
      <c r="K51" s="84">
        <f>IF(J51&lt;5,I51,"")</f>
        <v>0</v>
      </c>
      <c r="L51" s="61"/>
      <c r="M51" s="18">
        <f t="shared" si="5"/>
        <v>0</v>
      </c>
      <c r="N51" s="18">
        <f t="shared" si="6"/>
        <v>0</v>
      </c>
      <c r="O51" s="14">
        <f>M51+N51</f>
        <v>0</v>
      </c>
      <c r="P51" s="15">
        <f>O51</f>
        <v>0</v>
      </c>
      <c r="Q51" s="96">
        <f>IF(P51="","",RANK(P51,P48:P52,0))</f>
        <v>1</v>
      </c>
      <c r="R51" s="96">
        <f>IF(Q51&lt;5,P51,"")</f>
        <v>0</v>
      </c>
      <c r="S51" s="65"/>
      <c r="T51" s="136">
        <f t="shared" si="7"/>
        <v>0</v>
      </c>
      <c r="U51" s="136">
        <f t="shared" si="8"/>
        <v>0</v>
      </c>
      <c r="V51" s="16">
        <f>T51+U51</f>
        <v>0</v>
      </c>
      <c r="W51" s="15">
        <f>V51</f>
        <v>0</v>
      </c>
      <c r="X51" s="84">
        <f>IF(W51="","",RANK(W51,W48:W52,0))</f>
        <v>1</v>
      </c>
      <c r="Y51" s="84">
        <f>IF(X51&lt;5,W51,"")</f>
        <v>0</v>
      </c>
      <c r="Z51" s="172">
        <v>-100</v>
      </c>
      <c r="AA51" s="136">
        <f t="shared" si="9"/>
        <v>0</v>
      </c>
      <c r="AB51" s="136">
        <f t="shared" si="10"/>
        <v>0</v>
      </c>
      <c r="AC51" s="16">
        <f>AA51+AB51</f>
        <v>0</v>
      </c>
      <c r="AD51" s="15">
        <f>AC51</f>
        <v>0</v>
      </c>
      <c r="AE51" s="84">
        <f>IF(AD51="","",RANK(AD51,AD48:AD52,0))</f>
        <v>1</v>
      </c>
      <c r="AF51" s="84">
        <f>IF(AE51&lt;5,AD51,"")</f>
        <v>0</v>
      </c>
      <c r="AG51" s="18">
        <f t="shared" si="11"/>
        <v>0</v>
      </c>
      <c r="AH51" s="19">
        <f>AG51</f>
        <v>0</v>
      </c>
      <c r="AI51" s="19">
        <f t="shared" si="12"/>
        <v>166</v>
      </c>
      <c r="AJ51" s="186"/>
      <c r="AK51" s="130"/>
      <c r="AL51" s="189"/>
    </row>
    <row r="52" spans="1:38" ht="15" customHeight="1" x14ac:dyDescent="0.25">
      <c r="A52" s="68">
        <v>5</v>
      </c>
      <c r="B52" s="139"/>
      <c r="C52" s="141">
        <v>17</v>
      </c>
      <c r="D52" s="59"/>
      <c r="E52" s="18">
        <f t="shared" si="0"/>
        <v>0</v>
      </c>
      <c r="F52" s="18">
        <f t="shared" si="1"/>
        <v>0</v>
      </c>
      <c r="G52" s="18">
        <f t="shared" si="2"/>
        <v>0</v>
      </c>
      <c r="H52" s="18">
        <f t="shared" si="3"/>
        <v>0</v>
      </c>
      <c r="I52" s="15">
        <f>H52</f>
        <v>0</v>
      </c>
      <c r="J52" s="84">
        <f>IF(I52="","",RANK(I52,I48:I52,0))</f>
        <v>1</v>
      </c>
      <c r="K52" s="84">
        <f>IF(J52&lt;5,I52,"")</f>
        <v>0</v>
      </c>
      <c r="L52" s="61"/>
      <c r="M52" s="18">
        <f t="shared" si="5"/>
        <v>0</v>
      </c>
      <c r="N52" s="18">
        <f t="shared" si="6"/>
        <v>0</v>
      </c>
      <c r="O52" s="14">
        <f>M52+N52</f>
        <v>0</v>
      </c>
      <c r="P52" s="15">
        <f>O52</f>
        <v>0</v>
      </c>
      <c r="Q52" s="96">
        <f>IF(P52="","",RANK(P52,P48:P52,0))</f>
        <v>1</v>
      </c>
      <c r="R52" s="96">
        <f>IF(Q52&lt;5,P52,"")</f>
        <v>0</v>
      </c>
      <c r="S52" s="65"/>
      <c r="T52" s="136">
        <f t="shared" si="7"/>
        <v>0</v>
      </c>
      <c r="U52" s="136">
        <f t="shared" si="8"/>
        <v>0</v>
      </c>
      <c r="V52" s="16">
        <f>T52+U52</f>
        <v>0</v>
      </c>
      <c r="W52" s="15">
        <f>V52</f>
        <v>0</v>
      </c>
      <c r="X52" s="84">
        <f>IF(W52="","",RANK(W52,W48:W52,0))</f>
        <v>1</v>
      </c>
      <c r="Y52" s="84">
        <f>IF(X52&lt;5,W52,"")</f>
        <v>0</v>
      </c>
      <c r="Z52" s="172">
        <v>-100</v>
      </c>
      <c r="AA52" s="136">
        <f t="shared" si="9"/>
        <v>0</v>
      </c>
      <c r="AB52" s="136">
        <f t="shared" si="10"/>
        <v>0</v>
      </c>
      <c r="AC52" s="16">
        <f>AA52+AB52</f>
        <v>0</v>
      </c>
      <c r="AD52" s="15">
        <f>AC52</f>
        <v>0</v>
      </c>
      <c r="AE52" s="84">
        <f>IF(AD52="","",RANK(AD52,AD48:AD52,0))</f>
        <v>1</v>
      </c>
      <c r="AF52" s="84">
        <f>IF(AE52&lt;5,AD52,"")</f>
        <v>0</v>
      </c>
      <c r="AG52" s="18">
        <f t="shared" si="11"/>
        <v>0</v>
      </c>
      <c r="AH52" s="19">
        <f>AG52</f>
        <v>0</v>
      </c>
      <c r="AI52" s="19">
        <f t="shared" si="12"/>
        <v>166</v>
      </c>
      <c r="AJ52" s="187"/>
      <c r="AK52" s="130"/>
      <c r="AL52" s="189"/>
    </row>
    <row r="53" spans="1:38" ht="26.25" customHeight="1" x14ac:dyDescent="0.25">
      <c r="A53" s="68"/>
      <c r="B53" s="139"/>
      <c r="C53" s="142">
        <v>17</v>
      </c>
      <c r="D53" s="59"/>
      <c r="E53" s="18">
        <f t="shared" si="0"/>
        <v>0</v>
      </c>
      <c r="F53" s="18">
        <f t="shared" si="1"/>
        <v>0</v>
      </c>
      <c r="G53" s="18">
        <f t="shared" si="2"/>
        <v>0</v>
      </c>
      <c r="H53" s="18">
        <f t="shared" si="3"/>
        <v>0</v>
      </c>
      <c r="I53" s="89"/>
      <c r="J53" s="101" t="s">
        <v>455</v>
      </c>
      <c r="K53" s="109">
        <f>SUM(K48:K52)</f>
        <v>0</v>
      </c>
      <c r="L53" s="61"/>
      <c r="M53" s="18">
        <f t="shared" si="5"/>
        <v>0</v>
      </c>
      <c r="N53" s="18">
        <f t="shared" si="6"/>
        <v>0</v>
      </c>
      <c r="O53" s="14"/>
      <c r="P53" s="89"/>
      <c r="Q53" s="101" t="s">
        <v>455</v>
      </c>
      <c r="R53" s="110">
        <f>SUM(R48:R52)</f>
        <v>0</v>
      </c>
      <c r="S53" s="65"/>
      <c r="T53" s="136">
        <f t="shared" si="7"/>
        <v>0</v>
      </c>
      <c r="U53" s="136">
        <f t="shared" si="8"/>
        <v>0</v>
      </c>
      <c r="V53" s="16"/>
      <c r="W53" s="89"/>
      <c r="X53" s="101" t="s">
        <v>455</v>
      </c>
      <c r="Y53" s="109">
        <f>SUM(Y48:Y52)</f>
        <v>0</v>
      </c>
      <c r="Z53" s="172">
        <v>-100</v>
      </c>
      <c r="AA53" s="136">
        <f t="shared" si="9"/>
        <v>0</v>
      </c>
      <c r="AB53" s="136">
        <f t="shared" si="10"/>
        <v>0</v>
      </c>
      <c r="AC53" s="16"/>
      <c r="AD53" s="89"/>
      <c r="AE53" s="101" t="s">
        <v>455</v>
      </c>
      <c r="AF53" s="109">
        <f>SUM(AF48:AF52)</f>
        <v>0</v>
      </c>
      <c r="AG53" s="18"/>
      <c r="AH53" s="92"/>
      <c r="AI53" s="19" t="str">
        <f t="shared" si="12"/>
        <v/>
      </c>
      <c r="AJ53" s="98"/>
      <c r="AK53" s="98"/>
      <c r="AL53" s="190"/>
    </row>
    <row r="54" spans="1:38" ht="15" customHeight="1" x14ac:dyDescent="0.25">
      <c r="A54" s="68">
        <v>1</v>
      </c>
      <c r="B54" s="139"/>
      <c r="C54" s="141">
        <v>18</v>
      </c>
      <c r="D54" s="59"/>
      <c r="E54" s="18">
        <f t="shared" si="0"/>
        <v>0</v>
      </c>
      <c r="F54" s="18">
        <f t="shared" si="1"/>
        <v>0</v>
      </c>
      <c r="G54" s="18">
        <f t="shared" si="2"/>
        <v>0</v>
      </c>
      <c r="H54" s="18">
        <f t="shared" si="3"/>
        <v>0</v>
      </c>
      <c r="I54" s="15">
        <f>H54</f>
        <v>0</v>
      </c>
      <c r="J54" s="84">
        <f>IF(I54="","",RANK(I54,I54:I58,0))</f>
        <v>1</v>
      </c>
      <c r="K54" s="84">
        <f>IF(J54&lt;5,I54,"")</f>
        <v>0</v>
      </c>
      <c r="L54" s="61"/>
      <c r="M54" s="18">
        <f t="shared" si="5"/>
        <v>0</v>
      </c>
      <c r="N54" s="18">
        <f t="shared" si="6"/>
        <v>0</v>
      </c>
      <c r="O54" s="14">
        <f>M54+N54</f>
        <v>0</v>
      </c>
      <c r="P54" s="15">
        <f>O54</f>
        <v>0</v>
      </c>
      <c r="Q54" s="96">
        <f>IF(P54="","",RANK(P54,P54:P58,0))</f>
        <v>1</v>
      </c>
      <c r="R54" s="96">
        <f>IF(Q54&lt;5,P54,"")</f>
        <v>0</v>
      </c>
      <c r="S54" s="65"/>
      <c r="T54" s="136">
        <f t="shared" si="7"/>
        <v>0</v>
      </c>
      <c r="U54" s="136">
        <f t="shared" si="8"/>
        <v>0</v>
      </c>
      <c r="V54" s="16">
        <f>T54+U54</f>
        <v>0</v>
      </c>
      <c r="W54" s="15">
        <f>V54</f>
        <v>0</v>
      </c>
      <c r="X54" s="84">
        <f>IF(W54="","",RANK(W54,W54:W58,0))</f>
        <v>1</v>
      </c>
      <c r="Y54" s="84">
        <f>IF(X54&lt;5,W54,"")</f>
        <v>0</v>
      </c>
      <c r="Z54" s="172">
        <v>-100</v>
      </c>
      <c r="AA54" s="136">
        <f t="shared" si="9"/>
        <v>0</v>
      </c>
      <c r="AB54" s="136">
        <f t="shared" si="10"/>
        <v>0</v>
      </c>
      <c r="AC54" s="16">
        <f>AA54+AB54</f>
        <v>0</v>
      </c>
      <c r="AD54" s="15">
        <f>AC54</f>
        <v>0</v>
      </c>
      <c r="AE54" s="84">
        <f>IF(AD54="","",RANK(AD54,AD54:AD58,0))</f>
        <v>1</v>
      </c>
      <c r="AF54" s="84">
        <f>IF(AE54&lt;5,AD54,"")</f>
        <v>0</v>
      </c>
      <c r="AG54" s="18">
        <f t="shared" si="11"/>
        <v>0</v>
      </c>
      <c r="AH54" s="19">
        <f>AG54</f>
        <v>0</v>
      </c>
      <c r="AI54" s="19">
        <f t="shared" si="12"/>
        <v>166</v>
      </c>
      <c r="AJ54" s="185">
        <f>SUM(K54:K58,R54:R58,Y54:Y58,AF54:AF58)</f>
        <v>0</v>
      </c>
      <c r="AK54" s="130">
        <f>AJ54</f>
        <v>0</v>
      </c>
      <c r="AL54" s="188">
        <f>IF(ISNUMBER(AJ54),RANK(AJ54,$AJ$6:$AJ$293,0),"")</f>
        <v>35</v>
      </c>
    </row>
    <row r="55" spans="1:38" ht="15" customHeight="1" x14ac:dyDescent="0.25">
      <c r="A55" s="68">
        <v>2</v>
      </c>
      <c r="B55" s="139"/>
      <c r="C55" s="141">
        <v>18</v>
      </c>
      <c r="D55" s="59"/>
      <c r="E55" s="18">
        <f t="shared" si="0"/>
        <v>0</v>
      </c>
      <c r="F55" s="18">
        <f t="shared" si="1"/>
        <v>0</v>
      </c>
      <c r="G55" s="18">
        <f t="shared" si="2"/>
        <v>0</v>
      </c>
      <c r="H55" s="18">
        <f t="shared" si="3"/>
        <v>0</v>
      </c>
      <c r="I55" s="15">
        <f>H55</f>
        <v>0</v>
      </c>
      <c r="J55" s="84">
        <f>IF(I55="","",RANK(I55,I54:I58,0))</f>
        <v>1</v>
      </c>
      <c r="K55" s="84">
        <f>IF(J55&lt;5,I55,"")</f>
        <v>0</v>
      </c>
      <c r="L55" s="61"/>
      <c r="M55" s="18">
        <f t="shared" si="5"/>
        <v>0</v>
      </c>
      <c r="N55" s="18">
        <f t="shared" si="6"/>
        <v>0</v>
      </c>
      <c r="O55" s="14">
        <f>M55+N55</f>
        <v>0</v>
      </c>
      <c r="P55" s="15">
        <f>O55</f>
        <v>0</v>
      </c>
      <c r="Q55" s="96">
        <f>IF(P55="","",RANK(P55,P54:P58,0))</f>
        <v>1</v>
      </c>
      <c r="R55" s="96">
        <f>IF(Q55&lt;5,P55,"")</f>
        <v>0</v>
      </c>
      <c r="S55" s="65"/>
      <c r="T55" s="136">
        <f t="shared" si="7"/>
        <v>0</v>
      </c>
      <c r="U55" s="136">
        <f t="shared" si="8"/>
        <v>0</v>
      </c>
      <c r="V55" s="16">
        <f>T55+U55</f>
        <v>0</v>
      </c>
      <c r="W55" s="15">
        <f>V55</f>
        <v>0</v>
      </c>
      <c r="X55" s="84">
        <f>IF(W55="","",RANK(W55,W54:W58,0))</f>
        <v>1</v>
      </c>
      <c r="Y55" s="84">
        <f>IF(X55&lt;5,W55,"")</f>
        <v>0</v>
      </c>
      <c r="Z55" s="172">
        <v>-100</v>
      </c>
      <c r="AA55" s="136">
        <f t="shared" si="9"/>
        <v>0</v>
      </c>
      <c r="AB55" s="136">
        <f t="shared" si="10"/>
        <v>0</v>
      </c>
      <c r="AC55" s="16">
        <f>AA55+AB55</f>
        <v>0</v>
      </c>
      <c r="AD55" s="15">
        <f>AC55</f>
        <v>0</v>
      </c>
      <c r="AE55" s="84">
        <f>IF(AD55="","",RANK(AD55,AD54:AD58,0))</f>
        <v>1</v>
      </c>
      <c r="AF55" s="84">
        <f>IF(AE55&lt;5,AD55,"")</f>
        <v>0</v>
      </c>
      <c r="AG55" s="18">
        <f t="shared" si="11"/>
        <v>0</v>
      </c>
      <c r="AH55" s="19">
        <f>AG55</f>
        <v>0</v>
      </c>
      <c r="AI55" s="19">
        <f t="shared" si="12"/>
        <v>166</v>
      </c>
      <c r="AJ55" s="186"/>
      <c r="AK55" s="130"/>
      <c r="AL55" s="189"/>
    </row>
    <row r="56" spans="1:38" ht="15" customHeight="1" x14ac:dyDescent="0.25">
      <c r="A56" s="68">
        <v>3</v>
      </c>
      <c r="B56" s="139"/>
      <c r="C56" s="141">
        <v>18</v>
      </c>
      <c r="D56" s="59"/>
      <c r="E56" s="18">
        <f t="shared" si="0"/>
        <v>0</v>
      </c>
      <c r="F56" s="18">
        <f t="shared" si="1"/>
        <v>0</v>
      </c>
      <c r="G56" s="18">
        <f t="shared" si="2"/>
        <v>0</v>
      </c>
      <c r="H56" s="18">
        <f t="shared" si="3"/>
        <v>0</v>
      </c>
      <c r="I56" s="15">
        <f>H56</f>
        <v>0</v>
      </c>
      <c r="J56" s="84">
        <f>IF(I56="","",RANK(I56,I54:I58,0))</f>
        <v>1</v>
      </c>
      <c r="K56" s="84">
        <f>IF(J56&lt;5,I56,"")</f>
        <v>0</v>
      </c>
      <c r="L56" s="61"/>
      <c r="M56" s="18">
        <f t="shared" si="5"/>
        <v>0</v>
      </c>
      <c r="N56" s="18">
        <f t="shared" si="6"/>
        <v>0</v>
      </c>
      <c r="O56" s="14">
        <f>M56+N56</f>
        <v>0</v>
      </c>
      <c r="P56" s="15">
        <f>O56</f>
        <v>0</v>
      </c>
      <c r="Q56" s="96">
        <f>IF(P56="","",RANK(P56,P54:P58,0))</f>
        <v>1</v>
      </c>
      <c r="R56" s="96">
        <f>IF(Q56&lt;5,P56,"")</f>
        <v>0</v>
      </c>
      <c r="S56" s="65"/>
      <c r="T56" s="136">
        <f t="shared" si="7"/>
        <v>0</v>
      </c>
      <c r="U56" s="136">
        <f t="shared" si="8"/>
        <v>0</v>
      </c>
      <c r="V56" s="16">
        <f>T56+U56</f>
        <v>0</v>
      </c>
      <c r="W56" s="15">
        <f>V56</f>
        <v>0</v>
      </c>
      <c r="X56" s="84">
        <f>IF(W56="","",RANK(W56,W54:W58,0))</f>
        <v>1</v>
      </c>
      <c r="Y56" s="84">
        <f>IF(X56&lt;5,W56,"")</f>
        <v>0</v>
      </c>
      <c r="Z56" s="172">
        <v>-100</v>
      </c>
      <c r="AA56" s="136">
        <f t="shared" si="9"/>
        <v>0</v>
      </c>
      <c r="AB56" s="136">
        <f t="shared" si="10"/>
        <v>0</v>
      </c>
      <c r="AC56" s="16">
        <f>AA56+AB56</f>
        <v>0</v>
      </c>
      <c r="AD56" s="15">
        <f>AC56</f>
        <v>0</v>
      </c>
      <c r="AE56" s="84">
        <f>IF(AD56="","",RANK(AD56,AD54:AD58,0))</f>
        <v>1</v>
      </c>
      <c r="AF56" s="84">
        <f>IF(AE56&lt;5,AD56,"")</f>
        <v>0</v>
      </c>
      <c r="AG56" s="18">
        <f t="shared" si="11"/>
        <v>0</v>
      </c>
      <c r="AH56" s="19">
        <f>AG56</f>
        <v>0</v>
      </c>
      <c r="AI56" s="19">
        <f t="shared" si="12"/>
        <v>166</v>
      </c>
      <c r="AJ56" s="186"/>
      <c r="AK56" s="130"/>
      <c r="AL56" s="189"/>
    </row>
    <row r="57" spans="1:38" ht="15" customHeight="1" x14ac:dyDescent="0.25">
      <c r="A57" s="68">
        <v>4</v>
      </c>
      <c r="B57" s="139"/>
      <c r="C57" s="141">
        <v>18</v>
      </c>
      <c r="D57" s="59"/>
      <c r="E57" s="18">
        <f t="shared" si="0"/>
        <v>0</v>
      </c>
      <c r="F57" s="18">
        <f t="shared" si="1"/>
        <v>0</v>
      </c>
      <c r="G57" s="18">
        <f t="shared" si="2"/>
        <v>0</v>
      </c>
      <c r="H57" s="18">
        <f t="shared" si="3"/>
        <v>0</v>
      </c>
      <c r="I57" s="15">
        <f>H57</f>
        <v>0</v>
      </c>
      <c r="J57" s="84">
        <f>IF(I57="","",RANK(I57,I54:I58,0))</f>
        <v>1</v>
      </c>
      <c r="K57" s="84">
        <f>IF(J57&lt;5,I57,"")</f>
        <v>0</v>
      </c>
      <c r="L57" s="61"/>
      <c r="M57" s="18">
        <f t="shared" si="5"/>
        <v>0</v>
      </c>
      <c r="N57" s="18">
        <f t="shared" si="6"/>
        <v>0</v>
      </c>
      <c r="O57" s="14">
        <f>M57+N57</f>
        <v>0</v>
      </c>
      <c r="P57" s="15">
        <f>O57</f>
        <v>0</v>
      </c>
      <c r="Q57" s="96">
        <f>IF(P57="","",RANK(P57,P54:P58,0))</f>
        <v>1</v>
      </c>
      <c r="R57" s="96">
        <f>IF(Q57&lt;5,P57,"")</f>
        <v>0</v>
      </c>
      <c r="S57" s="65"/>
      <c r="T57" s="136">
        <f t="shared" si="7"/>
        <v>0</v>
      </c>
      <c r="U57" s="136">
        <f t="shared" si="8"/>
        <v>0</v>
      </c>
      <c r="V57" s="16">
        <f>T57+U57</f>
        <v>0</v>
      </c>
      <c r="W57" s="15">
        <f>V57</f>
        <v>0</v>
      </c>
      <c r="X57" s="84">
        <f>IF(W57="","",RANK(W57,W54:W58,0))</f>
        <v>1</v>
      </c>
      <c r="Y57" s="84">
        <f>IF(X57&lt;5,W57,"")</f>
        <v>0</v>
      </c>
      <c r="Z57" s="172">
        <v>-100</v>
      </c>
      <c r="AA57" s="136">
        <f t="shared" si="9"/>
        <v>0</v>
      </c>
      <c r="AB57" s="136">
        <f t="shared" si="10"/>
        <v>0</v>
      </c>
      <c r="AC57" s="16">
        <f>AA57+AB57</f>
        <v>0</v>
      </c>
      <c r="AD57" s="15">
        <f>AC57</f>
        <v>0</v>
      </c>
      <c r="AE57" s="84">
        <f>IF(AD57="","",RANK(AD57,AD54:AD58,0))</f>
        <v>1</v>
      </c>
      <c r="AF57" s="84">
        <f>IF(AE57&lt;5,AD57,"")</f>
        <v>0</v>
      </c>
      <c r="AG57" s="18">
        <f t="shared" si="11"/>
        <v>0</v>
      </c>
      <c r="AH57" s="19">
        <f>AG57</f>
        <v>0</v>
      </c>
      <c r="AI57" s="19">
        <f t="shared" si="12"/>
        <v>166</v>
      </c>
      <c r="AJ57" s="186"/>
      <c r="AK57" s="130"/>
      <c r="AL57" s="189"/>
    </row>
    <row r="58" spans="1:38" ht="15" customHeight="1" x14ac:dyDescent="0.25">
      <c r="A58" s="68">
        <v>5</v>
      </c>
      <c r="B58" s="139"/>
      <c r="C58" s="141">
        <v>18</v>
      </c>
      <c r="D58" s="59"/>
      <c r="E58" s="18">
        <f t="shared" si="0"/>
        <v>0</v>
      </c>
      <c r="F58" s="18">
        <f t="shared" si="1"/>
        <v>0</v>
      </c>
      <c r="G58" s="18">
        <f t="shared" si="2"/>
        <v>0</v>
      </c>
      <c r="H58" s="18">
        <f t="shared" si="3"/>
        <v>0</v>
      </c>
      <c r="I58" s="15">
        <f>H58</f>
        <v>0</v>
      </c>
      <c r="J58" s="84">
        <f>IF(I58="","",RANK(I58,I54:I58,0))</f>
        <v>1</v>
      </c>
      <c r="K58" s="84">
        <f>IF(J58&lt;5,I58,"")</f>
        <v>0</v>
      </c>
      <c r="L58" s="61"/>
      <c r="M58" s="18">
        <f t="shared" si="5"/>
        <v>0</v>
      </c>
      <c r="N58" s="18">
        <f t="shared" si="6"/>
        <v>0</v>
      </c>
      <c r="O58" s="14">
        <f>M58+N58</f>
        <v>0</v>
      </c>
      <c r="P58" s="15">
        <f>O58</f>
        <v>0</v>
      </c>
      <c r="Q58" s="96">
        <f>IF(P58="","",RANK(P58,P54:P58,0))</f>
        <v>1</v>
      </c>
      <c r="R58" s="96">
        <f>IF(Q58&lt;5,P58,"")</f>
        <v>0</v>
      </c>
      <c r="S58" s="65"/>
      <c r="T58" s="136">
        <f t="shared" si="7"/>
        <v>0</v>
      </c>
      <c r="U58" s="136">
        <f t="shared" si="8"/>
        <v>0</v>
      </c>
      <c r="V58" s="16">
        <f>T58+U58</f>
        <v>0</v>
      </c>
      <c r="W58" s="15">
        <f>V58</f>
        <v>0</v>
      </c>
      <c r="X58" s="84">
        <f>IF(W58="","",RANK(W58,W54:W58,0))</f>
        <v>1</v>
      </c>
      <c r="Y58" s="84">
        <f>IF(X58&lt;5,W58,"")</f>
        <v>0</v>
      </c>
      <c r="Z58" s="172">
        <v>-100</v>
      </c>
      <c r="AA58" s="136">
        <f t="shared" si="9"/>
        <v>0</v>
      </c>
      <c r="AB58" s="136">
        <f t="shared" si="10"/>
        <v>0</v>
      </c>
      <c r="AC58" s="16">
        <f>AA58+AB58</f>
        <v>0</v>
      </c>
      <c r="AD58" s="15">
        <f>AC58</f>
        <v>0</v>
      </c>
      <c r="AE58" s="84">
        <f>IF(AD58="","",RANK(AD58,AD54:AD58,0))</f>
        <v>1</v>
      </c>
      <c r="AF58" s="84">
        <f>IF(AE58&lt;5,AD58,"")</f>
        <v>0</v>
      </c>
      <c r="AG58" s="18">
        <f t="shared" si="11"/>
        <v>0</v>
      </c>
      <c r="AH58" s="19">
        <f>AG58</f>
        <v>0</v>
      </c>
      <c r="AI58" s="19">
        <f t="shared" si="12"/>
        <v>166</v>
      </c>
      <c r="AJ58" s="187"/>
      <c r="AK58" s="130"/>
      <c r="AL58" s="189"/>
    </row>
    <row r="59" spans="1:38" ht="26.25" customHeight="1" x14ac:dyDescent="0.25">
      <c r="A59" s="68"/>
      <c r="B59" s="139"/>
      <c r="C59" s="142">
        <v>18</v>
      </c>
      <c r="D59" s="59"/>
      <c r="E59" s="18">
        <f t="shared" si="0"/>
        <v>0</v>
      </c>
      <c r="F59" s="18">
        <f t="shared" si="1"/>
        <v>0</v>
      </c>
      <c r="G59" s="18">
        <f t="shared" si="2"/>
        <v>0</v>
      </c>
      <c r="H59" s="18">
        <f t="shared" si="3"/>
        <v>0</v>
      </c>
      <c r="I59" s="89"/>
      <c r="J59" s="101" t="s">
        <v>455</v>
      </c>
      <c r="K59" s="109">
        <f>SUM(K54:K58)</f>
        <v>0</v>
      </c>
      <c r="L59" s="61"/>
      <c r="M59" s="18">
        <f t="shared" si="5"/>
        <v>0</v>
      </c>
      <c r="N59" s="18">
        <f t="shared" si="6"/>
        <v>0</v>
      </c>
      <c r="O59" s="14"/>
      <c r="P59" s="89"/>
      <c r="Q59" s="101" t="s">
        <v>455</v>
      </c>
      <c r="R59" s="110">
        <f>SUM(R54:R58)</f>
        <v>0</v>
      </c>
      <c r="S59" s="65"/>
      <c r="T59" s="136">
        <f t="shared" si="7"/>
        <v>0</v>
      </c>
      <c r="U59" s="136">
        <f t="shared" si="8"/>
        <v>0</v>
      </c>
      <c r="V59" s="16"/>
      <c r="W59" s="89"/>
      <c r="X59" s="101" t="s">
        <v>455</v>
      </c>
      <c r="Y59" s="109">
        <f>SUM(Y54:Y58)</f>
        <v>0</v>
      </c>
      <c r="Z59" s="172">
        <v>-100</v>
      </c>
      <c r="AA59" s="136">
        <f t="shared" si="9"/>
        <v>0</v>
      </c>
      <c r="AB59" s="136">
        <f t="shared" si="10"/>
        <v>0</v>
      </c>
      <c r="AC59" s="16"/>
      <c r="AD59" s="89"/>
      <c r="AE59" s="101" t="s">
        <v>455</v>
      </c>
      <c r="AF59" s="109">
        <f>SUM(AF54:AF58)</f>
        <v>0</v>
      </c>
      <c r="AG59" s="18"/>
      <c r="AH59" s="92"/>
      <c r="AI59" s="19" t="str">
        <f t="shared" si="12"/>
        <v/>
      </c>
      <c r="AJ59" s="98"/>
      <c r="AK59" s="98"/>
      <c r="AL59" s="190"/>
    </row>
    <row r="60" spans="1:38" ht="15" customHeight="1" x14ac:dyDescent="0.25">
      <c r="A60" s="68">
        <v>1</v>
      </c>
      <c r="B60" s="139"/>
      <c r="C60" s="141">
        <v>19</v>
      </c>
      <c r="D60" s="59">
        <v>6.7</v>
      </c>
      <c r="E60" s="18">
        <f t="shared" si="0"/>
        <v>0</v>
      </c>
      <c r="F60" s="18">
        <f t="shared" si="1"/>
        <v>0</v>
      </c>
      <c r="G60" s="18">
        <f t="shared" si="2"/>
        <v>59</v>
      </c>
      <c r="H60" s="18">
        <f t="shared" si="3"/>
        <v>59</v>
      </c>
      <c r="I60" s="15">
        <f>H60</f>
        <v>59</v>
      </c>
      <c r="J60" s="84">
        <f>IF(I60="","",RANK(I60,I60:I64,0))</f>
        <v>1</v>
      </c>
      <c r="K60" s="84">
        <f>IF(J60&lt;5,I60,"")</f>
        <v>59</v>
      </c>
      <c r="L60" s="61">
        <v>255</v>
      </c>
      <c r="M60" s="18">
        <f t="shared" si="5"/>
        <v>60</v>
      </c>
      <c r="N60" s="18">
        <f t="shared" si="6"/>
        <v>0</v>
      </c>
      <c r="O60" s="14">
        <f>M60+N60</f>
        <v>60</v>
      </c>
      <c r="P60" s="15">
        <f>O60</f>
        <v>60</v>
      </c>
      <c r="Q60" s="96">
        <f>IF(P60="","",RANK(P60,P60:P64,0))</f>
        <v>2</v>
      </c>
      <c r="R60" s="96">
        <f>IF(Q60&lt;5,P60,"")</f>
        <v>60</v>
      </c>
      <c r="S60" s="65">
        <v>16</v>
      </c>
      <c r="T60" s="136">
        <f t="shared" si="7"/>
        <v>46</v>
      </c>
      <c r="U60" s="136">
        <f t="shared" si="8"/>
        <v>0</v>
      </c>
      <c r="V60" s="16">
        <f>T60+U60</f>
        <v>46</v>
      </c>
      <c r="W60" s="15">
        <f>V60</f>
        <v>46</v>
      </c>
      <c r="X60" s="84">
        <f>IF(W60="","",RANK(W60,W60:W64,0))</f>
        <v>1</v>
      </c>
      <c r="Y60" s="84">
        <f>IF(X60&lt;5,W60,"")</f>
        <v>46</v>
      </c>
      <c r="Z60" s="65">
        <v>17</v>
      </c>
      <c r="AA60" s="136">
        <f t="shared" si="9"/>
        <v>0</v>
      </c>
      <c r="AB60" s="136">
        <f t="shared" si="10"/>
        <v>44</v>
      </c>
      <c r="AC60" s="16">
        <f>AA60+AB60</f>
        <v>44</v>
      </c>
      <c r="AD60" s="15">
        <f>AC60</f>
        <v>44</v>
      </c>
      <c r="AE60" s="84">
        <f>IF(AD60="","",RANK(AD60,AD60:AD64,0))</f>
        <v>3</v>
      </c>
      <c r="AF60" s="84">
        <f>IF(AE60&lt;5,AD60,"")</f>
        <v>44</v>
      </c>
      <c r="AG60" s="18">
        <f t="shared" si="11"/>
        <v>209</v>
      </c>
      <c r="AH60" s="19">
        <f>AG60</f>
        <v>209</v>
      </c>
      <c r="AI60" s="19">
        <f t="shared" si="12"/>
        <v>9</v>
      </c>
      <c r="AJ60" s="185">
        <f>SUM(K60:K64,R60:R64,Y60:Y64,AF60:AF64)</f>
        <v>776</v>
      </c>
      <c r="AK60" s="130">
        <f>AJ60</f>
        <v>776</v>
      </c>
      <c r="AL60" s="188">
        <f>IF(ISNUMBER(AJ60),RANK(AJ60,$AJ$6:$AJ$293,0),"")</f>
        <v>8</v>
      </c>
    </row>
    <row r="61" spans="1:38" ht="15" customHeight="1" x14ac:dyDescent="0.25">
      <c r="A61" s="68">
        <v>2</v>
      </c>
      <c r="B61" s="139"/>
      <c r="C61" s="141">
        <v>19</v>
      </c>
      <c r="D61" s="59">
        <v>6.8</v>
      </c>
      <c r="E61" s="18">
        <f t="shared" si="0"/>
        <v>0</v>
      </c>
      <c r="F61" s="18">
        <f t="shared" si="1"/>
        <v>0</v>
      </c>
      <c r="G61" s="18">
        <f t="shared" si="2"/>
        <v>56</v>
      </c>
      <c r="H61" s="18">
        <f t="shared" si="3"/>
        <v>56</v>
      </c>
      <c r="I61" s="15">
        <f>H61</f>
        <v>56</v>
      </c>
      <c r="J61" s="84">
        <f>IF(I61="","",RANK(I61,I60:I64,0))</f>
        <v>3</v>
      </c>
      <c r="K61" s="84">
        <f>IF(J61&lt;5,I61,"")</f>
        <v>56</v>
      </c>
      <c r="L61" s="61">
        <v>255</v>
      </c>
      <c r="M61" s="18">
        <f t="shared" si="5"/>
        <v>60</v>
      </c>
      <c r="N61" s="18">
        <f t="shared" si="6"/>
        <v>0</v>
      </c>
      <c r="O61" s="14">
        <f>M61+N61</f>
        <v>60</v>
      </c>
      <c r="P61" s="15">
        <f>O61</f>
        <v>60</v>
      </c>
      <c r="Q61" s="96">
        <f>IF(P61="","",RANK(P61,P60:P64,0))</f>
        <v>2</v>
      </c>
      <c r="R61" s="96">
        <f>IF(Q61&lt;5,P61,"")</f>
        <v>60</v>
      </c>
      <c r="S61" s="65">
        <v>10</v>
      </c>
      <c r="T61" s="136">
        <f t="shared" si="7"/>
        <v>0</v>
      </c>
      <c r="U61" s="136">
        <f t="shared" si="8"/>
        <v>22</v>
      </c>
      <c r="V61" s="16">
        <f>T61+U61</f>
        <v>22</v>
      </c>
      <c r="W61" s="15">
        <f>V61</f>
        <v>22</v>
      </c>
      <c r="X61" s="84">
        <f>IF(W61="","",RANK(W61,W60:W64,0))</f>
        <v>4</v>
      </c>
      <c r="Y61" s="84">
        <f>IF(X61&lt;5,W61,"")</f>
        <v>22</v>
      </c>
      <c r="Z61" s="65">
        <v>6</v>
      </c>
      <c r="AA61" s="136">
        <f t="shared" si="9"/>
        <v>0</v>
      </c>
      <c r="AB61" s="136">
        <f t="shared" si="10"/>
        <v>18</v>
      </c>
      <c r="AC61" s="16">
        <f>AA61+AB61</f>
        <v>18</v>
      </c>
      <c r="AD61" s="15">
        <f>AC61</f>
        <v>18</v>
      </c>
      <c r="AE61" s="84">
        <f>IF(AD61="","",RANK(AD61,AD60:AD64,0))</f>
        <v>5</v>
      </c>
      <c r="AF61" s="84" t="str">
        <f>IF(AE61&lt;5,AD61,"")</f>
        <v/>
      </c>
      <c r="AG61" s="18">
        <f t="shared" si="11"/>
        <v>156</v>
      </c>
      <c r="AH61" s="19">
        <f>AG61</f>
        <v>156</v>
      </c>
      <c r="AI61" s="19">
        <f t="shared" si="12"/>
        <v>75</v>
      </c>
      <c r="AJ61" s="186"/>
      <c r="AK61" s="130"/>
      <c r="AL61" s="189"/>
    </row>
    <row r="62" spans="1:38" ht="15" customHeight="1" x14ac:dyDescent="0.25">
      <c r="A62" s="68">
        <v>3</v>
      </c>
      <c r="B62" s="139"/>
      <c r="C62" s="141">
        <v>19</v>
      </c>
      <c r="D62" s="59">
        <v>6.7</v>
      </c>
      <c r="E62" s="18">
        <f t="shared" si="0"/>
        <v>0</v>
      </c>
      <c r="F62" s="18">
        <f t="shared" si="1"/>
        <v>0</v>
      </c>
      <c r="G62" s="18">
        <f t="shared" si="2"/>
        <v>59</v>
      </c>
      <c r="H62" s="18">
        <f t="shared" si="3"/>
        <v>59</v>
      </c>
      <c r="I62" s="15">
        <f>H62</f>
        <v>59</v>
      </c>
      <c r="J62" s="84">
        <f>IF(I62="","",RANK(I62,I60:I64,0))</f>
        <v>1</v>
      </c>
      <c r="K62" s="84">
        <f>IF(J62&lt;5,I62,"")</f>
        <v>59</v>
      </c>
      <c r="L62" s="61">
        <v>241</v>
      </c>
      <c r="M62" s="18">
        <f t="shared" si="5"/>
        <v>0</v>
      </c>
      <c r="N62" s="18">
        <f t="shared" si="6"/>
        <v>46</v>
      </c>
      <c r="O62" s="14">
        <f>M62+N62</f>
        <v>46</v>
      </c>
      <c r="P62" s="15">
        <f>O62</f>
        <v>46</v>
      </c>
      <c r="Q62" s="96">
        <f>IF(P62="","",RANK(P62,P60:P64,0))</f>
        <v>4</v>
      </c>
      <c r="R62" s="96">
        <f>IF(Q62&lt;5,P62,"")</f>
        <v>46</v>
      </c>
      <c r="S62" s="65">
        <v>12</v>
      </c>
      <c r="T62" s="136">
        <f t="shared" si="7"/>
        <v>0</v>
      </c>
      <c r="U62" s="136">
        <f t="shared" si="8"/>
        <v>30</v>
      </c>
      <c r="V62" s="16">
        <f>T62+U62</f>
        <v>30</v>
      </c>
      <c r="W62" s="15">
        <f>V62</f>
        <v>30</v>
      </c>
      <c r="X62" s="84">
        <f>IF(W62="","",RANK(W62,W60:W64,0))</f>
        <v>3</v>
      </c>
      <c r="Y62" s="84">
        <f>IF(X62&lt;5,W62,"")</f>
        <v>30</v>
      </c>
      <c r="Z62" s="65">
        <v>20</v>
      </c>
      <c r="AA62" s="136">
        <f t="shared" si="9"/>
        <v>0</v>
      </c>
      <c r="AB62" s="136">
        <f t="shared" si="10"/>
        <v>52</v>
      </c>
      <c r="AC62" s="16">
        <f>AA62+AB62</f>
        <v>52</v>
      </c>
      <c r="AD62" s="15">
        <f>AC62</f>
        <v>52</v>
      </c>
      <c r="AE62" s="84">
        <f>IF(AD62="","",RANK(AD62,AD60:AD64,0))</f>
        <v>2</v>
      </c>
      <c r="AF62" s="84">
        <f>IF(AE62&lt;5,AD62,"")</f>
        <v>52</v>
      </c>
      <c r="AG62" s="18">
        <f t="shared" si="11"/>
        <v>187</v>
      </c>
      <c r="AH62" s="19">
        <f>AG62</f>
        <v>187</v>
      </c>
      <c r="AI62" s="19">
        <f t="shared" si="12"/>
        <v>31</v>
      </c>
      <c r="AJ62" s="186"/>
      <c r="AK62" s="130"/>
      <c r="AL62" s="189"/>
    </row>
    <row r="63" spans="1:38" ht="15" customHeight="1" x14ac:dyDescent="0.25">
      <c r="A63" s="68">
        <v>4</v>
      </c>
      <c r="B63" s="139"/>
      <c r="C63" s="141">
        <v>19</v>
      </c>
      <c r="D63" s="59">
        <v>7.3</v>
      </c>
      <c r="E63" s="18">
        <f t="shared" si="0"/>
        <v>39</v>
      </c>
      <c r="F63" s="18">
        <f t="shared" si="1"/>
        <v>0</v>
      </c>
      <c r="G63" s="18">
        <f t="shared" si="2"/>
        <v>0</v>
      </c>
      <c r="H63" s="18">
        <f t="shared" si="3"/>
        <v>39</v>
      </c>
      <c r="I63" s="15">
        <f>H63</f>
        <v>39</v>
      </c>
      <c r="J63" s="84">
        <f>IF(I63="","",RANK(I63,I60:I64,0))</f>
        <v>5</v>
      </c>
      <c r="K63" s="84" t="str">
        <f>IF(J63&lt;5,I63,"")</f>
        <v/>
      </c>
      <c r="L63" s="61">
        <v>231</v>
      </c>
      <c r="M63" s="18">
        <f t="shared" si="5"/>
        <v>0</v>
      </c>
      <c r="N63" s="18">
        <f t="shared" si="6"/>
        <v>36</v>
      </c>
      <c r="O63" s="14">
        <f>M63+N63</f>
        <v>36</v>
      </c>
      <c r="P63" s="15">
        <f>O63</f>
        <v>36</v>
      </c>
      <c r="Q63" s="96">
        <f>IF(P63="","",RANK(P63,P60:P64,0))</f>
        <v>5</v>
      </c>
      <c r="R63" s="96" t="str">
        <f>IF(Q63&lt;5,P63,"")</f>
        <v/>
      </c>
      <c r="S63" s="65">
        <v>8</v>
      </c>
      <c r="T63" s="136">
        <f t="shared" si="7"/>
        <v>0</v>
      </c>
      <c r="U63" s="136">
        <f t="shared" si="8"/>
        <v>15</v>
      </c>
      <c r="V63" s="16">
        <f>T63+U63</f>
        <v>15</v>
      </c>
      <c r="W63" s="15">
        <f>V63</f>
        <v>15</v>
      </c>
      <c r="X63" s="84">
        <f>IF(W63="","",RANK(W63,W60:W64,0))</f>
        <v>5</v>
      </c>
      <c r="Y63" s="84" t="str">
        <f>IF(X63&lt;5,W63,"")</f>
        <v/>
      </c>
      <c r="Z63" s="65">
        <v>23</v>
      </c>
      <c r="AA63" s="136">
        <f t="shared" si="9"/>
        <v>0</v>
      </c>
      <c r="AB63" s="136">
        <f t="shared" si="10"/>
        <v>58</v>
      </c>
      <c r="AC63" s="16">
        <f>AA63+AB63</f>
        <v>58</v>
      </c>
      <c r="AD63" s="15">
        <f>AC63</f>
        <v>58</v>
      </c>
      <c r="AE63" s="84">
        <f>IF(AD63="","",RANK(AD63,AD60:AD64,0))</f>
        <v>1</v>
      </c>
      <c r="AF63" s="84">
        <f>IF(AE63&lt;5,AD63,"")</f>
        <v>58</v>
      </c>
      <c r="AG63" s="18">
        <f t="shared" si="11"/>
        <v>148</v>
      </c>
      <c r="AH63" s="19">
        <f>AG63</f>
        <v>148</v>
      </c>
      <c r="AI63" s="19">
        <f t="shared" si="12"/>
        <v>88</v>
      </c>
      <c r="AJ63" s="186"/>
      <c r="AK63" s="130"/>
      <c r="AL63" s="189"/>
    </row>
    <row r="64" spans="1:38" ht="15" customHeight="1" x14ac:dyDescent="0.25">
      <c r="A64" s="68">
        <v>5</v>
      </c>
      <c r="B64" s="139"/>
      <c r="C64" s="141">
        <v>19</v>
      </c>
      <c r="D64" s="59">
        <v>6.8</v>
      </c>
      <c r="E64" s="18">
        <f t="shared" si="0"/>
        <v>0</v>
      </c>
      <c r="F64" s="18">
        <f t="shared" si="1"/>
        <v>0</v>
      </c>
      <c r="G64" s="18">
        <f t="shared" si="2"/>
        <v>56</v>
      </c>
      <c r="H64" s="18">
        <f t="shared" si="3"/>
        <v>56</v>
      </c>
      <c r="I64" s="15">
        <f>H64</f>
        <v>56</v>
      </c>
      <c r="J64" s="84">
        <f>IF(I64="","",RANK(I64,I60:I64,0))</f>
        <v>3</v>
      </c>
      <c r="K64" s="84">
        <f>IF(J64&lt;5,I64,"")</f>
        <v>56</v>
      </c>
      <c r="L64" s="61">
        <v>259</v>
      </c>
      <c r="M64" s="18">
        <f t="shared" si="5"/>
        <v>62</v>
      </c>
      <c r="N64" s="18">
        <f t="shared" si="6"/>
        <v>0</v>
      </c>
      <c r="O64" s="14">
        <f>M64+N64</f>
        <v>62</v>
      </c>
      <c r="P64" s="15">
        <f>O64</f>
        <v>62</v>
      </c>
      <c r="Q64" s="96">
        <f>IF(P64="","",RANK(P64,P60:P64,0))</f>
        <v>1</v>
      </c>
      <c r="R64" s="96">
        <f>IF(Q64&lt;5,P64,"")</f>
        <v>62</v>
      </c>
      <c r="S64" s="65">
        <v>16</v>
      </c>
      <c r="T64" s="136">
        <f t="shared" si="7"/>
        <v>46</v>
      </c>
      <c r="U64" s="136">
        <f t="shared" si="8"/>
        <v>0</v>
      </c>
      <c r="V64" s="16">
        <f>T64+U64</f>
        <v>46</v>
      </c>
      <c r="W64" s="15">
        <f>V64</f>
        <v>46</v>
      </c>
      <c r="X64" s="84">
        <f>IF(W64="","",RANK(W64,W60:W64,0))</f>
        <v>1</v>
      </c>
      <c r="Y64" s="84">
        <f>IF(X64&lt;5,W64,"")</f>
        <v>46</v>
      </c>
      <c r="Z64" s="65">
        <v>7</v>
      </c>
      <c r="AA64" s="136">
        <f t="shared" si="9"/>
        <v>0</v>
      </c>
      <c r="AB64" s="136">
        <f t="shared" si="10"/>
        <v>20</v>
      </c>
      <c r="AC64" s="16">
        <f>AA64+AB64</f>
        <v>20</v>
      </c>
      <c r="AD64" s="15">
        <f>AC64</f>
        <v>20</v>
      </c>
      <c r="AE64" s="84">
        <f>IF(AD64="","",RANK(AD64,AD60:AD64,0))</f>
        <v>4</v>
      </c>
      <c r="AF64" s="84">
        <f>IF(AE64&lt;5,AD64,"")</f>
        <v>20</v>
      </c>
      <c r="AG64" s="18">
        <f t="shared" si="11"/>
        <v>184</v>
      </c>
      <c r="AH64" s="19">
        <f>AG64</f>
        <v>184</v>
      </c>
      <c r="AI64" s="19">
        <f t="shared" si="12"/>
        <v>36</v>
      </c>
      <c r="AJ64" s="187"/>
      <c r="AK64" s="130"/>
      <c r="AL64" s="189"/>
    </row>
    <row r="65" spans="1:38" ht="26.25" customHeight="1" x14ac:dyDescent="0.25">
      <c r="A65" s="68"/>
      <c r="B65" s="139"/>
      <c r="C65" s="142">
        <v>19</v>
      </c>
      <c r="D65" s="59"/>
      <c r="E65" s="18">
        <f t="shared" si="0"/>
        <v>0</v>
      </c>
      <c r="F65" s="18">
        <f t="shared" si="1"/>
        <v>0</v>
      </c>
      <c r="G65" s="18">
        <f t="shared" si="2"/>
        <v>0</v>
      </c>
      <c r="H65" s="18">
        <f t="shared" si="3"/>
        <v>0</v>
      </c>
      <c r="I65" s="89"/>
      <c r="J65" s="101" t="s">
        <v>455</v>
      </c>
      <c r="K65" s="109">
        <f>SUM(K60:K64)</f>
        <v>230</v>
      </c>
      <c r="L65" s="61"/>
      <c r="M65" s="18">
        <f t="shared" si="5"/>
        <v>0</v>
      </c>
      <c r="N65" s="18">
        <f t="shared" si="6"/>
        <v>0</v>
      </c>
      <c r="O65" s="14"/>
      <c r="P65" s="89"/>
      <c r="Q65" s="101" t="s">
        <v>455</v>
      </c>
      <c r="R65" s="110">
        <f>SUM(R60:R64)</f>
        <v>228</v>
      </c>
      <c r="S65" s="65"/>
      <c r="T65" s="136">
        <f t="shared" si="7"/>
        <v>0</v>
      </c>
      <c r="U65" s="136">
        <f t="shared" si="8"/>
        <v>0</v>
      </c>
      <c r="V65" s="16"/>
      <c r="W65" s="89"/>
      <c r="X65" s="101" t="s">
        <v>455</v>
      </c>
      <c r="Y65" s="109">
        <f>SUM(Y60:Y64)</f>
        <v>144</v>
      </c>
      <c r="Z65" s="172">
        <v>-100</v>
      </c>
      <c r="AA65" s="136">
        <f t="shared" si="9"/>
        <v>0</v>
      </c>
      <c r="AB65" s="136">
        <f t="shared" si="10"/>
        <v>0</v>
      </c>
      <c r="AC65" s="16"/>
      <c r="AD65" s="89"/>
      <c r="AE65" s="101" t="s">
        <v>455</v>
      </c>
      <c r="AF65" s="109">
        <f>SUM(AF60:AF64)</f>
        <v>174</v>
      </c>
      <c r="AG65" s="18"/>
      <c r="AH65" s="92"/>
      <c r="AI65" s="19" t="str">
        <f t="shared" si="12"/>
        <v/>
      </c>
      <c r="AJ65" s="98"/>
      <c r="AK65" s="98"/>
      <c r="AL65" s="190"/>
    </row>
    <row r="66" spans="1:38" ht="15" customHeight="1" x14ac:dyDescent="0.25">
      <c r="A66" s="68">
        <v>1</v>
      </c>
      <c r="B66" s="139"/>
      <c r="C66" s="141">
        <v>20</v>
      </c>
      <c r="D66" s="59">
        <v>7.2</v>
      </c>
      <c r="E66" s="18">
        <f t="shared" si="0"/>
        <v>43</v>
      </c>
      <c r="F66" s="18">
        <f t="shared" si="1"/>
        <v>0</v>
      </c>
      <c r="G66" s="18">
        <f t="shared" si="2"/>
        <v>0</v>
      </c>
      <c r="H66" s="18">
        <f t="shared" si="3"/>
        <v>43</v>
      </c>
      <c r="I66" s="15">
        <f>H66</f>
        <v>43</v>
      </c>
      <c r="J66" s="84">
        <f>IF(I66="","",RANK(I66,I66:I70,0))</f>
        <v>1</v>
      </c>
      <c r="K66" s="84">
        <f>IF(J66&lt;5,I66,"")</f>
        <v>43</v>
      </c>
      <c r="L66" s="61">
        <v>226</v>
      </c>
      <c r="M66" s="18">
        <f t="shared" si="5"/>
        <v>0</v>
      </c>
      <c r="N66" s="18">
        <f t="shared" si="6"/>
        <v>31</v>
      </c>
      <c r="O66" s="14">
        <f>M66+N66</f>
        <v>31</v>
      </c>
      <c r="P66" s="15">
        <f>O66</f>
        <v>31</v>
      </c>
      <c r="Q66" s="96">
        <f>IF(P66="","",RANK(P66,P66:P70,0))</f>
        <v>2</v>
      </c>
      <c r="R66" s="96">
        <f>IF(Q66&lt;5,P66,"")</f>
        <v>31</v>
      </c>
      <c r="S66" s="65">
        <v>1</v>
      </c>
      <c r="T66" s="136">
        <f t="shared" si="7"/>
        <v>0</v>
      </c>
      <c r="U66" s="136">
        <f t="shared" si="8"/>
        <v>0</v>
      </c>
      <c r="V66" s="16">
        <f>T66+U66</f>
        <v>0</v>
      </c>
      <c r="W66" s="15">
        <f>V66</f>
        <v>0</v>
      </c>
      <c r="X66" s="84">
        <f>IF(W66="","",RANK(W66,W66:W70,0))</f>
        <v>5</v>
      </c>
      <c r="Y66" s="84" t="str">
        <f>IF(X66&lt;5,W66,"")</f>
        <v/>
      </c>
      <c r="Z66" s="65">
        <v>11</v>
      </c>
      <c r="AA66" s="136">
        <f t="shared" si="9"/>
        <v>0</v>
      </c>
      <c r="AB66" s="136">
        <f t="shared" si="10"/>
        <v>28</v>
      </c>
      <c r="AC66" s="16">
        <f>AA66+AB66</f>
        <v>28</v>
      </c>
      <c r="AD66" s="15">
        <f>AC66</f>
        <v>28</v>
      </c>
      <c r="AE66" s="84">
        <f>IF(AD66="","",RANK(AD66,AD66:AD70,0))</f>
        <v>2</v>
      </c>
      <c r="AF66" s="84">
        <f>IF(AE66&lt;5,AD66,"")</f>
        <v>28</v>
      </c>
      <c r="AG66" s="18">
        <f t="shared" si="11"/>
        <v>102</v>
      </c>
      <c r="AH66" s="19">
        <f>AG66</f>
        <v>102</v>
      </c>
      <c r="AI66" s="19">
        <f t="shared" si="12"/>
        <v>133</v>
      </c>
      <c r="AJ66" s="185">
        <f>SUM(K66:K70,R66:R70,Y66:Y70,AF66:AF70)</f>
        <v>423</v>
      </c>
      <c r="AK66" s="130">
        <f>AJ66</f>
        <v>423</v>
      </c>
      <c r="AL66" s="188">
        <f>IF(ISNUMBER(AJ66),RANK(AJ66,$AJ$6:$AJ$293,0),"")</f>
        <v>32</v>
      </c>
    </row>
    <row r="67" spans="1:38" ht="15" customHeight="1" x14ac:dyDescent="0.25">
      <c r="A67" s="68">
        <v>2</v>
      </c>
      <c r="B67" s="139"/>
      <c r="C67" s="141">
        <v>20</v>
      </c>
      <c r="D67" s="59">
        <v>7.2</v>
      </c>
      <c r="E67" s="18">
        <f t="shared" si="0"/>
        <v>43</v>
      </c>
      <c r="F67" s="18">
        <f t="shared" si="1"/>
        <v>0</v>
      </c>
      <c r="G67" s="18">
        <f t="shared" si="2"/>
        <v>0</v>
      </c>
      <c r="H67" s="18">
        <f t="shared" si="3"/>
        <v>43</v>
      </c>
      <c r="I67" s="15">
        <f>H67</f>
        <v>43</v>
      </c>
      <c r="J67" s="84">
        <f>IF(I67="","",RANK(I67,I66:I70,0))</f>
        <v>1</v>
      </c>
      <c r="K67" s="84">
        <f>IF(J67&lt;5,I67,"")</f>
        <v>43</v>
      </c>
      <c r="L67" s="61">
        <v>225</v>
      </c>
      <c r="M67" s="18">
        <f t="shared" si="5"/>
        <v>0</v>
      </c>
      <c r="N67" s="18">
        <f t="shared" si="6"/>
        <v>30</v>
      </c>
      <c r="O67" s="14">
        <f>M67+N67</f>
        <v>30</v>
      </c>
      <c r="P67" s="15">
        <f>O67</f>
        <v>30</v>
      </c>
      <c r="Q67" s="96">
        <f>IF(P67="","",RANK(P67,P66:P70,0))</f>
        <v>3</v>
      </c>
      <c r="R67" s="96">
        <f>IF(Q67&lt;5,P67,"")</f>
        <v>30</v>
      </c>
      <c r="S67" s="65">
        <v>18</v>
      </c>
      <c r="T67" s="136">
        <f t="shared" si="7"/>
        <v>54</v>
      </c>
      <c r="U67" s="136">
        <f t="shared" si="8"/>
        <v>0</v>
      </c>
      <c r="V67" s="16">
        <f>T67+U67</f>
        <v>54</v>
      </c>
      <c r="W67" s="15">
        <f>V67</f>
        <v>54</v>
      </c>
      <c r="X67" s="84">
        <f>IF(W67="","",RANK(W67,W66:W70,0))</f>
        <v>1</v>
      </c>
      <c r="Y67" s="84">
        <f>IF(X67&lt;5,W67,"")</f>
        <v>54</v>
      </c>
      <c r="Z67" s="65">
        <v>18</v>
      </c>
      <c r="AA67" s="136">
        <f t="shared" si="9"/>
        <v>0</v>
      </c>
      <c r="AB67" s="136">
        <f t="shared" si="10"/>
        <v>47</v>
      </c>
      <c r="AC67" s="16">
        <f>AA67+AB67</f>
        <v>47</v>
      </c>
      <c r="AD67" s="15">
        <f>AC67</f>
        <v>47</v>
      </c>
      <c r="AE67" s="84">
        <f>IF(AD67="","",RANK(AD67,AD66:AD70,0))</f>
        <v>1</v>
      </c>
      <c r="AF67" s="84">
        <f>IF(AE67&lt;5,AD67,"")</f>
        <v>47</v>
      </c>
      <c r="AG67" s="18">
        <f t="shared" si="11"/>
        <v>174</v>
      </c>
      <c r="AH67" s="19">
        <f>AG67</f>
        <v>174</v>
      </c>
      <c r="AI67" s="19">
        <f t="shared" si="12"/>
        <v>54</v>
      </c>
      <c r="AJ67" s="186"/>
      <c r="AK67" s="130"/>
      <c r="AL67" s="189"/>
    </row>
    <row r="68" spans="1:38" ht="15" customHeight="1" x14ac:dyDescent="0.25">
      <c r="A68" s="68">
        <v>3</v>
      </c>
      <c r="B68" s="139"/>
      <c r="C68" s="141">
        <v>20</v>
      </c>
      <c r="D68" s="59"/>
      <c r="E68" s="18">
        <f t="shared" si="0"/>
        <v>0</v>
      </c>
      <c r="F68" s="18">
        <f t="shared" si="1"/>
        <v>0</v>
      </c>
      <c r="G68" s="18">
        <f t="shared" si="2"/>
        <v>0</v>
      </c>
      <c r="H68" s="18">
        <f t="shared" si="3"/>
        <v>0</v>
      </c>
      <c r="I68" s="15">
        <f>H68</f>
        <v>0</v>
      </c>
      <c r="J68" s="84">
        <f>IF(I68="","",RANK(I68,I66:I70,0))</f>
        <v>5</v>
      </c>
      <c r="K68" s="84" t="str">
        <f>IF(J68&lt;5,I68,"")</f>
        <v/>
      </c>
      <c r="L68" s="61">
        <v>208</v>
      </c>
      <c r="M68" s="18">
        <f t="shared" si="5"/>
        <v>0</v>
      </c>
      <c r="N68" s="18">
        <f t="shared" si="6"/>
        <v>19</v>
      </c>
      <c r="O68" s="14">
        <f>M68+N68</f>
        <v>19</v>
      </c>
      <c r="P68" s="15">
        <f>O68</f>
        <v>19</v>
      </c>
      <c r="Q68" s="96">
        <f>IF(P68="","",RANK(P68,P66:P70,0))</f>
        <v>4</v>
      </c>
      <c r="R68" s="96">
        <f>IF(Q68&lt;5,P68,"")</f>
        <v>19</v>
      </c>
      <c r="S68" s="65">
        <v>3</v>
      </c>
      <c r="T68" s="136">
        <f t="shared" si="7"/>
        <v>0</v>
      </c>
      <c r="U68" s="136">
        <f t="shared" si="8"/>
        <v>1</v>
      </c>
      <c r="V68" s="16">
        <f>T68+U68</f>
        <v>1</v>
      </c>
      <c r="W68" s="15">
        <f>V68</f>
        <v>1</v>
      </c>
      <c r="X68" s="84">
        <f>IF(W68="","",RANK(W68,W66:W70,0))</f>
        <v>4</v>
      </c>
      <c r="Y68" s="84">
        <f>IF(X68&lt;5,W68,"")</f>
        <v>1</v>
      </c>
      <c r="Z68" s="65">
        <v>9</v>
      </c>
      <c r="AA68" s="136">
        <f t="shared" si="9"/>
        <v>0</v>
      </c>
      <c r="AB68" s="136">
        <f t="shared" si="10"/>
        <v>24</v>
      </c>
      <c r="AC68" s="16">
        <f>AA68+AB68</f>
        <v>24</v>
      </c>
      <c r="AD68" s="15">
        <f>AC68</f>
        <v>24</v>
      </c>
      <c r="AE68" s="84">
        <f>IF(AD68="","",RANK(AD68,AD66:AD70,0))</f>
        <v>4</v>
      </c>
      <c r="AF68" s="84">
        <f>IF(AE68&lt;5,AD68,"")</f>
        <v>24</v>
      </c>
      <c r="AG68" s="18">
        <f t="shared" si="11"/>
        <v>44</v>
      </c>
      <c r="AH68" s="19">
        <f>AG68</f>
        <v>44</v>
      </c>
      <c r="AI68" s="19">
        <f t="shared" si="12"/>
        <v>162</v>
      </c>
      <c r="AJ68" s="186"/>
      <c r="AK68" s="130"/>
      <c r="AL68" s="189"/>
    </row>
    <row r="69" spans="1:38" ht="15" customHeight="1" x14ac:dyDescent="0.25">
      <c r="A69" s="68">
        <v>4</v>
      </c>
      <c r="B69" s="139"/>
      <c r="C69" s="141">
        <v>20</v>
      </c>
      <c r="D69" s="59">
        <v>8.6999999999999993</v>
      </c>
      <c r="E69" s="18">
        <f t="shared" si="0"/>
        <v>0</v>
      </c>
      <c r="F69" s="18">
        <f t="shared" si="1"/>
        <v>3</v>
      </c>
      <c r="G69" s="18">
        <f t="shared" si="2"/>
        <v>0</v>
      </c>
      <c r="H69" s="18">
        <f t="shared" si="3"/>
        <v>3</v>
      </c>
      <c r="I69" s="15">
        <f>H69</f>
        <v>3</v>
      </c>
      <c r="J69" s="84">
        <f>IF(I69="","",RANK(I69,I66:I70,0))</f>
        <v>3</v>
      </c>
      <c r="K69" s="84">
        <f>IF(J69&lt;5,I69,"")</f>
        <v>3</v>
      </c>
      <c r="L69" s="61">
        <v>235</v>
      </c>
      <c r="M69" s="18">
        <f t="shared" si="5"/>
        <v>0</v>
      </c>
      <c r="N69" s="18">
        <f t="shared" si="6"/>
        <v>40</v>
      </c>
      <c r="O69" s="14">
        <f>M69+N69</f>
        <v>40</v>
      </c>
      <c r="P69" s="15">
        <f>O69</f>
        <v>40</v>
      </c>
      <c r="Q69" s="96">
        <f>IF(P69="","",RANK(P69,P66:P70,0))</f>
        <v>1</v>
      </c>
      <c r="R69" s="96">
        <f>IF(Q69&lt;5,P69,"")</f>
        <v>40</v>
      </c>
      <c r="S69" s="65">
        <v>11</v>
      </c>
      <c r="T69" s="136">
        <f t="shared" si="7"/>
        <v>0</v>
      </c>
      <c r="U69" s="136">
        <f t="shared" si="8"/>
        <v>26</v>
      </c>
      <c r="V69" s="16">
        <f>T69+U69</f>
        <v>26</v>
      </c>
      <c r="W69" s="15">
        <f>V69</f>
        <v>26</v>
      </c>
      <c r="X69" s="84">
        <f>IF(W69="","",RANK(W69,W66:W70,0))</f>
        <v>2</v>
      </c>
      <c r="Y69" s="84">
        <f>IF(X69&lt;5,W69,"")</f>
        <v>26</v>
      </c>
      <c r="Z69" s="65">
        <v>4</v>
      </c>
      <c r="AA69" s="136">
        <f t="shared" si="9"/>
        <v>0</v>
      </c>
      <c r="AB69" s="136">
        <f t="shared" si="10"/>
        <v>14</v>
      </c>
      <c r="AC69" s="16">
        <f>AA69+AB69</f>
        <v>14</v>
      </c>
      <c r="AD69" s="15">
        <f>AC69</f>
        <v>14</v>
      </c>
      <c r="AE69" s="84">
        <f>IF(AD69="","",RANK(AD69,AD66:AD70,0))</f>
        <v>5</v>
      </c>
      <c r="AF69" s="84" t="str">
        <f>IF(AE69&lt;5,AD69,"")</f>
        <v/>
      </c>
      <c r="AG69" s="18">
        <f t="shared" si="11"/>
        <v>83</v>
      </c>
      <c r="AH69" s="19">
        <f>AG69</f>
        <v>83</v>
      </c>
      <c r="AI69" s="19">
        <f t="shared" si="12"/>
        <v>155</v>
      </c>
      <c r="AJ69" s="186"/>
      <c r="AK69" s="130"/>
      <c r="AL69" s="189"/>
    </row>
    <row r="70" spans="1:38" ht="15" customHeight="1" x14ac:dyDescent="0.25">
      <c r="A70" s="68">
        <v>5</v>
      </c>
      <c r="B70" s="139"/>
      <c r="C70" s="141">
        <v>20</v>
      </c>
      <c r="D70" s="59">
        <v>8.8000000000000007</v>
      </c>
      <c r="E70" s="18">
        <f t="shared" si="0"/>
        <v>0</v>
      </c>
      <c r="F70" s="18">
        <f t="shared" si="1"/>
        <v>2</v>
      </c>
      <c r="G70" s="18">
        <f t="shared" si="2"/>
        <v>0</v>
      </c>
      <c r="H70" s="18">
        <f t="shared" si="3"/>
        <v>2</v>
      </c>
      <c r="I70" s="15">
        <f>H70</f>
        <v>2</v>
      </c>
      <c r="J70" s="84">
        <f>IF(I70="","",RANK(I70,I66:I70,0))</f>
        <v>4</v>
      </c>
      <c r="K70" s="84">
        <f>IF(J70&lt;5,I70,"")</f>
        <v>2</v>
      </c>
      <c r="L70" s="61">
        <v>170</v>
      </c>
      <c r="M70" s="18">
        <f t="shared" si="5"/>
        <v>0</v>
      </c>
      <c r="N70" s="18">
        <f t="shared" si="6"/>
        <v>2</v>
      </c>
      <c r="O70" s="14">
        <f>M70+N70</f>
        <v>2</v>
      </c>
      <c r="P70" s="15">
        <f>O70</f>
        <v>2</v>
      </c>
      <c r="Q70" s="96">
        <f>IF(P70="","",RANK(P70,P66:P70,0))</f>
        <v>5</v>
      </c>
      <c r="R70" s="96" t="str">
        <f>IF(Q70&lt;5,P70,"")</f>
        <v/>
      </c>
      <c r="S70" s="65">
        <v>5</v>
      </c>
      <c r="T70" s="136">
        <f t="shared" si="7"/>
        <v>0</v>
      </c>
      <c r="U70" s="136">
        <f t="shared" si="8"/>
        <v>6</v>
      </c>
      <c r="V70" s="16">
        <f>T70+U70</f>
        <v>6</v>
      </c>
      <c r="W70" s="15">
        <f>V70</f>
        <v>6</v>
      </c>
      <c r="X70" s="84">
        <f>IF(W70="","",RANK(W70,W66:W70,0))</f>
        <v>3</v>
      </c>
      <c r="Y70" s="84">
        <f>IF(X70&lt;5,W70,"")</f>
        <v>6</v>
      </c>
      <c r="Z70" s="65">
        <v>10</v>
      </c>
      <c r="AA70" s="136">
        <f t="shared" si="9"/>
        <v>0</v>
      </c>
      <c r="AB70" s="136">
        <f t="shared" si="10"/>
        <v>26</v>
      </c>
      <c r="AC70" s="16">
        <f>AA70+AB70</f>
        <v>26</v>
      </c>
      <c r="AD70" s="15">
        <f>AC70</f>
        <v>26</v>
      </c>
      <c r="AE70" s="84">
        <f>IF(AD70="","",RANK(AD70,AD66:AD70,0))</f>
        <v>3</v>
      </c>
      <c r="AF70" s="84">
        <f>IF(AE70&lt;5,AD70,"")</f>
        <v>26</v>
      </c>
      <c r="AG70" s="18">
        <f t="shared" si="11"/>
        <v>36</v>
      </c>
      <c r="AH70" s="19">
        <f>AG70</f>
        <v>36</v>
      </c>
      <c r="AI70" s="19">
        <f t="shared" si="12"/>
        <v>165</v>
      </c>
      <c r="AJ70" s="187"/>
      <c r="AK70" s="130"/>
      <c r="AL70" s="189"/>
    </row>
    <row r="71" spans="1:38" ht="26.25" customHeight="1" x14ac:dyDescent="0.25">
      <c r="A71" s="68"/>
      <c r="B71" s="139"/>
      <c r="C71" s="142">
        <v>20</v>
      </c>
      <c r="D71" s="59"/>
      <c r="E71" s="18">
        <f t="shared" ref="E71:E134" si="13">IF(D71&gt;7.6,0,IF(D71&gt;7.55,29,IF(D71&gt;7.54,30,IF(D71&gt;7.5,31,IF(D71&gt;7.45,32,IF(D71&gt;7.44,33,IF(D71&gt;7.4,34,IF(D71&gt;7.34,35,IF(D71&gt;7.33,36,IF(D71&gt;7.32,37,IF(D71&gt;7.3,38,IF(D71&gt;7.25,39,IF(D71&gt;7.24,40,IF(D71&gt;7.23,41,IF(D71&gt;7.2,42,IF(D71&gt;7.15,43,IF(D71&gt;7.14,44,IF(D71&gt;7.13,45,IF(D71&gt;7.1,46,IF(D71&gt;7.05,47,IF(D71&gt;7.03,48,IF(D71&gt;7,49,))))))))))))))))))))))</f>
        <v>0</v>
      </c>
      <c r="F71" s="18">
        <f t="shared" ref="F71:F134" si="14">IF(D71&gt;8.9,0,IF(D71&gt;8.8,1,IF(D71&gt;8.7,2,IF(D71&gt;8.65,3,IF(D71&gt;8.6,4,IF(D71&gt;8.55,5,IF(D71&gt;8.5,6,IF(D71&gt;8.45,7,IF(D71&gt;8.4,8,IF(D71&gt;8.35,9,IF(D71&gt;8.3,10,IF(D71&gt;8.25,11,IF(D71&gt;8.2,12,IF(D71&gt;8.15,13,IF(D71&gt;8.1,14,IF(D71&gt;8.05,15,IF(D71&gt;8,16,IF(D71&gt;7.95,17,IF(D71&gt;7.94,18,IF(D71&gt;7.9,19,IF(D71&gt;7.85,20,IF(D71&gt;7.82,21,IF(D71&gt;7.8,22,IF(D71&gt;7.75,23,IF(D71&gt;7.73,24,IF(D71&gt;7.7,25,IF(D71&gt;7.65,26,IF(D71&gt;7.63,27,IF(D71&gt;7.6,28,)))))))))))))))))))))))))))))</f>
        <v>0</v>
      </c>
      <c r="G71" s="18">
        <f t="shared" ref="G71:G134" si="15">IF(D71&gt;7,0,IF(D71&gt;6.95,50,IF(D71&gt;6.93,51,IF(D71&gt;6.9,52,IF(D71&gt;6.85,53,IF(D71&gt;6.84,54,IF(D71&gt;6.8,55,IF(D71&gt;6.75,56,IF(D71&gt;6.74,57,IF(D71&gt;6.7,58,IF(D71&gt;6.65,59,IF(D71&gt;6.64,60,IF(D71&gt;6.6,61,IF(D71&gt;6.55,62,IF(D71&gt;6.54,63,IF(D71&gt;6.5,64,IF(D71&gt;6.45,65,IF(D71&gt;6.4,66,IF(D71&gt;6.35,67,IF(D71&gt;6.3,68,IF(D71&gt;6.2,69,IF(D71&gt;5.5,70,))))))))))))))))))))))</f>
        <v>0</v>
      </c>
      <c r="H71" s="18">
        <f t="shared" ref="H71:H134" si="16">E71+F71+G71</f>
        <v>0</v>
      </c>
      <c r="I71" s="89"/>
      <c r="J71" s="101" t="s">
        <v>455</v>
      </c>
      <c r="K71" s="109">
        <f>SUM(K66:K70)</f>
        <v>91</v>
      </c>
      <c r="L71" s="61"/>
      <c r="M71" s="18">
        <f t="shared" ref="M71:M134" si="17">IF(L71&lt;255,0,IF(L71&lt;257,60,IF(L71&lt;259,61,IF(L71&lt;261,62,IF(L71&lt;263,63,IF(L71&lt;265,64,IF(L71&lt;267,65,IF(L71&lt;269,66,IF(L71&lt;271,67,IF(L71&lt;273,68,IF(L71&lt;275,69,IF(L71&lt;277,70,IF(L71&lt;279,71,IF(L71&lt;281,72,IF(L71&lt;283,73,IF(L71&lt;285,74,IF(L71&lt;287,75,IF(L71&lt;289,76,IF(L71&lt;291,77,IF(L71&lt;293,78,IF(L71&lt;295,79,IF(L71&lt;297,80,IF(L71&lt;300,81,IF(L71&lt;305,82,))))))))))))))))))))))))</f>
        <v>0</v>
      </c>
      <c r="N71" s="18">
        <f t="shared" ref="N71:N134" si="18">IF(L71&lt;165,0,IF(L71&lt;168,1,IF(L71&lt;171,2,IF(L71&lt;174,3,IF(L71&lt;177,4,IF(L71&lt;180,5,IF(L71&lt;183,6,IF(L71&lt;186,7,IF(L71&lt;188,8,IF(L71&lt;190,9,IF(L71&lt;192,10,IF(L71&lt;194,11,IF(L71&lt;196,12,IF(L71&lt;198,13,IF(L71&lt;200,14,IF(L71&lt;202,15,IF(L71&lt;204,16,IF(L71&lt;206,17,IF(L71&lt;208,18,IF(L71&lt;210,19,IF(L71&lt;212,20,IF(L71&lt;214,21,IF(L71&lt;216,22,IF(L71&lt;218,23,IF(L71&lt;220,24,IF(L71&lt;221,25,IF(L71&lt;222,26,IF(L71&lt;223,27,IF(L71&lt;224,28,IF(L71&lt;225,29,IF(L71&lt;226,30,IF(L71&lt;227,31,IF(L71&lt;228,32,IF(L71&lt;229,33,IF(L71&lt;230,34,IF(L71&lt;231,35,IF(L71&lt;232,36,IF(L71&lt;233,37,IF(L71&lt;234,38,IF(L71&lt;235,39,IF(L71&lt;236,40,IF(L71&lt;237,41,IF(L71&lt;238,42,IF(L71&lt;239,43,IF(L71&lt;240,44,IF(L71&lt;241,45,IF(L71&lt;242,46,IF(L71&lt;243,47,IF(L71&lt;244,48,IF(L71&lt;245,49,IF(L71&lt;246,50,IF(L71&lt;247,51,IF(L71&lt;248,52,IF(L71&lt;249,53,IF(L71&lt;250,54,IF(L71&lt;251,55,IF(L71&lt;252,56,IF(L71&lt;253,57,IF(L71&lt;254,58,IF(L71&lt;255,59,))))))))))))))))))))))))))))))))))))))))))))))))))))))))))))</f>
        <v>0</v>
      </c>
      <c r="O71" s="14"/>
      <c r="P71" s="89"/>
      <c r="Q71" s="101" t="s">
        <v>455</v>
      </c>
      <c r="R71" s="110">
        <f>SUM(R66:R70)</f>
        <v>120</v>
      </c>
      <c r="S71" s="65"/>
      <c r="T71" s="136">
        <f t="shared" ref="T71:T134" si="19">IF(S71&lt;15.6,0,IF(S71&lt;15.7,44,IF(S71&lt;16,45,IF(S71&lt;16.5,46,IF(S71&lt;16.6,47,IF(S71&lt;16.7,48,IF(S71&lt;17,49,IF(S71&lt;17.5,50,IF(S71&lt;17.6,51,IF(S71&lt;17.7,52,IF(S71&lt;18,53,IF(S71&lt;18.5,54,IF(S71&lt;18.6,55,IF(S71&lt;19,56,IF(S71&lt;19.5,57,IF(S71&lt;20,58,IF(S71&lt;20.5,59,IF(S71&lt;21,60,IF(S71&lt;22,61,IF(S71&lt;23,62,IF(S71&lt;24,63,IF(S71&lt;25,64,IF(S71&lt;26,65,IF(S71&lt;28,66,IF(S71&lt;30,67,IF(S71&lt;32,68,IF(S71&lt;34,69,IF(S71&lt;40,70,))))))))))))))))))))))))))))</f>
        <v>0</v>
      </c>
      <c r="U71" s="136">
        <f t="shared" ref="U71:U134" si="20">IF(S71&lt;3,0,IF(S71&lt;3.5,1,IF(S71&lt;4,2,IF(S71&lt;4.2,3,IF(S71&lt;4.5,4,IF(S71&lt;5,5,IF(S71&lt;5.5,6,IF(S71&lt;5.6,7,IF(S71&lt;6,8,IF(S71&lt;6.5,9,IF(S71&lt;6.6,10,IF(S71&lt;7,11,IF(S71&lt;7.5,12,IF(S71&lt;7.6,13,IF(S71&lt;8,14,IF(S71&lt;8.5,15,IF(S71&lt;8.6,16,IF(S71&lt;9,17,IF(S71&lt;9.5,18,IF(S71&lt;9.6,19,IF(S71&lt;9.7,20,IF(S71&lt;10,21,IF(S71&lt;10.5,22,IF(S71&lt;10.6,23,IF(S71&lt;10.7,24,IF(S71&lt;11,25,IF(S71&lt;11.5,26,IF(S71&lt;11.6,27,IF(S71&lt;11.7,28,IF(S71&lt;12,29,IF(S71&lt;12.5,30,IF(S71&lt;12.6,31,IF(S71&lt;12.7,32,IF(S71&lt;13,33,IF(S71&lt;13.5,34,IF(S71&lt;13.6,35,IF(S71&lt;13.7,36,IF(S71&lt;14,37,IF(S71&lt;14.5,38,IF(S71&lt;14.6,39,IF(S71&lt;14.7,40,IF(S71&lt;15,41,IF(S71&lt;15.5,42,IF(S71&lt;15.6,43,))))))))))))))))))))))))))))))))))))))))))))</f>
        <v>0</v>
      </c>
      <c r="V71" s="16"/>
      <c r="W71" s="89"/>
      <c r="X71" s="101" t="s">
        <v>455</v>
      </c>
      <c r="Y71" s="109">
        <f>SUM(Y66:Y70)</f>
        <v>87</v>
      </c>
      <c r="Z71" s="172">
        <v>-100</v>
      </c>
      <c r="AA71" s="136">
        <f t="shared" ref="AA71:AA134" si="21">IF(Z71&lt;24,0,IF(Z71&lt;24.5,60,IF(Z71&lt;25,61,IF(Z71&lt;25.5,62,IF(Z71&lt;26,63,IF(Z71&lt;27,64,IF(Z71&lt;28,65,IF(Z71&lt;29,66,IF(Z71&lt;30,67,IF(Z71&lt;31,68,IF(Z71&lt;32,69,IF(Z71&lt;33,70,IF(Z71&lt;34,71,IF(Z71&lt;35,72,IF(Z71&lt;47,73,)))))))))))))))</f>
        <v>0</v>
      </c>
      <c r="AB71" s="136">
        <f t="shared" ref="AB71:AB134" si="22">IF(Z71&lt;-5,0,IF(Z71&lt;-4,1,IF(Z71&lt;-3,2,IF(Z71&lt;-2,3,IF(Z71&lt;-1,4,IF(Z71&lt;0,5,IF(Z71&lt;0.5,6,IF(Z71&lt;1,7,IF(Z71&lt;1.5,8,IF(Z71&lt;2,9,IF(Z71&lt;2.5,10,IF(Z71&lt;3,11,IF(Z71&lt;3.5,12,IF(Z71&lt;4,13,IF(Z71&lt;4.5,14,IF(Z71&lt;5,15,IF(Z71&lt;5.5,16,IF(Z71&lt;6,17,IF(Z71&lt;6.5,18,IF(Z71&lt;7,19,IF(Z71&lt;7.5,20,IF(Z71&lt;8,21,IF(Z71&lt;8.5,22,IF(Z71&lt;9,23,IF(Z71&lt;9.5,24,IF(Z71&lt;10,25,IF(Z71&lt;10.5,26,IF(Z71&lt;11,27,IF(Z71&lt;11.5,28,IF(Z71&lt;12,29,IF(Z71&lt;12.5,30,IF(Z71&lt;13,31,IF(Z71&lt;13.5,32,IF(Z71&lt;13.6,33,IF(Z71&lt;14,34,IF(Z71&lt;14.5,35,IF(Z71&lt;14.7,36,IF(Z71&lt;15,37,IF(Z71&lt;15.5,38,IF(Z71&lt;15.7,39,IF(Z71&lt;16,40,IF(Z71&lt;16.5,41,IF(Z71&lt;16.6,42,IF(Z71&lt;17,43,IF(Z71&lt;17.5,44,IF(Z71&lt;17.6,45,IF(Z71&lt;18,46,IF(Z71&lt;18.5,47,IF(Z71&lt;18.6,48,IF(Z71&lt;19,49,IF(Z71&lt;19.5,50,IF(Z71&lt;20,51,IF(Z71&lt;20.5,52,IF(Z71&lt;21,53,IF(Z71&lt;21.5,54,IF(Z71&lt;22,55,IF(Z71&lt;22.5,56,IF(Z71&lt;23,57,IF(Z71&lt;23.5,58,IF(Z71&lt;24,59,))))))))))))))))))))))))))))))))))))))))))))))))))))))))))))</f>
        <v>0</v>
      </c>
      <c r="AC71" s="16"/>
      <c r="AD71" s="89"/>
      <c r="AE71" s="101" t="s">
        <v>455</v>
      </c>
      <c r="AF71" s="109">
        <f>SUM(AF66:AF70)</f>
        <v>125</v>
      </c>
      <c r="AG71" s="18"/>
      <c r="AH71" s="92"/>
      <c r="AI71" s="19" t="str">
        <f t="shared" ref="AI71:AI134" si="23">IF(ISNUMBER(AH71),RANK(AH71,$AH$6:$AH$293,0),"")</f>
        <v/>
      </c>
      <c r="AJ71" s="98"/>
      <c r="AK71" s="98"/>
      <c r="AL71" s="190"/>
    </row>
    <row r="72" spans="1:38" ht="15" customHeight="1" x14ac:dyDescent="0.25">
      <c r="A72" s="68">
        <v>1</v>
      </c>
      <c r="B72" s="139"/>
      <c r="C72" s="141">
        <v>22</v>
      </c>
      <c r="D72" s="59">
        <v>6.7</v>
      </c>
      <c r="E72" s="18">
        <f t="shared" si="13"/>
        <v>0</v>
      </c>
      <c r="F72" s="18">
        <f t="shared" si="14"/>
        <v>0</v>
      </c>
      <c r="G72" s="18">
        <f t="shared" si="15"/>
        <v>59</v>
      </c>
      <c r="H72" s="18">
        <f t="shared" si="16"/>
        <v>59</v>
      </c>
      <c r="I72" s="15">
        <f>H72</f>
        <v>59</v>
      </c>
      <c r="J72" s="84">
        <f>IF(I72="","",RANK(I72,I72:I76,0))</f>
        <v>1</v>
      </c>
      <c r="K72" s="84">
        <f>IF(J72&lt;5,I72,"")</f>
        <v>59</v>
      </c>
      <c r="L72" s="61">
        <v>282</v>
      </c>
      <c r="M72" s="18">
        <f t="shared" si="17"/>
        <v>73</v>
      </c>
      <c r="N72" s="18">
        <f t="shared" si="18"/>
        <v>0</v>
      </c>
      <c r="O72" s="14">
        <f>M72+N72</f>
        <v>73</v>
      </c>
      <c r="P72" s="15">
        <f>O72</f>
        <v>73</v>
      </c>
      <c r="Q72" s="96">
        <f>IF(P72="","",RANK(P72,P72:P76,0))</f>
        <v>2</v>
      </c>
      <c r="R72" s="96">
        <f>IF(Q72&lt;5,P72,"")</f>
        <v>73</v>
      </c>
      <c r="S72" s="65">
        <v>9</v>
      </c>
      <c r="T72" s="136">
        <f t="shared" si="19"/>
        <v>0</v>
      </c>
      <c r="U72" s="136">
        <f t="shared" si="20"/>
        <v>18</v>
      </c>
      <c r="V72" s="16">
        <f>T72+U72</f>
        <v>18</v>
      </c>
      <c r="W72" s="15">
        <f>V72</f>
        <v>18</v>
      </c>
      <c r="X72" s="84">
        <f>IF(W72="","",RANK(W72,W72:W76,0))</f>
        <v>4</v>
      </c>
      <c r="Y72" s="84">
        <f>IF(X72&lt;5,W72,"")</f>
        <v>18</v>
      </c>
      <c r="Z72" s="65">
        <v>2</v>
      </c>
      <c r="AA72" s="136">
        <f t="shared" si="21"/>
        <v>0</v>
      </c>
      <c r="AB72" s="136">
        <f t="shared" si="22"/>
        <v>10</v>
      </c>
      <c r="AC72" s="16">
        <f>AA72+AB72</f>
        <v>10</v>
      </c>
      <c r="AD72" s="15">
        <f>AC72</f>
        <v>10</v>
      </c>
      <c r="AE72" s="84">
        <f>IF(AD72="","",RANK(AD72,AD72:AD76,0))</f>
        <v>5</v>
      </c>
      <c r="AF72" s="84" t="str">
        <f>IF(AE72&lt;5,AD72,"")</f>
        <v/>
      </c>
      <c r="AG72" s="18">
        <f t="shared" ref="AG72:AG135" si="24">I72+P72+W72+AD72</f>
        <v>160</v>
      </c>
      <c r="AH72" s="19">
        <f>AG72</f>
        <v>160</v>
      </c>
      <c r="AI72" s="19">
        <f t="shared" si="23"/>
        <v>69</v>
      </c>
      <c r="AJ72" s="185">
        <f>SUM(K72:K76,R72:R76,Y72:Y76,AF72:AF76)</f>
        <v>762</v>
      </c>
      <c r="AK72" s="130">
        <f>AJ72</f>
        <v>762</v>
      </c>
      <c r="AL72" s="188">
        <f>IF(ISNUMBER(AJ72),RANK(AJ72,$AJ$6:$AJ$293,0),"")</f>
        <v>9</v>
      </c>
    </row>
    <row r="73" spans="1:38" ht="15" customHeight="1" x14ac:dyDescent="0.25">
      <c r="A73" s="68">
        <v>2</v>
      </c>
      <c r="B73" s="139"/>
      <c r="C73" s="141">
        <v>22</v>
      </c>
      <c r="D73" s="59">
        <v>7</v>
      </c>
      <c r="E73" s="18">
        <f t="shared" si="13"/>
        <v>0</v>
      </c>
      <c r="F73" s="18">
        <f t="shared" si="14"/>
        <v>0</v>
      </c>
      <c r="G73" s="18">
        <f t="shared" si="15"/>
        <v>50</v>
      </c>
      <c r="H73" s="18">
        <f t="shared" si="16"/>
        <v>50</v>
      </c>
      <c r="I73" s="15">
        <f>H73</f>
        <v>50</v>
      </c>
      <c r="J73" s="84">
        <f>IF(I73="","",RANK(I73,I72:I76,0))</f>
        <v>2</v>
      </c>
      <c r="K73" s="84">
        <f>IF(J73&lt;5,I73,"")</f>
        <v>50</v>
      </c>
      <c r="L73" s="61">
        <v>285</v>
      </c>
      <c r="M73" s="18">
        <f t="shared" si="17"/>
        <v>75</v>
      </c>
      <c r="N73" s="18">
        <f t="shared" si="18"/>
        <v>0</v>
      </c>
      <c r="O73" s="14">
        <f>M73+N73</f>
        <v>75</v>
      </c>
      <c r="P73" s="15">
        <f>O73</f>
        <v>75</v>
      </c>
      <c r="Q73" s="96">
        <f>IF(P73="","",RANK(P73,P72:P76,0))</f>
        <v>1</v>
      </c>
      <c r="R73" s="96">
        <f>IF(Q73&lt;5,P73,"")</f>
        <v>75</v>
      </c>
      <c r="S73" s="65">
        <v>6</v>
      </c>
      <c r="T73" s="136">
        <f t="shared" si="19"/>
        <v>0</v>
      </c>
      <c r="U73" s="136">
        <f t="shared" si="20"/>
        <v>9</v>
      </c>
      <c r="V73" s="16">
        <f>T73+U73</f>
        <v>9</v>
      </c>
      <c r="W73" s="15">
        <f>V73</f>
        <v>9</v>
      </c>
      <c r="X73" s="84">
        <f>IF(W73="","",RANK(W73,W72:W76,0))</f>
        <v>5</v>
      </c>
      <c r="Y73" s="84" t="str">
        <f>IF(X73&lt;5,W73,"")</f>
        <v/>
      </c>
      <c r="Z73" s="65">
        <v>18</v>
      </c>
      <c r="AA73" s="136">
        <f t="shared" si="21"/>
        <v>0</v>
      </c>
      <c r="AB73" s="136">
        <f t="shared" si="22"/>
        <v>47</v>
      </c>
      <c r="AC73" s="16">
        <f>AA73+AB73</f>
        <v>47</v>
      </c>
      <c r="AD73" s="15">
        <f>AC73</f>
        <v>47</v>
      </c>
      <c r="AE73" s="84">
        <f>IF(AD73="","",RANK(AD73,AD72:AD76,0))</f>
        <v>2</v>
      </c>
      <c r="AF73" s="84">
        <f>IF(AE73&lt;5,AD73,"")</f>
        <v>47</v>
      </c>
      <c r="AG73" s="18">
        <f t="shared" si="24"/>
        <v>181</v>
      </c>
      <c r="AH73" s="19">
        <f>AG73</f>
        <v>181</v>
      </c>
      <c r="AI73" s="19">
        <f t="shared" si="23"/>
        <v>41</v>
      </c>
      <c r="AJ73" s="186"/>
      <c r="AK73" s="130"/>
      <c r="AL73" s="189"/>
    </row>
    <row r="74" spans="1:38" ht="15" customHeight="1" x14ac:dyDescent="0.25">
      <c r="A74" s="68">
        <v>3</v>
      </c>
      <c r="B74" s="139"/>
      <c r="C74" s="141">
        <v>22</v>
      </c>
      <c r="D74" s="59">
        <v>7.3</v>
      </c>
      <c r="E74" s="18">
        <f t="shared" si="13"/>
        <v>39</v>
      </c>
      <c r="F74" s="18">
        <f t="shared" si="14"/>
        <v>0</v>
      </c>
      <c r="G74" s="18">
        <f t="shared" si="15"/>
        <v>0</v>
      </c>
      <c r="H74" s="18">
        <f t="shared" si="16"/>
        <v>39</v>
      </c>
      <c r="I74" s="15">
        <f>H74</f>
        <v>39</v>
      </c>
      <c r="J74" s="84">
        <f>IF(I74="","",RANK(I74,I72:I76,0))</f>
        <v>5</v>
      </c>
      <c r="K74" s="84" t="str">
        <f>IF(J74&lt;5,I74,"")</f>
        <v/>
      </c>
      <c r="L74" s="61">
        <v>250</v>
      </c>
      <c r="M74" s="18">
        <f t="shared" si="17"/>
        <v>0</v>
      </c>
      <c r="N74" s="18">
        <f t="shared" si="18"/>
        <v>55</v>
      </c>
      <c r="O74" s="14">
        <f>M74+N74</f>
        <v>55</v>
      </c>
      <c r="P74" s="15">
        <f>O74</f>
        <v>55</v>
      </c>
      <c r="Q74" s="96">
        <f>IF(P74="","",RANK(P74,P72:P76,0))</f>
        <v>3</v>
      </c>
      <c r="R74" s="96">
        <f>IF(Q74&lt;5,P74,"")</f>
        <v>55</v>
      </c>
      <c r="S74" s="65">
        <v>13</v>
      </c>
      <c r="T74" s="136">
        <f t="shared" si="19"/>
        <v>0</v>
      </c>
      <c r="U74" s="136">
        <f t="shared" si="20"/>
        <v>34</v>
      </c>
      <c r="V74" s="16">
        <f>T74+U74</f>
        <v>34</v>
      </c>
      <c r="W74" s="15">
        <f>V74</f>
        <v>34</v>
      </c>
      <c r="X74" s="84">
        <f>IF(W74="","",RANK(W74,W72:W76,0))</f>
        <v>2</v>
      </c>
      <c r="Y74" s="84">
        <f>IF(X74&lt;5,W74,"")</f>
        <v>34</v>
      </c>
      <c r="Z74" s="65">
        <v>19</v>
      </c>
      <c r="AA74" s="136">
        <f t="shared" si="21"/>
        <v>0</v>
      </c>
      <c r="AB74" s="136">
        <f t="shared" si="22"/>
        <v>50</v>
      </c>
      <c r="AC74" s="16">
        <f>AA74+AB74</f>
        <v>50</v>
      </c>
      <c r="AD74" s="15">
        <f>AC74</f>
        <v>50</v>
      </c>
      <c r="AE74" s="84">
        <f>IF(AD74="","",RANK(AD74,AD72:AD76,0))</f>
        <v>1</v>
      </c>
      <c r="AF74" s="84">
        <f>IF(AE74&lt;5,AD74,"")</f>
        <v>50</v>
      </c>
      <c r="AG74" s="18">
        <f t="shared" si="24"/>
        <v>178</v>
      </c>
      <c r="AH74" s="19">
        <f>AG74</f>
        <v>178</v>
      </c>
      <c r="AI74" s="19">
        <f t="shared" si="23"/>
        <v>47</v>
      </c>
      <c r="AJ74" s="186"/>
      <c r="AK74" s="130"/>
      <c r="AL74" s="189"/>
    </row>
    <row r="75" spans="1:38" ht="15" customHeight="1" x14ac:dyDescent="0.25">
      <c r="A75" s="68">
        <v>4</v>
      </c>
      <c r="B75" s="139"/>
      <c r="C75" s="141">
        <v>22</v>
      </c>
      <c r="D75" s="59">
        <v>7</v>
      </c>
      <c r="E75" s="18">
        <f t="shared" si="13"/>
        <v>0</v>
      </c>
      <c r="F75" s="18">
        <f t="shared" si="14"/>
        <v>0</v>
      </c>
      <c r="G75" s="18">
        <f t="shared" si="15"/>
        <v>50</v>
      </c>
      <c r="H75" s="18">
        <f t="shared" si="16"/>
        <v>50</v>
      </c>
      <c r="I75" s="15">
        <f>H75</f>
        <v>50</v>
      </c>
      <c r="J75" s="84">
        <f>IF(I75="","",RANK(I75,I72:I76,0))</f>
        <v>2</v>
      </c>
      <c r="K75" s="84">
        <f>IF(J75&lt;5,I75,"")</f>
        <v>50</v>
      </c>
      <c r="L75" s="61">
        <v>240</v>
      </c>
      <c r="M75" s="18">
        <f t="shared" si="17"/>
        <v>0</v>
      </c>
      <c r="N75" s="18">
        <f t="shared" si="18"/>
        <v>45</v>
      </c>
      <c r="O75" s="14">
        <f>M75+N75</f>
        <v>45</v>
      </c>
      <c r="P75" s="15">
        <f>O75</f>
        <v>45</v>
      </c>
      <c r="Q75" s="96">
        <f>IF(P75="","",RANK(P75,P72:P76,0))</f>
        <v>5</v>
      </c>
      <c r="R75" s="96" t="str">
        <f>IF(Q75&lt;5,P75,"")</f>
        <v/>
      </c>
      <c r="S75" s="65">
        <v>20</v>
      </c>
      <c r="T75" s="136">
        <f t="shared" si="19"/>
        <v>59</v>
      </c>
      <c r="U75" s="136">
        <f t="shared" si="20"/>
        <v>0</v>
      </c>
      <c r="V75" s="16">
        <f>T75+U75</f>
        <v>59</v>
      </c>
      <c r="W75" s="15">
        <f>V75</f>
        <v>59</v>
      </c>
      <c r="X75" s="84">
        <f>IF(W75="","",RANK(W75,W72:W76,0))</f>
        <v>1</v>
      </c>
      <c r="Y75" s="84">
        <f>IF(X75&lt;5,W75,"")</f>
        <v>59</v>
      </c>
      <c r="Z75" s="65">
        <v>15</v>
      </c>
      <c r="AA75" s="136">
        <f t="shared" si="21"/>
        <v>0</v>
      </c>
      <c r="AB75" s="136">
        <f t="shared" si="22"/>
        <v>38</v>
      </c>
      <c r="AC75" s="16">
        <f>AA75+AB75</f>
        <v>38</v>
      </c>
      <c r="AD75" s="15">
        <f>AC75</f>
        <v>38</v>
      </c>
      <c r="AE75" s="84">
        <f>IF(AD75="","",RANK(AD75,AD72:AD76,0))</f>
        <v>3</v>
      </c>
      <c r="AF75" s="84">
        <f>IF(AE75&lt;5,AD75,"")</f>
        <v>38</v>
      </c>
      <c r="AG75" s="18">
        <f t="shared" si="24"/>
        <v>192</v>
      </c>
      <c r="AH75" s="19">
        <f>AG75</f>
        <v>192</v>
      </c>
      <c r="AI75" s="19">
        <f t="shared" si="23"/>
        <v>24</v>
      </c>
      <c r="AJ75" s="186"/>
      <c r="AK75" s="130"/>
      <c r="AL75" s="189"/>
    </row>
    <row r="76" spans="1:38" ht="15" customHeight="1" x14ac:dyDescent="0.25">
      <c r="A76" s="68">
        <v>5</v>
      </c>
      <c r="B76" s="139"/>
      <c r="C76" s="141">
        <v>22</v>
      </c>
      <c r="D76" s="59">
        <v>7</v>
      </c>
      <c r="E76" s="18">
        <f t="shared" si="13"/>
        <v>0</v>
      </c>
      <c r="F76" s="18">
        <f t="shared" si="14"/>
        <v>0</v>
      </c>
      <c r="G76" s="18">
        <f t="shared" si="15"/>
        <v>50</v>
      </c>
      <c r="H76" s="18">
        <f t="shared" si="16"/>
        <v>50</v>
      </c>
      <c r="I76" s="15">
        <f>H76</f>
        <v>50</v>
      </c>
      <c r="J76" s="84">
        <f>IF(I76="","",RANK(I76,I72:I76,0))</f>
        <v>2</v>
      </c>
      <c r="K76" s="84">
        <f>IF(J76&lt;5,I76,"")</f>
        <v>50</v>
      </c>
      <c r="L76" s="61">
        <v>245</v>
      </c>
      <c r="M76" s="18">
        <f t="shared" si="17"/>
        <v>0</v>
      </c>
      <c r="N76" s="18">
        <f t="shared" si="18"/>
        <v>50</v>
      </c>
      <c r="O76" s="14">
        <f>M76+N76</f>
        <v>50</v>
      </c>
      <c r="P76" s="15">
        <f>O76</f>
        <v>50</v>
      </c>
      <c r="Q76" s="96">
        <f>IF(P76="","",RANK(P76,P72:P76,0))</f>
        <v>4</v>
      </c>
      <c r="R76" s="96">
        <f>IF(Q76&lt;5,P76,"")</f>
        <v>50</v>
      </c>
      <c r="S76" s="65">
        <v>10</v>
      </c>
      <c r="T76" s="136">
        <f t="shared" si="19"/>
        <v>0</v>
      </c>
      <c r="U76" s="136">
        <f t="shared" si="20"/>
        <v>22</v>
      </c>
      <c r="V76" s="16">
        <f>T76+U76</f>
        <v>22</v>
      </c>
      <c r="W76" s="15">
        <f>V76</f>
        <v>22</v>
      </c>
      <c r="X76" s="84">
        <f>IF(W76="","",RANK(W76,W72:W76,0))</f>
        <v>3</v>
      </c>
      <c r="Y76" s="84">
        <f>IF(X76&lt;5,W76,"")</f>
        <v>22</v>
      </c>
      <c r="Z76" s="65">
        <v>13</v>
      </c>
      <c r="AA76" s="136">
        <f t="shared" si="21"/>
        <v>0</v>
      </c>
      <c r="AB76" s="136">
        <f t="shared" si="22"/>
        <v>32</v>
      </c>
      <c r="AC76" s="16">
        <f>AA76+AB76</f>
        <v>32</v>
      </c>
      <c r="AD76" s="15">
        <f>AC76</f>
        <v>32</v>
      </c>
      <c r="AE76" s="84">
        <f>IF(AD76="","",RANK(AD76,AD72:AD76,0))</f>
        <v>4</v>
      </c>
      <c r="AF76" s="84">
        <f>IF(AE76&lt;5,AD76,"")</f>
        <v>32</v>
      </c>
      <c r="AG76" s="18">
        <f t="shared" si="24"/>
        <v>154</v>
      </c>
      <c r="AH76" s="19">
        <f>AG76</f>
        <v>154</v>
      </c>
      <c r="AI76" s="19">
        <f t="shared" si="23"/>
        <v>81</v>
      </c>
      <c r="AJ76" s="187"/>
      <c r="AK76" s="130"/>
      <c r="AL76" s="189"/>
    </row>
    <row r="77" spans="1:38" ht="26.25" customHeight="1" x14ac:dyDescent="0.25">
      <c r="A77" s="68"/>
      <c r="B77" s="139"/>
      <c r="C77" s="142">
        <v>22</v>
      </c>
      <c r="D77" s="59"/>
      <c r="E77" s="18">
        <f t="shared" si="13"/>
        <v>0</v>
      </c>
      <c r="F77" s="18">
        <f t="shared" si="14"/>
        <v>0</v>
      </c>
      <c r="G77" s="18">
        <f t="shared" si="15"/>
        <v>0</v>
      </c>
      <c r="H77" s="18">
        <f t="shared" si="16"/>
        <v>0</v>
      </c>
      <c r="I77" s="89"/>
      <c r="J77" s="101" t="s">
        <v>455</v>
      </c>
      <c r="K77" s="109">
        <f>SUM(K72:K76)</f>
        <v>209</v>
      </c>
      <c r="L77" s="61"/>
      <c r="M77" s="18">
        <f t="shared" si="17"/>
        <v>0</v>
      </c>
      <c r="N77" s="18">
        <f t="shared" si="18"/>
        <v>0</v>
      </c>
      <c r="O77" s="14"/>
      <c r="P77" s="89"/>
      <c r="Q77" s="101" t="s">
        <v>455</v>
      </c>
      <c r="R77" s="110">
        <f>SUM(R72:R76)</f>
        <v>253</v>
      </c>
      <c r="S77" s="65"/>
      <c r="T77" s="136">
        <f t="shared" si="19"/>
        <v>0</v>
      </c>
      <c r="U77" s="136">
        <f t="shared" si="20"/>
        <v>0</v>
      </c>
      <c r="V77" s="16"/>
      <c r="W77" s="89"/>
      <c r="X77" s="101" t="s">
        <v>455</v>
      </c>
      <c r="Y77" s="109">
        <f>SUM(Y72:Y76)</f>
        <v>133</v>
      </c>
      <c r="Z77" s="172">
        <v>-100</v>
      </c>
      <c r="AA77" s="136">
        <f t="shared" si="21"/>
        <v>0</v>
      </c>
      <c r="AB77" s="136">
        <f t="shared" si="22"/>
        <v>0</v>
      </c>
      <c r="AC77" s="16"/>
      <c r="AD77" s="89"/>
      <c r="AE77" s="101" t="s">
        <v>455</v>
      </c>
      <c r="AF77" s="109">
        <f>SUM(AF72:AF76)</f>
        <v>167</v>
      </c>
      <c r="AG77" s="18"/>
      <c r="AH77" s="92"/>
      <c r="AI77" s="19" t="str">
        <f t="shared" si="23"/>
        <v/>
      </c>
      <c r="AJ77" s="98"/>
      <c r="AK77" s="98"/>
      <c r="AL77" s="190"/>
    </row>
    <row r="78" spans="1:38" ht="15" customHeight="1" x14ac:dyDescent="0.25">
      <c r="A78" s="68">
        <v>1</v>
      </c>
      <c r="B78" s="139"/>
      <c r="C78" s="141">
        <v>23</v>
      </c>
      <c r="D78" s="59">
        <v>7.1</v>
      </c>
      <c r="E78" s="18">
        <f t="shared" si="13"/>
        <v>47</v>
      </c>
      <c r="F78" s="18">
        <f t="shared" si="14"/>
        <v>0</v>
      </c>
      <c r="G78" s="18">
        <f t="shared" si="15"/>
        <v>0</v>
      </c>
      <c r="H78" s="18">
        <f t="shared" si="16"/>
        <v>47</v>
      </c>
      <c r="I78" s="15">
        <f>H78</f>
        <v>47</v>
      </c>
      <c r="J78" s="84">
        <f>IF(I78="","",RANK(I78,I78:I82,0))</f>
        <v>3</v>
      </c>
      <c r="K78" s="84">
        <f>IF(J78&lt;5,I78,"")</f>
        <v>47</v>
      </c>
      <c r="L78" s="61">
        <v>281</v>
      </c>
      <c r="M78" s="18">
        <f t="shared" si="17"/>
        <v>73</v>
      </c>
      <c r="N78" s="18">
        <f t="shared" si="18"/>
        <v>0</v>
      </c>
      <c r="O78" s="14">
        <f>M78+N78</f>
        <v>73</v>
      </c>
      <c r="P78" s="15">
        <f>O78</f>
        <v>73</v>
      </c>
      <c r="Q78" s="96">
        <f>IF(P78="","",RANK(P78,P78:P82,0))</f>
        <v>1</v>
      </c>
      <c r="R78" s="96">
        <f>IF(Q78&lt;5,P78,"")</f>
        <v>73</v>
      </c>
      <c r="S78" s="65">
        <v>17</v>
      </c>
      <c r="T78" s="136">
        <f t="shared" si="19"/>
        <v>50</v>
      </c>
      <c r="U78" s="136">
        <f t="shared" si="20"/>
        <v>0</v>
      </c>
      <c r="V78" s="16">
        <f>T78+U78</f>
        <v>50</v>
      </c>
      <c r="W78" s="15">
        <f>V78</f>
        <v>50</v>
      </c>
      <c r="X78" s="84">
        <f>IF(W78="","",RANK(W78,W78:W82,0))</f>
        <v>5</v>
      </c>
      <c r="Y78" s="84" t="str">
        <f>IF(X78&lt;5,W78,"")</f>
        <v/>
      </c>
      <c r="Z78" s="65">
        <v>19</v>
      </c>
      <c r="AA78" s="136">
        <f t="shared" si="21"/>
        <v>0</v>
      </c>
      <c r="AB78" s="136">
        <f t="shared" si="22"/>
        <v>50</v>
      </c>
      <c r="AC78" s="16">
        <f>AA78+AB78</f>
        <v>50</v>
      </c>
      <c r="AD78" s="15">
        <f>AC78</f>
        <v>50</v>
      </c>
      <c r="AE78" s="84">
        <f>IF(AD78="","",RANK(AD78,AD78:AD82,0))</f>
        <v>1</v>
      </c>
      <c r="AF78" s="84">
        <f>IF(AE78&lt;5,AD78,"")</f>
        <v>50</v>
      </c>
      <c r="AG78" s="18">
        <f t="shared" si="24"/>
        <v>220</v>
      </c>
      <c r="AH78" s="19">
        <f>AG78</f>
        <v>220</v>
      </c>
      <c r="AI78" s="19">
        <f t="shared" si="23"/>
        <v>4</v>
      </c>
      <c r="AJ78" s="185">
        <f>SUM(K78:K82,R78:R82,Y78:Y82,AF78:AF82)</f>
        <v>808</v>
      </c>
      <c r="AK78" s="130">
        <f>AJ78</f>
        <v>808</v>
      </c>
      <c r="AL78" s="188">
        <f>IF(ISNUMBER(AJ78),RANK(AJ78,$AJ$6:$AJ$293,0),"")</f>
        <v>5</v>
      </c>
    </row>
    <row r="79" spans="1:38" ht="15" customHeight="1" x14ac:dyDescent="0.25">
      <c r="A79" s="68">
        <v>2</v>
      </c>
      <c r="B79" s="139"/>
      <c r="C79" s="141">
        <v>23</v>
      </c>
      <c r="D79" s="59">
        <v>7</v>
      </c>
      <c r="E79" s="18">
        <f t="shared" si="13"/>
        <v>0</v>
      </c>
      <c r="F79" s="18">
        <f t="shared" si="14"/>
        <v>0</v>
      </c>
      <c r="G79" s="18">
        <f t="shared" si="15"/>
        <v>50</v>
      </c>
      <c r="H79" s="18">
        <f t="shared" si="16"/>
        <v>50</v>
      </c>
      <c r="I79" s="15">
        <f>H79</f>
        <v>50</v>
      </c>
      <c r="J79" s="84">
        <f>IF(I79="","",RANK(I79,I78:I82,0))</f>
        <v>1</v>
      </c>
      <c r="K79" s="84">
        <f>IF(J79&lt;5,I79,"")</f>
        <v>50</v>
      </c>
      <c r="L79" s="61">
        <v>241</v>
      </c>
      <c r="M79" s="18">
        <f t="shared" si="17"/>
        <v>0</v>
      </c>
      <c r="N79" s="18">
        <f t="shared" si="18"/>
        <v>46</v>
      </c>
      <c r="O79" s="14">
        <f>M79+N79</f>
        <v>46</v>
      </c>
      <c r="P79" s="15">
        <f>O79</f>
        <v>46</v>
      </c>
      <c r="Q79" s="96">
        <f>IF(P79="","",RANK(P79,P78:P82,0))</f>
        <v>3</v>
      </c>
      <c r="R79" s="96">
        <f>IF(Q79&lt;5,P79,"")</f>
        <v>46</v>
      </c>
      <c r="S79" s="65">
        <v>20</v>
      </c>
      <c r="T79" s="136">
        <f t="shared" si="19"/>
        <v>59</v>
      </c>
      <c r="U79" s="136">
        <f t="shared" si="20"/>
        <v>0</v>
      </c>
      <c r="V79" s="16">
        <f>T79+U79</f>
        <v>59</v>
      </c>
      <c r="W79" s="15">
        <f>V79</f>
        <v>59</v>
      </c>
      <c r="X79" s="84">
        <f>IF(W79="","",RANK(W79,W78:W82,0))</f>
        <v>3</v>
      </c>
      <c r="Y79" s="84">
        <f t="shared" ref="Y79:Y81" si="25">IF(X79&lt;5,W79,"")</f>
        <v>59</v>
      </c>
      <c r="Z79" s="65">
        <v>4</v>
      </c>
      <c r="AA79" s="136">
        <f t="shared" si="21"/>
        <v>0</v>
      </c>
      <c r="AB79" s="136">
        <f t="shared" si="22"/>
        <v>14</v>
      </c>
      <c r="AC79" s="16">
        <f>AA79+AB79</f>
        <v>14</v>
      </c>
      <c r="AD79" s="15">
        <f>AC79</f>
        <v>14</v>
      </c>
      <c r="AE79" s="84">
        <f>IF(AD79="","",RANK(AD79,AD78:AD82,0))</f>
        <v>5</v>
      </c>
      <c r="AF79" s="84" t="str">
        <f>IF(AE79&lt;5,AD79,"")</f>
        <v/>
      </c>
      <c r="AG79" s="18">
        <f t="shared" si="24"/>
        <v>169</v>
      </c>
      <c r="AH79" s="19">
        <f>AG79</f>
        <v>169</v>
      </c>
      <c r="AI79" s="19">
        <f t="shared" si="23"/>
        <v>59</v>
      </c>
      <c r="AJ79" s="186"/>
      <c r="AK79" s="130"/>
      <c r="AL79" s="189"/>
    </row>
    <row r="80" spans="1:38" ht="15" customHeight="1" x14ac:dyDescent="0.25">
      <c r="A80" s="68">
        <v>3</v>
      </c>
      <c r="B80" s="139"/>
      <c r="C80" s="141">
        <v>23</v>
      </c>
      <c r="D80" s="59">
        <v>7</v>
      </c>
      <c r="E80" s="18">
        <f t="shared" si="13"/>
        <v>0</v>
      </c>
      <c r="F80" s="18">
        <f t="shared" si="14"/>
        <v>0</v>
      </c>
      <c r="G80" s="18">
        <f t="shared" si="15"/>
        <v>50</v>
      </c>
      <c r="H80" s="18">
        <f t="shared" si="16"/>
        <v>50</v>
      </c>
      <c r="I80" s="15">
        <f>H80</f>
        <v>50</v>
      </c>
      <c r="J80" s="84">
        <f>IF(I80="","",RANK(I80,I78:I82,0))</f>
        <v>1</v>
      </c>
      <c r="K80" s="84">
        <f>IF(J80&lt;5,I80,"")</f>
        <v>50</v>
      </c>
      <c r="L80" s="61">
        <v>222</v>
      </c>
      <c r="M80" s="18">
        <f t="shared" si="17"/>
        <v>0</v>
      </c>
      <c r="N80" s="18">
        <f t="shared" si="18"/>
        <v>27</v>
      </c>
      <c r="O80" s="14">
        <f>M80+N80</f>
        <v>27</v>
      </c>
      <c r="P80" s="15">
        <f>O80</f>
        <v>27</v>
      </c>
      <c r="Q80" s="96">
        <f>IF(P80="","",RANK(P80,P78:P82,0))</f>
        <v>5</v>
      </c>
      <c r="R80" s="96" t="str">
        <f>IF(Q80&lt;5,P80,"")</f>
        <v/>
      </c>
      <c r="S80" s="65">
        <v>30</v>
      </c>
      <c r="T80" s="136">
        <f t="shared" si="19"/>
        <v>68</v>
      </c>
      <c r="U80" s="136">
        <f t="shared" si="20"/>
        <v>0</v>
      </c>
      <c r="V80" s="16">
        <f>T80+U80</f>
        <v>68</v>
      </c>
      <c r="W80" s="15">
        <f>V80</f>
        <v>68</v>
      </c>
      <c r="X80" s="84">
        <f>IF(W80="","",RANK(W80,W78:W82,0))</f>
        <v>1</v>
      </c>
      <c r="Y80" s="84">
        <f t="shared" si="25"/>
        <v>68</v>
      </c>
      <c r="Z80" s="65">
        <v>19</v>
      </c>
      <c r="AA80" s="136">
        <f t="shared" si="21"/>
        <v>0</v>
      </c>
      <c r="AB80" s="136">
        <f t="shared" si="22"/>
        <v>50</v>
      </c>
      <c r="AC80" s="16">
        <f>AA80+AB80</f>
        <v>50</v>
      </c>
      <c r="AD80" s="15">
        <f>AC80</f>
        <v>50</v>
      </c>
      <c r="AE80" s="84">
        <f>IF(AD80="","",RANK(AD80,AD78:AD82,0))</f>
        <v>1</v>
      </c>
      <c r="AF80" s="84">
        <f>IF(AE80&lt;5,AD80,"")</f>
        <v>50</v>
      </c>
      <c r="AG80" s="18">
        <f t="shared" si="24"/>
        <v>195</v>
      </c>
      <c r="AH80" s="19">
        <f>AG80</f>
        <v>195</v>
      </c>
      <c r="AI80" s="19">
        <f t="shared" si="23"/>
        <v>19</v>
      </c>
      <c r="AJ80" s="186"/>
      <c r="AK80" s="130"/>
      <c r="AL80" s="189"/>
    </row>
    <row r="81" spans="1:38" ht="15" customHeight="1" x14ac:dyDescent="0.25">
      <c r="A81" s="68">
        <v>4</v>
      </c>
      <c r="B81" s="139"/>
      <c r="C81" s="141">
        <v>23</v>
      </c>
      <c r="D81" s="59">
        <v>7.4</v>
      </c>
      <c r="E81" s="18">
        <f t="shared" si="13"/>
        <v>35</v>
      </c>
      <c r="F81" s="18">
        <f t="shared" si="14"/>
        <v>0</v>
      </c>
      <c r="G81" s="18">
        <f t="shared" si="15"/>
        <v>0</v>
      </c>
      <c r="H81" s="18">
        <f t="shared" si="16"/>
        <v>35</v>
      </c>
      <c r="I81" s="15">
        <f>H81</f>
        <v>35</v>
      </c>
      <c r="J81" s="84">
        <f>IF(I81="","",RANK(I81,I78:I82,0))</f>
        <v>4</v>
      </c>
      <c r="K81" s="84">
        <f>IF(J81&lt;5,I81,"")</f>
        <v>35</v>
      </c>
      <c r="L81" s="61">
        <v>248</v>
      </c>
      <c r="M81" s="18">
        <f t="shared" si="17"/>
        <v>0</v>
      </c>
      <c r="N81" s="18">
        <f t="shared" si="18"/>
        <v>53</v>
      </c>
      <c r="O81" s="14">
        <f>M81+N81</f>
        <v>53</v>
      </c>
      <c r="P81" s="15">
        <f>O81</f>
        <v>53</v>
      </c>
      <c r="Q81" s="96">
        <f>IF(P81="","",RANK(P81,P78:P82,0))</f>
        <v>2</v>
      </c>
      <c r="R81" s="96">
        <f>IF(Q81&lt;5,P81,"")</f>
        <v>53</v>
      </c>
      <c r="S81" s="65">
        <v>22</v>
      </c>
      <c r="T81" s="136">
        <f t="shared" si="19"/>
        <v>62</v>
      </c>
      <c r="U81" s="136">
        <f t="shared" si="20"/>
        <v>0</v>
      </c>
      <c r="V81" s="16">
        <f>T81+U81</f>
        <v>62</v>
      </c>
      <c r="W81" s="15">
        <f>V81</f>
        <v>62</v>
      </c>
      <c r="X81" s="84">
        <f>IF(W81="","",RANK(W81,W78:W82,0))</f>
        <v>2</v>
      </c>
      <c r="Y81" s="84">
        <f t="shared" si="25"/>
        <v>62</v>
      </c>
      <c r="Z81" s="65">
        <v>15</v>
      </c>
      <c r="AA81" s="136">
        <f t="shared" si="21"/>
        <v>0</v>
      </c>
      <c r="AB81" s="136">
        <f t="shared" si="22"/>
        <v>38</v>
      </c>
      <c r="AC81" s="16">
        <f>AA81+AB81</f>
        <v>38</v>
      </c>
      <c r="AD81" s="15">
        <f>AC81</f>
        <v>38</v>
      </c>
      <c r="AE81" s="84">
        <f>IF(AD81="","",RANK(AD81,AD78:AD82,0))</f>
        <v>3</v>
      </c>
      <c r="AF81" s="84">
        <f>IF(AE81&lt;5,AD81,"")</f>
        <v>38</v>
      </c>
      <c r="AG81" s="18">
        <f t="shared" si="24"/>
        <v>188</v>
      </c>
      <c r="AH81" s="19">
        <f>AG81</f>
        <v>188</v>
      </c>
      <c r="AI81" s="19">
        <f t="shared" si="23"/>
        <v>29</v>
      </c>
      <c r="AJ81" s="186"/>
      <c r="AK81" s="130"/>
      <c r="AL81" s="189"/>
    </row>
    <row r="82" spans="1:38" ht="15" customHeight="1" x14ac:dyDescent="0.25">
      <c r="A82" s="68">
        <v>5</v>
      </c>
      <c r="B82" s="139"/>
      <c r="C82" s="141">
        <v>23</v>
      </c>
      <c r="D82" s="59"/>
      <c r="E82" s="18">
        <f t="shared" si="13"/>
        <v>0</v>
      </c>
      <c r="F82" s="18">
        <f t="shared" si="14"/>
        <v>0</v>
      </c>
      <c r="G82" s="18">
        <f t="shared" si="15"/>
        <v>0</v>
      </c>
      <c r="H82" s="18">
        <f t="shared" si="16"/>
        <v>0</v>
      </c>
      <c r="I82" s="15">
        <f>H82</f>
        <v>0</v>
      </c>
      <c r="J82" s="84">
        <f>IF(I82="","",RANK(I82,I78:I82,0))</f>
        <v>5</v>
      </c>
      <c r="K82" s="84" t="str">
        <f>IF(J82&lt;5,I82,"")</f>
        <v/>
      </c>
      <c r="L82" s="61">
        <v>225</v>
      </c>
      <c r="M82" s="18">
        <f t="shared" si="17"/>
        <v>0</v>
      </c>
      <c r="N82" s="18">
        <f t="shared" si="18"/>
        <v>30</v>
      </c>
      <c r="O82" s="14">
        <f>M82+N82</f>
        <v>30</v>
      </c>
      <c r="P82" s="15">
        <f>O82</f>
        <v>30</v>
      </c>
      <c r="Q82" s="96">
        <f>IF(P82="","",RANK(P82,P78:P82,0))</f>
        <v>4</v>
      </c>
      <c r="R82" s="96">
        <f>IF(Q82&lt;5,P82,"")</f>
        <v>30</v>
      </c>
      <c r="S82" s="65">
        <v>20</v>
      </c>
      <c r="T82" s="136">
        <f t="shared" si="19"/>
        <v>59</v>
      </c>
      <c r="U82" s="136">
        <f t="shared" si="20"/>
        <v>0</v>
      </c>
      <c r="V82" s="16">
        <f>T82+U82</f>
        <v>59</v>
      </c>
      <c r="W82" s="15">
        <f>V82</f>
        <v>59</v>
      </c>
      <c r="X82" s="84">
        <f>IF(W82="","",RANK(W82,W78:W82,0))</f>
        <v>3</v>
      </c>
      <c r="Y82" s="84">
        <f>IF(X82&lt;5,W82,"")</f>
        <v>59</v>
      </c>
      <c r="Z82" s="65">
        <v>15</v>
      </c>
      <c r="AA82" s="136">
        <f t="shared" si="21"/>
        <v>0</v>
      </c>
      <c r="AB82" s="136">
        <f t="shared" si="22"/>
        <v>38</v>
      </c>
      <c r="AC82" s="16">
        <f>AA82+AB82</f>
        <v>38</v>
      </c>
      <c r="AD82" s="15">
        <f>AC82</f>
        <v>38</v>
      </c>
      <c r="AE82" s="84">
        <f>IF(AD82="","",RANK(AD82,AD78:AD82,0))</f>
        <v>3</v>
      </c>
      <c r="AF82" s="84">
        <f>IF(AE82&lt;5,AD82,"")</f>
        <v>38</v>
      </c>
      <c r="AG82" s="18">
        <f t="shared" si="24"/>
        <v>127</v>
      </c>
      <c r="AH82" s="19">
        <f>AG82</f>
        <v>127</v>
      </c>
      <c r="AI82" s="19">
        <f t="shared" si="23"/>
        <v>110</v>
      </c>
      <c r="AJ82" s="187"/>
      <c r="AK82" s="130"/>
      <c r="AL82" s="189"/>
    </row>
    <row r="83" spans="1:38" ht="26.25" customHeight="1" x14ac:dyDescent="0.25">
      <c r="A83" s="68"/>
      <c r="B83" s="139"/>
      <c r="C83" s="142">
        <v>23</v>
      </c>
      <c r="D83" s="59"/>
      <c r="E83" s="18">
        <f t="shared" si="13"/>
        <v>0</v>
      </c>
      <c r="F83" s="18">
        <f t="shared" si="14"/>
        <v>0</v>
      </c>
      <c r="G83" s="18">
        <f t="shared" si="15"/>
        <v>0</v>
      </c>
      <c r="H83" s="18">
        <f t="shared" si="16"/>
        <v>0</v>
      </c>
      <c r="I83" s="89"/>
      <c r="J83" s="101" t="s">
        <v>455</v>
      </c>
      <c r="K83" s="109">
        <f>SUM(K78:K82)</f>
        <v>182</v>
      </c>
      <c r="L83" s="61"/>
      <c r="M83" s="18">
        <f t="shared" si="17"/>
        <v>0</v>
      </c>
      <c r="N83" s="18">
        <f t="shared" si="18"/>
        <v>0</v>
      </c>
      <c r="O83" s="14"/>
      <c r="P83" s="89"/>
      <c r="Q83" s="101" t="s">
        <v>455</v>
      </c>
      <c r="R83" s="110">
        <f>SUM(R78:R82)</f>
        <v>202</v>
      </c>
      <c r="S83" s="65"/>
      <c r="T83" s="136">
        <f t="shared" si="19"/>
        <v>0</v>
      </c>
      <c r="U83" s="136">
        <f t="shared" si="20"/>
        <v>0</v>
      </c>
      <c r="V83" s="16"/>
      <c r="W83" s="89"/>
      <c r="X83" s="101" t="s">
        <v>455</v>
      </c>
      <c r="Y83" s="109">
        <f>SUM(Y78:Y82)</f>
        <v>248</v>
      </c>
      <c r="Z83" s="172">
        <v>-100</v>
      </c>
      <c r="AA83" s="136">
        <f t="shared" si="21"/>
        <v>0</v>
      </c>
      <c r="AB83" s="136">
        <f t="shared" si="22"/>
        <v>0</v>
      </c>
      <c r="AC83" s="16"/>
      <c r="AD83" s="89"/>
      <c r="AE83" s="101" t="s">
        <v>455</v>
      </c>
      <c r="AF83" s="109">
        <f>SUM(AF78:AF82)</f>
        <v>176</v>
      </c>
      <c r="AG83" s="18"/>
      <c r="AH83" s="92"/>
      <c r="AI83" s="19" t="str">
        <f t="shared" si="23"/>
        <v/>
      </c>
      <c r="AJ83" s="98"/>
      <c r="AK83" s="98"/>
      <c r="AL83" s="190"/>
    </row>
    <row r="84" spans="1:38" ht="15" customHeight="1" x14ac:dyDescent="0.25">
      <c r="A84" s="68">
        <v>1</v>
      </c>
      <c r="B84" s="139"/>
      <c r="C84" s="141">
        <v>24</v>
      </c>
      <c r="D84" s="59">
        <v>7</v>
      </c>
      <c r="E84" s="18">
        <f t="shared" si="13"/>
        <v>0</v>
      </c>
      <c r="F84" s="18">
        <f t="shared" si="14"/>
        <v>0</v>
      </c>
      <c r="G84" s="18">
        <f t="shared" si="15"/>
        <v>50</v>
      </c>
      <c r="H84" s="18">
        <f t="shared" si="16"/>
        <v>50</v>
      </c>
      <c r="I84" s="15">
        <f>H84</f>
        <v>50</v>
      </c>
      <c r="J84" s="84">
        <f>IF(I84="","",RANK(I84,I84:I88,0))</f>
        <v>1</v>
      </c>
      <c r="K84" s="84">
        <f>IF(J84&lt;5,I84,"")</f>
        <v>50</v>
      </c>
      <c r="L84" s="61">
        <v>260</v>
      </c>
      <c r="M84" s="18">
        <f t="shared" si="17"/>
        <v>62</v>
      </c>
      <c r="N84" s="18">
        <f t="shared" si="18"/>
        <v>0</v>
      </c>
      <c r="O84" s="14">
        <f>M84+N84</f>
        <v>62</v>
      </c>
      <c r="P84" s="15">
        <f>O84</f>
        <v>62</v>
      </c>
      <c r="Q84" s="96">
        <f>IF(P84="","",RANK(P84,P84:P88,0))</f>
        <v>1</v>
      </c>
      <c r="R84" s="96">
        <f>IF(Q84&lt;5,P84,"")</f>
        <v>62</v>
      </c>
      <c r="S84" s="65">
        <v>10</v>
      </c>
      <c r="T84" s="136">
        <f t="shared" si="19"/>
        <v>0</v>
      </c>
      <c r="U84" s="136">
        <f t="shared" si="20"/>
        <v>22</v>
      </c>
      <c r="V84" s="16">
        <f>T84+U84</f>
        <v>22</v>
      </c>
      <c r="W84" s="15">
        <f>V84</f>
        <v>22</v>
      </c>
      <c r="X84" s="84">
        <f>IF(W84="","",RANK(W84,W84:W88,0))</f>
        <v>4</v>
      </c>
      <c r="Y84" s="84">
        <f>IF(X84&lt;5,W84,"")</f>
        <v>22</v>
      </c>
      <c r="Z84" s="65">
        <v>13</v>
      </c>
      <c r="AA84" s="136">
        <f t="shared" si="21"/>
        <v>0</v>
      </c>
      <c r="AB84" s="136">
        <f t="shared" si="22"/>
        <v>32</v>
      </c>
      <c r="AC84" s="16">
        <f>AA84+AB84</f>
        <v>32</v>
      </c>
      <c r="AD84" s="15">
        <f>AC84</f>
        <v>32</v>
      </c>
      <c r="AE84" s="84">
        <f>IF(AD84="","",RANK(AD84,AD84:AD88,0))</f>
        <v>1</v>
      </c>
      <c r="AF84" s="84">
        <f>IF(AE84&lt;5,AD84,"")</f>
        <v>32</v>
      </c>
      <c r="AG84" s="18">
        <f t="shared" si="24"/>
        <v>166</v>
      </c>
      <c r="AH84" s="19">
        <f>AG84</f>
        <v>166</v>
      </c>
      <c r="AI84" s="19">
        <f t="shared" si="23"/>
        <v>65</v>
      </c>
      <c r="AJ84" s="185">
        <f>SUM(K84:K88,R84:R88,Y84:Y88,AF84:AF88)</f>
        <v>703</v>
      </c>
      <c r="AK84" s="130">
        <f>AJ84</f>
        <v>703</v>
      </c>
      <c r="AL84" s="188">
        <f>IF(ISNUMBER(AJ84),RANK(AJ84,$AJ$6:$AJ$293,0),"")</f>
        <v>15</v>
      </c>
    </row>
    <row r="85" spans="1:38" ht="15" customHeight="1" x14ac:dyDescent="0.25">
      <c r="A85" s="68">
        <v>2</v>
      </c>
      <c r="B85" s="139"/>
      <c r="C85" s="141">
        <v>24</v>
      </c>
      <c r="D85" s="59">
        <v>7.2</v>
      </c>
      <c r="E85" s="18">
        <f t="shared" si="13"/>
        <v>43</v>
      </c>
      <c r="F85" s="18">
        <f t="shared" si="14"/>
        <v>0</v>
      </c>
      <c r="G85" s="18">
        <f t="shared" si="15"/>
        <v>0</v>
      </c>
      <c r="H85" s="18">
        <f t="shared" si="16"/>
        <v>43</v>
      </c>
      <c r="I85" s="15">
        <f>H85</f>
        <v>43</v>
      </c>
      <c r="J85" s="84">
        <f>IF(I85="","",RANK(I85,I84:I88,0))</f>
        <v>3</v>
      </c>
      <c r="K85" s="84">
        <f>IF(J85&lt;5,I85,"")</f>
        <v>43</v>
      </c>
      <c r="L85" s="61">
        <v>260</v>
      </c>
      <c r="M85" s="18">
        <f t="shared" si="17"/>
        <v>62</v>
      </c>
      <c r="N85" s="18">
        <f t="shared" si="18"/>
        <v>0</v>
      </c>
      <c r="O85" s="14">
        <f>M85+N85</f>
        <v>62</v>
      </c>
      <c r="P85" s="15">
        <f>O85</f>
        <v>62</v>
      </c>
      <c r="Q85" s="96">
        <f>IF(P85="","",RANK(P85,P84:P88,0))</f>
        <v>1</v>
      </c>
      <c r="R85" s="96">
        <f>IF(Q85&lt;5,P85,"")</f>
        <v>62</v>
      </c>
      <c r="S85" s="65">
        <v>20</v>
      </c>
      <c r="T85" s="136">
        <f t="shared" si="19"/>
        <v>59</v>
      </c>
      <c r="U85" s="136">
        <f t="shared" si="20"/>
        <v>0</v>
      </c>
      <c r="V85" s="16">
        <f>T85+U85</f>
        <v>59</v>
      </c>
      <c r="W85" s="15">
        <f>V85</f>
        <v>59</v>
      </c>
      <c r="X85" s="84">
        <f>IF(W85="","",RANK(W85,W84:W88,0))</f>
        <v>1</v>
      </c>
      <c r="Y85" s="84">
        <f>IF(X85&lt;5,W85,"")</f>
        <v>59</v>
      </c>
      <c r="Z85" s="65">
        <v>11</v>
      </c>
      <c r="AA85" s="136">
        <f t="shared" si="21"/>
        <v>0</v>
      </c>
      <c r="AB85" s="136">
        <f t="shared" si="22"/>
        <v>28</v>
      </c>
      <c r="AC85" s="16">
        <f>AA85+AB85</f>
        <v>28</v>
      </c>
      <c r="AD85" s="15">
        <f>AC85</f>
        <v>28</v>
      </c>
      <c r="AE85" s="84">
        <f>IF(AD85="","",RANK(AD85,AD84:AD88,0))</f>
        <v>4</v>
      </c>
      <c r="AF85" s="84">
        <f t="shared" ref="AF85:AF88" si="26">IF(AE85&lt;5,AD85,"")</f>
        <v>28</v>
      </c>
      <c r="AG85" s="18">
        <f t="shared" si="24"/>
        <v>192</v>
      </c>
      <c r="AH85" s="19">
        <f>AG85</f>
        <v>192</v>
      </c>
      <c r="AI85" s="19">
        <f t="shared" si="23"/>
        <v>24</v>
      </c>
      <c r="AJ85" s="186"/>
      <c r="AK85" s="130"/>
      <c r="AL85" s="189"/>
    </row>
    <row r="86" spans="1:38" ht="15" customHeight="1" x14ac:dyDescent="0.25">
      <c r="A86" s="68">
        <v>3</v>
      </c>
      <c r="B86" s="139"/>
      <c r="C86" s="141">
        <v>24</v>
      </c>
      <c r="D86" s="59">
        <v>7.2</v>
      </c>
      <c r="E86" s="18">
        <f t="shared" si="13"/>
        <v>43</v>
      </c>
      <c r="F86" s="18">
        <f t="shared" si="14"/>
        <v>0</v>
      </c>
      <c r="G86" s="18">
        <f t="shared" si="15"/>
        <v>0</v>
      </c>
      <c r="H86" s="18">
        <f t="shared" si="16"/>
        <v>43</v>
      </c>
      <c r="I86" s="15">
        <f>H86</f>
        <v>43</v>
      </c>
      <c r="J86" s="84">
        <f>IF(I86="","",RANK(I86,I84:I88,0))</f>
        <v>3</v>
      </c>
      <c r="K86" s="84">
        <f>IF(J86&lt;5,I86,"")</f>
        <v>43</v>
      </c>
      <c r="L86" s="61">
        <v>260</v>
      </c>
      <c r="M86" s="18">
        <f t="shared" si="17"/>
        <v>62</v>
      </c>
      <c r="N86" s="18">
        <f t="shared" si="18"/>
        <v>0</v>
      </c>
      <c r="O86" s="14">
        <f>M86+N86</f>
        <v>62</v>
      </c>
      <c r="P86" s="15">
        <f>O86</f>
        <v>62</v>
      </c>
      <c r="Q86" s="96">
        <f>IF(P86="","",RANK(P86,P84:P88,0))</f>
        <v>1</v>
      </c>
      <c r="R86" s="96">
        <f>IF(Q86&lt;5,P86,"")</f>
        <v>62</v>
      </c>
      <c r="S86" s="65">
        <v>19</v>
      </c>
      <c r="T86" s="136">
        <f t="shared" si="19"/>
        <v>57</v>
      </c>
      <c r="U86" s="136">
        <f t="shared" si="20"/>
        <v>0</v>
      </c>
      <c r="V86" s="16">
        <f>T86+U86</f>
        <v>57</v>
      </c>
      <c r="W86" s="15">
        <f>V86</f>
        <v>57</v>
      </c>
      <c r="X86" s="84">
        <f>IF(W86="","",RANK(W86,W84:W88,0))</f>
        <v>2</v>
      </c>
      <c r="Y86" s="84">
        <f>IF(X86&lt;5,W86,"")</f>
        <v>57</v>
      </c>
      <c r="Z86" s="65">
        <v>13</v>
      </c>
      <c r="AA86" s="136">
        <f t="shared" si="21"/>
        <v>0</v>
      </c>
      <c r="AB86" s="136">
        <f t="shared" si="22"/>
        <v>32</v>
      </c>
      <c r="AC86" s="16">
        <f>AA86+AB86</f>
        <v>32</v>
      </c>
      <c r="AD86" s="15">
        <f>AC86</f>
        <v>32</v>
      </c>
      <c r="AE86" s="84">
        <f>IF(AD86="","",RANK(AD86,AD84:AD88,0))</f>
        <v>1</v>
      </c>
      <c r="AF86" s="84">
        <f t="shared" si="26"/>
        <v>32</v>
      </c>
      <c r="AG86" s="18">
        <f t="shared" si="24"/>
        <v>194</v>
      </c>
      <c r="AH86" s="19">
        <f>AG86</f>
        <v>194</v>
      </c>
      <c r="AI86" s="19">
        <f t="shared" si="23"/>
        <v>20</v>
      </c>
      <c r="AJ86" s="186"/>
      <c r="AK86" s="130"/>
      <c r="AL86" s="189"/>
    </row>
    <row r="87" spans="1:38" ht="15" customHeight="1" x14ac:dyDescent="0.25">
      <c r="A87" s="68">
        <v>4</v>
      </c>
      <c r="B87" s="139"/>
      <c r="C87" s="141">
        <v>24</v>
      </c>
      <c r="D87" s="59">
        <v>7</v>
      </c>
      <c r="E87" s="18">
        <f t="shared" si="13"/>
        <v>0</v>
      </c>
      <c r="F87" s="18">
        <f t="shared" si="14"/>
        <v>0</v>
      </c>
      <c r="G87" s="18">
        <f t="shared" si="15"/>
        <v>50</v>
      </c>
      <c r="H87" s="18">
        <f t="shared" si="16"/>
        <v>50</v>
      </c>
      <c r="I87" s="15">
        <f>H87</f>
        <v>50</v>
      </c>
      <c r="J87" s="84">
        <f>IF(I87="","",RANK(I87,I84:I88,0))</f>
        <v>1</v>
      </c>
      <c r="K87" s="84">
        <f>IF(J87&lt;5,I87,"")</f>
        <v>50</v>
      </c>
      <c r="L87" s="61">
        <v>232</v>
      </c>
      <c r="M87" s="18">
        <f t="shared" si="17"/>
        <v>0</v>
      </c>
      <c r="N87" s="18">
        <f t="shared" si="18"/>
        <v>37</v>
      </c>
      <c r="O87" s="14">
        <f>M87+N87</f>
        <v>37</v>
      </c>
      <c r="P87" s="15">
        <f>O87</f>
        <v>37</v>
      </c>
      <c r="Q87" s="96">
        <f>IF(P87="","",RANK(P87,P84:P88,0))</f>
        <v>4</v>
      </c>
      <c r="R87" s="96">
        <f>IF(Q87&lt;5,P87,"")</f>
        <v>37</v>
      </c>
      <c r="S87" s="65">
        <v>13</v>
      </c>
      <c r="T87" s="136">
        <f t="shared" si="19"/>
        <v>0</v>
      </c>
      <c r="U87" s="136">
        <f t="shared" si="20"/>
        <v>34</v>
      </c>
      <c r="V87" s="16">
        <f>T87+U87</f>
        <v>34</v>
      </c>
      <c r="W87" s="15">
        <f>V87</f>
        <v>34</v>
      </c>
      <c r="X87" s="84">
        <f>IF(W87="","",RANK(W87,W84:W88,0))</f>
        <v>3</v>
      </c>
      <c r="Y87" s="84">
        <f>IF(X87&lt;5,W87,"")</f>
        <v>34</v>
      </c>
      <c r="Z87" s="65">
        <v>12</v>
      </c>
      <c r="AA87" s="136">
        <f t="shared" si="21"/>
        <v>0</v>
      </c>
      <c r="AB87" s="136">
        <f t="shared" si="22"/>
        <v>30</v>
      </c>
      <c r="AC87" s="16">
        <f>AA87+AB87</f>
        <v>30</v>
      </c>
      <c r="AD87" s="15">
        <f>AC87</f>
        <v>30</v>
      </c>
      <c r="AE87" s="84">
        <f>IF(AD87="","",RANK(AD87,AD84:AD88,0))</f>
        <v>3</v>
      </c>
      <c r="AF87" s="84">
        <f t="shared" si="26"/>
        <v>30</v>
      </c>
      <c r="AG87" s="18">
        <f t="shared" si="24"/>
        <v>151</v>
      </c>
      <c r="AH87" s="19">
        <f>AG87</f>
        <v>151</v>
      </c>
      <c r="AI87" s="19">
        <f t="shared" si="23"/>
        <v>85</v>
      </c>
      <c r="AJ87" s="186"/>
      <c r="AK87" s="130"/>
      <c r="AL87" s="189"/>
    </row>
    <row r="88" spans="1:38" ht="15" customHeight="1" x14ac:dyDescent="0.25">
      <c r="A88" s="68">
        <v>5</v>
      </c>
      <c r="B88" s="139"/>
      <c r="C88" s="141">
        <v>24</v>
      </c>
      <c r="D88" s="59">
        <v>7.6</v>
      </c>
      <c r="E88" s="18">
        <f t="shared" si="13"/>
        <v>29</v>
      </c>
      <c r="F88" s="18">
        <f t="shared" si="14"/>
        <v>0</v>
      </c>
      <c r="G88" s="18">
        <f t="shared" si="15"/>
        <v>0</v>
      </c>
      <c r="H88" s="18">
        <f t="shared" si="16"/>
        <v>29</v>
      </c>
      <c r="I88" s="15">
        <f>H88</f>
        <v>29</v>
      </c>
      <c r="J88" s="84">
        <f>IF(I88="","",RANK(I88,I84:I88,0))</f>
        <v>5</v>
      </c>
      <c r="K88" s="84" t="str">
        <f>IF(J88&lt;5,I88,"")</f>
        <v/>
      </c>
      <c r="L88" s="61">
        <v>215</v>
      </c>
      <c r="M88" s="18">
        <f t="shared" si="17"/>
        <v>0</v>
      </c>
      <c r="N88" s="18">
        <f t="shared" si="18"/>
        <v>22</v>
      </c>
      <c r="O88" s="14">
        <f>M88+N88</f>
        <v>22</v>
      </c>
      <c r="P88" s="15">
        <f>O88</f>
        <v>22</v>
      </c>
      <c r="Q88" s="96">
        <f>IF(P88="","",RANK(P88,P84:P88,0))</f>
        <v>5</v>
      </c>
      <c r="R88" s="96" t="str">
        <f>IF(Q88&lt;5,P88,"")</f>
        <v/>
      </c>
      <c r="S88" s="65">
        <v>4</v>
      </c>
      <c r="T88" s="136">
        <f t="shared" si="19"/>
        <v>0</v>
      </c>
      <c r="U88" s="136">
        <f t="shared" si="20"/>
        <v>3</v>
      </c>
      <c r="V88" s="16">
        <f>T88+U88</f>
        <v>3</v>
      </c>
      <c r="W88" s="15">
        <f>V88</f>
        <v>3</v>
      </c>
      <c r="X88" s="84">
        <f>IF(W88="","",RANK(W88,W84:W88,0))</f>
        <v>5</v>
      </c>
      <c r="Y88" s="84" t="str">
        <f>IF(X88&lt;5,W88,"")</f>
        <v/>
      </c>
      <c r="Z88" s="65">
        <v>6</v>
      </c>
      <c r="AA88" s="136">
        <f t="shared" si="21"/>
        <v>0</v>
      </c>
      <c r="AB88" s="136">
        <f t="shared" si="22"/>
        <v>18</v>
      </c>
      <c r="AC88" s="16">
        <f>AA88+AB88</f>
        <v>18</v>
      </c>
      <c r="AD88" s="15">
        <f>AC88</f>
        <v>18</v>
      </c>
      <c r="AE88" s="84">
        <f>IF(AD88="","",RANK(AD88,AD84:AD88,0))</f>
        <v>5</v>
      </c>
      <c r="AF88" s="84" t="str">
        <f t="shared" si="26"/>
        <v/>
      </c>
      <c r="AG88" s="18">
        <f t="shared" si="24"/>
        <v>72</v>
      </c>
      <c r="AH88" s="19">
        <f>AG88</f>
        <v>72</v>
      </c>
      <c r="AI88" s="19">
        <f t="shared" si="23"/>
        <v>157</v>
      </c>
      <c r="AJ88" s="187"/>
      <c r="AK88" s="130"/>
      <c r="AL88" s="189"/>
    </row>
    <row r="89" spans="1:38" ht="26.25" customHeight="1" x14ac:dyDescent="0.25">
      <c r="A89" s="68"/>
      <c r="B89" s="139"/>
      <c r="C89" s="142">
        <v>24</v>
      </c>
      <c r="D89" s="59"/>
      <c r="E89" s="18">
        <f t="shared" si="13"/>
        <v>0</v>
      </c>
      <c r="F89" s="18">
        <f t="shared" si="14"/>
        <v>0</v>
      </c>
      <c r="G89" s="18">
        <f t="shared" si="15"/>
        <v>0</v>
      </c>
      <c r="H89" s="18">
        <f t="shared" si="16"/>
        <v>0</v>
      </c>
      <c r="I89" s="89"/>
      <c r="J89" s="101" t="s">
        <v>455</v>
      </c>
      <c r="K89" s="109">
        <f>SUM(K84:K88)</f>
        <v>186</v>
      </c>
      <c r="L89" s="61"/>
      <c r="M89" s="18">
        <f t="shared" si="17"/>
        <v>0</v>
      </c>
      <c r="N89" s="18">
        <f t="shared" si="18"/>
        <v>0</v>
      </c>
      <c r="O89" s="14"/>
      <c r="P89" s="89"/>
      <c r="Q89" s="101" t="s">
        <v>455</v>
      </c>
      <c r="R89" s="110">
        <f>SUM(R84:R88)</f>
        <v>223</v>
      </c>
      <c r="S89" s="65"/>
      <c r="T89" s="136">
        <f t="shared" si="19"/>
        <v>0</v>
      </c>
      <c r="U89" s="136">
        <f t="shared" si="20"/>
        <v>0</v>
      </c>
      <c r="V89" s="16"/>
      <c r="W89" s="89"/>
      <c r="X89" s="101" t="s">
        <v>455</v>
      </c>
      <c r="Y89" s="109">
        <f>SUM(Y84:Y88)</f>
        <v>172</v>
      </c>
      <c r="Z89" s="172">
        <v>-100</v>
      </c>
      <c r="AA89" s="136">
        <f t="shared" si="21"/>
        <v>0</v>
      </c>
      <c r="AB89" s="136">
        <f t="shared" si="22"/>
        <v>0</v>
      </c>
      <c r="AC89" s="16"/>
      <c r="AD89" s="89"/>
      <c r="AE89" s="101" t="s">
        <v>455</v>
      </c>
      <c r="AF89" s="109">
        <f>SUM(AF84:AF88)</f>
        <v>122</v>
      </c>
      <c r="AG89" s="18"/>
      <c r="AH89" s="92"/>
      <c r="AI89" s="19" t="str">
        <f t="shared" si="23"/>
        <v/>
      </c>
      <c r="AJ89" s="98"/>
      <c r="AK89" s="98"/>
      <c r="AL89" s="190"/>
    </row>
    <row r="90" spans="1:38" ht="15" customHeight="1" x14ac:dyDescent="0.25">
      <c r="A90" s="68">
        <v>1</v>
      </c>
      <c r="B90" s="139"/>
      <c r="C90" s="141">
        <v>26</v>
      </c>
      <c r="D90" s="59">
        <v>7.4</v>
      </c>
      <c r="E90" s="18">
        <f t="shared" si="13"/>
        <v>35</v>
      </c>
      <c r="F90" s="18">
        <f t="shared" si="14"/>
        <v>0</v>
      </c>
      <c r="G90" s="18">
        <f t="shared" si="15"/>
        <v>0</v>
      </c>
      <c r="H90" s="18">
        <f t="shared" si="16"/>
        <v>35</v>
      </c>
      <c r="I90" s="15">
        <f>H90</f>
        <v>35</v>
      </c>
      <c r="J90" s="84">
        <f>IF(I90="","",RANK(I90,I90:I94,0))</f>
        <v>1</v>
      </c>
      <c r="K90" s="84">
        <f>IF(J90&lt;5,I90,"")</f>
        <v>35</v>
      </c>
      <c r="L90" s="61">
        <v>258</v>
      </c>
      <c r="M90" s="18">
        <f t="shared" si="17"/>
        <v>61</v>
      </c>
      <c r="N90" s="18">
        <f t="shared" si="18"/>
        <v>0</v>
      </c>
      <c r="O90" s="14">
        <f>M90+N90</f>
        <v>61</v>
      </c>
      <c r="P90" s="15">
        <f>O90</f>
        <v>61</v>
      </c>
      <c r="Q90" s="96">
        <f>IF(P90="","",RANK(P90,P90:P94,0))</f>
        <v>1</v>
      </c>
      <c r="R90" s="96">
        <f>IF(Q90&lt;5,P90,"")</f>
        <v>61</v>
      </c>
      <c r="S90" s="65">
        <v>11</v>
      </c>
      <c r="T90" s="136">
        <f t="shared" si="19"/>
        <v>0</v>
      </c>
      <c r="U90" s="136">
        <f t="shared" si="20"/>
        <v>26</v>
      </c>
      <c r="V90" s="16">
        <f>T90+U90</f>
        <v>26</v>
      </c>
      <c r="W90" s="15">
        <f>V90</f>
        <v>26</v>
      </c>
      <c r="X90" s="84">
        <f>IF(W90="","",RANK(W90,W90:W94,0))</f>
        <v>1</v>
      </c>
      <c r="Y90" s="84">
        <f>IF(X90&lt;5,W90,"")</f>
        <v>26</v>
      </c>
      <c r="Z90" s="65">
        <v>5</v>
      </c>
      <c r="AA90" s="136">
        <f t="shared" si="21"/>
        <v>0</v>
      </c>
      <c r="AB90" s="136">
        <f t="shared" si="22"/>
        <v>16</v>
      </c>
      <c r="AC90" s="16">
        <f>AA90+AB90</f>
        <v>16</v>
      </c>
      <c r="AD90" s="15">
        <f>AC90</f>
        <v>16</v>
      </c>
      <c r="AE90" s="84">
        <f>IF(AD90="","",RANK(AD90,AD90:AD94,0))</f>
        <v>5</v>
      </c>
      <c r="AF90" s="84" t="str">
        <f>IF(AE90&lt;5,AD90,"")</f>
        <v/>
      </c>
      <c r="AG90" s="18">
        <f t="shared" si="24"/>
        <v>138</v>
      </c>
      <c r="AH90" s="19">
        <f>AG90</f>
        <v>138</v>
      </c>
      <c r="AI90" s="19">
        <f t="shared" si="23"/>
        <v>99</v>
      </c>
      <c r="AJ90" s="185">
        <f>SUM(K90:K94,R90:R94,Y90:Y94,AF90:AF94)</f>
        <v>434</v>
      </c>
      <c r="AK90" s="130">
        <f>AJ90</f>
        <v>434</v>
      </c>
      <c r="AL90" s="188">
        <f>IF(ISNUMBER(AJ90),RANK(AJ90,$AJ$6:$AJ$293,0),"")</f>
        <v>31</v>
      </c>
    </row>
    <row r="91" spans="1:38" ht="15" customHeight="1" x14ac:dyDescent="0.25">
      <c r="A91" s="68">
        <v>2</v>
      </c>
      <c r="B91" s="139"/>
      <c r="C91" s="141">
        <v>26</v>
      </c>
      <c r="D91" s="59">
        <v>7.5</v>
      </c>
      <c r="E91" s="18">
        <f t="shared" si="13"/>
        <v>32</v>
      </c>
      <c r="F91" s="18">
        <f t="shared" si="14"/>
        <v>0</v>
      </c>
      <c r="G91" s="18">
        <f t="shared" si="15"/>
        <v>0</v>
      </c>
      <c r="H91" s="18">
        <f t="shared" si="16"/>
        <v>32</v>
      </c>
      <c r="I91" s="15">
        <f>H91</f>
        <v>32</v>
      </c>
      <c r="J91" s="84">
        <f>IF(I91="","",RANK(I91,I90:I94,0))</f>
        <v>2</v>
      </c>
      <c r="K91" s="84">
        <f>IF(J91&lt;5,I91,"")</f>
        <v>32</v>
      </c>
      <c r="L91" s="61">
        <v>225</v>
      </c>
      <c r="M91" s="18">
        <f t="shared" si="17"/>
        <v>0</v>
      </c>
      <c r="N91" s="18">
        <f t="shared" si="18"/>
        <v>30</v>
      </c>
      <c r="O91" s="14">
        <f>M91+N91</f>
        <v>30</v>
      </c>
      <c r="P91" s="15">
        <f>O91</f>
        <v>30</v>
      </c>
      <c r="Q91" s="96">
        <f>IF(P91="","",RANK(P91,P90:P94,0))</f>
        <v>2</v>
      </c>
      <c r="R91" s="96">
        <f>IF(Q91&lt;5,P91,"")</f>
        <v>30</v>
      </c>
      <c r="S91" s="65">
        <v>8</v>
      </c>
      <c r="T91" s="136">
        <f t="shared" si="19"/>
        <v>0</v>
      </c>
      <c r="U91" s="136">
        <f t="shared" si="20"/>
        <v>15</v>
      </c>
      <c r="V91" s="16">
        <f>T91+U91</f>
        <v>15</v>
      </c>
      <c r="W91" s="15">
        <f>V91</f>
        <v>15</v>
      </c>
      <c r="X91" s="84">
        <f>IF(W91="","",RANK(W91,W90:W94,0))</f>
        <v>2</v>
      </c>
      <c r="Y91" s="84">
        <f>IF(X91&lt;5,W91,"")</f>
        <v>15</v>
      </c>
      <c r="Z91" s="65">
        <v>13</v>
      </c>
      <c r="AA91" s="136">
        <f t="shared" si="21"/>
        <v>0</v>
      </c>
      <c r="AB91" s="136">
        <f t="shared" si="22"/>
        <v>32</v>
      </c>
      <c r="AC91" s="16">
        <f>AA91+AB91</f>
        <v>32</v>
      </c>
      <c r="AD91" s="15">
        <f>AC91</f>
        <v>32</v>
      </c>
      <c r="AE91" s="84">
        <f>IF(AD91="","",RANK(AD91,AD90:AD94,0))</f>
        <v>1</v>
      </c>
      <c r="AF91" s="84">
        <f>IF(AE91&lt;5,AD91,"")</f>
        <v>32</v>
      </c>
      <c r="AG91" s="18">
        <f t="shared" si="24"/>
        <v>109</v>
      </c>
      <c r="AH91" s="19">
        <f>AG91</f>
        <v>109</v>
      </c>
      <c r="AI91" s="19">
        <f t="shared" si="23"/>
        <v>128</v>
      </c>
      <c r="AJ91" s="186"/>
      <c r="AK91" s="130"/>
      <c r="AL91" s="189"/>
    </row>
    <row r="92" spans="1:38" ht="15" customHeight="1" x14ac:dyDescent="0.25">
      <c r="A92" s="68">
        <v>3</v>
      </c>
      <c r="B92" s="139"/>
      <c r="C92" s="141">
        <v>26</v>
      </c>
      <c r="D92" s="59">
        <v>7.7</v>
      </c>
      <c r="E92" s="18">
        <f t="shared" si="13"/>
        <v>0</v>
      </c>
      <c r="F92" s="18">
        <f t="shared" si="14"/>
        <v>26</v>
      </c>
      <c r="G92" s="18">
        <f t="shared" si="15"/>
        <v>0</v>
      </c>
      <c r="H92" s="18">
        <f t="shared" si="16"/>
        <v>26</v>
      </c>
      <c r="I92" s="15">
        <f>H92</f>
        <v>26</v>
      </c>
      <c r="J92" s="84">
        <f>IF(I92="","",RANK(I92,I90:I94,0))</f>
        <v>4</v>
      </c>
      <c r="K92" s="84">
        <f>IF(J92&lt;5,I92,"")</f>
        <v>26</v>
      </c>
      <c r="L92" s="61">
        <v>222</v>
      </c>
      <c r="M92" s="18">
        <f t="shared" si="17"/>
        <v>0</v>
      </c>
      <c r="N92" s="18">
        <f t="shared" si="18"/>
        <v>27</v>
      </c>
      <c r="O92" s="14">
        <f>M92+N92</f>
        <v>27</v>
      </c>
      <c r="P92" s="15">
        <f>O92</f>
        <v>27</v>
      </c>
      <c r="Q92" s="96">
        <f>IF(P92="","",RANK(P92,P90:P94,0))</f>
        <v>3</v>
      </c>
      <c r="R92" s="96">
        <f>IF(Q92&lt;5,P92,"")</f>
        <v>27</v>
      </c>
      <c r="S92" s="65">
        <v>3</v>
      </c>
      <c r="T92" s="136">
        <f t="shared" si="19"/>
        <v>0</v>
      </c>
      <c r="U92" s="136">
        <f t="shared" si="20"/>
        <v>1</v>
      </c>
      <c r="V92" s="16">
        <f>T92+U92</f>
        <v>1</v>
      </c>
      <c r="W92" s="15">
        <f>V92</f>
        <v>1</v>
      </c>
      <c r="X92" s="84">
        <f>IF(W92="","",RANK(W92,W90:W94,0))</f>
        <v>4</v>
      </c>
      <c r="Y92" s="84">
        <f>IF(X92&lt;5,W92,"")</f>
        <v>1</v>
      </c>
      <c r="Z92" s="65">
        <v>12</v>
      </c>
      <c r="AA92" s="136">
        <f t="shared" si="21"/>
        <v>0</v>
      </c>
      <c r="AB92" s="136">
        <f t="shared" si="22"/>
        <v>30</v>
      </c>
      <c r="AC92" s="16">
        <f>AA92+AB92</f>
        <v>30</v>
      </c>
      <c r="AD92" s="15">
        <f>AC92</f>
        <v>30</v>
      </c>
      <c r="AE92" s="84">
        <f>IF(AD92="","",RANK(AD92,AD90:AD94,0))</f>
        <v>2</v>
      </c>
      <c r="AF92" s="84">
        <f>IF(AE92&lt;5,AD92,"")</f>
        <v>30</v>
      </c>
      <c r="AG92" s="18">
        <f t="shared" si="24"/>
        <v>84</v>
      </c>
      <c r="AH92" s="19">
        <f>AG92</f>
        <v>84</v>
      </c>
      <c r="AI92" s="19">
        <f t="shared" si="23"/>
        <v>154</v>
      </c>
      <c r="AJ92" s="186"/>
      <c r="AK92" s="130"/>
      <c r="AL92" s="189"/>
    </row>
    <row r="93" spans="1:38" ht="15" customHeight="1" x14ac:dyDescent="0.25">
      <c r="A93" s="68">
        <v>4</v>
      </c>
      <c r="B93" s="139"/>
      <c r="C93" s="141">
        <v>26</v>
      </c>
      <c r="D93" s="59">
        <v>8.6</v>
      </c>
      <c r="E93" s="18">
        <f t="shared" si="13"/>
        <v>0</v>
      </c>
      <c r="F93" s="18">
        <f t="shared" si="14"/>
        <v>5</v>
      </c>
      <c r="G93" s="18">
        <f t="shared" si="15"/>
        <v>0</v>
      </c>
      <c r="H93" s="18">
        <f t="shared" si="16"/>
        <v>5</v>
      </c>
      <c r="I93" s="15">
        <f>H93</f>
        <v>5</v>
      </c>
      <c r="J93" s="84">
        <f>IF(I93="","",RANK(I93,I90:I94,0))</f>
        <v>5</v>
      </c>
      <c r="K93" s="84" t="str">
        <f>IF(J93&lt;5,I93,"")</f>
        <v/>
      </c>
      <c r="L93" s="61">
        <v>205</v>
      </c>
      <c r="M93" s="18">
        <f t="shared" si="17"/>
        <v>0</v>
      </c>
      <c r="N93" s="18">
        <f t="shared" si="18"/>
        <v>17</v>
      </c>
      <c r="O93" s="14">
        <f>M93+N93</f>
        <v>17</v>
      </c>
      <c r="P93" s="15">
        <f>O93</f>
        <v>17</v>
      </c>
      <c r="Q93" s="96">
        <f>IF(P93="","",RANK(P93,P90:P94,0))</f>
        <v>5</v>
      </c>
      <c r="R93" s="96" t="str">
        <f>IF(Q93&lt;5,P93,"")</f>
        <v/>
      </c>
      <c r="S93" s="65">
        <v>0</v>
      </c>
      <c r="T93" s="136">
        <f t="shared" si="19"/>
        <v>0</v>
      </c>
      <c r="U93" s="136">
        <f t="shared" si="20"/>
        <v>0</v>
      </c>
      <c r="V93" s="16">
        <f>T93+U93</f>
        <v>0</v>
      </c>
      <c r="W93" s="15">
        <f>V93</f>
        <v>0</v>
      </c>
      <c r="X93" s="84">
        <f>IF(W93="","",RANK(W93,W90:W94,0))</f>
        <v>5</v>
      </c>
      <c r="Y93" s="84" t="str">
        <f>IF(X93&lt;5,W93,"")</f>
        <v/>
      </c>
      <c r="Z93" s="65">
        <v>8</v>
      </c>
      <c r="AA93" s="136">
        <f t="shared" si="21"/>
        <v>0</v>
      </c>
      <c r="AB93" s="136">
        <f t="shared" si="22"/>
        <v>22</v>
      </c>
      <c r="AC93" s="16">
        <f>AA93+AB93</f>
        <v>22</v>
      </c>
      <c r="AD93" s="15">
        <f>AC93</f>
        <v>22</v>
      </c>
      <c r="AE93" s="84">
        <f>IF(AD93="","",RANK(AD93,AD90:AD94,0))</f>
        <v>4</v>
      </c>
      <c r="AF93" s="84">
        <f>IF(AE93&lt;5,AD93,"")</f>
        <v>22</v>
      </c>
      <c r="AG93" s="18">
        <f t="shared" si="24"/>
        <v>44</v>
      </c>
      <c r="AH93" s="19">
        <f>AG93</f>
        <v>44</v>
      </c>
      <c r="AI93" s="19">
        <f t="shared" si="23"/>
        <v>162</v>
      </c>
      <c r="AJ93" s="186"/>
      <c r="AK93" s="130"/>
      <c r="AL93" s="189"/>
    </row>
    <row r="94" spans="1:38" ht="15" customHeight="1" x14ac:dyDescent="0.25">
      <c r="A94" s="68">
        <v>5</v>
      </c>
      <c r="B94" s="139"/>
      <c r="C94" s="141">
        <v>26</v>
      </c>
      <c r="D94" s="59">
        <v>7.5</v>
      </c>
      <c r="E94" s="18">
        <f t="shared" si="13"/>
        <v>32</v>
      </c>
      <c r="F94" s="18">
        <f t="shared" si="14"/>
        <v>0</v>
      </c>
      <c r="G94" s="18">
        <f t="shared" si="15"/>
        <v>0</v>
      </c>
      <c r="H94" s="18">
        <f t="shared" si="16"/>
        <v>32</v>
      </c>
      <c r="I94" s="15">
        <f>H94</f>
        <v>32</v>
      </c>
      <c r="J94" s="84">
        <f>IF(I94="","",RANK(I94,I90:I94,0))</f>
        <v>2</v>
      </c>
      <c r="K94" s="84">
        <f>IF(J94&lt;5,I94,"")</f>
        <v>32</v>
      </c>
      <c r="L94" s="61">
        <v>215</v>
      </c>
      <c r="M94" s="18">
        <f t="shared" si="17"/>
        <v>0</v>
      </c>
      <c r="N94" s="18">
        <f t="shared" si="18"/>
        <v>22</v>
      </c>
      <c r="O94" s="14">
        <f>M94+N94</f>
        <v>22</v>
      </c>
      <c r="P94" s="15">
        <f>O94</f>
        <v>22</v>
      </c>
      <c r="Q94" s="96">
        <f>IF(P94="","",RANK(P94,P90:P94,0))</f>
        <v>4</v>
      </c>
      <c r="R94" s="96">
        <f>IF(Q94&lt;5,P94,"")</f>
        <v>22</v>
      </c>
      <c r="S94" s="65">
        <v>8</v>
      </c>
      <c r="T94" s="136">
        <f t="shared" si="19"/>
        <v>0</v>
      </c>
      <c r="U94" s="136">
        <f t="shared" si="20"/>
        <v>15</v>
      </c>
      <c r="V94" s="16">
        <f>T94+U94</f>
        <v>15</v>
      </c>
      <c r="W94" s="15">
        <f>V94</f>
        <v>15</v>
      </c>
      <c r="X94" s="84">
        <f>IF(W94="","",RANK(W94,W90:W94,0))</f>
        <v>2</v>
      </c>
      <c r="Y94" s="84">
        <f>IF(X94&lt;5,W94,"")</f>
        <v>15</v>
      </c>
      <c r="Z94" s="65">
        <v>11</v>
      </c>
      <c r="AA94" s="136">
        <f t="shared" si="21"/>
        <v>0</v>
      </c>
      <c r="AB94" s="136">
        <f t="shared" si="22"/>
        <v>28</v>
      </c>
      <c r="AC94" s="16">
        <f>AA94+AB94</f>
        <v>28</v>
      </c>
      <c r="AD94" s="15">
        <f>AC94</f>
        <v>28</v>
      </c>
      <c r="AE94" s="84">
        <f>IF(AD94="","",RANK(AD94,AD90:AD94,0))</f>
        <v>3</v>
      </c>
      <c r="AF94" s="84">
        <f>IF(AE94&lt;5,AD94,"")</f>
        <v>28</v>
      </c>
      <c r="AG94" s="18">
        <f t="shared" si="24"/>
        <v>97</v>
      </c>
      <c r="AH94" s="19">
        <f>AG94</f>
        <v>97</v>
      </c>
      <c r="AI94" s="19">
        <f t="shared" si="23"/>
        <v>138</v>
      </c>
      <c r="AJ94" s="187"/>
      <c r="AK94" s="130"/>
      <c r="AL94" s="189"/>
    </row>
    <row r="95" spans="1:38" ht="26.25" customHeight="1" x14ac:dyDescent="0.25">
      <c r="A95" s="68"/>
      <c r="B95" s="139"/>
      <c r="C95" s="142">
        <v>25</v>
      </c>
      <c r="D95" s="59"/>
      <c r="E95" s="18">
        <f t="shared" si="13"/>
        <v>0</v>
      </c>
      <c r="F95" s="18">
        <f t="shared" si="14"/>
        <v>0</v>
      </c>
      <c r="G95" s="18">
        <f t="shared" si="15"/>
        <v>0</v>
      </c>
      <c r="H95" s="18">
        <f t="shared" si="16"/>
        <v>0</v>
      </c>
      <c r="I95" s="89"/>
      <c r="J95" s="101" t="s">
        <v>455</v>
      </c>
      <c r="K95" s="109">
        <f>SUM(K90:K94)</f>
        <v>125</v>
      </c>
      <c r="L95" s="61"/>
      <c r="M95" s="18">
        <f t="shared" si="17"/>
        <v>0</v>
      </c>
      <c r="N95" s="18">
        <f t="shared" si="18"/>
        <v>0</v>
      </c>
      <c r="O95" s="14"/>
      <c r="P95" s="89"/>
      <c r="Q95" s="101" t="s">
        <v>455</v>
      </c>
      <c r="R95" s="110">
        <f>SUM(R90:R94)</f>
        <v>140</v>
      </c>
      <c r="S95" s="65"/>
      <c r="T95" s="136">
        <f t="shared" si="19"/>
        <v>0</v>
      </c>
      <c r="U95" s="136">
        <f t="shared" si="20"/>
        <v>0</v>
      </c>
      <c r="V95" s="16"/>
      <c r="W95" s="89"/>
      <c r="X95" s="101" t="s">
        <v>455</v>
      </c>
      <c r="Y95" s="109">
        <f>SUM(Y90:Y94)</f>
        <v>57</v>
      </c>
      <c r="Z95" s="172">
        <v>-100</v>
      </c>
      <c r="AA95" s="136">
        <f t="shared" si="21"/>
        <v>0</v>
      </c>
      <c r="AB95" s="136">
        <f t="shared" si="22"/>
        <v>0</v>
      </c>
      <c r="AC95" s="16"/>
      <c r="AD95" s="89"/>
      <c r="AE95" s="101" t="s">
        <v>455</v>
      </c>
      <c r="AF95" s="109">
        <f>SUM(AF90:AF94)</f>
        <v>112</v>
      </c>
      <c r="AG95" s="18"/>
      <c r="AH95" s="92"/>
      <c r="AI95" s="19" t="str">
        <f t="shared" si="23"/>
        <v/>
      </c>
      <c r="AJ95" s="98"/>
      <c r="AK95" s="98"/>
      <c r="AL95" s="190"/>
    </row>
    <row r="96" spans="1:38" ht="15" customHeight="1" x14ac:dyDescent="0.25">
      <c r="A96" s="68">
        <v>1</v>
      </c>
      <c r="B96" s="139"/>
      <c r="C96" s="165">
        <v>27</v>
      </c>
      <c r="D96" s="59">
        <v>7</v>
      </c>
      <c r="E96" s="18">
        <f t="shared" si="13"/>
        <v>0</v>
      </c>
      <c r="F96" s="18">
        <f t="shared" si="14"/>
        <v>0</v>
      </c>
      <c r="G96" s="18">
        <f t="shared" si="15"/>
        <v>50</v>
      </c>
      <c r="H96" s="18">
        <f t="shared" si="16"/>
        <v>50</v>
      </c>
      <c r="I96" s="15">
        <f>H96</f>
        <v>50</v>
      </c>
      <c r="J96" s="84">
        <f>IF(I96="","",RANK(I96,I96:I100,0))</f>
        <v>1</v>
      </c>
      <c r="K96" s="84">
        <f>IF(J96&lt;5,I96,"")</f>
        <v>50</v>
      </c>
      <c r="L96" s="61">
        <v>240</v>
      </c>
      <c r="M96" s="18">
        <f t="shared" si="17"/>
        <v>0</v>
      </c>
      <c r="N96" s="18">
        <f t="shared" si="18"/>
        <v>45</v>
      </c>
      <c r="O96" s="14">
        <f>M96+N96</f>
        <v>45</v>
      </c>
      <c r="P96" s="15">
        <f>O96</f>
        <v>45</v>
      </c>
      <c r="Q96" s="96">
        <f>IF(P96="","",RANK(P96,P96:P100,0))</f>
        <v>5</v>
      </c>
      <c r="R96" s="96" t="str">
        <f>IF(Q96&lt;5,P96,"")</f>
        <v/>
      </c>
      <c r="S96" s="65">
        <v>22</v>
      </c>
      <c r="T96" s="136">
        <f t="shared" si="19"/>
        <v>62</v>
      </c>
      <c r="U96" s="136">
        <f t="shared" si="20"/>
        <v>0</v>
      </c>
      <c r="V96" s="16">
        <f>T96+U96</f>
        <v>62</v>
      </c>
      <c r="W96" s="15">
        <f>V96</f>
        <v>62</v>
      </c>
      <c r="X96" s="84">
        <f>IF(W96="","",RANK(W96,W96:W100,0))</f>
        <v>1</v>
      </c>
      <c r="Y96" s="84">
        <f>IF(X96&lt;5,W96,"")</f>
        <v>62</v>
      </c>
      <c r="Z96" s="65">
        <v>16</v>
      </c>
      <c r="AA96" s="136">
        <f t="shared" si="21"/>
        <v>0</v>
      </c>
      <c r="AB96" s="136">
        <f t="shared" si="22"/>
        <v>41</v>
      </c>
      <c r="AC96" s="16">
        <f>AA96+AB96</f>
        <v>41</v>
      </c>
      <c r="AD96" s="15">
        <f>AC96</f>
        <v>41</v>
      </c>
      <c r="AE96" s="84">
        <f>IF(AD96="","",RANK(AD96,AD96:AD100,0))</f>
        <v>3</v>
      </c>
      <c r="AF96" s="84">
        <f>IF(AE96&lt;5,AD96,"")</f>
        <v>41</v>
      </c>
      <c r="AG96" s="18">
        <f t="shared" si="24"/>
        <v>198</v>
      </c>
      <c r="AH96" s="19">
        <f>AG96</f>
        <v>198</v>
      </c>
      <c r="AI96" s="19">
        <f t="shared" si="23"/>
        <v>13</v>
      </c>
      <c r="AJ96" s="185">
        <f>SUM(K96:K100,R96:R100,Y96:Y100,AF96:AF100)</f>
        <v>811</v>
      </c>
      <c r="AK96" s="130">
        <f>AJ96</f>
        <v>811</v>
      </c>
      <c r="AL96" s="188">
        <f>IF(ISNUMBER(AJ96),RANK(AJ96,$AJ$6:$AJ$293,0),"")</f>
        <v>4</v>
      </c>
    </row>
    <row r="97" spans="1:38" ht="15" customHeight="1" x14ac:dyDescent="0.25">
      <c r="A97" s="68">
        <v>2</v>
      </c>
      <c r="B97" s="139"/>
      <c r="C97" s="165">
        <v>27</v>
      </c>
      <c r="D97" s="59">
        <v>7</v>
      </c>
      <c r="E97" s="18">
        <f t="shared" si="13"/>
        <v>0</v>
      </c>
      <c r="F97" s="18">
        <f t="shared" si="14"/>
        <v>0</v>
      </c>
      <c r="G97" s="18">
        <f t="shared" si="15"/>
        <v>50</v>
      </c>
      <c r="H97" s="18">
        <f t="shared" si="16"/>
        <v>50</v>
      </c>
      <c r="I97" s="15">
        <f>H97</f>
        <v>50</v>
      </c>
      <c r="J97" s="84">
        <f>IF(I97="","",RANK(I97,I96:I100,0))</f>
        <v>1</v>
      </c>
      <c r="K97" s="84">
        <f>IF(J97&lt;5,I97,"")</f>
        <v>50</v>
      </c>
      <c r="L97" s="61">
        <v>267</v>
      </c>
      <c r="M97" s="18">
        <f t="shared" si="17"/>
        <v>66</v>
      </c>
      <c r="N97" s="18">
        <f t="shared" si="18"/>
        <v>0</v>
      </c>
      <c r="O97" s="14">
        <f>M97+N97</f>
        <v>66</v>
      </c>
      <c r="P97" s="15">
        <f>O97</f>
        <v>66</v>
      </c>
      <c r="Q97" s="96">
        <f>IF(P97="","",RANK(P97,P96:P100,0))</f>
        <v>1</v>
      </c>
      <c r="R97" s="96">
        <f>IF(Q97&lt;5,P97,"")</f>
        <v>66</v>
      </c>
      <c r="S97" s="65">
        <v>15</v>
      </c>
      <c r="T97" s="136">
        <f t="shared" si="19"/>
        <v>0</v>
      </c>
      <c r="U97" s="136">
        <f t="shared" si="20"/>
        <v>42</v>
      </c>
      <c r="V97" s="16">
        <f>T97+U97</f>
        <v>42</v>
      </c>
      <c r="W97" s="15">
        <f>V97</f>
        <v>42</v>
      </c>
      <c r="X97" s="84">
        <f>IF(W97="","",RANK(W97,W96:W100,0))</f>
        <v>4</v>
      </c>
      <c r="Y97" s="84">
        <f>IF(X97&lt;5,W97,"")</f>
        <v>42</v>
      </c>
      <c r="Z97" s="65">
        <v>9</v>
      </c>
      <c r="AA97" s="136">
        <f t="shared" si="21"/>
        <v>0</v>
      </c>
      <c r="AB97" s="136">
        <f t="shared" si="22"/>
        <v>24</v>
      </c>
      <c r="AC97" s="16">
        <f>AA97+AB97</f>
        <v>24</v>
      </c>
      <c r="AD97" s="15">
        <f>AC97</f>
        <v>24</v>
      </c>
      <c r="AE97" s="84">
        <f>IF(AD97="","",RANK(AD97,AD96:AD100,0))</f>
        <v>5</v>
      </c>
      <c r="AF97" s="84" t="str">
        <f t="shared" ref="AF97:AF100" si="27">IF(AE97&lt;5,AD97,"")</f>
        <v/>
      </c>
      <c r="AG97" s="18">
        <f t="shared" si="24"/>
        <v>182</v>
      </c>
      <c r="AH97" s="19">
        <f>AG97</f>
        <v>182</v>
      </c>
      <c r="AI97" s="19">
        <f t="shared" si="23"/>
        <v>39</v>
      </c>
      <c r="AJ97" s="186"/>
      <c r="AK97" s="130"/>
      <c r="AL97" s="189"/>
    </row>
    <row r="98" spans="1:38" ht="15" customHeight="1" x14ac:dyDescent="0.25">
      <c r="A98" s="68">
        <v>3</v>
      </c>
      <c r="B98" s="139"/>
      <c r="C98" s="165">
        <v>27</v>
      </c>
      <c r="D98" s="59">
        <v>8.1</v>
      </c>
      <c r="E98" s="18">
        <f t="shared" si="13"/>
        <v>0</v>
      </c>
      <c r="F98" s="18">
        <f t="shared" si="14"/>
        <v>15</v>
      </c>
      <c r="G98" s="18">
        <f t="shared" si="15"/>
        <v>0</v>
      </c>
      <c r="H98" s="18">
        <f t="shared" si="16"/>
        <v>15</v>
      </c>
      <c r="I98" s="15">
        <f>H98</f>
        <v>15</v>
      </c>
      <c r="J98" s="84">
        <f>IF(I98="","",RANK(I98,I96:I100,0))</f>
        <v>5</v>
      </c>
      <c r="K98" s="84" t="str">
        <f>IF(J98&lt;5,I98,"")</f>
        <v/>
      </c>
      <c r="L98" s="61">
        <v>252</v>
      </c>
      <c r="M98" s="18">
        <f t="shared" si="17"/>
        <v>0</v>
      </c>
      <c r="N98" s="18">
        <f t="shared" si="18"/>
        <v>57</v>
      </c>
      <c r="O98" s="14">
        <f>M98+N98</f>
        <v>57</v>
      </c>
      <c r="P98" s="15">
        <f>O98</f>
        <v>57</v>
      </c>
      <c r="Q98" s="96">
        <f>IF(P98="","",RANK(P98,P96:P100,0))</f>
        <v>3</v>
      </c>
      <c r="R98" s="96">
        <f>IF(Q98&lt;5,P98,"")</f>
        <v>57</v>
      </c>
      <c r="S98" s="65">
        <v>16</v>
      </c>
      <c r="T98" s="136">
        <f t="shared" si="19"/>
        <v>46</v>
      </c>
      <c r="U98" s="136">
        <f t="shared" si="20"/>
        <v>0</v>
      </c>
      <c r="V98" s="16">
        <f>T98+U98</f>
        <v>46</v>
      </c>
      <c r="W98" s="15">
        <f>V98</f>
        <v>46</v>
      </c>
      <c r="X98" s="84">
        <f>IF(W98="","",RANK(W98,W96:W100,0))</f>
        <v>2</v>
      </c>
      <c r="Y98" s="84">
        <f>IF(X98&lt;5,W98,"")</f>
        <v>46</v>
      </c>
      <c r="Z98" s="65">
        <v>19</v>
      </c>
      <c r="AA98" s="136">
        <f t="shared" si="21"/>
        <v>0</v>
      </c>
      <c r="AB98" s="136">
        <f t="shared" si="22"/>
        <v>50</v>
      </c>
      <c r="AC98" s="16">
        <f>AA98+AB98</f>
        <v>50</v>
      </c>
      <c r="AD98" s="15">
        <f>AC98</f>
        <v>50</v>
      </c>
      <c r="AE98" s="84">
        <f>IF(AD98="","",RANK(AD98,AD96:AD100,0))</f>
        <v>2</v>
      </c>
      <c r="AF98" s="84">
        <f t="shared" si="27"/>
        <v>50</v>
      </c>
      <c r="AG98" s="18">
        <f t="shared" si="24"/>
        <v>168</v>
      </c>
      <c r="AH98" s="19">
        <f>AG98</f>
        <v>168</v>
      </c>
      <c r="AI98" s="19">
        <f t="shared" si="23"/>
        <v>63</v>
      </c>
      <c r="AJ98" s="186"/>
      <c r="AK98" s="130"/>
      <c r="AL98" s="189"/>
    </row>
    <row r="99" spans="1:38" ht="15" customHeight="1" x14ac:dyDescent="0.25">
      <c r="A99" s="68">
        <v>4</v>
      </c>
      <c r="B99" s="139"/>
      <c r="C99" s="165">
        <v>27</v>
      </c>
      <c r="D99" s="59">
        <v>7</v>
      </c>
      <c r="E99" s="18">
        <f t="shared" si="13"/>
        <v>0</v>
      </c>
      <c r="F99" s="18">
        <f t="shared" si="14"/>
        <v>0</v>
      </c>
      <c r="G99" s="18">
        <f t="shared" si="15"/>
        <v>50</v>
      </c>
      <c r="H99" s="18">
        <f t="shared" si="16"/>
        <v>50</v>
      </c>
      <c r="I99" s="15">
        <f>H99</f>
        <v>50</v>
      </c>
      <c r="J99" s="84">
        <f>IF(I99="","",RANK(I99,I96:I100,0))</f>
        <v>1</v>
      </c>
      <c r="K99" s="84">
        <f>IF(J99&lt;5,I99,"")</f>
        <v>50</v>
      </c>
      <c r="L99" s="61">
        <v>268</v>
      </c>
      <c r="M99" s="18">
        <f t="shared" si="17"/>
        <v>66</v>
      </c>
      <c r="N99" s="18">
        <f t="shared" si="18"/>
        <v>0</v>
      </c>
      <c r="O99" s="14">
        <f>M99+N99</f>
        <v>66</v>
      </c>
      <c r="P99" s="15">
        <f>O99</f>
        <v>66</v>
      </c>
      <c r="Q99" s="96">
        <f>IF(P99="","",RANK(P99,P96:P100,0))</f>
        <v>1</v>
      </c>
      <c r="R99" s="96">
        <f>IF(Q99&lt;5,P99,"")</f>
        <v>66</v>
      </c>
      <c r="S99" s="65">
        <v>12</v>
      </c>
      <c r="T99" s="136">
        <f t="shared" si="19"/>
        <v>0</v>
      </c>
      <c r="U99" s="136">
        <f t="shared" si="20"/>
        <v>30</v>
      </c>
      <c r="V99" s="16">
        <f>T99+U99</f>
        <v>30</v>
      </c>
      <c r="W99" s="15">
        <f>V99</f>
        <v>30</v>
      </c>
      <c r="X99" s="84">
        <f>IF(W99="","",RANK(W99,W96:W100,0))</f>
        <v>5</v>
      </c>
      <c r="Y99" s="84" t="str">
        <f>IF(X99&lt;5,W99,"")</f>
        <v/>
      </c>
      <c r="Z99" s="65">
        <v>21</v>
      </c>
      <c r="AA99" s="136">
        <f t="shared" si="21"/>
        <v>0</v>
      </c>
      <c r="AB99" s="136">
        <f t="shared" si="22"/>
        <v>54</v>
      </c>
      <c r="AC99" s="16">
        <f>AA99+AB99</f>
        <v>54</v>
      </c>
      <c r="AD99" s="15">
        <f>AC99</f>
        <v>54</v>
      </c>
      <c r="AE99" s="84">
        <f>IF(AD99="","",RANK(AD99,AD96:AD100,0))</f>
        <v>1</v>
      </c>
      <c r="AF99" s="84">
        <f t="shared" si="27"/>
        <v>54</v>
      </c>
      <c r="AG99" s="18">
        <f t="shared" si="24"/>
        <v>200</v>
      </c>
      <c r="AH99" s="19">
        <f>AG99</f>
        <v>200</v>
      </c>
      <c r="AI99" s="19">
        <f t="shared" si="23"/>
        <v>12</v>
      </c>
      <c r="AJ99" s="186"/>
      <c r="AK99" s="130"/>
      <c r="AL99" s="189"/>
    </row>
    <row r="100" spans="1:38" ht="15" customHeight="1" x14ac:dyDescent="0.25">
      <c r="A100" s="68">
        <v>5</v>
      </c>
      <c r="B100" s="139"/>
      <c r="C100" s="165">
        <v>27</v>
      </c>
      <c r="D100" s="59">
        <v>7.2</v>
      </c>
      <c r="E100" s="18">
        <f t="shared" si="13"/>
        <v>43</v>
      </c>
      <c r="F100" s="18">
        <f t="shared" si="14"/>
        <v>0</v>
      </c>
      <c r="G100" s="18">
        <f t="shared" si="15"/>
        <v>0</v>
      </c>
      <c r="H100" s="18">
        <f t="shared" si="16"/>
        <v>43</v>
      </c>
      <c r="I100" s="15">
        <f>H100</f>
        <v>43</v>
      </c>
      <c r="J100" s="84">
        <f>IF(I100="","",RANK(I100,I96:I100,0))</f>
        <v>4</v>
      </c>
      <c r="K100" s="84">
        <f>IF(J100&lt;5,I100,"")</f>
        <v>43</v>
      </c>
      <c r="L100" s="61">
        <v>245</v>
      </c>
      <c r="M100" s="18">
        <f t="shared" si="17"/>
        <v>0</v>
      </c>
      <c r="N100" s="18">
        <f t="shared" si="18"/>
        <v>50</v>
      </c>
      <c r="O100" s="14">
        <f>M100+N100</f>
        <v>50</v>
      </c>
      <c r="P100" s="15">
        <f>O100</f>
        <v>50</v>
      </c>
      <c r="Q100" s="96">
        <f>IF(P100="","",RANK(P100,P96:P100,0))</f>
        <v>4</v>
      </c>
      <c r="R100" s="96">
        <f>IF(Q100&lt;5,P100,"")</f>
        <v>50</v>
      </c>
      <c r="S100" s="65">
        <v>16</v>
      </c>
      <c r="T100" s="136">
        <f t="shared" si="19"/>
        <v>46</v>
      </c>
      <c r="U100" s="136">
        <f t="shared" si="20"/>
        <v>0</v>
      </c>
      <c r="V100" s="16">
        <f>T100+U100</f>
        <v>46</v>
      </c>
      <c r="W100" s="15">
        <f>V100</f>
        <v>46</v>
      </c>
      <c r="X100" s="84">
        <f>IF(W100="","",RANK(W100,W96:W100,0))</f>
        <v>2</v>
      </c>
      <c r="Y100" s="84">
        <f>IF(X100&lt;5,W100,"")</f>
        <v>46</v>
      </c>
      <c r="Z100" s="65">
        <v>15</v>
      </c>
      <c r="AA100" s="136">
        <f t="shared" si="21"/>
        <v>0</v>
      </c>
      <c r="AB100" s="136">
        <f t="shared" si="22"/>
        <v>38</v>
      </c>
      <c r="AC100" s="16">
        <f>AA100+AB100</f>
        <v>38</v>
      </c>
      <c r="AD100" s="15">
        <f>AC100</f>
        <v>38</v>
      </c>
      <c r="AE100" s="84">
        <f>IF(AD100="","",RANK(AD100,AD96:AD100,0))</f>
        <v>4</v>
      </c>
      <c r="AF100" s="84">
        <f t="shared" si="27"/>
        <v>38</v>
      </c>
      <c r="AG100" s="18">
        <f t="shared" si="24"/>
        <v>177</v>
      </c>
      <c r="AH100" s="19">
        <f>AG100</f>
        <v>177</v>
      </c>
      <c r="AI100" s="19">
        <f t="shared" si="23"/>
        <v>50</v>
      </c>
      <c r="AJ100" s="187"/>
      <c r="AK100" s="130"/>
      <c r="AL100" s="189"/>
    </row>
    <row r="101" spans="1:38" ht="26.25" customHeight="1" x14ac:dyDescent="0.25">
      <c r="A101" s="68"/>
      <c r="B101" s="139"/>
      <c r="C101" s="142">
        <v>27</v>
      </c>
      <c r="D101" s="59"/>
      <c r="E101" s="18">
        <f t="shared" si="13"/>
        <v>0</v>
      </c>
      <c r="F101" s="18">
        <f t="shared" si="14"/>
        <v>0</v>
      </c>
      <c r="G101" s="18">
        <f t="shared" si="15"/>
        <v>0</v>
      </c>
      <c r="H101" s="18">
        <f t="shared" si="16"/>
        <v>0</v>
      </c>
      <c r="I101" s="89"/>
      <c r="J101" s="101" t="s">
        <v>455</v>
      </c>
      <c r="K101" s="109">
        <f>SUM(K96:K100)</f>
        <v>193</v>
      </c>
      <c r="L101" s="61"/>
      <c r="M101" s="18">
        <f t="shared" si="17"/>
        <v>0</v>
      </c>
      <c r="N101" s="18">
        <f t="shared" si="18"/>
        <v>0</v>
      </c>
      <c r="O101" s="14"/>
      <c r="P101" s="89"/>
      <c r="Q101" s="101" t="s">
        <v>455</v>
      </c>
      <c r="R101" s="110">
        <f>SUM(R96:R100)</f>
        <v>239</v>
      </c>
      <c r="S101" s="65"/>
      <c r="T101" s="136">
        <f t="shared" si="19"/>
        <v>0</v>
      </c>
      <c r="U101" s="136">
        <f t="shared" si="20"/>
        <v>0</v>
      </c>
      <c r="V101" s="16"/>
      <c r="W101" s="89"/>
      <c r="X101" s="101" t="s">
        <v>455</v>
      </c>
      <c r="Y101" s="109">
        <f>SUM(Y96:Y100)</f>
        <v>196</v>
      </c>
      <c r="Z101" s="172">
        <v>-100</v>
      </c>
      <c r="AA101" s="136">
        <f t="shared" si="21"/>
        <v>0</v>
      </c>
      <c r="AB101" s="136">
        <f t="shared" si="22"/>
        <v>0</v>
      </c>
      <c r="AC101" s="16"/>
      <c r="AD101" s="89"/>
      <c r="AE101" s="101" t="s">
        <v>455</v>
      </c>
      <c r="AF101" s="109">
        <f>SUM(AF96:AF100)</f>
        <v>183</v>
      </c>
      <c r="AG101" s="18"/>
      <c r="AH101" s="92"/>
      <c r="AI101" s="19" t="str">
        <f t="shared" si="23"/>
        <v/>
      </c>
      <c r="AJ101" s="98"/>
      <c r="AK101" s="98"/>
      <c r="AL101" s="190"/>
    </row>
    <row r="102" spans="1:38" ht="15" customHeight="1" x14ac:dyDescent="0.25">
      <c r="A102" s="68">
        <v>1</v>
      </c>
      <c r="B102" s="139"/>
      <c r="C102" s="141">
        <v>28</v>
      </c>
      <c r="D102" s="59"/>
      <c r="E102" s="18">
        <f t="shared" si="13"/>
        <v>0</v>
      </c>
      <c r="F102" s="18">
        <f t="shared" si="14"/>
        <v>0</v>
      </c>
      <c r="G102" s="18">
        <f t="shared" si="15"/>
        <v>0</v>
      </c>
      <c r="H102" s="18">
        <f t="shared" si="16"/>
        <v>0</v>
      </c>
      <c r="I102" s="15">
        <f>H102</f>
        <v>0</v>
      </c>
      <c r="J102" s="84">
        <f>IF(I102="","",RANK(I102,I102:I106,0))</f>
        <v>1</v>
      </c>
      <c r="K102" s="84">
        <f>IF(J102&lt;5,I102,"")</f>
        <v>0</v>
      </c>
      <c r="L102" s="61"/>
      <c r="M102" s="18">
        <f t="shared" si="17"/>
        <v>0</v>
      </c>
      <c r="N102" s="18">
        <f t="shared" si="18"/>
        <v>0</v>
      </c>
      <c r="O102" s="14">
        <f>M102+N102</f>
        <v>0</v>
      </c>
      <c r="P102" s="15">
        <f>O102</f>
        <v>0</v>
      </c>
      <c r="Q102" s="96">
        <f>IF(P102="","",RANK(P102,P102:P106,0))</f>
        <v>1</v>
      </c>
      <c r="R102" s="96">
        <f>IF(Q102&lt;5,P102,"")</f>
        <v>0</v>
      </c>
      <c r="S102" s="65"/>
      <c r="T102" s="136">
        <f t="shared" si="19"/>
        <v>0</v>
      </c>
      <c r="U102" s="136">
        <f t="shared" si="20"/>
        <v>0</v>
      </c>
      <c r="V102" s="16">
        <f>T102+U102</f>
        <v>0</v>
      </c>
      <c r="W102" s="15">
        <f>V102</f>
        <v>0</v>
      </c>
      <c r="X102" s="84">
        <f>IF(W102="","",RANK(W102,W102:W106,0))</f>
        <v>1</v>
      </c>
      <c r="Y102" s="84">
        <f>IF(X102&lt;5,W102,"")</f>
        <v>0</v>
      </c>
      <c r="Z102" s="172">
        <v>-100</v>
      </c>
      <c r="AA102" s="136">
        <f t="shared" si="21"/>
        <v>0</v>
      </c>
      <c r="AB102" s="136">
        <f t="shared" si="22"/>
        <v>0</v>
      </c>
      <c r="AC102" s="16">
        <f>AA102+AB102</f>
        <v>0</v>
      </c>
      <c r="AD102" s="15">
        <f>AC102</f>
        <v>0</v>
      </c>
      <c r="AE102" s="84">
        <f>IF(AD102="","",RANK(AD102,AD102:AD106,0))</f>
        <v>1</v>
      </c>
      <c r="AF102" s="84">
        <f>IF(AE102&lt;5,AD102,"")</f>
        <v>0</v>
      </c>
      <c r="AG102" s="18">
        <f t="shared" si="24"/>
        <v>0</v>
      </c>
      <c r="AH102" s="19">
        <f>AG102</f>
        <v>0</v>
      </c>
      <c r="AI102" s="19">
        <f t="shared" si="23"/>
        <v>166</v>
      </c>
      <c r="AJ102" s="185">
        <f>SUM(K102:K106,R102:R106,Y102:Y106,AF102:AF106)</f>
        <v>0</v>
      </c>
      <c r="AK102" s="130">
        <f>AJ102</f>
        <v>0</v>
      </c>
      <c r="AL102" s="188">
        <f>IF(ISNUMBER(AJ102),RANK(AJ102,$AJ$6:$AJ$293,0),"")</f>
        <v>35</v>
      </c>
    </row>
    <row r="103" spans="1:38" ht="15" customHeight="1" x14ac:dyDescent="0.25">
      <c r="A103" s="68">
        <v>2</v>
      </c>
      <c r="B103" s="139"/>
      <c r="C103" s="141">
        <v>28</v>
      </c>
      <c r="D103" s="59"/>
      <c r="E103" s="18">
        <f t="shared" si="13"/>
        <v>0</v>
      </c>
      <c r="F103" s="18">
        <f t="shared" si="14"/>
        <v>0</v>
      </c>
      <c r="G103" s="18">
        <f t="shared" si="15"/>
        <v>0</v>
      </c>
      <c r="H103" s="18">
        <f t="shared" si="16"/>
        <v>0</v>
      </c>
      <c r="I103" s="15">
        <f>H103</f>
        <v>0</v>
      </c>
      <c r="J103" s="84">
        <f>IF(I103="","",RANK(I103,I102:I106,0))</f>
        <v>1</v>
      </c>
      <c r="K103" s="84">
        <f>IF(J103&lt;5,I103,"")</f>
        <v>0</v>
      </c>
      <c r="L103" s="61"/>
      <c r="M103" s="18">
        <f t="shared" si="17"/>
        <v>0</v>
      </c>
      <c r="N103" s="18">
        <f t="shared" si="18"/>
        <v>0</v>
      </c>
      <c r="O103" s="14">
        <f>M103+N103</f>
        <v>0</v>
      </c>
      <c r="P103" s="15">
        <f>O103</f>
        <v>0</v>
      </c>
      <c r="Q103" s="96">
        <f>IF(P103="","",RANK(P103,P102:P106,0))</f>
        <v>1</v>
      </c>
      <c r="R103" s="96">
        <f>IF(Q103&lt;5,P103,"")</f>
        <v>0</v>
      </c>
      <c r="S103" s="65"/>
      <c r="T103" s="136">
        <f t="shared" si="19"/>
        <v>0</v>
      </c>
      <c r="U103" s="136">
        <f t="shared" si="20"/>
        <v>0</v>
      </c>
      <c r="V103" s="16">
        <f>T103+U103</f>
        <v>0</v>
      </c>
      <c r="W103" s="15">
        <f>V103</f>
        <v>0</v>
      </c>
      <c r="X103" s="84">
        <f>IF(W103="","",RANK(W103,W102:W106,0))</f>
        <v>1</v>
      </c>
      <c r="Y103" s="84">
        <f>IF(X103&lt;5,W103,"")</f>
        <v>0</v>
      </c>
      <c r="Z103" s="172">
        <v>-100</v>
      </c>
      <c r="AA103" s="136">
        <f t="shared" si="21"/>
        <v>0</v>
      </c>
      <c r="AB103" s="136">
        <f t="shared" si="22"/>
        <v>0</v>
      </c>
      <c r="AC103" s="16">
        <f>AA103+AB103</f>
        <v>0</v>
      </c>
      <c r="AD103" s="15">
        <f>AC103</f>
        <v>0</v>
      </c>
      <c r="AE103" s="84">
        <f>IF(AD103="","",RANK(AD103,AD102:AD106,0))</f>
        <v>1</v>
      </c>
      <c r="AF103" s="84">
        <f>IF(AE103&lt;5,AD103,"")</f>
        <v>0</v>
      </c>
      <c r="AG103" s="18">
        <f t="shared" si="24"/>
        <v>0</v>
      </c>
      <c r="AH103" s="19">
        <f>AG103</f>
        <v>0</v>
      </c>
      <c r="AI103" s="19">
        <f t="shared" si="23"/>
        <v>166</v>
      </c>
      <c r="AJ103" s="186"/>
      <c r="AK103" s="130"/>
      <c r="AL103" s="189"/>
    </row>
    <row r="104" spans="1:38" ht="15" customHeight="1" x14ac:dyDescent="0.25">
      <c r="A104" s="68">
        <v>3</v>
      </c>
      <c r="B104" s="139"/>
      <c r="C104" s="141">
        <v>28</v>
      </c>
      <c r="D104" s="59"/>
      <c r="E104" s="18">
        <f t="shared" si="13"/>
        <v>0</v>
      </c>
      <c r="F104" s="18">
        <f t="shared" si="14"/>
        <v>0</v>
      </c>
      <c r="G104" s="18">
        <f t="shared" si="15"/>
        <v>0</v>
      </c>
      <c r="H104" s="18">
        <f t="shared" si="16"/>
        <v>0</v>
      </c>
      <c r="I104" s="15">
        <f>H104</f>
        <v>0</v>
      </c>
      <c r="J104" s="84">
        <f>IF(I104="","",RANK(I104,I102:I106,0))</f>
        <v>1</v>
      </c>
      <c r="K104" s="84">
        <f>IF(J104&lt;5,I104,"")</f>
        <v>0</v>
      </c>
      <c r="L104" s="61"/>
      <c r="M104" s="18">
        <f t="shared" si="17"/>
        <v>0</v>
      </c>
      <c r="N104" s="18">
        <f t="shared" si="18"/>
        <v>0</v>
      </c>
      <c r="O104" s="14">
        <f>M104+N104</f>
        <v>0</v>
      </c>
      <c r="P104" s="15">
        <f>O104</f>
        <v>0</v>
      </c>
      <c r="Q104" s="96">
        <f>IF(P104="","",RANK(P104,P102:P106,0))</f>
        <v>1</v>
      </c>
      <c r="R104" s="96">
        <f>IF(Q104&lt;5,P104,"")</f>
        <v>0</v>
      </c>
      <c r="S104" s="65"/>
      <c r="T104" s="136">
        <f t="shared" si="19"/>
        <v>0</v>
      </c>
      <c r="U104" s="136">
        <f t="shared" si="20"/>
        <v>0</v>
      </c>
      <c r="V104" s="16">
        <f>T104+U104</f>
        <v>0</v>
      </c>
      <c r="W104" s="15">
        <f>V104</f>
        <v>0</v>
      </c>
      <c r="X104" s="84">
        <f>IF(W104="","",RANK(W104,W102:W106,0))</f>
        <v>1</v>
      </c>
      <c r="Y104" s="84">
        <f>IF(X104&lt;5,W104,"")</f>
        <v>0</v>
      </c>
      <c r="Z104" s="172">
        <v>-100</v>
      </c>
      <c r="AA104" s="136">
        <f t="shared" si="21"/>
        <v>0</v>
      </c>
      <c r="AB104" s="136">
        <f t="shared" si="22"/>
        <v>0</v>
      </c>
      <c r="AC104" s="16">
        <f>AA104+AB104</f>
        <v>0</v>
      </c>
      <c r="AD104" s="15">
        <f>AC104</f>
        <v>0</v>
      </c>
      <c r="AE104" s="84">
        <f>IF(AD104="","",RANK(AD104,AD102:AD106,0))</f>
        <v>1</v>
      </c>
      <c r="AF104" s="84">
        <f>IF(AE104&lt;5,AD104,"")</f>
        <v>0</v>
      </c>
      <c r="AG104" s="18">
        <f t="shared" si="24"/>
        <v>0</v>
      </c>
      <c r="AH104" s="19">
        <f>AG104</f>
        <v>0</v>
      </c>
      <c r="AI104" s="19">
        <f t="shared" si="23"/>
        <v>166</v>
      </c>
      <c r="AJ104" s="186"/>
      <c r="AK104" s="130"/>
      <c r="AL104" s="189"/>
    </row>
    <row r="105" spans="1:38" ht="15" customHeight="1" x14ac:dyDescent="0.25">
      <c r="A105" s="68">
        <v>4</v>
      </c>
      <c r="B105" s="139"/>
      <c r="C105" s="141">
        <v>28</v>
      </c>
      <c r="D105" s="59"/>
      <c r="E105" s="18">
        <f t="shared" si="13"/>
        <v>0</v>
      </c>
      <c r="F105" s="18">
        <f t="shared" si="14"/>
        <v>0</v>
      </c>
      <c r="G105" s="18">
        <f t="shared" si="15"/>
        <v>0</v>
      </c>
      <c r="H105" s="18">
        <f t="shared" si="16"/>
        <v>0</v>
      </c>
      <c r="I105" s="15">
        <f>H105</f>
        <v>0</v>
      </c>
      <c r="J105" s="84">
        <f>IF(I105="","",RANK(I105,I102:I106,0))</f>
        <v>1</v>
      </c>
      <c r="K105" s="84">
        <f>IF(J105&lt;5,I105,"")</f>
        <v>0</v>
      </c>
      <c r="L105" s="61"/>
      <c r="M105" s="18">
        <f t="shared" si="17"/>
        <v>0</v>
      </c>
      <c r="N105" s="18">
        <f t="shared" si="18"/>
        <v>0</v>
      </c>
      <c r="O105" s="14">
        <f>M105+N105</f>
        <v>0</v>
      </c>
      <c r="P105" s="15">
        <f>O105</f>
        <v>0</v>
      </c>
      <c r="Q105" s="96">
        <f>IF(P105="","",RANK(P105,P102:P106,0))</f>
        <v>1</v>
      </c>
      <c r="R105" s="96">
        <f>IF(Q105&lt;5,P105,"")</f>
        <v>0</v>
      </c>
      <c r="S105" s="65"/>
      <c r="T105" s="136">
        <f t="shared" si="19"/>
        <v>0</v>
      </c>
      <c r="U105" s="136">
        <f t="shared" si="20"/>
        <v>0</v>
      </c>
      <c r="V105" s="16">
        <f>T105+U105</f>
        <v>0</v>
      </c>
      <c r="W105" s="15">
        <f>V105</f>
        <v>0</v>
      </c>
      <c r="X105" s="84">
        <f>IF(W105="","",RANK(W105,W102:W106,0))</f>
        <v>1</v>
      </c>
      <c r="Y105" s="84">
        <f>IF(X105&lt;5,W105,"")</f>
        <v>0</v>
      </c>
      <c r="Z105" s="172">
        <v>-100</v>
      </c>
      <c r="AA105" s="136">
        <f t="shared" si="21"/>
        <v>0</v>
      </c>
      <c r="AB105" s="136">
        <f t="shared" si="22"/>
        <v>0</v>
      </c>
      <c r="AC105" s="16">
        <f>AA105+AB105</f>
        <v>0</v>
      </c>
      <c r="AD105" s="15">
        <f>AC105</f>
        <v>0</v>
      </c>
      <c r="AE105" s="84">
        <f>IF(AD105="","",RANK(AD105,AD102:AD106,0))</f>
        <v>1</v>
      </c>
      <c r="AF105" s="84">
        <f>IF(AE105&lt;5,AD105,"")</f>
        <v>0</v>
      </c>
      <c r="AG105" s="18">
        <f t="shared" si="24"/>
        <v>0</v>
      </c>
      <c r="AH105" s="19">
        <f>AG105</f>
        <v>0</v>
      </c>
      <c r="AI105" s="19">
        <f t="shared" si="23"/>
        <v>166</v>
      </c>
      <c r="AJ105" s="186"/>
      <c r="AK105" s="130"/>
      <c r="AL105" s="189"/>
    </row>
    <row r="106" spans="1:38" ht="15" customHeight="1" x14ac:dyDescent="0.25">
      <c r="A106" s="68">
        <v>5</v>
      </c>
      <c r="B106" s="139"/>
      <c r="C106" s="141">
        <v>28</v>
      </c>
      <c r="D106" s="59"/>
      <c r="E106" s="18">
        <f t="shared" si="13"/>
        <v>0</v>
      </c>
      <c r="F106" s="18">
        <f t="shared" si="14"/>
        <v>0</v>
      </c>
      <c r="G106" s="18">
        <f t="shared" si="15"/>
        <v>0</v>
      </c>
      <c r="H106" s="18">
        <f t="shared" si="16"/>
        <v>0</v>
      </c>
      <c r="I106" s="15">
        <f>H106</f>
        <v>0</v>
      </c>
      <c r="J106" s="84">
        <f>IF(I106="","",RANK(I106,I102:I106,0))</f>
        <v>1</v>
      </c>
      <c r="K106" s="84">
        <f>IF(J106&lt;5,I106,"")</f>
        <v>0</v>
      </c>
      <c r="L106" s="61"/>
      <c r="M106" s="18">
        <f t="shared" si="17"/>
        <v>0</v>
      </c>
      <c r="N106" s="18">
        <f t="shared" si="18"/>
        <v>0</v>
      </c>
      <c r="O106" s="14">
        <f>M106+N106</f>
        <v>0</v>
      </c>
      <c r="P106" s="15">
        <f>O106</f>
        <v>0</v>
      </c>
      <c r="Q106" s="96">
        <f>IF(P106="","",RANK(P106,P102:P106,0))</f>
        <v>1</v>
      </c>
      <c r="R106" s="96">
        <f>IF(Q106&lt;5,P106,"")</f>
        <v>0</v>
      </c>
      <c r="S106" s="65"/>
      <c r="T106" s="136">
        <f t="shared" si="19"/>
        <v>0</v>
      </c>
      <c r="U106" s="136">
        <f t="shared" si="20"/>
        <v>0</v>
      </c>
      <c r="V106" s="16">
        <f>T106+U106</f>
        <v>0</v>
      </c>
      <c r="W106" s="15">
        <f>V106</f>
        <v>0</v>
      </c>
      <c r="X106" s="84">
        <f>IF(W106="","",RANK(W106,W102:W106,0))</f>
        <v>1</v>
      </c>
      <c r="Y106" s="84">
        <f>IF(X106&lt;5,W106,"")</f>
        <v>0</v>
      </c>
      <c r="Z106" s="172">
        <v>-100</v>
      </c>
      <c r="AA106" s="136">
        <f t="shared" si="21"/>
        <v>0</v>
      </c>
      <c r="AB106" s="136">
        <f t="shared" si="22"/>
        <v>0</v>
      </c>
      <c r="AC106" s="16">
        <f>AA106+AB106</f>
        <v>0</v>
      </c>
      <c r="AD106" s="15">
        <f>AC106</f>
        <v>0</v>
      </c>
      <c r="AE106" s="84">
        <f>IF(AD106="","",RANK(AD106,AD102:AD106,0))</f>
        <v>1</v>
      </c>
      <c r="AF106" s="84">
        <f>IF(AE106&lt;5,AD106,"")</f>
        <v>0</v>
      </c>
      <c r="AG106" s="18">
        <f t="shared" si="24"/>
        <v>0</v>
      </c>
      <c r="AH106" s="19">
        <f>AG106</f>
        <v>0</v>
      </c>
      <c r="AI106" s="19">
        <f t="shared" si="23"/>
        <v>166</v>
      </c>
      <c r="AJ106" s="187"/>
      <c r="AK106" s="130"/>
      <c r="AL106" s="189"/>
    </row>
    <row r="107" spans="1:38" ht="26.25" customHeight="1" x14ac:dyDescent="0.25">
      <c r="A107" s="68"/>
      <c r="B107" s="139"/>
      <c r="C107" s="142">
        <v>28</v>
      </c>
      <c r="D107" s="59"/>
      <c r="E107" s="18">
        <f t="shared" si="13"/>
        <v>0</v>
      </c>
      <c r="F107" s="18">
        <f t="shared" si="14"/>
        <v>0</v>
      </c>
      <c r="G107" s="18">
        <f t="shared" si="15"/>
        <v>0</v>
      </c>
      <c r="H107" s="18">
        <f t="shared" si="16"/>
        <v>0</v>
      </c>
      <c r="I107" s="89"/>
      <c r="J107" s="101" t="s">
        <v>455</v>
      </c>
      <c r="K107" s="109">
        <f>SUM(K102:K106)</f>
        <v>0</v>
      </c>
      <c r="L107" s="61"/>
      <c r="M107" s="18">
        <f t="shared" si="17"/>
        <v>0</v>
      </c>
      <c r="N107" s="18">
        <f t="shared" si="18"/>
        <v>0</v>
      </c>
      <c r="O107" s="14"/>
      <c r="P107" s="89"/>
      <c r="Q107" s="101" t="s">
        <v>455</v>
      </c>
      <c r="R107" s="110">
        <f>SUM(R102:R106)</f>
        <v>0</v>
      </c>
      <c r="S107" s="65"/>
      <c r="T107" s="136">
        <f t="shared" si="19"/>
        <v>0</v>
      </c>
      <c r="U107" s="136">
        <f t="shared" si="20"/>
        <v>0</v>
      </c>
      <c r="V107" s="16"/>
      <c r="W107" s="89"/>
      <c r="X107" s="101" t="s">
        <v>455</v>
      </c>
      <c r="Y107" s="109">
        <f>SUM(Y102:Y106)</f>
        <v>0</v>
      </c>
      <c r="Z107" s="172">
        <v>-100</v>
      </c>
      <c r="AA107" s="136">
        <f t="shared" si="21"/>
        <v>0</v>
      </c>
      <c r="AB107" s="136">
        <f t="shared" si="22"/>
        <v>0</v>
      </c>
      <c r="AC107" s="16"/>
      <c r="AD107" s="89"/>
      <c r="AE107" s="101" t="s">
        <v>455</v>
      </c>
      <c r="AF107" s="109">
        <f>SUM(AF102:AF106)</f>
        <v>0</v>
      </c>
      <c r="AG107" s="18"/>
      <c r="AH107" s="92"/>
      <c r="AI107" s="19" t="str">
        <f t="shared" si="23"/>
        <v/>
      </c>
      <c r="AJ107" s="98"/>
      <c r="AK107" s="98"/>
      <c r="AL107" s="190"/>
    </row>
    <row r="108" spans="1:38" ht="15" customHeight="1" x14ac:dyDescent="0.25">
      <c r="A108" s="68">
        <v>1</v>
      </c>
      <c r="B108" s="139"/>
      <c r="C108" s="141">
        <v>29</v>
      </c>
      <c r="D108" s="59">
        <v>7.5</v>
      </c>
      <c r="E108" s="18">
        <f t="shared" si="13"/>
        <v>32</v>
      </c>
      <c r="F108" s="18">
        <f t="shared" si="14"/>
        <v>0</v>
      </c>
      <c r="G108" s="18">
        <f t="shared" si="15"/>
        <v>0</v>
      </c>
      <c r="H108" s="18">
        <f t="shared" si="16"/>
        <v>32</v>
      </c>
      <c r="I108" s="15">
        <f>H108</f>
        <v>32</v>
      </c>
      <c r="J108" s="84">
        <f>IF(I108="","",RANK(I108,I108:I112,0))</f>
        <v>2</v>
      </c>
      <c r="K108" s="84">
        <f>IF(J108&lt;5,I108,"")</f>
        <v>32</v>
      </c>
      <c r="L108" s="61">
        <v>232</v>
      </c>
      <c r="M108" s="18">
        <f t="shared" si="17"/>
        <v>0</v>
      </c>
      <c r="N108" s="18">
        <f t="shared" si="18"/>
        <v>37</v>
      </c>
      <c r="O108" s="14">
        <f>M108+N108</f>
        <v>37</v>
      </c>
      <c r="P108" s="15">
        <f>O108</f>
        <v>37</v>
      </c>
      <c r="Q108" s="96">
        <f>IF(P108="","",RANK(P108,P108:P112,0))</f>
        <v>2</v>
      </c>
      <c r="R108" s="96">
        <f>IF(Q108&lt;5,P108,"")</f>
        <v>37</v>
      </c>
      <c r="S108" s="65">
        <v>9</v>
      </c>
      <c r="T108" s="136">
        <f t="shared" si="19"/>
        <v>0</v>
      </c>
      <c r="U108" s="136">
        <f t="shared" si="20"/>
        <v>18</v>
      </c>
      <c r="V108" s="16">
        <f>T108+U108</f>
        <v>18</v>
      </c>
      <c r="W108" s="15">
        <f>V108</f>
        <v>18</v>
      </c>
      <c r="X108" s="84">
        <f>IF(W108="","",RANK(W108,W108:W112,0))</f>
        <v>3</v>
      </c>
      <c r="Y108" s="84">
        <f>IF(X108&lt;5,W108,"")</f>
        <v>18</v>
      </c>
      <c r="Z108" s="65">
        <v>12</v>
      </c>
      <c r="AA108" s="136">
        <f t="shared" si="21"/>
        <v>0</v>
      </c>
      <c r="AB108" s="136">
        <f t="shared" si="22"/>
        <v>30</v>
      </c>
      <c r="AC108" s="16">
        <f>AA108+AB108</f>
        <v>30</v>
      </c>
      <c r="AD108" s="15">
        <f>AC108</f>
        <v>30</v>
      </c>
      <c r="AE108" s="84">
        <f>IF(AD108="","",RANK(AD108,AD108:AD112,0))</f>
        <v>3</v>
      </c>
      <c r="AF108" s="84">
        <f>IF(AE108&lt;5,AD108,"")</f>
        <v>30</v>
      </c>
      <c r="AG108" s="18">
        <f t="shared" si="24"/>
        <v>117</v>
      </c>
      <c r="AH108" s="19">
        <f>AG108</f>
        <v>117</v>
      </c>
      <c r="AI108" s="19">
        <f t="shared" si="23"/>
        <v>121</v>
      </c>
      <c r="AJ108" s="185">
        <f>SUM(K108:K112,R108:R112,Y108:Y112,AF108:AF112)</f>
        <v>507</v>
      </c>
      <c r="AK108" s="130">
        <f>AJ108</f>
        <v>507</v>
      </c>
      <c r="AL108" s="188">
        <f>IF(ISNUMBER(AJ108),RANK(AJ108,$AJ$6:$AJ$293,0),"")</f>
        <v>27</v>
      </c>
    </row>
    <row r="109" spans="1:38" ht="15" customHeight="1" x14ac:dyDescent="0.25">
      <c r="A109" s="68">
        <v>2</v>
      </c>
      <c r="B109" s="139"/>
      <c r="C109" s="141">
        <v>29</v>
      </c>
      <c r="D109" s="59">
        <v>7.7</v>
      </c>
      <c r="E109" s="18">
        <f t="shared" si="13"/>
        <v>0</v>
      </c>
      <c r="F109" s="18">
        <f t="shared" si="14"/>
        <v>26</v>
      </c>
      <c r="G109" s="18">
        <f t="shared" si="15"/>
        <v>0</v>
      </c>
      <c r="H109" s="18">
        <f t="shared" si="16"/>
        <v>26</v>
      </c>
      <c r="I109" s="15">
        <f>H109</f>
        <v>26</v>
      </c>
      <c r="J109" s="84">
        <f>IF(I109="","",RANK(I109,I108:I112,0))</f>
        <v>4</v>
      </c>
      <c r="K109" s="84">
        <f>IF(J109&lt;5,I109,"")</f>
        <v>26</v>
      </c>
      <c r="L109" s="61">
        <v>222</v>
      </c>
      <c r="M109" s="18">
        <f t="shared" si="17"/>
        <v>0</v>
      </c>
      <c r="N109" s="18">
        <f t="shared" si="18"/>
        <v>27</v>
      </c>
      <c r="O109" s="14">
        <f>M109+N109</f>
        <v>27</v>
      </c>
      <c r="P109" s="15">
        <f>O109</f>
        <v>27</v>
      </c>
      <c r="Q109" s="96">
        <f>IF(P109="","",RANK(P109,P108:P112,0))</f>
        <v>4</v>
      </c>
      <c r="R109" s="96">
        <f>IF(Q109&lt;5,P109,"")</f>
        <v>27</v>
      </c>
      <c r="S109" s="65">
        <v>7</v>
      </c>
      <c r="T109" s="136">
        <f t="shared" si="19"/>
        <v>0</v>
      </c>
      <c r="U109" s="136">
        <f t="shared" si="20"/>
        <v>12</v>
      </c>
      <c r="V109" s="16">
        <f>T109+U109</f>
        <v>12</v>
      </c>
      <c r="W109" s="15">
        <f>V109</f>
        <v>12</v>
      </c>
      <c r="X109" s="84">
        <f>IF(W109="","",RANK(W109,W108:W112,0))</f>
        <v>4</v>
      </c>
      <c r="Y109" s="84">
        <f>IF(X109&lt;5,W109,"")</f>
        <v>12</v>
      </c>
      <c r="Z109" s="65">
        <v>13</v>
      </c>
      <c r="AA109" s="136">
        <f t="shared" si="21"/>
        <v>0</v>
      </c>
      <c r="AB109" s="136">
        <f t="shared" si="22"/>
        <v>32</v>
      </c>
      <c r="AC109" s="16">
        <f>AA109+AB109</f>
        <v>32</v>
      </c>
      <c r="AD109" s="15">
        <f>AC109</f>
        <v>32</v>
      </c>
      <c r="AE109" s="84">
        <f>IF(AD109="","",RANK(AD109,AD108:AD112,0))</f>
        <v>2</v>
      </c>
      <c r="AF109" s="84">
        <f>IF(AE109&lt;5,AD109,"")</f>
        <v>32</v>
      </c>
      <c r="AG109" s="18">
        <f t="shared" si="24"/>
        <v>97</v>
      </c>
      <c r="AH109" s="19">
        <f>AG109</f>
        <v>97</v>
      </c>
      <c r="AI109" s="19">
        <f t="shared" si="23"/>
        <v>138</v>
      </c>
      <c r="AJ109" s="186"/>
      <c r="AK109" s="130"/>
      <c r="AL109" s="189"/>
    </row>
    <row r="110" spans="1:38" ht="15" customHeight="1" x14ac:dyDescent="0.25">
      <c r="A110" s="68">
        <v>3</v>
      </c>
      <c r="B110" s="139"/>
      <c r="C110" s="141">
        <v>29</v>
      </c>
      <c r="D110" s="59">
        <v>7.6</v>
      </c>
      <c r="E110" s="18">
        <f t="shared" si="13"/>
        <v>29</v>
      </c>
      <c r="F110" s="18">
        <f t="shared" si="14"/>
        <v>0</v>
      </c>
      <c r="G110" s="18">
        <f t="shared" si="15"/>
        <v>0</v>
      </c>
      <c r="H110" s="18">
        <f t="shared" si="16"/>
        <v>29</v>
      </c>
      <c r="I110" s="15">
        <f>H110</f>
        <v>29</v>
      </c>
      <c r="J110" s="84">
        <f>IF(I110="","",RANK(I110,I108:I112,0))</f>
        <v>3</v>
      </c>
      <c r="K110" s="84">
        <f>IF(J110&lt;5,I110,"")</f>
        <v>29</v>
      </c>
      <c r="L110" s="61">
        <v>233</v>
      </c>
      <c r="M110" s="18">
        <f t="shared" si="17"/>
        <v>0</v>
      </c>
      <c r="N110" s="18">
        <f t="shared" si="18"/>
        <v>38</v>
      </c>
      <c r="O110" s="14">
        <f>M110+N110</f>
        <v>38</v>
      </c>
      <c r="P110" s="15">
        <f>O110</f>
        <v>38</v>
      </c>
      <c r="Q110" s="96">
        <f>IF(P110="","",RANK(P110,P108:P112,0))</f>
        <v>1</v>
      </c>
      <c r="R110" s="96">
        <f>IF(Q110&lt;5,P110,"")</f>
        <v>38</v>
      </c>
      <c r="S110" s="65">
        <v>5</v>
      </c>
      <c r="T110" s="136">
        <f t="shared" si="19"/>
        <v>0</v>
      </c>
      <c r="U110" s="136">
        <f t="shared" si="20"/>
        <v>6</v>
      </c>
      <c r="V110" s="16">
        <f>T110+U110</f>
        <v>6</v>
      </c>
      <c r="W110" s="15">
        <f>V110</f>
        <v>6</v>
      </c>
      <c r="X110" s="84">
        <f>IF(W110="","",RANK(W110,W108:W112,0))</f>
        <v>5</v>
      </c>
      <c r="Y110" s="84" t="str">
        <f>IF(X110&lt;5,W110,"")</f>
        <v/>
      </c>
      <c r="Z110" s="65">
        <v>9</v>
      </c>
      <c r="AA110" s="136">
        <f t="shared" si="21"/>
        <v>0</v>
      </c>
      <c r="AB110" s="136">
        <f t="shared" si="22"/>
        <v>24</v>
      </c>
      <c r="AC110" s="16">
        <f>AA110+AB110</f>
        <v>24</v>
      </c>
      <c r="AD110" s="15">
        <f>AC110</f>
        <v>24</v>
      </c>
      <c r="AE110" s="84">
        <f>IF(AD110="","",RANK(AD110,AD108:AD112,0))</f>
        <v>4</v>
      </c>
      <c r="AF110" s="84">
        <f>IF(AE110&lt;5,AD110,"")</f>
        <v>24</v>
      </c>
      <c r="AG110" s="18">
        <f t="shared" si="24"/>
        <v>97</v>
      </c>
      <c r="AH110" s="19">
        <f>AG110</f>
        <v>97</v>
      </c>
      <c r="AI110" s="19">
        <f t="shared" si="23"/>
        <v>138</v>
      </c>
      <c r="AJ110" s="186"/>
      <c r="AK110" s="130"/>
      <c r="AL110" s="189"/>
    </row>
    <row r="111" spans="1:38" ht="15" customHeight="1" x14ac:dyDescent="0.25">
      <c r="A111" s="68">
        <v>4</v>
      </c>
      <c r="B111" s="139"/>
      <c r="C111" s="141">
        <v>29</v>
      </c>
      <c r="D111" s="59">
        <v>7.4</v>
      </c>
      <c r="E111" s="18">
        <f t="shared" si="13"/>
        <v>35</v>
      </c>
      <c r="F111" s="18">
        <f t="shared" si="14"/>
        <v>0</v>
      </c>
      <c r="G111" s="18">
        <f t="shared" si="15"/>
        <v>0</v>
      </c>
      <c r="H111" s="18">
        <f t="shared" si="16"/>
        <v>35</v>
      </c>
      <c r="I111" s="15">
        <f>H111</f>
        <v>35</v>
      </c>
      <c r="J111" s="84">
        <f>IF(I111="","",RANK(I111,I108:I112,0))</f>
        <v>1</v>
      </c>
      <c r="K111" s="84">
        <f>IF(J111&lt;5,I111,"")</f>
        <v>35</v>
      </c>
      <c r="L111" s="61">
        <v>232</v>
      </c>
      <c r="M111" s="18">
        <f t="shared" si="17"/>
        <v>0</v>
      </c>
      <c r="N111" s="18">
        <f t="shared" si="18"/>
        <v>37</v>
      </c>
      <c r="O111" s="14">
        <f>M111+N111</f>
        <v>37</v>
      </c>
      <c r="P111" s="15">
        <f>O111</f>
        <v>37</v>
      </c>
      <c r="Q111" s="96">
        <f>IF(P111="","",RANK(P111,P108:P112,0))</f>
        <v>2</v>
      </c>
      <c r="R111" s="96">
        <f>IF(Q111&lt;5,P111,"")</f>
        <v>37</v>
      </c>
      <c r="S111" s="65">
        <v>13</v>
      </c>
      <c r="T111" s="136">
        <f t="shared" si="19"/>
        <v>0</v>
      </c>
      <c r="U111" s="136">
        <f t="shared" si="20"/>
        <v>34</v>
      </c>
      <c r="V111" s="16">
        <f>T111+U111</f>
        <v>34</v>
      </c>
      <c r="W111" s="15">
        <f>V111</f>
        <v>34</v>
      </c>
      <c r="X111" s="84">
        <f>IF(W111="","",RANK(W111,W108:W112,0))</f>
        <v>2</v>
      </c>
      <c r="Y111" s="84">
        <f>IF(X111&lt;5,W111,"")</f>
        <v>34</v>
      </c>
      <c r="Z111" s="65">
        <v>19</v>
      </c>
      <c r="AA111" s="136">
        <f t="shared" si="21"/>
        <v>0</v>
      </c>
      <c r="AB111" s="136">
        <f t="shared" si="22"/>
        <v>50</v>
      </c>
      <c r="AC111" s="16">
        <f>AA111+AB111</f>
        <v>50</v>
      </c>
      <c r="AD111" s="15">
        <f>AC111</f>
        <v>50</v>
      </c>
      <c r="AE111" s="84">
        <f>IF(AD111="","",RANK(AD111,AD108:AD112,0))</f>
        <v>1</v>
      </c>
      <c r="AF111" s="84">
        <f>IF(AE111&lt;5,AD111,"")</f>
        <v>50</v>
      </c>
      <c r="AG111" s="18">
        <f t="shared" si="24"/>
        <v>156</v>
      </c>
      <c r="AH111" s="19">
        <f>AG111</f>
        <v>156</v>
      </c>
      <c r="AI111" s="19">
        <f t="shared" si="23"/>
        <v>75</v>
      </c>
      <c r="AJ111" s="186"/>
      <c r="AK111" s="130"/>
      <c r="AL111" s="189"/>
    </row>
    <row r="112" spans="1:38" ht="15" customHeight="1" x14ac:dyDescent="0.25">
      <c r="A112" s="68">
        <v>5</v>
      </c>
      <c r="B112" s="139"/>
      <c r="C112" s="141">
        <v>29</v>
      </c>
      <c r="D112" s="59"/>
      <c r="E112" s="18">
        <f t="shared" si="13"/>
        <v>0</v>
      </c>
      <c r="F112" s="18">
        <f t="shared" si="14"/>
        <v>0</v>
      </c>
      <c r="G112" s="18">
        <f t="shared" si="15"/>
        <v>0</v>
      </c>
      <c r="H112" s="18">
        <f t="shared" si="16"/>
        <v>0</v>
      </c>
      <c r="I112" s="15">
        <f>H112</f>
        <v>0</v>
      </c>
      <c r="J112" s="84">
        <f>IF(I112="","",RANK(I112,I108:I112,0))</f>
        <v>5</v>
      </c>
      <c r="K112" s="84" t="str">
        <f>IF(J112&lt;5,I112,"")</f>
        <v/>
      </c>
      <c r="L112" s="61">
        <v>215</v>
      </c>
      <c r="M112" s="18">
        <f t="shared" si="17"/>
        <v>0</v>
      </c>
      <c r="N112" s="18">
        <f t="shared" si="18"/>
        <v>22</v>
      </c>
      <c r="O112" s="14">
        <f>M112+N112</f>
        <v>22</v>
      </c>
      <c r="P112" s="15">
        <f>O112</f>
        <v>22</v>
      </c>
      <c r="Q112" s="96">
        <f>IF(P112="","",RANK(P112,P108:P112,0))</f>
        <v>5</v>
      </c>
      <c r="R112" s="96" t="str">
        <f>IF(Q112&lt;5,P112,"")</f>
        <v/>
      </c>
      <c r="S112" s="65">
        <v>16</v>
      </c>
      <c r="T112" s="136">
        <f t="shared" si="19"/>
        <v>46</v>
      </c>
      <c r="U112" s="136">
        <f t="shared" si="20"/>
        <v>0</v>
      </c>
      <c r="V112" s="16">
        <f>T112+U112</f>
        <v>46</v>
      </c>
      <c r="W112" s="15">
        <f>V112</f>
        <v>46</v>
      </c>
      <c r="X112" s="84">
        <f>IF(W112="","",RANK(W112,W108:W112,0))</f>
        <v>1</v>
      </c>
      <c r="Y112" s="84">
        <f>IF(X112&lt;5,W112,"")</f>
        <v>46</v>
      </c>
      <c r="Z112" s="65">
        <v>8</v>
      </c>
      <c r="AA112" s="136">
        <f t="shared" si="21"/>
        <v>0</v>
      </c>
      <c r="AB112" s="136">
        <f t="shared" si="22"/>
        <v>22</v>
      </c>
      <c r="AC112" s="16">
        <f>AA112+AB112</f>
        <v>22</v>
      </c>
      <c r="AD112" s="15">
        <f>AC112</f>
        <v>22</v>
      </c>
      <c r="AE112" s="84">
        <f>IF(AD112="","",RANK(AD112,AD108:AD112,0))</f>
        <v>5</v>
      </c>
      <c r="AF112" s="84" t="str">
        <f>IF(AE112&lt;5,AD112,"")</f>
        <v/>
      </c>
      <c r="AG112" s="18">
        <f t="shared" si="24"/>
        <v>90</v>
      </c>
      <c r="AH112" s="19">
        <f>AG112</f>
        <v>90</v>
      </c>
      <c r="AI112" s="19">
        <f t="shared" si="23"/>
        <v>148</v>
      </c>
      <c r="AJ112" s="187"/>
      <c r="AK112" s="130"/>
      <c r="AL112" s="189"/>
    </row>
    <row r="113" spans="1:38" ht="26.25" customHeight="1" x14ac:dyDescent="0.25">
      <c r="A113" s="68"/>
      <c r="B113" s="139"/>
      <c r="C113" s="142">
        <v>29</v>
      </c>
      <c r="D113" s="59"/>
      <c r="E113" s="18">
        <f t="shared" si="13"/>
        <v>0</v>
      </c>
      <c r="F113" s="18">
        <f t="shared" si="14"/>
        <v>0</v>
      </c>
      <c r="G113" s="18">
        <f t="shared" si="15"/>
        <v>0</v>
      </c>
      <c r="H113" s="18">
        <f t="shared" si="16"/>
        <v>0</v>
      </c>
      <c r="I113" s="89"/>
      <c r="J113" s="101" t="s">
        <v>455</v>
      </c>
      <c r="K113" s="109">
        <f>SUM(K108:K112)</f>
        <v>122</v>
      </c>
      <c r="L113" s="61"/>
      <c r="M113" s="18">
        <f t="shared" si="17"/>
        <v>0</v>
      </c>
      <c r="N113" s="18">
        <f t="shared" si="18"/>
        <v>0</v>
      </c>
      <c r="O113" s="14"/>
      <c r="P113" s="89"/>
      <c r="Q113" s="101" t="s">
        <v>455</v>
      </c>
      <c r="R113" s="110">
        <f>SUM(R108:R112)</f>
        <v>139</v>
      </c>
      <c r="S113" s="65"/>
      <c r="T113" s="136">
        <f t="shared" si="19"/>
        <v>0</v>
      </c>
      <c r="U113" s="136">
        <f t="shared" si="20"/>
        <v>0</v>
      </c>
      <c r="V113" s="16"/>
      <c r="W113" s="89"/>
      <c r="X113" s="101" t="s">
        <v>455</v>
      </c>
      <c r="Y113" s="109">
        <f>SUM(Y108:Y112)</f>
        <v>110</v>
      </c>
      <c r="Z113" s="172">
        <v>-100</v>
      </c>
      <c r="AA113" s="136">
        <f t="shared" si="21"/>
        <v>0</v>
      </c>
      <c r="AB113" s="136">
        <f t="shared" si="22"/>
        <v>0</v>
      </c>
      <c r="AC113" s="16"/>
      <c r="AD113" s="89"/>
      <c r="AE113" s="101" t="s">
        <v>455</v>
      </c>
      <c r="AF113" s="109">
        <f>SUM(AF108:AF112)</f>
        <v>136</v>
      </c>
      <c r="AG113" s="18"/>
      <c r="AH113" s="92"/>
      <c r="AI113" s="19" t="str">
        <f t="shared" si="23"/>
        <v/>
      </c>
      <c r="AJ113" s="98"/>
      <c r="AK113" s="98"/>
      <c r="AL113" s="190"/>
    </row>
    <row r="114" spans="1:38" ht="15" customHeight="1" x14ac:dyDescent="0.25">
      <c r="A114" s="68">
        <v>1</v>
      </c>
      <c r="B114" s="139"/>
      <c r="C114" s="141">
        <v>30</v>
      </c>
      <c r="D114" s="59">
        <v>7.2</v>
      </c>
      <c r="E114" s="18">
        <f t="shared" si="13"/>
        <v>43</v>
      </c>
      <c r="F114" s="18">
        <f t="shared" si="14"/>
        <v>0</v>
      </c>
      <c r="G114" s="18">
        <f t="shared" si="15"/>
        <v>0</v>
      </c>
      <c r="H114" s="18">
        <f t="shared" si="16"/>
        <v>43</v>
      </c>
      <c r="I114" s="15">
        <f>H114</f>
        <v>43</v>
      </c>
      <c r="J114" s="84">
        <f>IF(I114="","",RANK(I114,I114:I118,0))</f>
        <v>2</v>
      </c>
      <c r="K114" s="84">
        <f>IF(J114&lt;5,I114,"")</f>
        <v>43</v>
      </c>
      <c r="L114" s="61">
        <v>255</v>
      </c>
      <c r="M114" s="18">
        <f t="shared" si="17"/>
        <v>60</v>
      </c>
      <c r="N114" s="18">
        <f t="shared" si="18"/>
        <v>0</v>
      </c>
      <c r="O114" s="14">
        <f>M114+N114</f>
        <v>60</v>
      </c>
      <c r="P114" s="15">
        <f>O114</f>
        <v>60</v>
      </c>
      <c r="Q114" s="96">
        <f>IF(P114="","",RANK(P114,P114:P118,0))</f>
        <v>2</v>
      </c>
      <c r="R114" s="96">
        <f>IF(Q114&lt;5,P114,"")</f>
        <v>60</v>
      </c>
      <c r="S114" s="65">
        <v>18</v>
      </c>
      <c r="T114" s="136">
        <f t="shared" si="19"/>
        <v>54</v>
      </c>
      <c r="U114" s="136">
        <f t="shared" si="20"/>
        <v>0</v>
      </c>
      <c r="V114" s="16">
        <f>T114+U114</f>
        <v>54</v>
      </c>
      <c r="W114" s="15">
        <f>V114</f>
        <v>54</v>
      </c>
      <c r="X114" s="84">
        <f>IF(W114="","",RANK(W114,W114:W118,0))</f>
        <v>1</v>
      </c>
      <c r="Y114" s="84">
        <f>IF(X114&lt;5,W114,"")</f>
        <v>54</v>
      </c>
      <c r="Z114" s="65">
        <v>3</v>
      </c>
      <c r="AA114" s="136">
        <f t="shared" si="21"/>
        <v>0</v>
      </c>
      <c r="AB114" s="136">
        <f t="shared" si="22"/>
        <v>12</v>
      </c>
      <c r="AC114" s="16">
        <f>AA114+AB114</f>
        <v>12</v>
      </c>
      <c r="AD114" s="15">
        <f>AC114</f>
        <v>12</v>
      </c>
      <c r="AE114" s="84">
        <f>IF(AD114="","",RANK(AD114,AD114:AD118,0))</f>
        <v>5</v>
      </c>
      <c r="AF114" s="84" t="str">
        <f>IF(AE114&lt;5,AD114,"")</f>
        <v/>
      </c>
      <c r="AG114" s="18">
        <f t="shared" si="24"/>
        <v>169</v>
      </c>
      <c r="AH114" s="19">
        <f>AG114</f>
        <v>169</v>
      </c>
      <c r="AI114" s="19">
        <f t="shared" si="23"/>
        <v>59</v>
      </c>
      <c r="AJ114" s="185">
        <f>SUM(K114:K118,R114:R118,Y114:Y118,AF114:AF118)</f>
        <v>732</v>
      </c>
      <c r="AK114" s="130">
        <f>AJ114</f>
        <v>732</v>
      </c>
      <c r="AL114" s="188">
        <f>IF(ISNUMBER(AJ114),RANK(AJ114,$AJ$6:$AJ$293,0),"")</f>
        <v>13</v>
      </c>
    </row>
    <row r="115" spans="1:38" ht="15" customHeight="1" x14ac:dyDescent="0.25">
      <c r="A115" s="68">
        <v>2</v>
      </c>
      <c r="B115" s="139"/>
      <c r="C115" s="141">
        <v>30</v>
      </c>
      <c r="D115" s="59">
        <v>7.2</v>
      </c>
      <c r="E115" s="18">
        <f t="shared" si="13"/>
        <v>43</v>
      </c>
      <c r="F115" s="18">
        <f t="shared" si="14"/>
        <v>0</v>
      </c>
      <c r="G115" s="18">
        <f t="shared" si="15"/>
        <v>0</v>
      </c>
      <c r="H115" s="18">
        <f t="shared" si="16"/>
        <v>43</v>
      </c>
      <c r="I115" s="15">
        <f>H115</f>
        <v>43</v>
      </c>
      <c r="J115" s="84">
        <f>IF(I115="","",RANK(I115,I114:I118,0))</f>
        <v>2</v>
      </c>
      <c r="K115" s="84">
        <f>IF(J115&lt;5,I115,"")</f>
        <v>43</v>
      </c>
      <c r="L115" s="61">
        <v>245</v>
      </c>
      <c r="M115" s="18">
        <f t="shared" si="17"/>
        <v>0</v>
      </c>
      <c r="N115" s="18">
        <f t="shared" si="18"/>
        <v>50</v>
      </c>
      <c r="O115" s="14">
        <f>M115+N115</f>
        <v>50</v>
      </c>
      <c r="P115" s="15">
        <f>O115</f>
        <v>50</v>
      </c>
      <c r="Q115" s="96">
        <f>IF(P115="","",RANK(P115,P114:P118,0))</f>
        <v>5</v>
      </c>
      <c r="R115" s="96" t="str">
        <f>IF(Q115&lt;5,P115,"")</f>
        <v/>
      </c>
      <c r="S115" s="65">
        <v>12</v>
      </c>
      <c r="T115" s="136">
        <f t="shared" si="19"/>
        <v>0</v>
      </c>
      <c r="U115" s="136">
        <f t="shared" si="20"/>
        <v>30</v>
      </c>
      <c r="V115" s="16">
        <f>T115+U115</f>
        <v>30</v>
      </c>
      <c r="W115" s="15">
        <f>V115</f>
        <v>30</v>
      </c>
      <c r="X115" s="84">
        <f>IF(W115="","",RANK(W115,W114:W118,0))</f>
        <v>4</v>
      </c>
      <c r="Y115" s="84">
        <f>IF(X115&lt;5,W115,"")</f>
        <v>30</v>
      </c>
      <c r="Z115" s="65">
        <v>12</v>
      </c>
      <c r="AA115" s="136">
        <f t="shared" si="21"/>
        <v>0</v>
      </c>
      <c r="AB115" s="136">
        <f t="shared" si="22"/>
        <v>30</v>
      </c>
      <c r="AC115" s="16">
        <f>AA115+AB115</f>
        <v>30</v>
      </c>
      <c r="AD115" s="15">
        <f>AC115</f>
        <v>30</v>
      </c>
      <c r="AE115" s="84">
        <f>IF(AD115="","",RANK(AD115,AD114:AD118,0))</f>
        <v>2</v>
      </c>
      <c r="AF115" s="84">
        <f>IF(AE115&lt;5,AD115,"")</f>
        <v>30</v>
      </c>
      <c r="AG115" s="18">
        <f t="shared" si="24"/>
        <v>153</v>
      </c>
      <c r="AH115" s="19">
        <f>AG115</f>
        <v>153</v>
      </c>
      <c r="AI115" s="118">
        <f t="shared" si="23"/>
        <v>83</v>
      </c>
      <c r="AJ115" s="186"/>
      <c r="AK115" s="130"/>
      <c r="AL115" s="189"/>
    </row>
    <row r="116" spans="1:38" ht="15" customHeight="1" x14ac:dyDescent="0.25">
      <c r="A116" s="68">
        <v>3</v>
      </c>
      <c r="B116" s="139"/>
      <c r="C116" s="141">
        <v>30</v>
      </c>
      <c r="D116" s="59">
        <v>7.5</v>
      </c>
      <c r="E116" s="18">
        <f t="shared" si="13"/>
        <v>32</v>
      </c>
      <c r="F116" s="18">
        <f t="shared" si="14"/>
        <v>0</v>
      </c>
      <c r="G116" s="18">
        <f t="shared" si="15"/>
        <v>0</v>
      </c>
      <c r="H116" s="18">
        <f t="shared" si="16"/>
        <v>32</v>
      </c>
      <c r="I116" s="15">
        <f>H116</f>
        <v>32</v>
      </c>
      <c r="J116" s="84">
        <f>IF(I116="","",RANK(I116,I114:I118,0))</f>
        <v>5</v>
      </c>
      <c r="K116" s="84" t="str">
        <f>IF(J116&lt;5,I116,"")</f>
        <v/>
      </c>
      <c r="L116" s="61">
        <v>275</v>
      </c>
      <c r="M116" s="18">
        <f t="shared" si="17"/>
        <v>70</v>
      </c>
      <c r="N116" s="18">
        <f t="shared" si="18"/>
        <v>0</v>
      </c>
      <c r="O116" s="14">
        <f>M116+N116</f>
        <v>70</v>
      </c>
      <c r="P116" s="15">
        <f>O116</f>
        <v>70</v>
      </c>
      <c r="Q116" s="96">
        <f>IF(P116="","",RANK(P116,P114:P118,0))</f>
        <v>1</v>
      </c>
      <c r="R116" s="96">
        <f>IF(Q116&lt;5,P116,"")</f>
        <v>70</v>
      </c>
      <c r="S116" s="65">
        <v>14</v>
      </c>
      <c r="T116" s="136">
        <f t="shared" si="19"/>
        <v>0</v>
      </c>
      <c r="U116" s="136">
        <f t="shared" si="20"/>
        <v>38</v>
      </c>
      <c r="V116" s="16">
        <f>T116+U116</f>
        <v>38</v>
      </c>
      <c r="W116" s="15">
        <f>V116</f>
        <v>38</v>
      </c>
      <c r="X116" s="84">
        <f>IF(W116="","",RANK(W116,W114:W118,0))</f>
        <v>3</v>
      </c>
      <c r="Y116" s="84">
        <f>IF(X116&lt;5,W116,"")</f>
        <v>38</v>
      </c>
      <c r="Z116" s="65">
        <v>8</v>
      </c>
      <c r="AA116" s="136">
        <f t="shared" si="21"/>
        <v>0</v>
      </c>
      <c r="AB116" s="136">
        <f t="shared" si="22"/>
        <v>22</v>
      </c>
      <c r="AC116" s="16">
        <f>AA116+AB116</f>
        <v>22</v>
      </c>
      <c r="AD116" s="15">
        <f>AC116</f>
        <v>22</v>
      </c>
      <c r="AE116" s="84">
        <f>IF(AD116="","",RANK(AD116,AD114:AD118,0))</f>
        <v>4</v>
      </c>
      <c r="AF116" s="84">
        <f>IF(AE116&lt;5,AD116,"")</f>
        <v>22</v>
      </c>
      <c r="AG116" s="18">
        <f t="shared" si="24"/>
        <v>162</v>
      </c>
      <c r="AH116" s="19">
        <f>AG116</f>
        <v>162</v>
      </c>
      <c r="AI116" s="118">
        <f t="shared" si="23"/>
        <v>67</v>
      </c>
      <c r="AJ116" s="186"/>
      <c r="AK116" s="130"/>
      <c r="AL116" s="189"/>
    </row>
    <row r="117" spans="1:38" ht="15" customHeight="1" x14ac:dyDescent="0.25">
      <c r="A117" s="68">
        <v>4</v>
      </c>
      <c r="B117" s="139"/>
      <c r="C117" s="141">
        <v>30</v>
      </c>
      <c r="D117" s="59">
        <v>7.2</v>
      </c>
      <c r="E117" s="18">
        <f t="shared" si="13"/>
        <v>43</v>
      </c>
      <c r="F117" s="18">
        <f t="shared" si="14"/>
        <v>0</v>
      </c>
      <c r="G117" s="18">
        <f t="shared" si="15"/>
        <v>0</v>
      </c>
      <c r="H117" s="18">
        <f t="shared" si="16"/>
        <v>43</v>
      </c>
      <c r="I117" s="15">
        <f>H117</f>
        <v>43</v>
      </c>
      <c r="J117" s="84">
        <f>IF(I117="","",RANK(I117,I114:I118,0))</f>
        <v>2</v>
      </c>
      <c r="K117" s="84">
        <f>IF(J117&lt;5,I117,"")</f>
        <v>43</v>
      </c>
      <c r="L117" s="61">
        <v>250</v>
      </c>
      <c r="M117" s="18">
        <f t="shared" si="17"/>
        <v>0</v>
      </c>
      <c r="N117" s="18">
        <f t="shared" si="18"/>
        <v>55</v>
      </c>
      <c r="O117" s="14">
        <f>M117+N117</f>
        <v>55</v>
      </c>
      <c r="P117" s="15">
        <f>O117</f>
        <v>55</v>
      </c>
      <c r="Q117" s="96">
        <f>IF(P117="","",RANK(P117,P114:P118,0))</f>
        <v>4</v>
      </c>
      <c r="R117" s="96">
        <f>IF(Q117&lt;5,P117,"")</f>
        <v>55</v>
      </c>
      <c r="S117" s="65">
        <v>17</v>
      </c>
      <c r="T117" s="136">
        <f t="shared" si="19"/>
        <v>50</v>
      </c>
      <c r="U117" s="136">
        <f t="shared" si="20"/>
        <v>0</v>
      </c>
      <c r="V117" s="16">
        <f>T117+U117</f>
        <v>50</v>
      </c>
      <c r="W117" s="15">
        <f>V117</f>
        <v>50</v>
      </c>
      <c r="X117" s="84">
        <f>IF(W117="","",RANK(W117,W114:W118,0))</f>
        <v>2</v>
      </c>
      <c r="Y117" s="84">
        <f>IF(X117&lt;5,W117,"")</f>
        <v>50</v>
      </c>
      <c r="Z117" s="65">
        <v>12</v>
      </c>
      <c r="AA117" s="136">
        <f t="shared" si="21"/>
        <v>0</v>
      </c>
      <c r="AB117" s="136">
        <f t="shared" si="22"/>
        <v>30</v>
      </c>
      <c r="AC117" s="16">
        <f>AA117+AB117</f>
        <v>30</v>
      </c>
      <c r="AD117" s="15">
        <f>AC117</f>
        <v>30</v>
      </c>
      <c r="AE117" s="84">
        <f>IF(AD117="","",RANK(AD117,AD114:AD118,0))</f>
        <v>2</v>
      </c>
      <c r="AF117" s="84">
        <f>IF(AE117&lt;5,AD117,"")</f>
        <v>30</v>
      </c>
      <c r="AG117" s="18">
        <f t="shared" si="24"/>
        <v>178</v>
      </c>
      <c r="AH117" s="19">
        <f>AG117</f>
        <v>178</v>
      </c>
      <c r="AI117" s="19">
        <f t="shared" si="23"/>
        <v>47</v>
      </c>
      <c r="AJ117" s="186"/>
      <c r="AK117" s="130"/>
      <c r="AL117" s="189"/>
    </row>
    <row r="118" spans="1:38" ht="15" customHeight="1" x14ac:dyDescent="0.25">
      <c r="A118" s="68">
        <v>5</v>
      </c>
      <c r="B118" s="139"/>
      <c r="C118" s="141">
        <v>30</v>
      </c>
      <c r="D118" s="59">
        <v>7.1</v>
      </c>
      <c r="E118" s="18">
        <f t="shared" si="13"/>
        <v>47</v>
      </c>
      <c r="F118" s="18">
        <f t="shared" si="14"/>
        <v>0</v>
      </c>
      <c r="G118" s="18">
        <f t="shared" si="15"/>
        <v>0</v>
      </c>
      <c r="H118" s="18">
        <f t="shared" si="16"/>
        <v>47</v>
      </c>
      <c r="I118" s="15">
        <f>H118</f>
        <v>47</v>
      </c>
      <c r="J118" s="84">
        <f>IF(I118="","",RANK(I118,I114:I118,0))</f>
        <v>1</v>
      </c>
      <c r="K118" s="84">
        <f>IF(J118&lt;5,I118,"")</f>
        <v>47</v>
      </c>
      <c r="L118" s="61">
        <v>254</v>
      </c>
      <c r="M118" s="18">
        <f t="shared" si="17"/>
        <v>0</v>
      </c>
      <c r="N118" s="18">
        <f t="shared" si="18"/>
        <v>59</v>
      </c>
      <c r="O118" s="14">
        <f>M118+N118</f>
        <v>59</v>
      </c>
      <c r="P118" s="15">
        <f>O118</f>
        <v>59</v>
      </c>
      <c r="Q118" s="96">
        <f>IF(P118="","",RANK(P118,P114:P118,0))</f>
        <v>3</v>
      </c>
      <c r="R118" s="96">
        <f>IF(Q118&lt;5,P118,"")</f>
        <v>59</v>
      </c>
      <c r="S118" s="65">
        <v>10</v>
      </c>
      <c r="T118" s="136">
        <f t="shared" si="19"/>
        <v>0</v>
      </c>
      <c r="U118" s="136">
        <f t="shared" si="20"/>
        <v>22</v>
      </c>
      <c r="V118" s="16">
        <f>T118+U118</f>
        <v>22</v>
      </c>
      <c r="W118" s="15">
        <f>V118</f>
        <v>22</v>
      </c>
      <c r="X118" s="84">
        <f>IF(W118="","",RANK(W118,W114:W118,0))</f>
        <v>5</v>
      </c>
      <c r="Y118" s="84" t="str">
        <f>IF(X118&lt;5,W118,"")</f>
        <v/>
      </c>
      <c r="Z118" s="65">
        <v>23</v>
      </c>
      <c r="AA118" s="136">
        <f t="shared" si="21"/>
        <v>0</v>
      </c>
      <c r="AB118" s="136">
        <f t="shared" si="22"/>
        <v>58</v>
      </c>
      <c r="AC118" s="16">
        <f>AA118+AB118</f>
        <v>58</v>
      </c>
      <c r="AD118" s="15">
        <f>AC118</f>
        <v>58</v>
      </c>
      <c r="AE118" s="84">
        <f>IF(AD118="","",RANK(AD118,AD114:AD118,0))</f>
        <v>1</v>
      </c>
      <c r="AF118" s="84">
        <f>IF(AE118&lt;5,AD118,"")</f>
        <v>58</v>
      </c>
      <c r="AG118" s="18">
        <f t="shared" si="24"/>
        <v>186</v>
      </c>
      <c r="AH118" s="19">
        <f>AG118</f>
        <v>186</v>
      </c>
      <c r="AI118" s="19">
        <f t="shared" si="23"/>
        <v>34</v>
      </c>
      <c r="AJ118" s="187"/>
      <c r="AK118" s="130"/>
      <c r="AL118" s="189"/>
    </row>
    <row r="119" spans="1:38" ht="26.25" customHeight="1" x14ac:dyDescent="0.25">
      <c r="A119" s="68"/>
      <c r="B119" s="139"/>
      <c r="C119" s="142">
        <v>30</v>
      </c>
      <c r="D119" s="59"/>
      <c r="E119" s="18">
        <f t="shared" si="13"/>
        <v>0</v>
      </c>
      <c r="F119" s="18">
        <f t="shared" si="14"/>
        <v>0</v>
      </c>
      <c r="G119" s="18">
        <f t="shared" si="15"/>
        <v>0</v>
      </c>
      <c r="H119" s="18">
        <f t="shared" si="16"/>
        <v>0</v>
      </c>
      <c r="I119" s="89"/>
      <c r="J119" s="101" t="s">
        <v>455</v>
      </c>
      <c r="K119" s="109">
        <f>SUM(K114:K118)</f>
        <v>176</v>
      </c>
      <c r="L119" s="61"/>
      <c r="M119" s="18">
        <f t="shared" si="17"/>
        <v>0</v>
      </c>
      <c r="N119" s="18">
        <f t="shared" si="18"/>
        <v>0</v>
      </c>
      <c r="O119" s="14"/>
      <c r="P119" s="89"/>
      <c r="Q119" s="101" t="s">
        <v>455</v>
      </c>
      <c r="R119" s="110">
        <f>SUM(R114:R118)</f>
        <v>244</v>
      </c>
      <c r="S119" s="65"/>
      <c r="T119" s="136">
        <f t="shared" si="19"/>
        <v>0</v>
      </c>
      <c r="U119" s="136">
        <f t="shared" si="20"/>
        <v>0</v>
      </c>
      <c r="V119" s="16"/>
      <c r="W119" s="89"/>
      <c r="X119" s="101" t="s">
        <v>455</v>
      </c>
      <c r="Y119" s="109">
        <f>SUM(Y114:Y118)</f>
        <v>172</v>
      </c>
      <c r="Z119" s="172">
        <v>-100</v>
      </c>
      <c r="AA119" s="136">
        <f t="shared" si="21"/>
        <v>0</v>
      </c>
      <c r="AB119" s="136">
        <f t="shared" si="22"/>
        <v>0</v>
      </c>
      <c r="AC119" s="16"/>
      <c r="AD119" s="89"/>
      <c r="AE119" s="101" t="s">
        <v>455</v>
      </c>
      <c r="AF119" s="109">
        <f>SUM(AF114:AF118)</f>
        <v>140</v>
      </c>
      <c r="AG119" s="18"/>
      <c r="AH119" s="92"/>
      <c r="AI119" s="19" t="str">
        <f t="shared" si="23"/>
        <v/>
      </c>
      <c r="AJ119" s="98"/>
      <c r="AK119" s="98"/>
      <c r="AL119" s="190"/>
    </row>
    <row r="120" spans="1:38" ht="15" customHeight="1" x14ac:dyDescent="0.25">
      <c r="A120" s="68">
        <v>1</v>
      </c>
      <c r="B120" s="139"/>
      <c r="C120" s="141">
        <v>31</v>
      </c>
      <c r="D120" s="59">
        <v>7.2</v>
      </c>
      <c r="E120" s="18">
        <f t="shared" si="13"/>
        <v>43</v>
      </c>
      <c r="F120" s="18">
        <f t="shared" si="14"/>
        <v>0</v>
      </c>
      <c r="G120" s="18">
        <f t="shared" si="15"/>
        <v>0</v>
      </c>
      <c r="H120" s="18">
        <f t="shared" si="16"/>
        <v>43</v>
      </c>
      <c r="I120" s="15">
        <f>H120</f>
        <v>43</v>
      </c>
      <c r="J120" s="84">
        <f>IF(I120="","",RANK(I120,I120:I124,0))</f>
        <v>4</v>
      </c>
      <c r="K120" s="84">
        <f>IF(J120&lt;5,I120,"")</f>
        <v>43</v>
      </c>
      <c r="L120" s="61">
        <v>263</v>
      </c>
      <c r="M120" s="18">
        <f t="shared" si="17"/>
        <v>64</v>
      </c>
      <c r="N120" s="18">
        <f t="shared" si="18"/>
        <v>0</v>
      </c>
      <c r="O120" s="14">
        <f>M120+N120</f>
        <v>64</v>
      </c>
      <c r="P120" s="15">
        <f>O120</f>
        <v>64</v>
      </c>
      <c r="Q120" s="96">
        <f>IF(P120="","",RANK(P120,P120:P124,0))</f>
        <v>2</v>
      </c>
      <c r="R120" s="96">
        <f>IF(Q120&lt;5,P120,"")</f>
        <v>64</v>
      </c>
      <c r="S120" s="65">
        <v>11</v>
      </c>
      <c r="T120" s="136">
        <f t="shared" si="19"/>
        <v>0</v>
      </c>
      <c r="U120" s="136">
        <f t="shared" si="20"/>
        <v>26</v>
      </c>
      <c r="V120" s="16">
        <f>T120+U120</f>
        <v>26</v>
      </c>
      <c r="W120" s="15">
        <f>V120</f>
        <v>26</v>
      </c>
      <c r="X120" s="84">
        <f>IF(W120="","",RANK(W120,W120:W124,0))</f>
        <v>4</v>
      </c>
      <c r="Y120" s="84"/>
      <c r="Z120" s="65">
        <v>26</v>
      </c>
      <c r="AA120" s="136">
        <f t="shared" si="21"/>
        <v>64</v>
      </c>
      <c r="AB120" s="136">
        <f t="shared" si="22"/>
        <v>0</v>
      </c>
      <c r="AC120" s="16">
        <f>AA120+AB120</f>
        <v>64</v>
      </c>
      <c r="AD120" s="15">
        <f>AC120</f>
        <v>64</v>
      </c>
      <c r="AE120" s="84">
        <f>IF(AD120="","",RANK(AD120,AD120:AD124,0))</f>
        <v>1</v>
      </c>
      <c r="AF120" s="84">
        <f>IF(AE120&lt;5,AD120,"")</f>
        <v>64</v>
      </c>
      <c r="AG120" s="18">
        <f t="shared" si="24"/>
        <v>197</v>
      </c>
      <c r="AH120" s="19">
        <f>AG120</f>
        <v>197</v>
      </c>
      <c r="AI120" s="19">
        <f t="shared" si="23"/>
        <v>16</v>
      </c>
      <c r="AJ120" s="185">
        <f>SUM(K120:K124,R120:R124,Y120:Y124,AF120:AF124)</f>
        <v>842</v>
      </c>
      <c r="AK120" s="130">
        <f>AJ120</f>
        <v>842</v>
      </c>
      <c r="AL120" s="188">
        <f>IF(ISNUMBER(AJ120),RANK(AJ120,$AJ$6:$AJ$293,0),"")</f>
        <v>2</v>
      </c>
    </row>
    <row r="121" spans="1:38" ht="15" customHeight="1" x14ac:dyDescent="0.25">
      <c r="A121" s="68">
        <v>2</v>
      </c>
      <c r="B121" s="139"/>
      <c r="C121" s="141">
        <v>31</v>
      </c>
      <c r="D121" s="59">
        <v>7</v>
      </c>
      <c r="E121" s="18">
        <f t="shared" si="13"/>
        <v>0</v>
      </c>
      <c r="F121" s="18">
        <f t="shared" si="14"/>
        <v>0</v>
      </c>
      <c r="G121" s="18">
        <f t="shared" si="15"/>
        <v>50</v>
      </c>
      <c r="H121" s="18">
        <f t="shared" si="16"/>
        <v>50</v>
      </c>
      <c r="I121" s="15">
        <f>H121</f>
        <v>50</v>
      </c>
      <c r="J121" s="84">
        <f>IF(I121="","",RANK(I121,I120:I124,0))</f>
        <v>2</v>
      </c>
      <c r="K121" s="84">
        <f>IF(J121&lt;5,I121,"")</f>
        <v>50</v>
      </c>
      <c r="L121" s="61">
        <v>276</v>
      </c>
      <c r="M121" s="18">
        <f t="shared" si="17"/>
        <v>70</v>
      </c>
      <c r="N121" s="18">
        <f t="shared" si="18"/>
        <v>0</v>
      </c>
      <c r="O121" s="14">
        <f>M121+N121</f>
        <v>70</v>
      </c>
      <c r="P121" s="15">
        <f>O121</f>
        <v>70</v>
      </c>
      <c r="Q121" s="96">
        <f>IF(P121="","",RANK(P121,P120:P124,0))</f>
        <v>1</v>
      </c>
      <c r="R121" s="96">
        <f>IF(Q121&lt;5,P121,"")</f>
        <v>70</v>
      </c>
      <c r="S121" s="65">
        <v>19</v>
      </c>
      <c r="T121" s="136">
        <f t="shared" si="19"/>
        <v>57</v>
      </c>
      <c r="U121" s="136">
        <f t="shared" si="20"/>
        <v>0</v>
      </c>
      <c r="V121" s="16">
        <f>T121+U121</f>
        <v>57</v>
      </c>
      <c r="W121" s="15">
        <f>V121</f>
        <v>57</v>
      </c>
      <c r="X121" s="84">
        <f>IF(W121="","",RANK(W121,W120:W124,0))</f>
        <v>2</v>
      </c>
      <c r="Y121" s="84">
        <f>IF(X121&lt;5,W121,"")</f>
        <v>57</v>
      </c>
      <c r="Z121" s="65">
        <v>17</v>
      </c>
      <c r="AA121" s="136">
        <f t="shared" si="21"/>
        <v>0</v>
      </c>
      <c r="AB121" s="136">
        <f t="shared" si="22"/>
        <v>44</v>
      </c>
      <c r="AC121" s="16">
        <f>AA121+AB121</f>
        <v>44</v>
      </c>
      <c r="AD121" s="15">
        <f>AC121</f>
        <v>44</v>
      </c>
      <c r="AE121" s="84">
        <f>IF(AD121="","",RANK(AD121,AD120:AD124,0))</f>
        <v>3</v>
      </c>
      <c r="AF121" s="84">
        <f>IF(AE121&lt;5,AD121,"")</f>
        <v>44</v>
      </c>
      <c r="AG121" s="18">
        <f t="shared" si="24"/>
        <v>221</v>
      </c>
      <c r="AH121" s="19">
        <f>AG121</f>
        <v>221</v>
      </c>
      <c r="AI121" s="19">
        <f t="shared" si="23"/>
        <v>3</v>
      </c>
      <c r="AJ121" s="186"/>
      <c r="AK121" s="130"/>
      <c r="AL121" s="189"/>
    </row>
    <row r="122" spans="1:38" ht="15" customHeight="1" x14ac:dyDescent="0.25">
      <c r="A122" s="68">
        <v>3</v>
      </c>
      <c r="B122" s="139"/>
      <c r="C122" s="141">
        <v>31</v>
      </c>
      <c r="D122" s="59">
        <v>6.9</v>
      </c>
      <c r="E122" s="18">
        <f t="shared" si="13"/>
        <v>0</v>
      </c>
      <c r="F122" s="18">
        <f t="shared" si="14"/>
        <v>0</v>
      </c>
      <c r="G122" s="18">
        <f t="shared" si="15"/>
        <v>53</v>
      </c>
      <c r="H122" s="18">
        <f t="shared" si="16"/>
        <v>53</v>
      </c>
      <c r="I122" s="15">
        <f>H122</f>
        <v>53</v>
      </c>
      <c r="J122" s="84">
        <f>IF(I122="","",RANK(I122,I120:I124,0))</f>
        <v>1</v>
      </c>
      <c r="K122" s="84">
        <f>IF(J122&lt;5,I122,"")</f>
        <v>53</v>
      </c>
      <c r="L122" s="61">
        <v>236</v>
      </c>
      <c r="M122" s="18">
        <f t="shared" si="17"/>
        <v>0</v>
      </c>
      <c r="N122" s="18">
        <f t="shared" si="18"/>
        <v>41</v>
      </c>
      <c r="O122" s="14">
        <f>M122+N122</f>
        <v>41</v>
      </c>
      <c r="P122" s="15">
        <f>O122</f>
        <v>41</v>
      </c>
      <c r="Q122" s="96">
        <f>IF(P122="","",RANK(P122,P120:P124,0))</f>
        <v>5</v>
      </c>
      <c r="R122" s="96" t="str">
        <f>IF(Q122&lt;5,P122,"")</f>
        <v/>
      </c>
      <c r="S122" s="65">
        <v>11</v>
      </c>
      <c r="T122" s="136">
        <f t="shared" si="19"/>
        <v>0</v>
      </c>
      <c r="U122" s="136">
        <f t="shared" si="20"/>
        <v>26</v>
      </c>
      <c r="V122" s="16">
        <f>T122+U122</f>
        <v>26</v>
      </c>
      <c r="W122" s="15">
        <f>V122</f>
        <v>26</v>
      </c>
      <c r="X122" s="84">
        <f>IF(W122="","",RANK(W122,W120:W124,0))</f>
        <v>4</v>
      </c>
      <c r="Y122" s="84">
        <f>IF(X122&lt;5,W122,"")</f>
        <v>26</v>
      </c>
      <c r="Z122" s="65">
        <v>17</v>
      </c>
      <c r="AA122" s="136">
        <f t="shared" si="21"/>
        <v>0</v>
      </c>
      <c r="AB122" s="136">
        <f t="shared" si="22"/>
        <v>44</v>
      </c>
      <c r="AC122" s="16">
        <f>AA122+AB122</f>
        <v>44</v>
      </c>
      <c r="AD122" s="15">
        <f>AC122</f>
        <v>44</v>
      </c>
      <c r="AE122" s="84">
        <f>IF(AD122="","",RANK(AD122,AD120:AD124,0))</f>
        <v>3</v>
      </c>
      <c r="AF122" s="84">
        <f>IF(AE122&lt;5,AD122,"")</f>
        <v>44</v>
      </c>
      <c r="AG122" s="18">
        <f t="shared" si="24"/>
        <v>164</v>
      </c>
      <c r="AH122" s="19">
        <f>AG122</f>
        <v>164</v>
      </c>
      <c r="AI122" s="19">
        <f t="shared" si="23"/>
        <v>66</v>
      </c>
      <c r="AJ122" s="186"/>
      <c r="AK122" s="130"/>
      <c r="AL122" s="189"/>
    </row>
    <row r="123" spans="1:38" ht="15" customHeight="1" x14ac:dyDescent="0.25">
      <c r="A123" s="68">
        <v>4</v>
      </c>
      <c r="B123" s="139"/>
      <c r="C123" s="141">
        <v>31</v>
      </c>
      <c r="D123" s="59">
        <v>7</v>
      </c>
      <c r="E123" s="18">
        <f t="shared" si="13"/>
        <v>0</v>
      </c>
      <c r="F123" s="18">
        <f t="shared" si="14"/>
        <v>0</v>
      </c>
      <c r="G123" s="18">
        <f t="shared" si="15"/>
        <v>50</v>
      </c>
      <c r="H123" s="18">
        <f t="shared" si="16"/>
        <v>50</v>
      </c>
      <c r="I123" s="15">
        <f>H123</f>
        <v>50</v>
      </c>
      <c r="J123" s="84">
        <f>IF(I123="","",RANK(I123,I120:I124,0))</f>
        <v>2</v>
      </c>
      <c r="K123" s="84">
        <f>IF(J123&lt;5,I123,"")</f>
        <v>50</v>
      </c>
      <c r="L123" s="61">
        <v>262</v>
      </c>
      <c r="M123" s="18">
        <f t="shared" si="17"/>
        <v>63</v>
      </c>
      <c r="N123" s="18">
        <f t="shared" si="18"/>
        <v>0</v>
      </c>
      <c r="O123" s="14">
        <f>M123+N123</f>
        <v>63</v>
      </c>
      <c r="P123" s="15">
        <f>O123</f>
        <v>63</v>
      </c>
      <c r="Q123" s="96">
        <f>IF(P123="","",RANK(P123,P120:P124,0))</f>
        <v>3</v>
      </c>
      <c r="R123" s="96">
        <f>IF(Q123&lt;5,P123,"")</f>
        <v>63</v>
      </c>
      <c r="S123" s="65">
        <v>20</v>
      </c>
      <c r="T123" s="136">
        <f t="shared" si="19"/>
        <v>59</v>
      </c>
      <c r="U123" s="136">
        <f t="shared" si="20"/>
        <v>0</v>
      </c>
      <c r="V123" s="16">
        <f>T123+U123</f>
        <v>59</v>
      </c>
      <c r="W123" s="15">
        <f>V123</f>
        <v>59</v>
      </c>
      <c r="X123" s="84">
        <f>IF(W123="","",RANK(W123,W120:W124,0))</f>
        <v>1</v>
      </c>
      <c r="Y123" s="84">
        <f>IF(X123&lt;5,W123,"")</f>
        <v>59</v>
      </c>
      <c r="Z123" s="65">
        <v>6</v>
      </c>
      <c r="AA123" s="136">
        <f t="shared" si="21"/>
        <v>0</v>
      </c>
      <c r="AB123" s="136">
        <f t="shared" si="22"/>
        <v>18</v>
      </c>
      <c r="AC123" s="16">
        <f>AA123+AB123</f>
        <v>18</v>
      </c>
      <c r="AD123" s="15">
        <f>AC123</f>
        <v>18</v>
      </c>
      <c r="AE123" s="84">
        <f>IF(AD123="","",RANK(AD123,AD120:AD124,0))</f>
        <v>5</v>
      </c>
      <c r="AF123" s="84" t="str">
        <f>IF(AE123&lt;5,AD123,"")</f>
        <v/>
      </c>
      <c r="AG123" s="18">
        <f t="shared" si="24"/>
        <v>190</v>
      </c>
      <c r="AH123" s="19">
        <f>AG123</f>
        <v>190</v>
      </c>
      <c r="AI123" s="19">
        <f t="shared" si="23"/>
        <v>27</v>
      </c>
      <c r="AJ123" s="186"/>
      <c r="AK123" s="130"/>
      <c r="AL123" s="189"/>
    </row>
    <row r="124" spans="1:38" ht="15" customHeight="1" x14ac:dyDescent="0.25">
      <c r="A124" s="68">
        <v>5</v>
      </c>
      <c r="B124" s="139"/>
      <c r="C124" s="141">
        <v>31</v>
      </c>
      <c r="D124" s="59">
        <v>7.7</v>
      </c>
      <c r="E124" s="18">
        <f t="shared" si="13"/>
        <v>0</v>
      </c>
      <c r="F124" s="18">
        <f t="shared" si="14"/>
        <v>26</v>
      </c>
      <c r="G124" s="18">
        <f t="shared" si="15"/>
        <v>0</v>
      </c>
      <c r="H124" s="18">
        <f t="shared" si="16"/>
        <v>26</v>
      </c>
      <c r="I124" s="15">
        <f>H124</f>
        <v>26</v>
      </c>
      <c r="J124" s="84">
        <f>IF(I124="","",RANK(I124,I120:I124,0))</f>
        <v>5</v>
      </c>
      <c r="K124" s="84"/>
      <c r="L124" s="61">
        <v>248</v>
      </c>
      <c r="M124" s="18">
        <f t="shared" si="17"/>
        <v>0</v>
      </c>
      <c r="N124" s="18">
        <f t="shared" si="18"/>
        <v>53</v>
      </c>
      <c r="O124" s="14">
        <f>M124+N124</f>
        <v>53</v>
      </c>
      <c r="P124" s="15">
        <f>O124</f>
        <v>53</v>
      </c>
      <c r="Q124" s="96">
        <f>IF(P124="","",RANK(P124,P120:P124,0))</f>
        <v>4</v>
      </c>
      <c r="R124" s="96">
        <f>IF(Q124&lt;5,P124,"")</f>
        <v>53</v>
      </c>
      <c r="S124" s="65">
        <v>16</v>
      </c>
      <c r="T124" s="136">
        <f t="shared" si="19"/>
        <v>46</v>
      </c>
      <c r="U124" s="136">
        <f t="shared" si="20"/>
        <v>0</v>
      </c>
      <c r="V124" s="16">
        <f>T124+U124</f>
        <v>46</v>
      </c>
      <c r="W124" s="15">
        <f>V124</f>
        <v>46</v>
      </c>
      <c r="X124" s="84">
        <f>IF(W124="","",RANK(W124,W120:W124,0))</f>
        <v>3</v>
      </c>
      <c r="Y124" s="84">
        <f>IF(X124&lt;5,W124,"")</f>
        <v>46</v>
      </c>
      <c r="Z124" s="65">
        <v>22</v>
      </c>
      <c r="AA124" s="136">
        <f t="shared" si="21"/>
        <v>0</v>
      </c>
      <c r="AB124" s="136">
        <f t="shared" si="22"/>
        <v>56</v>
      </c>
      <c r="AC124" s="16">
        <f>AA124+AB124</f>
        <v>56</v>
      </c>
      <c r="AD124" s="15">
        <f>AC124</f>
        <v>56</v>
      </c>
      <c r="AE124" s="84">
        <f>IF(AD124="","",RANK(AD124,AD120:AD124,0))</f>
        <v>2</v>
      </c>
      <c r="AF124" s="84">
        <f>IF(AE124&lt;5,AD124,"")</f>
        <v>56</v>
      </c>
      <c r="AG124" s="18">
        <f t="shared" si="24"/>
        <v>181</v>
      </c>
      <c r="AH124" s="19">
        <f>AG124</f>
        <v>181</v>
      </c>
      <c r="AI124" s="19">
        <f t="shared" si="23"/>
        <v>41</v>
      </c>
      <c r="AJ124" s="187"/>
      <c r="AK124" s="130"/>
      <c r="AL124" s="189"/>
    </row>
    <row r="125" spans="1:38" ht="26.25" customHeight="1" x14ac:dyDescent="0.25">
      <c r="A125" s="68"/>
      <c r="B125" s="139"/>
      <c r="C125" s="142">
        <v>31</v>
      </c>
      <c r="D125" s="59"/>
      <c r="E125" s="18">
        <f t="shared" si="13"/>
        <v>0</v>
      </c>
      <c r="F125" s="18">
        <f t="shared" si="14"/>
        <v>0</v>
      </c>
      <c r="G125" s="18">
        <f t="shared" si="15"/>
        <v>0</v>
      </c>
      <c r="H125" s="18">
        <f t="shared" si="16"/>
        <v>0</v>
      </c>
      <c r="I125" s="89"/>
      <c r="J125" s="101" t="s">
        <v>455</v>
      </c>
      <c r="K125" s="109">
        <f>SUM(K120:K124)</f>
        <v>196</v>
      </c>
      <c r="L125" s="61"/>
      <c r="M125" s="18">
        <f t="shared" si="17"/>
        <v>0</v>
      </c>
      <c r="N125" s="18">
        <f t="shared" si="18"/>
        <v>0</v>
      </c>
      <c r="O125" s="14"/>
      <c r="P125" s="89"/>
      <c r="Q125" s="101" t="s">
        <v>455</v>
      </c>
      <c r="R125" s="110">
        <f>SUM(R120:R124)</f>
        <v>250</v>
      </c>
      <c r="S125" s="65"/>
      <c r="T125" s="136">
        <f t="shared" si="19"/>
        <v>0</v>
      </c>
      <c r="U125" s="136">
        <f t="shared" si="20"/>
        <v>0</v>
      </c>
      <c r="V125" s="16"/>
      <c r="W125" s="89"/>
      <c r="X125" s="101" t="s">
        <v>455</v>
      </c>
      <c r="Y125" s="109">
        <f>SUM(Y120:Y124)</f>
        <v>188</v>
      </c>
      <c r="Z125" s="172">
        <v>-100</v>
      </c>
      <c r="AA125" s="136">
        <f t="shared" si="21"/>
        <v>0</v>
      </c>
      <c r="AB125" s="136">
        <f t="shared" si="22"/>
        <v>0</v>
      </c>
      <c r="AC125" s="16"/>
      <c r="AD125" s="89"/>
      <c r="AE125" s="101" t="s">
        <v>455</v>
      </c>
      <c r="AF125" s="109">
        <f>SUM(AF120:AF124)</f>
        <v>208</v>
      </c>
      <c r="AG125" s="18"/>
      <c r="AH125" s="92"/>
      <c r="AI125" s="19" t="str">
        <f t="shared" si="23"/>
        <v/>
      </c>
      <c r="AJ125" s="98"/>
      <c r="AK125" s="98"/>
      <c r="AL125" s="190"/>
    </row>
    <row r="126" spans="1:38" ht="15" customHeight="1" x14ac:dyDescent="0.25">
      <c r="A126" s="68">
        <v>1</v>
      </c>
      <c r="B126" s="139"/>
      <c r="C126" s="141">
        <v>32</v>
      </c>
      <c r="D126" s="59">
        <v>7.1</v>
      </c>
      <c r="E126" s="18">
        <f t="shared" si="13"/>
        <v>47</v>
      </c>
      <c r="F126" s="18">
        <f t="shared" si="14"/>
        <v>0</v>
      </c>
      <c r="G126" s="18">
        <f t="shared" si="15"/>
        <v>0</v>
      </c>
      <c r="H126" s="18">
        <f t="shared" si="16"/>
        <v>47</v>
      </c>
      <c r="I126" s="15">
        <f>H126</f>
        <v>47</v>
      </c>
      <c r="J126" s="84">
        <f>IF(I126="","",RANK(I126,I126:I130,0))</f>
        <v>3</v>
      </c>
      <c r="K126" s="84">
        <f>IF(J126&lt;5,I126,"")</f>
        <v>47</v>
      </c>
      <c r="L126" s="61">
        <v>222</v>
      </c>
      <c r="M126" s="18">
        <f t="shared" si="17"/>
        <v>0</v>
      </c>
      <c r="N126" s="18">
        <f t="shared" si="18"/>
        <v>27</v>
      </c>
      <c r="O126" s="14">
        <f>M126+N126</f>
        <v>27</v>
      </c>
      <c r="P126" s="15">
        <f>O126</f>
        <v>27</v>
      </c>
      <c r="Q126" s="96">
        <f>IF(P126="","",RANK(P126,P126:P130,0))</f>
        <v>5</v>
      </c>
      <c r="R126" s="96" t="str">
        <f>IF(Q126&lt;5,P126,"")</f>
        <v/>
      </c>
      <c r="S126" s="65">
        <v>16</v>
      </c>
      <c r="T126" s="136">
        <f t="shared" si="19"/>
        <v>46</v>
      </c>
      <c r="U126" s="136">
        <f t="shared" si="20"/>
        <v>0</v>
      </c>
      <c r="V126" s="16">
        <f>T126+U126</f>
        <v>46</v>
      </c>
      <c r="W126" s="15">
        <f>V126</f>
        <v>46</v>
      </c>
      <c r="X126" s="84">
        <f>IF(W126="","",RANK(W126,W126:W130,0))</f>
        <v>1</v>
      </c>
      <c r="Y126" s="84">
        <f>IF(X126&lt;5,W126,"")</f>
        <v>46</v>
      </c>
      <c r="Z126" s="65">
        <v>19</v>
      </c>
      <c r="AA126" s="136">
        <f t="shared" si="21"/>
        <v>0</v>
      </c>
      <c r="AB126" s="136">
        <f t="shared" si="22"/>
        <v>50</v>
      </c>
      <c r="AC126" s="16">
        <f>AA126+AB126</f>
        <v>50</v>
      </c>
      <c r="AD126" s="15">
        <f>AC126</f>
        <v>50</v>
      </c>
      <c r="AE126" s="84">
        <f>IF(AD126="","",RANK(AD126,AD126:AD130,0))</f>
        <v>2</v>
      </c>
      <c r="AF126" s="84">
        <f>IF(AE126&lt;5,AD126,"")</f>
        <v>50</v>
      </c>
      <c r="AG126" s="18">
        <f t="shared" si="24"/>
        <v>170</v>
      </c>
      <c r="AH126" s="19">
        <f>AG126</f>
        <v>170</v>
      </c>
      <c r="AI126" s="19">
        <f t="shared" si="23"/>
        <v>57</v>
      </c>
      <c r="AJ126" s="185">
        <f>SUM(K126:K130,R126:R130,Y126:Y130,AF126:AF130)</f>
        <v>711</v>
      </c>
      <c r="AK126" s="130">
        <f>AJ126</f>
        <v>711</v>
      </c>
      <c r="AL126" s="188">
        <f>IF(ISNUMBER(AJ126),RANK(AJ126,$AJ$6:$AJ$293,0),"")</f>
        <v>14</v>
      </c>
    </row>
    <row r="127" spans="1:38" ht="15" customHeight="1" x14ac:dyDescent="0.25">
      <c r="A127" s="68">
        <v>2</v>
      </c>
      <c r="B127" s="139"/>
      <c r="C127" s="141">
        <v>32</v>
      </c>
      <c r="D127" s="59">
        <v>7.3</v>
      </c>
      <c r="E127" s="18">
        <f t="shared" si="13"/>
        <v>39</v>
      </c>
      <c r="F127" s="18">
        <f t="shared" si="14"/>
        <v>0</v>
      </c>
      <c r="G127" s="18">
        <f t="shared" si="15"/>
        <v>0</v>
      </c>
      <c r="H127" s="18">
        <f t="shared" si="16"/>
        <v>39</v>
      </c>
      <c r="I127" s="15">
        <f>H127</f>
        <v>39</v>
      </c>
      <c r="J127" s="84">
        <f>IF(I127="","",RANK(I127,I126:I130,0))</f>
        <v>5</v>
      </c>
      <c r="K127" s="84" t="str">
        <f>IF(J127&lt;5,I127,"")</f>
        <v/>
      </c>
      <c r="L127" s="61">
        <v>242</v>
      </c>
      <c r="M127" s="18">
        <f t="shared" si="17"/>
        <v>0</v>
      </c>
      <c r="N127" s="18">
        <f t="shared" si="18"/>
        <v>47</v>
      </c>
      <c r="O127" s="14">
        <f>M127+N127</f>
        <v>47</v>
      </c>
      <c r="P127" s="15">
        <f>O127</f>
        <v>47</v>
      </c>
      <c r="Q127" s="96">
        <f>IF(P127="","",RANK(P127,P126:P130,0))</f>
        <v>4</v>
      </c>
      <c r="R127" s="96">
        <f>IF(Q127&lt;5,P127,"")</f>
        <v>47</v>
      </c>
      <c r="S127" s="65">
        <v>14</v>
      </c>
      <c r="T127" s="136">
        <f t="shared" si="19"/>
        <v>0</v>
      </c>
      <c r="U127" s="136">
        <f t="shared" si="20"/>
        <v>38</v>
      </c>
      <c r="V127" s="16">
        <f>T127+U127</f>
        <v>38</v>
      </c>
      <c r="W127" s="15">
        <f>V127</f>
        <v>38</v>
      </c>
      <c r="X127" s="84">
        <f>IF(W127="","",RANK(W127,W126:W130,0))</f>
        <v>2</v>
      </c>
      <c r="Y127" s="84">
        <f>IF(X127&lt;5,W127,"")</f>
        <v>38</v>
      </c>
      <c r="Z127" s="65">
        <v>13</v>
      </c>
      <c r="AA127" s="136">
        <f t="shared" si="21"/>
        <v>0</v>
      </c>
      <c r="AB127" s="136">
        <f t="shared" si="22"/>
        <v>32</v>
      </c>
      <c r="AC127" s="16">
        <f>AA127+AB127</f>
        <v>32</v>
      </c>
      <c r="AD127" s="15">
        <f>AC127</f>
        <v>32</v>
      </c>
      <c r="AE127" s="84">
        <f>IF(AD127="","",RANK(AD127,AD126:AD130,0))</f>
        <v>3</v>
      </c>
      <c r="AF127" s="84">
        <f>IF(AE127&lt;5,AD127,"")</f>
        <v>32</v>
      </c>
      <c r="AG127" s="18">
        <f t="shared" si="24"/>
        <v>156</v>
      </c>
      <c r="AH127" s="19">
        <f>AG127</f>
        <v>156</v>
      </c>
      <c r="AI127" s="19">
        <f t="shared" si="23"/>
        <v>75</v>
      </c>
      <c r="AJ127" s="186"/>
      <c r="AK127" s="130"/>
      <c r="AL127" s="189"/>
    </row>
    <row r="128" spans="1:38" ht="15" customHeight="1" x14ac:dyDescent="0.25">
      <c r="A128" s="68">
        <v>3</v>
      </c>
      <c r="B128" s="139"/>
      <c r="C128" s="141">
        <v>32</v>
      </c>
      <c r="D128" s="59">
        <v>7.2</v>
      </c>
      <c r="E128" s="18">
        <f t="shared" si="13"/>
        <v>43</v>
      </c>
      <c r="F128" s="18">
        <f t="shared" si="14"/>
        <v>0</v>
      </c>
      <c r="G128" s="18">
        <f t="shared" si="15"/>
        <v>0</v>
      </c>
      <c r="H128" s="18">
        <f t="shared" si="16"/>
        <v>43</v>
      </c>
      <c r="I128" s="15">
        <f>H128</f>
        <v>43</v>
      </c>
      <c r="J128" s="84">
        <f>IF(I128="","",RANK(I128,I126:I130,0))</f>
        <v>4</v>
      </c>
      <c r="K128" s="84">
        <f>IF(J128&lt;5,I128,"")</f>
        <v>43</v>
      </c>
      <c r="L128" s="61">
        <v>245</v>
      </c>
      <c r="M128" s="18">
        <f t="shared" si="17"/>
        <v>0</v>
      </c>
      <c r="N128" s="18">
        <f t="shared" si="18"/>
        <v>50</v>
      </c>
      <c r="O128" s="14">
        <f>M128+N128</f>
        <v>50</v>
      </c>
      <c r="P128" s="15">
        <f>O128</f>
        <v>50</v>
      </c>
      <c r="Q128" s="96">
        <f>IF(P128="","",RANK(P128,P126:P130,0))</f>
        <v>3</v>
      </c>
      <c r="R128" s="96">
        <f>IF(Q128&lt;5,P128,"")</f>
        <v>50</v>
      </c>
      <c r="S128" s="65">
        <v>13</v>
      </c>
      <c r="T128" s="136">
        <f t="shared" si="19"/>
        <v>0</v>
      </c>
      <c r="U128" s="136">
        <f t="shared" si="20"/>
        <v>34</v>
      </c>
      <c r="V128" s="16">
        <f>T128+U128</f>
        <v>34</v>
      </c>
      <c r="W128" s="15">
        <f>V128</f>
        <v>34</v>
      </c>
      <c r="X128" s="84">
        <f>IF(W128="","",RANK(W128,W126:W130,0))</f>
        <v>3</v>
      </c>
      <c r="Y128" s="84">
        <f>IF(X128&lt;5,W128,"")</f>
        <v>34</v>
      </c>
      <c r="Z128" s="65">
        <v>10</v>
      </c>
      <c r="AA128" s="136">
        <f t="shared" si="21"/>
        <v>0</v>
      </c>
      <c r="AB128" s="136">
        <f t="shared" si="22"/>
        <v>26</v>
      </c>
      <c r="AC128" s="16">
        <f>AA128+AB128</f>
        <v>26</v>
      </c>
      <c r="AD128" s="15">
        <f>AC128</f>
        <v>26</v>
      </c>
      <c r="AE128" s="84">
        <f>IF(AD128="","",RANK(AD128,AD126:AD130,0))</f>
        <v>4</v>
      </c>
      <c r="AF128" s="84">
        <f>IF(AE128&lt;5,AD128,"")</f>
        <v>26</v>
      </c>
      <c r="AG128" s="18">
        <f t="shared" si="24"/>
        <v>153</v>
      </c>
      <c r="AH128" s="19">
        <f>AG128</f>
        <v>153</v>
      </c>
      <c r="AI128" s="19">
        <f t="shared" si="23"/>
        <v>83</v>
      </c>
      <c r="AJ128" s="186"/>
      <c r="AK128" s="130"/>
      <c r="AL128" s="189"/>
    </row>
    <row r="129" spans="1:38" ht="15" customHeight="1" x14ac:dyDescent="0.25">
      <c r="A129" s="68">
        <v>4</v>
      </c>
      <c r="B129" s="139"/>
      <c r="C129" s="141">
        <v>32</v>
      </c>
      <c r="D129" s="59">
        <v>6.8</v>
      </c>
      <c r="E129" s="18">
        <f t="shared" si="13"/>
        <v>0</v>
      </c>
      <c r="F129" s="18">
        <f t="shared" si="14"/>
        <v>0</v>
      </c>
      <c r="G129" s="18">
        <f t="shared" si="15"/>
        <v>56</v>
      </c>
      <c r="H129" s="18">
        <f t="shared" si="16"/>
        <v>56</v>
      </c>
      <c r="I129" s="15">
        <f>H129</f>
        <v>56</v>
      </c>
      <c r="J129" s="84">
        <f>IF(I129="","",RANK(I129,I126:I130,0))</f>
        <v>1</v>
      </c>
      <c r="K129" s="84">
        <f>IF(J129&lt;5,I129,"")</f>
        <v>56</v>
      </c>
      <c r="L129" s="61">
        <v>255</v>
      </c>
      <c r="M129" s="18">
        <f t="shared" si="17"/>
        <v>60</v>
      </c>
      <c r="N129" s="18">
        <f t="shared" si="18"/>
        <v>0</v>
      </c>
      <c r="O129" s="14">
        <f>M129+N129</f>
        <v>60</v>
      </c>
      <c r="P129" s="15">
        <f>O129</f>
        <v>60</v>
      </c>
      <c r="Q129" s="96">
        <f>IF(P129="","",RANK(P129,P126:P130,0))</f>
        <v>2</v>
      </c>
      <c r="R129" s="96">
        <f>IF(Q129&lt;5,P129,"")</f>
        <v>60</v>
      </c>
      <c r="S129" s="65">
        <v>8</v>
      </c>
      <c r="T129" s="136">
        <f t="shared" si="19"/>
        <v>0</v>
      </c>
      <c r="U129" s="136">
        <f t="shared" si="20"/>
        <v>15</v>
      </c>
      <c r="V129" s="16">
        <f>T129+U129</f>
        <v>15</v>
      </c>
      <c r="W129" s="15">
        <f>V129</f>
        <v>15</v>
      </c>
      <c r="X129" s="84">
        <f>IF(W129="","",RANK(W129,W126:W130,0))</f>
        <v>4</v>
      </c>
      <c r="Y129" s="84">
        <f>IF(X129&lt;5,W129,"")</f>
        <v>15</v>
      </c>
      <c r="Z129" s="65">
        <v>20</v>
      </c>
      <c r="AA129" s="136">
        <f t="shared" si="21"/>
        <v>0</v>
      </c>
      <c r="AB129" s="136">
        <f t="shared" si="22"/>
        <v>52</v>
      </c>
      <c r="AC129" s="16">
        <f>AA129+AB129</f>
        <v>52</v>
      </c>
      <c r="AD129" s="15">
        <f>AC129</f>
        <v>52</v>
      </c>
      <c r="AE129" s="84">
        <f>IF(AD129="","",RANK(AD129,AD126:AD130,0))</f>
        <v>1</v>
      </c>
      <c r="AF129" s="84">
        <f>IF(AE129&lt;5,AD129,"")</f>
        <v>52</v>
      </c>
      <c r="AG129" s="18">
        <f t="shared" si="24"/>
        <v>183</v>
      </c>
      <c r="AH129" s="19">
        <f>AG129</f>
        <v>183</v>
      </c>
      <c r="AI129" s="19">
        <f t="shared" si="23"/>
        <v>37</v>
      </c>
      <c r="AJ129" s="186"/>
      <c r="AK129" s="130"/>
      <c r="AL129" s="189"/>
    </row>
    <row r="130" spans="1:38" ht="15" customHeight="1" x14ac:dyDescent="0.25">
      <c r="A130" s="68">
        <v>5</v>
      </c>
      <c r="B130" s="139"/>
      <c r="C130" s="141">
        <v>32</v>
      </c>
      <c r="D130" s="59">
        <v>7</v>
      </c>
      <c r="E130" s="18">
        <f t="shared" si="13"/>
        <v>0</v>
      </c>
      <c r="F130" s="18">
        <f t="shared" si="14"/>
        <v>0</v>
      </c>
      <c r="G130" s="18">
        <f t="shared" si="15"/>
        <v>50</v>
      </c>
      <c r="H130" s="18">
        <f t="shared" si="16"/>
        <v>50</v>
      </c>
      <c r="I130" s="15">
        <f>H130</f>
        <v>50</v>
      </c>
      <c r="J130" s="84">
        <f>IF(I130="","",RANK(I130,I126:I130,0))</f>
        <v>2</v>
      </c>
      <c r="K130" s="84">
        <f>IF(J130&lt;5,I130,"")</f>
        <v>50</v>
      </c>
      <c r="L130" s="61">
        <v>266</v>
      </c>
      <c r="M130" s="18">
        <f t="shared" si="17"/>
        <v>65</v>
      </c>
      <c r="N130" s="18">
        <f t="shared" si="18"/>
        <v>0</v>
      </c>
      <c r="O130" s="14">
        <f>M130+N130</f>
        <v>65</v>
      </c>
      <c r="P130" s="15">
        <f>O130</f>
        <v>65</v>
      </c>
      <c r="Q130" s="96">
        <f>IF(P130="","",RANK(P130,P126:P130,0))</f>
        <v>1</v>
      </c>
      <c r="R130" s="96">
        <f>IF(Q130&lt;5,P130,"")</f>
        <v>65</v>
      </c>
      <c r="S130" s="65">
        <v>8</v>
      </c>
      <c r="T130" s="136">
        <f t="shared" si="19"/>
        <v>0</v>
      </c>
      <c r="U130" s="136">
        <f t="shared" si="20"/>
        <v>15</v>
      </c>
      <c r="V130" s="16">
        <f>T130+U130</f>
        <v>15</v>
      </c>
      <c r="W130" s="15">
        <f>V130</f>
        <v>15</v>
      </c>
      <c r="X130" s="84">
        <f>IF(W130="","",RANK(W130,W126:W130,0))</f>
        <v>4</v>
      </c>
      <c r="Y130" s="84"/>
      <c r="Z130" s="65">
        <v>10</v>
      </c>
      <c r="AA130" s="136">
        <f t="shared" si="21"/>
        <v>0</v>
      </c>
      <c r="AB130" s="136">
        <f t="shared" si="22"/>
        <v>26</v>
      </c>
      <c r="AC130" s="16">
        <f>AA130+AB130</f>
        <v>26</v>
      </c>
      <c r="AD130" s="15">
        <f>AC130</f>
        <v>26</v>
      </c>
      <c r="AE130" s="84">
        <f>IF(AD130="","",RANK(AD130,AD126:AD130,0))</f>
        <v>4</v>
      </c>
      <c r="AF130" s="84"/>
      <c r="AG130" s="18">
        <f t="shared" si="24"/>
        <v>156</v>
      </c>
      <c r="AH130" s="19">
        <f>AG130</f>
        <v>156</v>
      </c>
      <c r="AI130" s="19">
        <f t="shared" si="23"/>
        <v>75</v>
      </c>
      <c r="AJ130" s="187"/>
      <c r="AK130" s="130"/>
      <c r="AL130" s="189"/>
    </row>
    <row r="131" spans="1:38" ht="26.25" customHeight="1" x14ac:dyDescent="0.25">
      <c r="A131" s="68"/>
      <c r="B131" s="139"/>
      <c r="C131" s="142">
        <v>32</v>
      </c>
      <c r="D131" s="59"/>
      <c r="E131" s="18">
        <f t="shared" si="13"/>
        <v>0</v>
      </c>
      <c r="F131" s="18">
        <f t="shared" si="14"/>
        <v>0</v>
      </c>
      <c r="G131" s="18">
        <f t="shared" si="15"/>
        <v>0</v>
      </c>
      <c r="H131" s="18">
        <f t="shared" si="16"/>
        <v>0</v>
      </c>
      <c r="I131" s="89"/>
      <c r="J131" s="101" t="s">
        <v>455</v>
      </c>
      <c r="K131" s="109">
        <f>SUM(K126:K130)</f>
        <v>196</v>
      </c>
      <c r="L131" s="61"/>
      <c r="M131" s="18">
        <f t="shared" si="17"/>
        <v>0</v>
      </c>
      <c r="N131" s="18">
        <f t="shared" si="18"/>
        <v>0</v>
      </c>
      <c r="O131" s="14"/>
      <c r="P131" s="89"/>
      <c r="Q131" s="101" t="s">
        <v>455</v>
      </c>
      <c r="R131" s="110">
        <f>SUM(R126:R130)</f>
        <v>222</v>
      </c>
      <c r="S131" s="65"/>
      <c r="T131" s="136">
        <f t="shared" si="19"/>
        <v>0</v>
      </c>
      <c r="U131" s="136">
        <f t="shared" si="20"/>
        <v>0</v>
      </c>
      <c r="V131" s="16"/>
      <c r="W131" s="89"/>
      <c r="X131" s="101" t="s">
        <v>455</v>
      </c>
      <c r="Y131" s="109">
        <f>SUM(Y126:Y130)</f>
        <v>133</v>
      </c>
      <c r="Z131" s="172">
        <v>-100</v>
      </c>
      <c r="AA131" s="136">
        <f t="shared" si="21"/>
        <v>0</v>
      </c>
      <c r="AB131" s="136">
        <f t="shared" si="22"/>
        <v>0</v>
      </c>
      <c r="AC131" s="16"/>
      <c r="AD131" s="89"/>
      <c r="AE131" s="101" t="s">
        <v>455</v>
      </c>
      <c r="AF131" s="109">
        <f>SUM(AF126:AF130)</f>
        <v>160</v>
      </c>
      <c r="AG131" s="18"/>
      <c r="AH131" s="92"/>
      <c r="AI131" s="19" t="str">
        <f t="shared" si="23"/>
        <v/>
      </c>
      <c r="AJ131" s="98"/>
      <c r="AK131" s="98"/>
      <c r="AL131" s="190"/>
    </row>
    <row r="132" spans="1:38" ht="15" customHeight="1" x14ac:dyDescent="0.25">
      <c r="A132" s="68">
        <v>1</v>
      </c>
      <c r="B132" s="139"/>
      <c r="C132" s="141">
        <v>34</v>
      </c>
      <c r="D132" s="59"/>
      <c r="E132" s="18">
        <f t="shared" si="13"/>
        <v>0</v>
      </c>
      <c r="F132" s="18">
        <f t="shared" si="14"/>
        <v>0</v>
      </c>
      <c r="G132" s="18">
        <f t="shared" si="15"/>
        <v>0</v>
      </c>
      <c r="H132" s="18">
        <f t="shared" si="16"/>
        <v>0</v>
      </c>
      <c r="I132" s="15">
        <f>H132</f>
        <v>0</v>
      </c>
      <c r="J132" s="84">
        <f>IF(I132="","",RANK(I132,I132:I136,0))</f>
        <v>1</v>
      </c>
      <c r="K132" s="84">
        <f>IF(J132&lt;5,I132,"")</f>
        <v>0</v>
      </c>
      <c r="L132" s="61"/>
      <c r="M132" s="18">
        <f t="shared" si="17"/>
        <v>0</v>
      </c>
      <c r="N132" s="18">
        <f t="shared" si="18"/>
        <v>0</v>
      </c>
      <c r="O132" s="14">
        <f>M132+N132</f>
        <v>0</v>
      </c>
      <c r="P132" s="15">
        <f>O132</f>
        <v>0</v>
      </c>
      <c r="Q132" s="96">
        <f>IF(P132="","",RANK(P132,P132:P136,0))</f>
        <v>1</v>
      </c>
      <c r="R132" s="96">
        <f>IF(Q132&lt;5,P132,"")</f>
        <v>0</v>
      </c>
      <c r="S132" s="65"/>
      <c r="T132" s="136">
        <f t="shared" si="19"/>
        <v>0</v>
      </c>
      <c r="U132" s="136">
        <f t="shared" si="20"/>
        <v>0</v>
      </c>
      <c r="V132" s="16">
        <f>T132+U132</f>
        <v>0</v>
      </c>
      <c r="W132" s="15">
        <f>V132</f>
        <v>0</v>
      </c>
      <c r="X132" s="84">
        <f>IF(W132="","",RANK(W132,W132:W136,0))</f>
        <v>1</v>
      </c>
      <c r="Y132" s="84">
        <f>IF(X132&lt;5,W132,"")</f>
        <v>0</v>
      </c>
      <c r="Z132" s="172">
        <v>-100</v>
      </c>
      <c r="AA132" s="136">
        <f t="shared" si="21"/>
        <v>0</v>
      </c>
      <c r="AB132" s="136">
        <f t="shared" si="22"/>
        <v>0</v>
      </c>
      <c r="AC132" s="16">
        <f>AA132+AB132</f>
        <v>0</v>
      </c>
      <c r="AD132" s="15">
        <f>AC132</f>
        <v>0</v>
      </c>
      <c r="AE132" s="84">
        <f>IF(AD132="","",RANK(AD132,AD132:AD136,0))</f>
        <v>1</v>
      </c>
      <c r="AF132" s="84">
        <f>IF(AE132&lt;5,AD132,"")</f>
        <v>0</v>
      </c>
      <c r="AG132" s="18">
        <f t="shared" si="24"/>
        <v>0</v>
      </c>
      <c r="AH132" s="19">
        <f>AG132</f>
        <v>0</v>
      </c>
      <c r="AI132" s="19">
        <f t="shared" si="23"/>
        <v>166</v>
      </c>
      <c r="AJ132" s="185">
        <f>SUM(K132:K136,R132:R136,Y132:Y136,AF132:AF136)</f>
        <v>0</v>
      </c>
      <c r="AK132" s="130">
        <f>AJ132</f>
        <v>0</v>
      </c>
      <c r="AL132" s="188">
        <f>IF(ISNUMBER(AJ132),RANK(AJ132,$AJ$6:$AJ$293,0),"")</f>
        <v>35</v>
      </c>
    </row>
    <row r="133" spans="1:38" ht="15" customHeight="1" x14ac:dyDescent="0.25">
      <c r="A133" s="68">
        <v>2</v>
      </c>
      <c r="B133" s="139"/>
      <c r="C133" s="141">
        <v>34</v>
      </c>
      <c r="D133" s="59"/>
      <c r="E133" s="18">
        <f t="shared" si="13"/>
        <v>0</v>
      </c>
      <c r="F133" s="18">
        <f t="shared" si="14"/>
        <v>0</v>
      </c>
      <c r="G133" s="18">
        <f t="shared" si="15"/>
        <v>0</v>
      </c>
      <c r="H133" s="18">
        <f t="shared" si="16"/>
        <v>0</v>
      </c>
      <c r="I133" s="15">
        <f>H133</f>
        <v>0</v>
      </c>
      <c r="J133" s="84">
        <f>IF(I133="","",RANK(I133,I132:I136,0))</f>
        <v>1</v>
      </c>
      <c r="K133" s="84">
        <f>IF(J133&lt;5,I133,"")</f>
        <v>0</v>
      </c>
      <c r="L133" s="61"/>
      <c r="M133" s="18">
        <f t="shared" si="17"/>
        <v>0</v>
      </c>
      <c r="N133" s="18">
        <f t="shared" si="18"/>
        <v>0</v>
      </c>
      <c r="O133" s="14">
        <f>M133+N133</f>
        <v>0</v>
      </c>
      <c r="P133" s="15">
        <f>O133</f>
        <v>0</v>
      </c>
      <c r="Q133" s="96">
        <f>IF(P133="","",RANK(P133,P132:P136,0))</f>
        <v>1</v>
      </c>
      <c r="R133" s="96">
        <f>IF(Q133&lt;5,P133,"")</f>
        <v>0</v>
      </c>
      <c r="S133" s="65"/>
      <c r="T133" s="136">
        <f t="shared" si="19"/>
        <v>0</v>
      </c>
      <c r="U133" s="136">
        <f t="shared" si="20"/>
        <v>0</v>
      </c>
      <c r="V133" s="16">
        <f>T133+U133</f>
        <v>0</v>
      </c>
      <c r="W133" s="15">
        <f>V133</f>
        <v>0</v>
      </c>
      <c r="X133" s="84">
        <f>IF(W133="","",RANK(W133,W132:W136,0))</f>
        <v>1</v>
      </c>
      <c r="Y133" s="84">
        <f>IF(X133&lt;5,W133,"")</f>
        <v>0</v>
      </c>
      <c r="Z133" s="172">
        <v>-100</v>
      </c>
      <c r="AA133" s="136">
        <f t="shared" si="21"/>
        <v>0</v>
      </c>
      <c r="AB133" s="136">
        <f t="shared" si="22"/>
        <v>0</v>
      </c>
      <c r="AC133" s="16">
        <f>AA133+AB133</f>
        <v>0</v>
      </c>
      <c r="AD133" s="15">
        <f>AC133</f>
        <v>0</v>
      </c>
      <c r="AE133" s="84">
        <f>IF(AD133="","",RANK(AD133,AD132:AD136,0))</f>
        <v>1</v>
      </c>
      <c r="AF133" s="84">
        <f>IF(AE133&lt;5,AD133,"")</f>
        <v>0</v>
      </c>
      <c r="AG133" s="18">
        <f t="shared" si="24"/>
        <v>0</v>
      </c>
      <c r="AH133" s="19">
        <f>AG133</f>
        <v>0</v>
      </c>
      <c r="AI133" s="19">
        <f t="shared" si="23"/>
        <v>166</v>
      </c>
      <c r="AJ133" s="186"/>
      <c r="AK133" s="130"/>
      <c r="AL133" s="189"/>
    </row>
    <row r="134" spans="1:38" ht="15" customHeight="1" x14ac:dyDescent="0.25">
      <c r="A134" s="68">
        <v>3</v>
      </c>
      <c r="B134" s="139"/>
      <c r="C134" s="141">
        <v>34</v>
      </c>
      <c r="D134" s="59"/>
      <c r="E134" s="18">
        <f t="shared" si="13"/>
        <v>0</v>
      </c>
      <c r="F134" s="18">
        <f t="shared" si="14"/>
        <v>0</v>
      </c>
      <c r="G134" s="18">
        <f t="shared" si="15"/>
        <v>0</v>
      </c>
      <c r="H134" s="18">
        <f t="shared" si="16"/>
        <v>0</v>
      </c>
      <c r="I134" s="15">
        <f>H134</f>
        <v>0</v>
      </c>
      <c r="J134" s="84">
        <f>IF(I134="","",RANK(I134,I132:I136,0))</f>
        <v>1</v>
      </c>
      <c r="K134" s="84">
        <f>IF(J134&lt;5,I134,"")</f>
        <v>0</v>
      </c>
      <c r="L134" s="61"/>
      <c r="M134" s="18">
        <f t="shared" si="17"/>
        <v>0</v>
      </c>
      <c r="N134" s="18">
        <f t="shared" si="18"/>
        <v>0</v>
      </c>
      <c r="O134" s="14">
        <f>M134+N134</f>
        <v>0</v>
      </c>
      <c r="P134" s="15">
        <f>O134</f>
        <v>0</v>
      </c>
      <c r="Q134" s="96">
        <f>IF(P134="","",RANK(P134,P132:P136,0))</f>
        <v>1</v>
      </c>
      <c r="R134" s="96">
        <f>IF(Q134&lt;5,P134,"")</f>
        <v>0</v>
      </c>
      <c r="S134" s="65"/>
      <c r="T134" s="136">
        <f t="shared" si="19"/>
        <v>0</v>
      </c>
      <c r="U134" s="136">
        <f t="shared" si="20"/>
        <v>0</v>
      </c>
      <c r="V134" s="16">
        <f>T134+U134</f>
        <v>0</v>
      </c>
      <c r="W134" s="15">
        <f>V134</f>
        <v>0</v>
      </c>
      <c r="X134" s="84">
        <f>IF(W134="","",RANK(W134,W132:W136,0))</f>
        <v>1</v>
      </c>
      <c r="Y134" s="84">
        <f>IF(X134&lt;5,W134,"")</f>
        <v>0</v>
      </c>
      <c r="Z134" s="172">
        <v>-100</v>
      </c>
      <c r="AA134" s="136">
        <f t="shared" si="21"/>
        <v>0</v>
      </c>
      <c r="AB134" s="136">
        <f t="shared" si="22"/>
        <v>0</v>
      </c>
      <c r="AC134" s="16">
        <f>AA134+AB134</f>
        <v>0</v>
      </c>
      <c r="AD134" s="15">
        <f>AC134</f>
        <v>0</v>
      </c>
      <c r="AE134" s="84">
        <f>IF(AD134="","",RANK(AD134,AD132:AD136,0))</f>
        <v>1</v>
      </c>
      <c r="AF134" s="84">
        <f>IF(AE134&lt;5,AD134,"")</f>
        <v>0</v>
      </c>
      <c r="AG134" s="18">
        <f t="shared" si="24"/>
        <v>0</v>
      </c>
      <c r="AH134" s="19">
        <f>AG134</f>
        <v>0</v>
      </c>
      <c r="AI134" s="19">
        <f t="shared" si="23"/>
        <v>166</v>
      </c>
      <c r="AJ134" s="186"/>
      <c r="AK134" s="130"/>
      <c r="AL134" s="189"/>
    </row>
    <row r="135" spans="1:38" ht="15" customHeight="1" x14ac:dyDescent="0.25">
      <c r="A135" s="68">
        <v>4</v>
      </c>
      <c r="B135" s="139"/>
      <c r="C135" s="141">
        <v>34</v>
      </c>
      <c r="D135" s="59"/>
      <c r="E135" s="18">
        <f t="shared" ref="E135:E198" si="28">IF(D135&gt;7.6,0,IF(D135&gt;7.55,29,IF(D135&gt;7.54,30,IF(D135&gt;7.5,31,IF(D135&gt;7.45,32,IF(D135&gt;7.44,33,IF(D135&gt;7.4,34,IF(D135&gt;7.34,35,IF(D135&gt;7.33,36,IF(D135&gt;7.32,37,IF(D135&gt;7.3,38,IF(D135&gt;7.25,39,IF(D135&gt;7.24,40,IF(D135&gt;7.23,41,IF(D135&gt;7.2,42,IF(D135&gt;7.15,43,IF(D135&gt;7.14,44,IF(D135&gt;7.13,45,IF(D135&gt;7.1,46,IF(D135&gt;7.05,47,IF(D135&gt;7.03,48,IF(D135&gt;7,49,))))))))))))))))))))))</f>
        <v>0</v>
      </c>
      <c r="F135" s="18">
        <f t="shared" ref="F135:F198" si="29">IF(D135&gt;8.9,0,IF(D135&gt;8.8,1,IF(D135&gt;8.7,2,IF(D135&gt;8.65,3,IF(D135&gt;8.6,4,IF(D135&gt;8.55,5,IF(D135&gt;8.5,6,IF(D135&gt;8.45,7,IF(D135&gt;8.4,8,IF(D135&gt;8.35,9,IF(D135&gt;8.3,10,IF(D135&gt;8.25,11,IF(D135&gt;8.2,12,IF(D135&gt;8.15,13,IF(D135&gt;8.1,14,IF(D135&gt;8.05,15,IF(D135&gt;8,16,IF(D135&gt;7.95,17,IF(D135&gt;7.94,18,IF(D135&gt;7.9,19,IF(D135&gt;7.85,20,IF(D135&gt;7.82,21,IF(D135&gt;7.8,22,IF(D135&gt;7.75,23,IF(D135&gt;7.73,24,IF(D135&gt;7.7,25,IF(D135&gt;7.65,26,IF(D135&gt;7.63,27,IF(D135&gt;7.6,28,)))))))))))))))))))))))))))))</f>
        <v>0</v>
      </c>
      <c r="G135" s="18">
        <f t="shared" ref="G135:G198" si="30">IF(D135&gt;7,0,IF(D135&gt;6.95,50,IF(D135&gt;6.93,51,IF(D135&gt;6.9,52,IF(D135&gt;6.85,53,IF(D135&gt;6.84,54,IF(D135&gt;6.8,55,IF(D135&gt;6.75,56,IF(D135&gt;6.74,57,IF(D135&gt;6.7,58,IF(D135&gt;6.65,59,IF(D135&gt;6.64,60,IF(D135&gt;6.6,61,IF(D135&gt;6.55,62,IF(D135&gt;6.54,63,IF(D135&gt;6.5,64,IF(D135&gt;6.45,65,IF(D135&gt;6.4,66,IF(D135&gt;6.35,67,IF(D135&gt;6.3,68,IF(D135&gt;6.2,69,IF(D135&gt;5.5,70,))))))))))))))))))))))</f>
        <v>0</v>
      </c>
      <c r="H135" s="18">
        <f t="shared" ref="H135:H198" si="31">E135+F135+G135</f>
        <v>0</v>
      </c>
      <c r="I135" s="15">
        <f>H135</f>
        <v>0</v>
      </c>
      <c r="J135" s="84">
        <f>IF(I135="","",RANK(I135,I132:I136,0))</f>
        <v>1</v>
      </c>
      <c r="K135" s="84">
        <f>IF(J135&lt;5,I135,"")</f>
        <v>0</v>
      </c>
      <c r="L135" s="61"/>
      <c r="M135" s="18">
        <f t="shared" ref="M135:M198" si="32">IF(L135&lt;255,0,IF(L135&lt;257,60,IF(L135&lt;259,61,IF(L135&lt;261,62,IF(L135&lt;263,63,IF(L135&lt;265,64,IF(L135&lt;267,65,IF(L135&lt;269,66,IF(L135&lt;271,67,IF(L135&lt;273,68,IF(L135&lt;275,69,IF(L135&lt;277,70,IF(L135&lt;279,71,IF(L135&lt;281,72,IF(L135&lt;283,73,IF(L135&lt;285,74,IF(L135&lt;287,75,IF(L135&lt;289,76,IF(L135&lt;291,77,IF(L135&lt;293,78,IF(L135&lt;295,79,IF(L135&lt;297,80,IF(L135&lt;300,81,IF(L135&lt;305,82,))))))))))))))))))))))))</f>
        <v>0</v>
      </c>
      <c r="N135" s="18">
        <f t="shared" ref="N135:N198" si="33">IF(L135&lt;165,0,IF(L135&lt;168,1,IF(L135&lt;171,2,IF(L135&lt;174,3,IF(L135&lt;177,4,IF(L135&lt;180,5,IF(L135&lt;183,6,IF(L135&lt;186,7,IF(L135&lt;188,8,IF(L135&lt;190,9,IF(L135&lt;192,10,IF(L135&lt;194,11,IF(L135&lt;196,12,IF(L135&lt;198,13,IF(L135&lt;200,14,IF(L135&lt;202,15,IF(L135&lt;204,16,IF(L135&lt;206,17,IF(L135&lt;208,18,IF(L135&lt;210,19,IF(L135&lt;212,20,IF(L135&lt;214,21,IF(L135&lt;216,22,IF(L135&lt;218,23,IF(L135&lt;220,24,IF(L135&lt;221,25,IF(L135&lt;222,26,IF(L135&lt;223,27,IF(L135&lt;224,28,IF(L135&lt;225,29,IF(L135&lt;226,30,IF(L135&lt;227,31,IF(L135&lt;228,32,IF(L135&lt;229,33,IF(L135&lt;230,34,IF(L135&lt;231,35,IF(L135&lt;232,36,IF(L135&lt;233,37,IF(L135&lt;234,38,IF(L135&lt;235,39,IF(L135&lt;236,40,IF(L135&lt;237,41,IF(L135&lt;238,42,IF(L135&lt;239,43,IF(L135&lt;240,44,IF(L135&lt;241,45,IF(L135&lt;242,46,IF(L135&lt;243,47,IF(L135&lt;244,48,IF(L135&lt;245,49,IF(L135&lt;246,50,IF(L135&lt;247,51,IF(L135&lt;248,52,IF(L135&lt;249,53,IF(L135&lt;250,54,IF(L135&lt;251,55,IF(L135&lt;252,56,IF(L135&lt;253,57,IF(L135&lt;254,58,IF(L135&lt;255,59,))))))))))))))))))))))))))))))))))))))))))))))))))))))))))))</f>
        <v>0</v>
      </c>
      <c r="O135" s="14">
        <f>M135+N135</f>
        <v>0</v>
      </c>
      <c r="P135" s="15">
        <f>O135</f>
        <v>0</v>
      </c>
      <c r="Q135" s="96">
        <f>IF(P135="","",RANK(P135,P132:P136,0))</f>
        <v>1</v>
      </c>
      <c r="R135" s="96">
        <f>IF(Q135&lt;5,P135,"")</f>
        <v>0</v>
      </c>
      <c r="S135" s="65"/>
      <c r="T135" s="136">
        <f t="shared" ref="T135:T198" si="34">IF(S135&lt;15.6,0,IF(S135&lt;15.7,44,IF(S135&lt;16,45,IF(S135&lt;16.5,46,IF(S135&lt;16.6,47,IF(S135&lt;16.7,48,IF(S135&lt;17,49,IF(S135&lt;17.5,50,IF(S135&lt;17.6,51,IF(S135&lt;17.7,52,IF(S135&lt;18,53,IF(S135&lt;18.5,54,IF(S135&lt;18.6,55,IF(S135&lt;19,56,IF(S135&lt;19.5,57,IF(S135&lt;20,58,IF(S135&lt;20.5,59,IF(S135&lt;21,60,IF(S135&lt;22,61,IF(S135&lt;23,62,IF(S135&lt;24,63,IF(S135&lt;25,64,IF(S135&lt;26,65,IF(S135&lt;28,66,IF(S135&lt;30,67,IF(S135&lt;32,68,IF(S135&lt;34,69,IF(S135&lt;40,70,))))))))))))))))))))))))))))</f>
        <v>0</v>
      </c>
      <c r="U135" s="136">
        <f t="shared" ref="U135:U198" si="35">IF(S135&lt;3,0,IF(S135&lt;3.5,1,IF(S135&lt;4,2,IF(S135&lt;4.2,3,IF(S135&lt;4.5,4,IF(S135&lt;5,5,IF(S135&lt;5.5,6,IF(S135&lt;5.6,7,IF(S135&lt;6,8,IF(S135&lt;6.5,9,IF(S135&lt;6.6,10,IF(S135&lt;7,11,IF(S135&lt;7.5,12,IF(S135&lt;7.6,13,IF(S135&lt;8,14,IF(S135&lt;8.5,15,IF(S135&lt;8.6,16,IF(S135&lt;9,17,IF(S135&lt;9.5,18,IF(S135&lt;9.6,19,IF(S135&lt;9.7,20,IF(S135&lt;10,21,IF(S135&lt;10.5,22,IF(S135&lt;10.6,23,IF(S135&lt;10.7,24,IF(S135&lt;11,25,IF(S135&lt;11.5,26,IF(S135&lt;11.6,27,IF(S135&lt;11.7,28,IF(S135&lt;12,29,IF(S135&lt;12.5,30,IF(S135&lt;12.6,31,IF(S135&lt;12.7,32,IF(S135&lt;13,33,IF(S135&lt;13.5,34,IF(S135&lt;13.6,35,IF(S135&lt;13.7,36,IF(S135&lt;14,37,IF(S135&lt;14.5,38,IF(S135&lt;14.6,39,IF(S135&lt;14.7,40,IF(S135&lt;15,41,IF(S135&lt;15.5,42,IF(S135&lt;15.6,43,))))))))))))))))))))))))))))))))))))))))))))</f>
        <v>0</v>
      </c>
      <c r="V135" s="16">
        <f>T135+U135</f>
        <v>0</v>
      </c>
      <c r="W135" s="15">
        <f>V135</f>
        <v>0</v>
      </c>
      <c r="X135" s="84">
        <f>IF(W135="","",RANK(W135,W132:W136,0))</f>
        <v>1</v>
      </c>
      <c r="Y135" s="84">
        <f>IF(X135&lt;5,W135,"")</f>
        <v>0</v>
      </c>
      <c r="Z135" s="172">
        <v>-100</v>
      </c>
      <c r="AA135" s="136">
        <f t="shared" ref="AA135:AA198" si="36">IF(Z135&lt;24,0,IF(Z135&lt;24.5,60,IF(Z135&lt;25,61,IF(Z135&lt;25.5,62,IF(Z135&lt;26,63,IF(Z135&lt;27,64,IF(Z135&lt;28,65,IF(Z135&lt;29,66,IF(Z135&lt;30,67,IF(Z135&lt;31,68,IF(Z135&lt;32,69,IF(Z135&lt;33,70,IF(Z135&lt;34,71,IF(Z135&lt;35,72,IF(Z135&lt;47,73,)))))))))))))))</f>
        <v>0</v>
      </c>
      <c r="AB135" s="136">
        <f t="shared" ref="AB135:AB198" si="37">IF(Z135&lt;-5,0,IF(Z135&lt;-4,1,IF(Z135&lt;-3,2,IF(Z135&lt;-2,3,IF(Z135&lt;-1,4,IF(Z135&lt;0,5,IF(Z135&lt;0.5,6,IF(Z135&lt;1,7,IF(Z135&lt;1.5,8,IF(Z135&lt;2,9,IF(Z135&lt;2.5,10,IF(Z135&lt;3,11,IF(Z135&lt;3.5,12,IF(Z135&lt;4,13,IF(Z135&lt;4.5,14,IF(Z135&lt;5,15,IF(Z135&lt;5.5,16,IF(Z135&lt;6,17,IF(Z135&lt;6.5,18,IF(Z135&lt;7,19,IF(Z135&lt;7.5,20,IF(Z135&lt;8,21,IF(Z135&lt;8.5,22,IF(Z135&lt;9,23,IF(Z135&lt;9.5,24,IF(Z135&lt;10,25,IF(Z135&lt;10.5,26,IF(Z135&lt;11,27,IF(Z135&lt;11.5,28,IF(Z135&lt;12,29,IF(Z135&lt;12.5,30,IF(Z135&lt;13,31,IF(Z135&lt;13.5,32,IF(Z135&lt;13.6,33,IF(Z135&lt;14,34,IF(Z135&lt;14.5,35,IF(Z135&lt;14.7,36,IF(Z135&lt;15,37,IF(Z135&lt;15.5,38,IF(Z135&lt;15.7,39,IF(Z135&lt;16,40,IF(Z135&lt;16.5,41,IF(Z135&lt;16.6,42,IF(Z135&lt;17,43,IF(Z135&lt;17.5,44,IF(Z135&lt;17.6,45,IF(Z135&lt;18,46,IF(Z135&lt;18.5,47,IF(Z135&lt;18.6,48,IF(Z135&lt;19,49,IF(Z135&lt;19.5,50,IF(Z135&lt;20,51,IF(Z135&lt;20.5,52,IF(Z135&lt;21,53,IF(Z135&lt;21.5,54,IF(Z135&lt;22,55,IF(Z135&lt;22.5,56,IF(Z135&lt;23,57,IF(Z135&lt;23.5,58,IF(Z135&lt;24,59,))))))))))))))))))))))))))))))))))))))))))))))))))))))))))))</f>
        <v>0</v>
      </c>
      <c r="AC135" s="16">
        <f>AA135+AB135</f>
        <v>0</v>
      </c>
      <c r="AD135" s="15">
        <f>AC135</f>
        <v>0</v>
      </c>
      <c r="AE135" s="84">
        <f>IF(AD135="","",RANK(AD135,AD132:AD136,0))</f>
        <v>1</v>
      </c>
      <c r="AF135" s="84">
        <f>IF(AE135&lt;5,AD135,"")</f>
        <v>0</v>
      </c>
      <c r="AG135" s="18">
        <f t="shared" si="24"/>
        <v>0</v>
      </c>
      <c r="AH135" s="19">
        <f>AG135</f>
        <v>0</v>
      </c>
      <c r="AI135" s="19">
        <f t="shared" ref="AI135:AI198" si="38">IF(ISNUMBER(AH135),RANK(AH135,$AH$6:$AH$293,0),"")</f>
        <v>166</v>
      </c>
      <c r="AJ135" s="186"/>
      <c r="AK135" s="130"/>
      <c r="AL135" s="189"/>
    </row>
    <row r="136" spans="1:38" ht="15" customHeight="1" x14ac:dyDescent="0.25">
      <c r="A136" s="68">
        <v>5</v>
      </c>
      <c r="B136" s="139"/>
      <c r="C136" s="141">
        <v>34</v>
      </c>
      <c r="D136" s="59"/>
      <c r="E136" s="18">
        <f t="shared" si="28"/>
        <v>0</v>
      </c>
      <c r="F136" s="18">
        <f t="shared" si="29"/>
        <v>0</v>
      </c>
      <c r="G136" s="18">
        <f t="shared" si="30"/>
        <v>0</v>
      </c>
      <c r="H136" s="18">
        <f t="shared" si="31"/>
        <v>0</v>
      </c>
      <c r="I136" s="15">
        <f>H136</f>
        <v>0</v>
      </c>
      <c r="J136" s="84">
        <f>IF(I136="","",RANK(I136,I132:I136,0))</f>
        <v>1</v>
      </c>
      <c r="K136" s="84"/>
      <c r="L136" s="61"/>
      <c r="M136" s="18">
        <f t="shared" si="32"/>
        <v>0</v>
      </c>
      <c r="N136" s="18">
        <f t="shared" si="33"/>
        <v>0</v>
      </c>
      <c r="O136" s="14">
        <f>M136+N136</f>
        <v>0</v>
      </c>
      <c r="P136" s="15">
        <f>O136</f>
        <v>0</v>
      </c>
      <c r="Q136" s="96">
        <f>IF(P136="","",RANK(P136,P132:P136,0))</f>
        <v>1</v>
      </c>
      <c r="R136" s="96">
        <f>IF(Q136&lt;5,P136,"")</f>
        <v>0</v>
      </c>
      <c r="S136" s="65"/>
      <c r="T136" s="136">
        <f t="shared" si="34"/>
        <v>0</v>
      </c>
      <c r="U136" s="136">
        <f t="shared" si="35"/>
        <v>0</v>
      </c>
      <c r="V136" s="16">
        <f>T136+U136</f>
        <v>0</v>
      </c>
      <c r="W136" s="15">
        <f>V136</f>
        <v>0</v>
      </c>
      <c r="X136" s="84">
        <f>IF(W136="","",RANK(W136,W132:W136,0))</f>
        <v>1</v>
      </c>
      <c r="Y136" s="84">
        <f>IF(X136&lt;5,W136,"")</f>
        <v>0</v>
      </c>
      <c r="Z136" s="172">
        <v>-100</v>
      </c>
      <c r="AA136" s="136">
        <f t="shared" si="36"/>
        <v>0</v>
      </c>
      <c r="AB136" s="136">
        <f t="shared" si="37"/>
        <v>0</v>
      </c>
      <c r="AC136" s="16">
        <f>AA136+AB136</f>
        <v>0</v>
      </c>
      <c r="AD136" s="15">
        <f>AC136</f>
        <v>0</v>
      </c>
      <c r="AE136" s="84">
        <f>IF(AD136="","",RANK(AD136,AD132:AD136,0))</f>
        <v>1</v>
      </c>
      <c r="AF136" s="84">
        <f>IF(AE136&lt;5,AD136,"")</f>
        <v>0</v>
      </c>
      <c r="AG136" s="18">
        <f t="shared" ref="AG136:AG199" si="39">I136+P136+W136+AD136</f>
        <v>0</v>
      </c>
      <c r="AH136" s="19">
        <f>AG136</f>
        <v>0</v>
      </c>
      <c r="AI136" s="19">
        <f t="shared" si="38"/>
        <v>166</v>
      </c>
      <c r="AJ136" s="187"/>
      <c r="AK136" s="130"/>
      <c r="AL136" s="189"/>
    </row>
    <row r="137" spans="1:38" ht="26.25" customHeight="1" x14ac:dyDescent="0.25">
      <c r="A137" s="68"/>
      <c r="B137" s="139"/>
      <c r="C137" s="142">
        <v>33</v>
      </c>
      <c r="D137" s="59"/>
      <c r="E137" s="18">
        <f t="shared" si="28"/>
        <v>0</v>
      </c>
      <c r="F137" s="18">
        <f t="shared" si="29"/>
        <v>0</v>
      </c>
      <c r="G137" s="18">
        <f t="shared" si="30"/>
        <v>0</v>
      </c>
      <c r="H137" s="18">
        <f t="shared" si="31"/>
        <v>0</v>
      </c>
      <c r="I137" s="89"/>
      <c r="J137" s="101" t="s">
        <v>455</v>
      </c>
      <c r="K137" s="109">
        <f>SUM(K132:K136)</f>
        <v>0</v>
      </c>
      <c r="L137" s="61"/>
      <c r="M137" s="18">
        <f t="shared" si="32"/>
        <v>0</v>
      </c>
      <c r="N137" s="18">
        <f t="shared" si="33"/>
        <v>0</v>
      </c>
      <c r="O137" s="14"/>
      <c r="P137" s="89"/>
      <c r="Q137" s="101" t="s">
        <v>455</v>
      </c>
      <c r="R137" s="110">
        <f>SUM(R132:R136)</f>
        <v>0</v>
      </c>
      <c r="S137" s="65"/>
      <c r="T137" s="136">
        <f t="shared" si="34"/>
        <v>0</v>
      </c>
      <c r="U137" s="136">
        <f t="shared" si="35"/>
        <v>0</v>
      </c>
      <c r="V137" s="16"/>
      <c r="W137" s="89"/>
      <c r="X137" s="101" t="s">
        <v>455</v>
      </c>
      <c r="Y137" s="109">
        <f>SUM(Y132:Y136)</f>
        <v>0</v>
      </c>
      <c r="Z137" s="172">
        <v>-100</v>
      </c>
      <c r="AA137" s="136">
        <f t="shared" si="36"/>
        <v>0</v>
      </c>
      <c r="AB137" s="136">
        <f t="shared" si="37"/>
        <v>0</v>
      </c>
      <c r="AC137" s="16"/>
      <c r="AD137" s="89"/>
      <c r="AE137" s="101" t="s">
        <v>455</v>
      </c>
      <c r="AF137" s="109">
        <f>SUM(AF132:AF136)</f>
        <v>0</v>
      </c>
      <c r="AG137" s="18"/>
      <c r="AH137" s="92"/>
      <c r="AI137" s="19" t="str">
        <f t="shared" si="38"/>
        <v/>
      </c>
      <c r="AJ137" s="98"/>
      <c r="AK137" s="98"/>
      <c r="AL137" s="190"/>
    </row>
    <row r="138" spans="1:38" ht="15" customHeight="1" x14ac:dyDescent="0.25">
      <c r="A138" s="68">
        <v>1</v>
      </c>
      <c r="B138" s="139"/>
      <c r="C138" s="165">
        <v>36</v>
      </c>
      <c r="D138" s="59">
        <v>8.5</v>
      </c>
      <c r="E138" s="18">
        <f t="shared" si="28"/>
        <v>0</v>
      </c>
      <c r="F138" s="18">
        <f t="shared" si="29"/>
        <v>7</v>
      </c>
      <c r="G138" s="18">
        <f t="shared" si="30"/>
        <v>0</v>
      </c>
      <c r="H138" s="18">
        <f t="shared" si="31"/>
        <v>7</v>
      </c>
      <c r="I138" s="15">
        <f>H138</f>
        <v>7</v>
      </c>
      <c r="J138" s="84">
        <f>IF(I138="","",RANK(I138,I138:I142,0))</f>
        <v>4</v>
      </c>
      <c r="K138" s="84">
        <f>IF(J138&lt;5,I138,"")</f>
        <v>7</v>
      </c>
      <c r="L138" s="61">
        <v>215</v>
      </c>
      <c r="M138" s="18">
        <f t="shared" si="32"/>
        <v>0</v>
      </c>
      <c r="N138" s="18">
        <f t="shared" si="33"/>
        <v>22</v>
      </c>
      <c r="O138" s="14">
        <f>M138+N138</f>
        <v>22</v>
      </c>
      <c r="P138" s="15">
        <f>O138</f>
        <v>22</v>
      </c>
      <c r="Q138" s="96">
        <f>IF(P138="","",RANK(P138,P138:P142,0))</f>
        <v>2</v>
      </c>
      <c r="R138" s="96">
        <f>IF(Q138&lt;5,P138,"")</f>
        <v>22</v>
      </c>
      <c r="S138" s="65">
        <v>6</v>
      </c>
      <c r="T138" s="136">
        <f t="shared" si="34"/>
        <v>0</v>
      </c>
      <c r="U138" s="136">
        <f t="shared" si="35"/>
        <v>9</v>
      </c>
      <c r="V138" s="16">
        <f>T138+U138</f>
        <v>9</v>
      </c>
      <c r="W138" s="15">
        <f>V138</f>
        <v>9</v>
      </c>
      <c r="X138" s="84">
        <f>IF(W138="","",RANK(W138,W138:W142,0))</f>
        <v>3</v>
      </c>
      <c r="Y138" s="84">
        <f>IF(X138&lt;5,W138,"")</f>
        <v>9</v>
      </c>
      <c r="Z138" s="65">
        <v>14</v>
      </c>
      <c r="AA138" s="136">
        <f t="shared" si="36"/>
        <v>0</v>
      </c>
      <c r="AB138" s="136">
        <f t="shared" si="37"/>
        <v>35</v>
      </c>
      <c r="AC138" s="16">
        <f>AA138+AB138</f>
        <v>35</v>
      </c>
      <c r="AD138" s="15">
        <f>AC138</f>
        <v>35</v>
      </c>
      <c r="AE138" s="84">
        <f>IF(AD138="","",RANK(AD138,AD138:AD142,0))</f>
        <v>1</v>
      </c>
      <c r="AF138" s="84">
        <f>IF(AE138&lt;5,AD138,"")</f>
        <v>35</v>
      </c>
      <c r="AG138" s="18">
        <f t="shared" si="39"/>
        <v>73</v>
      </c>
      <c r="AH138" s="19">
        <f>AG138</f>
        <v>73</v>
      </c>
      <c r="AI138" s="19">
        <f t="shared" si="38"/>
        <v>156</v>
      </c>
      <c r="AJ138" s="185">
        <f>SUM(K138:K142,R138:R142,Y138:Y142,AF138:AF142)</f>
        <v>320</v>
      </c>
      <c r="AK138" s="130">
        <f>AJ138</f>
        <v>320</v>
      </c>
      <c r="AL138" s="188">
        <f>IF(ISNUMBER(AJ138),RANK(AJ138,$AJ$6:$AJ$293,0),"")</f>
        <v>34</v>
      </c>
    </row>
    <row r="139" spans="1:38" ht="15" customHeight="1" x14ac:dyDescent="0.25">
      <c r="A139" s="68">
        <v>2</v>
      </c>
      <c r="B139" s="139"/>
      <c r="C139" s="165">
        <v>36</v>
      </c>
      <c r="D139" s="59">
        <v>8.3000000000000007</v>
      </c>
      <c r="E139" s="18">
        <f t="shared" si="28"/>
        <v>0</v>
      </c>
      <c r="F139" s="18">
        <f t="shared" si="29"/>
        <v>11</v>
      </c>
      <c r="G139" s="18">
        <f t="shared" si="30"/>
        <v>0</v>
      </c>
      <c r="H139" s="18">
        <f t="shared" si="31"/>
        <v>11</v>
      </c>
      <c r="I139" s="15">
        <f>H139</f>
        <v>11</v>
      </c>
      <c r="J139" s="84">
        <f>IF(I139="","",RANK(I139,I138:I142,0))</f>
        <v>3</v>
      </c>
      <c r="K139" s="84">
        <f>IF(J139&lt;5,I139,"")</f>
        <v>11</v>
      </c>
      <c r="L139" s="61">
        <v>205</v>
      </c>
      <c r="M139" s="18">
        <f t="shared" si="32"/>
        <v>0</v>
      </c>
      <c r="N139" s="18">
        <f t="shared" si="33"/>
        <v>17</v>
      </c>
      <c r="O139" s="14">
        <f>M139+N139</f>
        <v>17</v>
      </c>
      <c r="P139" s="15">
        <f>O139</f>
        <v>17</v>
      </c>
      <c r="Q139" s="96">
        <f>IF(P139="","",RANK(P139,P138:P142,0))</f>
        <v>3</v>
      </c>
      <c r="R139" s="96">
        <f>IF(Q139&lt;5,P139,"")</f>
        <v>17</v>
      </c>
      <c r="S139" s="65">
        <v>4</v>
      </c>
      <c r="T139" s="136">
        <f t="shared" si="34"/>
        <v>0</v>
      </c>
      <c r="U139" s="136">
        <f t="shared" si="35"/>
        <v>3</v>
      </c>
      <c r="V139" s="16">
        <f>T139+U139</f>
        <v>3</v>
      </c>
      <c r="W139" s="15">
        <f>V139</f>
        <v>3</v>
      </c>
      <c r="X139" s="84">
        <f>IF(W139="","",RANK(W139,W138:W142,0))</f>
        <v>4</v>
      </c>
      <c r="Y139" s="84">
        <f>IF(X139&lt;5,W139,"")</f>
        <v>3</v>
      </c>
      <c r="Z139" s="65">
        <v>3</v>
      </c>
      <c r="AA139" s="136">
        <f t="shared" si="36"/>
        <v>0</v>
      </c>
      <c r="AB139" s="136">
        <f t="shared" si="37"/>
        <v>12</v>
      </c>
      <c r="AC139" s="16">
        <f>AA139+AB139</f>
        <v>12</v>
      </c>
      <c r="AD139" s="15">
        <f>AC139</f>
        <v>12</v>
      </c>
      <c r="AE139" s="84">
        <f>IF(AD139="","",RANK(AD139,AD138:AD142,0))</f>
        <v>3</v>
      </c>
      <c r="AF139" s="84">
        <f>IF(AE139&lt;5,AD139,"")</f>
        <v>12</v>
      </c>
      <c r="AG139" s="18">
        <f t="shared" si="39"/>
        <v>43</v>
      </c>
      <c r="AH139" s="19">
        <f>AG139</f>
        <v>43</v>
      </c>
      <c r="AI139" s="19">
        <f t="shared" si="38"/>
        <v>164</v>
      </c>
      <c r="AJ139" s="186"/>
      <c r="AK139" s="130"/>
      <c r="AL139" s="189"/>
    </row>
    <row r="140" spans="1:38" ht="15" customHeight="1" x14ac:dyDescent="0.25">
      <c r="A140" s="68">
        <v>3</v>
      </c>
      <c r="B140" s="139"/>
      <c r="C140" s="165">
        <v>36</v>
      </c>
      <c r="D140" s="59">
        <v>7.7</v>
      </c>
      <c r="E140" s="18">
        <f t="shared" si="28"/>
        <v>0</v>
      </c>
      <c r="F140" s="18">
        <f t="shared" si="29"/>
        <v>26</v>
      </c>
      <c r="G140" s="18">
        <f t="shared" si="30"/>
        <v>0</v>
      </c>
      <c r="H140" s="18">
        <f t="shared" si="31"/>
        <v>26</v>
      </c>
      <c r="I140" s="15">
        <f>H140</f>
        <v>26</v>
      </c>
      <c r="J140" s="84">
        <f>IF(I140="","",RANK(I140,I138:I142,0))</f>
        <v>1</v>
      </c>
      <c r="K140" s="84">
        <f>IF(J140&lt;5,I140,"")</f>
        <v>26</v>
      </c>
      <c r="L140" s="61">
        <v>251</v>
      </c>
      <c r="M140" s="18">
        <f t="shared" si="32"/>
        <v>0</v>
      </c>
      <c r="N140" s="18">
        <f t="shared" si="33"/>
        <v>56</v>
      </c>
      <c r="O140" s="14">
        <f>M140+N140</f>
        <v>56</v>
      </c>
      <c r="P140" s="15">
        <f>O140</f>
        <v>56</v>
      </c>
      <c r="Q140" s="96">
        <f>IF(P140="","",RANK(P140,P138:P142,0))</f>
        <v>1</v>
      </c>
      <c r="R140" s="96">
        <f>IF(Q140&lt;5,P140,"")</f>
        <v>56</v>
      </c>
      <c r="S140" s="65">
        <v>15</v>
      </c>
      <c r="T140" s="136">
        <f t="shared" si="34"/>
        <v>0</v>
      </c>
      <c r="U140" s="136">
        <f t="shared" si="35"/>
        <v>42</v>
      </c>
      <c r="V140" s="16">
        <f>T140+U140</f>
        <v>42</v>
      </c>
      <c r="W140" s="15">
        <f>V140</f>
        <v>42</v>
      </c>
      <c r="X140" s="84">
        <f>IF(W140="","",RANK(W140,W138:W142,0))</f>
        <v>1</v>
      </c>
      <c r="Y140" s="84">
        <f>IF(X140&lt;5,W140,"")</f>
        <v>42</v>
      </c>
      <c r="Z140" s="65">
        <v>6</v>
      </c>
      <c r="AA140" s="136">
        <f t="shared" si="36"/>
        <v>0</v>
      </c>
      <c r="AB140" s="136">
        <f t="shared" si="37"/>
        <v>18</v>
      </c>
      <c r="AC140" s="16">
        <f>AA140+AB140</f>
        <v>18</v>
      </c>
      <c r="AD140" s="15">
        <f>AC140</f>
        <v>18</v>
      </c>
      <c r="AE140" s="84">
        <f>IF(AD140="","",RANK(AD140,AD138:AD142,0))</f>
        <v>2</v>
      </c>
      <c r="AF140" s="84">
        <f>IF(AE140&lt;5,AD140,"")</f>
        <v>18</v>
      </c>
      <c r="AG140" s="18">
        <f t="shared" si="39"/>
        <v>142</v>
      </c>
      <c r="AH140" s="19">
        <f>AG140</f>
        <v>142</v>
      </c>
      <c r="AI140" s="19">
        <f t="shared" si="38"/>
        <v>92</v>
      </c>
      <c r="AJ140" s="186"/>
      <c r="AK140" s="130"/>
      <c r="AL140" s="189"/>
    </row>
    <row r="141" spans="1:38" ht="15" customHeight="1" x14ac:dyDescent="0.25">
      <c r="A141" s="68">
        <v>4</v>
      </c>
      <c r="B141" s="139"/>
      <c r="C141" s="165">
        <v>36</v>
      </c>
      <c r="D141" s="59">
        <v>8.1</v>
      </c>
      <c r="E141" s="18">
        <f t="shared" si="28"/>
        <v>0</v>
      </c>
      <c r="F141" s="18">
        <f t="shared" si="29"/>
        <v>15</v>
      </c>
      <c r="G141" s="18">
        <f t="shared" si="30"/>
        <v>0</v>
      </c>
      <c r="H141" s="18">
        <f t="shared" si="31"/>
        <v>15</v>
      </c>
      <c r="I141" s="15">
        <f>H141</f>
        <v>15</v>
      </c>
      <c r="J141" s="84">
        <f>IF(I141="","",RANK(I141,I138:I142,0))</f>
        <v>2</v>
      </c>
      <c r="K141" s="84">
        <f>IF(J141&lt;5,I141,"")</f>
        <v>15</v>
      </c>
      <c r="L141" s="61">
        <v>200</v>
      </c>
      <c r="M141" s="18">
        <f t="shared" si="32"/>
        <v>0</v>
      </c>
      <c r="N141" s="18">
        <f t="shared" si="33"/>
        <v>15</v>
      </c>
      <c r="O141" s="14">
        <f>M141+N141</f>
        <v>15</v>
      </c>
      <c r="P141" s="15">
        <f>O141</f>
        <v>15</v>
      </c>
      <c r="Q141" s="96">
        <f>IF(P141="","",RANK(P141,P138:P142,0))</f>
        <v>4</v>
      </c>
      <c r="R141" s="96">
        <f>IF(Q141&lt;5,P141,"")</f>
        <v>15</v>
      </c>
      <c r="S141" s="65">
        <v>11</v>
      </c>
      <c r="T141" s="136">
        <f t="shared" si="34"/>
        <v>0</v>
      </c>
      <c r="U141" s="136">
        <f t="shared" si="35"/>
        <v>26</v>
      </c>
      <c r="V141" s="16">
        <f>T141+U141</f>
        <v>26</v>
      </c>
      <c r="W141" s="15">
        <f>V141</f>
        <v>26</v>
      </c>
      <c r="X141" s="84">
        <f>IF(W141="","",RANK(W141,W138:W142,0))</f>
        <v>2</v>
      </c>
      <c r="Y141" s="84">
        <f>IF(X141&lt;5,W141,"")</f>
        <v>26</v>
      </c>
      <c r="Z141" s="65">
        <v>0</v>
      </c>
      <c r="AA141" s="136">
        <f t="shared" si="36"/>
        <v>0</v>
      </c>
      <c r="AB141" s="136">
        <f t="shared" si="37"/>
        <v>6</v>
      </c>
      <c r="AC141" s="16">
        <f>AA141+AB141</f>
        <v>6</v>
      </c>
      <c r="AD141" s="15">
        <f>AC141</f>
        <v>6</v>
      </c>
      <c r="AE141" s="84">
        <f>IF(AD141="","",RANK(AD141,AD138:AD142,0))</f>
        <v>4</v>
      </c>
      <c r="AF141" s="84">
        <f>IF(AE141&lt;5,AD141,"")</f>
        <v>6</v>
      </c>
      <c r="AG141" s="18">
        <f t="shared" si="39"/>
        <v>62</v>
      </c>
      <c r="AH141" s="19">
        <f>AG141</f>
        <v>62</v>
      </c>
      <c r="AI141" s="19">
        <f t="shared" si="38"/>
        <v>159</v>
      </c>
      <c r="AJ141" s="186"/>
      <c r="AK141" s="130"/>
      <c r="AL141" s="189"/>
    </row>
    <row r="142" spans="1:38" ht="15" customHeight="1" x14ac:dyDescent="0.25">
      <c r="A142" s="68">
        <v>5</v>
      </c>
      <c r="B142" s="139"/>
      <c r="C142" s="165">
        <v>36</v>
      </c>
      <c r="D142" s="59"/>
      <c r="E142" s="18">
        <f t="shared" si="28"/>
        <v>0</v>
      </c>
      <c r="F142" s="18">
        <f t="shared" si="29"/>
        <v>0</v>
      </c>
      <c r="G142" s="18">
        <f t="shared" si="30"/>
        <v>0</v>
      </c>
      <c r="H142" s="18">
        <f t="shared" si="31"/>
        <v>0</v>
      </c>
      <c r="I142" s="15">
        <f>H142</f>
        <v>0</v>
      </c>
      <c r="J142" s="84">
        <f>IF(I142="","",RANK(I142,I138:I142,0))</f>
        <v>5</v>
      </c>
      <c r="K142" s="84" t="str">
        <f>IF(J142&lt;5,I142,"")</f>
        <v/>
      </c>
      <c r="L142" s="61"/>
      <c r="M142" s="18">
        <f t="shared" si="32"/>
        <v>0</v>
      </c>
      <c r="N142" s="18">
        <f t="shared" si="33"/>
        <v>0</v>
      </c>
      <c r="O142" s="14">
        <f>M142+N142</f>
        <v>0</v>
      </c>
      <c r="P142" s="15">
        <f>O142</f>
        <v>0</v>
      </c>
      <c r="Q142" s="96">
        <f>IF(P142="","",RANK(P142,P138:P142,0))</f>
        <v>5</v>
      </c>
      <c r="R142" s="96" t="str">
        <f>IF(Q142&lt;5,P142,"")</f>
        <v/>
      </c>
      <c r="S142" s="65"/>
      <c r="T142" s="136">
        <f t="shared" si="34"/>
        <v>0</v>
      </c>
      <c r="U142" s="136">
        <f t="shared" si="35"/>
        <v>0</v>
      </c>
      <c r="V142" s="16">
        <f>T142+U142</f>
        <v>0</v>
      </c>
      <c r="W142" s="15">
        <f>V142</f>
        <v>0</v>
      </c>
      <c r="X142" s="84">
        <f>IF(W142="","",RANK(W142,W138:W142,0))</f>
        <v>5</v>
      </c>
      <c r="Y142" s="84" t="str">
        <f>IF(X142&lt;5,W142,"")</f>
        <v/>
      </c>
      <c r="Z142" s="172">
        <v>-100</v>
      </c>
      <c r="AA142" s="136">
        <f t="shared" si="36"/>
        <v>0</v>
      </c>
      <c r="AB142" s="136">
        <f t="shared" si="37"/>
        <v>0</v>
      </c>
      <c r="AC142" s="16">
        <f>AA142+AB142</f>
        <v>0</v>
      </c>
      <c r="AD142" s="15">
        <f>AC142</f>
        <v>0</v>
      </c>
      <c r="AE142" s="84">
        <f>IF(AD142="","",RANK(AD142,AD138:AD142,0))</f>
        <v>5</v>
      </c>
      <c r="AF142" s="84" t="str">
        <f>IF(AE142&lt;5,AD142,"")</f>
        <v/>
      </c>
      <c r="AG142" s="18">
        <f t="shared" si="39"/>
        <v>0</v>
      </c>
      <c r="AH142" s="19">
        <f>AG142</f>
        <v>0</v>
      </c>
      <c r="AI142" s="19">
        <f t="shared" si="38"/>
        <v>166</v>
      </c>
      <c r="AJ142" s="187"/>
      <c r="AK142" s="130"/>
      <c r="AL142" s="189"/>
    </row>
    <row r="143" spans="1:38" ht="26.25" customHeight="1" x14ac:dyDescent="0.25">
      <c r="A143" s="68"/>
      <c r="B143" s="139"/>
      <c r="C143" s="142">
        <v>34</v>
      </c>
      <c r="D143" s="59"/>
      <c r="E143" s="18">
        <f t="shared" si="28"/>
        <v>0</v>
      </c>
      <c r="F143" s="18">
        <f t="shared" si="29"/>
        <v>0</v>
      </c>
      <c r="G143" s="18">
        <f t="shared" si="30"/>
        <v>0</v>
      </c>
      <c r="H143" s="18">
        <f t="shared" si="31"/>
        <v>0</v>
      </c>
      <c r="I143" s="89"/>
      <c r="J143" s="101" t="s">
        <v>455</v>
      </c>
      <c r="K143" s="109">
        <f>SUM(K138:K142)</f>
        <v>59</v>
      </c>
      <c r="L143" s="61"/>
      <c r="M143" s="18">
        <f t="shared" si="32"/>
        <v>0</v>
      </c>
      <c r="N143" s="18">
        <f t="shared" si="33"/>
        <v>0</v>
      </c>
      <c r="O143" s="14"/>
      <c r="P143" s="89"/>
      <c r="Q143" s="101" t="s">
        <v>455</v>
      </c>
      <c r="R143" s="110">
        <f>SUM(R138:R142)</f>
        <v>110</v>
      </c>
      <c r="S143" s="65"/>
      <c r="T143" s="136">
        <f t="shared" si="34"/>
        <v>0</v>
      </c>
      <c r="U143" s="136">
        <f t="shared" si="35"/>
        <v>0</v>
      </c>
      <c r="V143" s="16"/>
      <c r="W143" s="89"/>
      <c r="X143" s="101" t="s">
        <v>455</v>
      </c>
      <c r="Y143" s="109">
        <f>SUM(Y138:Y142)</f>
        <v>80</v>
      </c>
      <c r="Z143" s="172">
        <v>-100</v>
      </c>
      <c r="AA143" s="136">
        <f t="shared" si="36"/>
        <v>0</v>
      </c>
      <c r="AB143" s="136">
        <f t="shared" si="37"/>
        <v>0</v>
      </c>
      <c r="AC143" s="16"/>
      <c r="AD143" s="89"/>
      <c r="AE143" s="101" t="s">
        <v>455</v>
      </c>
      <c r="AF143" s="109">
        <f>SUM(AF138:AF142)</f>
        <v>71</v>
      </c>
      <c r="AG143" s="18"/>
      <c r="AH143" s="92"/>
      <c r="AI143" s="19" t="str">
        <f t="shared" si="38"/>
        <v/>
      </c>
      <c r="AJ143" s="98"/>
      <c r="AK143" s="98"/>
      <c r="AL143" s="190"/>
    </row>
    <row r="144" spans="1:38" ht="15" customHeight="1" x14ac:dyDescent="0.25">
      <c r="A144" s="68">
        <v>1</v>
      </c>
      <c r="B144" s="139"/>
      <c r="C144" s="165">
        <v>38</v>
      </c>
      <c r="D144" s="59">
        <v>7.1</v>
      </c>
      <c r="E144" s="18">
        <f t="shared" si="28"/>
        <v>47</v>
      </c>
      <c r="F144" s="18">
        <f t="shared" si="29"/>
        <v>0</v>
      </c>
      <c r="G144" s="18">
        <f t="shared" si="30"/>
        <v>0</v>
      </c>
      <c r="H144" s="18">
        <f t="shared" si="31"/>
        <v>47</v>
      </c>
      <c r="I144" s="15">
        <f>H144</f>
        <v>47</v>
      </c>
      <c r="J144" s="84">
        <f>IF(I144="","",RANK(I144,I144:I148,0))</f>
        <v>2</v>
      </c>
      <c r="K144" s="84">
        <f>IF(J144&lt;5,I144,"")</f>
        <v>47</v>
      </c>
      <c r="L144" s="61">
        <v>245</v>
      </c>
      <c r="M144" s="18">
        <f t="shared" si="32"/>
        <v>0</v>
      </c>
      <c r="N144" s="18">
        <f t="shared" si="33"/>
        <v>50</v>
      </c>
      <c r="O144" s="14">
        <f>M144+N144</f>
        <v>50</v>
      </c>
      <c r="P144" s="15">
        <f>O144</f>
        <v>50</v>
      </c>
      <c r="Q144" s="96">
        <f>IF(P144="","",RANK(P144,P144:P148,0))</f>
        <v>5</v>
      </c>
      <c r="R144" s="96" t="str">
        <f>IF(Q144&lt;5,P144,"")</f>
        <v/>
      </c>
      <c r="S144" s="65">
        <v>20</v>
      </c>
      <c r="T144" s="136">
        <f t="shared" si="34"/>
        <v>59</v>
      </c>
      <c r="U144" s="136">
        <f t="shared" si="35"/>
        <v>0</v>
      </c>
      <c r="V144" s="16">
        <f>T144+U144</f>
        <v>59</v>
      </c>
      <c r="W144" s="15">
        <f>V144</f>
        <v>59</v>
      </c>
      <c r="X144" s="84">
        <f>IF(W144="","",RANK(W144,W144:W148,0))</f>
        <v>2</v>
      </c>
      <c r="Y144" s="84">
        <f>IF(X144&lt;5,W144,"")</f>
        <v>59</v>
      </c>
      <c r="Z144" s="65">
        <v>18</v>
      </c>
      <c r="AA144" s="136">
        <f t="shared" si="36"/>
        <v>0</v>
      </c>
      <c r="AB144" s="136">
        <f t="shared" si="37"/>
        <v>47</v>
      </c>
      <c r="AC144" s="16">
        <f>AA144+AB144</f>
        <v>47</v>
      </c>
      <c r="AD144" s="15">
        <f>AC144</f>
        <v>47</v>
      </c>
      <c r="AE144" s="84">
        <f>IF(AD144="","",RANK(AD144,AD144:AD148,0))</f>
        <v>2</v>
      </c>
      <c r="AF144" s="84">
        <f>IF(AE144&lt;5,AD144,"")</f>
        <v>47</v>
      </c>
      <c r="AG144" s="18">
        <f t="shared" si="39"/>
        <v>203</v>
      </c>
      <c r="AH144" s="19">
        <f>AG144</f>
        <v>203</v>
      </c>
      <c r="AI144" s="19">
        <f t="shared" si="38"/>
        <v>10</v>
      </c>
      <c r="AJ144" s="185">
        <f>SUM(K144:K148,R144:R148,Y144:Y148,AF144:AF148)</f>
        <v>789</v>
      </c>
      <c r="AK144" s="130">
        <f>AJ144</f>
        <v>789</v>
      </c>
      <c r="AL144" s="188">
        <f>IF(ISNUMBER(AJ144),RANK(AJ144,$AJ$6:$AJ$293,0),"")</f>
        <v>6</v>
      </c>
    </row>
    <row r="145" spans="1:38" ht="15" customHeight="1" x14ac:dyDescent="0.25">
      <c r="A145" s="68">
        <v>2</v>
      </c>
      <c r="B145" s="139"/>
      <c r="C145" s="165">
        <v>38</v>
      </c>
      <c r="D145" s="59">
        <v>7.8</v>
      </c>
      <c r="E145" s="18">
        <f t="shared" si="28"/>
        <v>0</v>
      </c>
      <c r="F145" s="18">
        <f t="shared" si="29"/>
        <v>23</v>
      </c>
      <c r="G145" s="18">
        <f t="shared" si="30"/>
        <v>0</v>
      </c>
      <c r="H145" s="18">
        <f t="shared" si="31"/>
        <v>23</v>
      </c>
      <c r="I145" s="15">
        <f>H145</f>
        <v>23</v>
      </c>
      <c r="J145" s="84">
        <f>IF(I145="","",RANK(I145,I144:I148,0))</f>
        <v>4</v>
      </c>
      <c r="K145" s="84">
        <f>IF(J145&lt;5,I145,"")</f>
        <v>23</v>
      </c>
      <c r="L145" s="61">
        <v>248</v>
      </c>
      <c r="M145" s="18">
        <f t="shared" si="32"/>
        <v>0</v>
      </c>
      <c r="N145" s="18">
        <f t="shared" si="33"/>
        <v>53</v>
      </c>
      <c r="O145" s="14">
        <f>M145+N145</f>
        <v>53</v>
      </c>
      <c r="P145" s="15">
        <f>O145</f>
        <v>53</v>
      </c>
      <c r="Q145" s="96">
        <f>IF(P145="","",RANK(P145,P144:P148,0))</f>
        <v>4</v>
      </c>
      <c r="R145" s="96">
        <f>IF(Q145&lt;5,P145,"")</f>
        <v>53</v>
      </c>
      <c r="S145" s="65">
        <v>16</v>
      </c>
      <c r="T145" s="136">
        <f t="shared" si="34"/>
        <v>46</v>
      </c>
      <c r="U145" s="136">
        <f t="shared" si="35"/>
        <v>0</v>
      </c>
      <c r="V145" s="16">
        <f>T145+U145</f>
        <v>46</v>
      </c>
      <c r="W145" s="15">
        <f>V145</f>
        <v>46</v>
      </c>
      <c r="X145" s="84">
        <f>IF(W145="","",RANK(W145,W144:W148,0))</f>
        <v>4</v>
      </c>
      <c r="Y145" s="84">
        <f>IF(X145&lt;5,W145,"")</f>
        <v>46</v>
      </c>
      <c r="Z145" s="65">
        <v>7</v>
      </c>
      <c r="AA145" s="136">
        <f t="shared" si="36"/>
        <v>0</v>
      </c>
      <c r="AB145" s="136">
        <f t="shared" si="37"/>
        <v>20</v>
      </c>
      <c r="AC145" s="16">
        <f>AA145+AB145</f>
        <v>20</v>
      </c>
      <c r="AD145" s="15">
        <f>AC145</f>
        <v>20</v>
      </c>
      <c r="AE145" s="84">
        <f>IF(AD145="","",RANK(AD145,AD144:AD148,0))</f>
        <v>5</v>
      </c>
      <c r="AF145" s="84" t="str">
        <f>IF(AE145&lt;5,AD145,"")</f>
        <v/>
      </c>
      <c r="AG145" s="18">
        <f t="shared" si="39"/>
        <v>142</v>
      </c>
      <c r="AH145" s="19">
        <f>AG145</f>
        <v>142</v>
      </c>
      <c r="AI145" s="19">
        <f t="shared" si="38"/>
        <v>92</v>
      </c>
      <c r="AJ145" s="186"/>
      <c r="AK145" s="130"/>
      <c r="AL145" s="189"/>
    </row>
    <row r="146" spans="1:38" ht="15" customHeight="1" x14ac:dyDescent="0.25">
      <c r="A146" s="68">
        <v>3</v>
      </c>
      <c r="B146" s="139"/>
      <c r="C146" s="165">
        <v>38</v>
      </c>
      <c r="D146" s="59">
        <v>7</v>
      </c>
      <c r="E146" s="18">
        <f t="shared" si="28"/>
        <v>0</v>
      </c>
      <c r="F146" s="18">
        <f t="shared" si="29"/>
        <v>0</v>
      </c>
      <c r="G146" s="18">
        <f t="shared" si="30"/>
        <v>50</v>
      </c>
      <c r="H146" s="18">
        <f t="shared" si="31"/>
        <v>50</v>
      </c>
      <c r="I146" s="15">
        <f>H146</f>
        <v>50</v>
      </c>
      <c r="J146" s="84">
        <f>IF(I146="","",RANK(I146,I144:I148,0))</f>
        <v>1</v>
      </c>
      <c r="K146" s="84">
        <f>IF(J146&lt;5,I146,"")</f>
        <v>50</v>
      </c>
      <c r="L146" s="61">
        <v>260</v>
      </c>
      <c r="M146" s="18">
        <f t="shared" si="32"/>
        <v>62</v>
      </c>
      <c r="N146" s="18">
        <f t="shared" si="33"/>
        <v>0</v>
      </c>
      <c r="O146" s="14">
        <f>M146+N146</f>
        <v>62</v>
      </c>
      <c r="P146" s="15">
        <f>O146</f>
        <v>62</v>
      </c>
      <c r="Q146" s="96">
        <f>IF(P146="","",RANK(P146,P144:P148,0))</f>
        <v>1</v>
      </c>
      <c r="R146" s="96">
        <f>IF(Q146&lt;5,P146,"")</f>
        <v>62</v>
      </c>
      <c r="S146" s="65">
        <v>19</v>
      </c>
      <c r="T146" s="136">
        <f t="shared" si="34"/>
        <v>57</v>
      </c>
      <c r="U146" s="136">
        <f t="shared" si="35"/>
        <v>0</v>
      </c>
      <c r="V146" s="16">
        <f>T146+U146</f>
        <v>57</v>
      </c>
      <c r="W146" s="15">
        <f>V146</f>
        <v>57</v>
      </c>
      <c r="X146" s="84">
        <f>IF(W146="","",RANK(W146,W144:W148,0))</f>
        <v>3</v>
      </c>
      <c r="Y146" s="84">
        <f>IF(X146&lt;5,W146,"")</f>
        <v>57</v>
      </c>
      <c r="Z146" s="65">
        <v>26</v>
      </c>
      <c r="AA146" s="136">
        <f t="shared" si="36"/>
        <v>64</v>
      </c>
      <c r="AB146" s="136">
        <f t="shared" si="37"/>
        <v>0</v>
      </c>
      <c r="AC146" s="16">
        <f>AA146+AB146</f>
        <v>64</v>
      </c>
      <c r="AD146" s="15">
        <f>AC146</f>
        <v>64</v>
      </c>
      <c r="AE146" s="84">
        <f>IF(AD146="","",RANK(AD146,AD144:AD148,0))</f>
        <v>1</v>
      </c>
      <c r="AF146" s="84">
        <f>IF(AE146&lt;5,AD146,"")</f>
        <v>64</v>
      </c>
      <c r="AG146" s="18">
        <f t="shared" si="39"/>
        <v>233</v>
      </c>
      <c r="AH146" s="19">
        <f>AG146</f>
        <v>233</v>
      </c>
      <c r="AI146" s="19">
        <f t="shared" si="38"/>
        <v>1</v>
      </c>
      <c r="AJ146" s="186"/>
      <c r="AK146" s="130"/>
      <c r="AL146" s="189"/>
    </row>
    <row r="147" spans="1:38" ht="15" customHeight="1" x14ac:dyDescent="0.25">
      <c r="A147" s="68">
        <v>4</v>
      </c>
      <c r="B147" s="139"/>
      <c r="C147" s="165">
        <v>38</v>
      </c>
      <c r="D147" s="59"/>
      <c r="E147" s="18">
        <f t="shared" si="28"/>
        <v>0</v>
      </c>
      <c r="F147" s="18">
        <f t="shared" si="29"/>
        <v>0</v>
      </c>
      <c r="G147" s="18">
        <f t="shared" si="30"/>
        <v>0</v>
      </c>
      <c r="H147" s="18">
        <f t="shared" si="31"/>
        <v>0</v>
      </c>
      <c r="I147" s="15">
        <f>H147</f>
        <v>0</v>
      </c>
      <c r="J147" s="84">
        <f>IF(I147="","",RANK(I147,I144:I148,0))</f>
        <v>5</v>
      </c>
      <c r="K147" s="84" t="str">
        <f>IF(J147&lt;5,I147,"")</f>
        <v/>
      </c>
      <c r="L147" s="61">
        <v>253</v>
      </c>
      <c r="M147" s="18">
        <f t="shared" si="32"/>
        <v>0</v>
      </c>
      <c r="N147" s="18">
        <f t="shared" si="33"/>
        <v>58</v>
      </c>
      <c r="O147" s="14">
        <f>M147+N147</f>
        <v>58</v>
      </c>
      <c r="P147" s="15">
        <f>O147</f>
        <v>58</v>
      </c>
      <c r="Q147" s="96">
        <f>IF(P147="","",RANK(P147,P144:P148,0))</f>
        <v>2</v>
      </c>
      <c r="R147" s="96">
        <f>IF(Q147&lt;5,P147,"")</f>
        <v>58</v>
      </c>
      <c r="S147" s="65">
        <v>21</v>
      </c>
      <c r="T147" s="136">
        <f t="shared" si="34"/>
        <v>61</v>
      </c>
      <c r="U147" s="136">
        <f t="shared" si="35"/>
        <v>0</v>
      </c>
      <c r="V147" s="16">
        <f>T147+U147</f>
        <v>61</v>
      </c>
      <c r="W147" s="15">
        <f>V147</f>
        <v>61</v>
      </c>
      <c r="X147" s="84">
        <f>IF(W147="","",RANK(W147,W144:W148,0))</f>
        <v>1</v>
      </c>
      <c r="Y147" s="84">
        <f>IF(X147&lt;5,W147,"")</f>
        <v>61</v>
      </c>
      <c r="Z147" s="65">
        <v>15</v>
      </c>
      <c r="AA147" s="136">
        <f t="shared" si="36"/>
        <v>0</v>
      </c>
      <c r="AB147" s="136">
        <f t="shared" si="37"/>
        <v>38</v>
      </c>
      <c r="AC147" s="16">
        <f>AA147+AB147</f>
        <v>38</v>
      </c>
      <c r="AD147" s="15">
        <f>AC147</f>
        <v>38</v>
      </c>
      <c r="AE147" s="84">
        <f>IF(AD147="","",RANK(AD147,AD144:AD148,0))</f>
        <v>3</v>
      </c>
      <c r="AF147" s="84">
        <f>IF(AE147&lt;5,AD147,"")</f>
        <v>38</v>
      </c>
      <c r="AG147" s="18">
        <f t="shared" si="39"/>
        <v>157</v>
      </c>
      <c r="AH147" s="19">
        <f>AG147</f>
        <v>157</v>
      </c>
      <c r="AI147" s="19">
        <f t="shared" si="38"/>
        <v>72</v>
      </c>
      <c r="AJ147" s="186"/>
      <c r="AK147" s="130"/>
      <c r="AL147" s="189"/>
    </row>
    <row r="148" spans="1:38" ht="15" customHeight="1" x14ac:dyDescent="0.25">
      <c r="A148" s="68">
        <v>5</v>
      </c>
      <c r="B148" s="139"/>
      <c r="C148" s="165">
        <v>38</v>
      </c>
      <c r="D148" s="59">
        <v>7.2</v>
      </c>
      <c r="E148" s="18">
        <f t="shared" si="28"/>
        <v>43</v>
      </c>
      <c r="F148" s="18">
        <f t="shared" si="29"/>
        <v>0</v>
      </c>
      <c r="G148" s="18">
        <f t="shared" si="30"/>
        <v>0</v>
      </c>
      <c r="H148" s="18">
        <f t="shared" si="31"/>
        <v>43</v>
      </c>
      <c r="I148" s="15">
        <f>H148</f>
        <v>43</v>
      </c>
      <c r="J148" s="84">
        <f>IF(I148="","",RANK(I148,I144:I148,0))</f>
        <v>3</v>
      </c>
      <c r="K148" s="84">
        <f>IF(J148&lt;5,I148,"")</f>
        <v>43</v>
      </c>
      <c r="L148" s="61">
        <v>252</v>
      </c>
      <c r="M148" s="18">
        <f t="shared" si="32"/>
        <v>0</v>
      </c>
      <c r="N148" s="18">
        <f t="shared" si="33"/>
        <v>57</v>
      </c>
      <c r="O148" s="14">
        <f>M148+N148</f>
        <v>57</v>
      </c>
      <c r="P148" s="15">
        <f>O148</f>
        <v>57</v>
      </c>
      <c r="Q148" s="96">
        <f>IF(P148="","",RANK(P148,P144:P148,0))</f>
        <v>3</v>
      </c>
      <c r="R148" s="96">
        <f>IF(Q148&lt;5,P148,"")</f>
        <v>57</v>
      </c>
      <c r="S148" s="65">
        <v>6</v>
      </c>
      <c r="T148" s="136">
        <f t="shared" si="34"/>
        <v>0</v>
      </c>
      <c r="U148" s="136">
        <f t="shared" si="35"/>
        <v>9</v>
      </c>
      <c r="V148" s="16">
        <f>T148+U148</f>
        <v>9</v>
      </c>
      <c r="W148" s="15">
        <f>V148</f>
        <v>9</v>
      </c>
      <c r="X148" s="84">
        <f>IF(W148="","",RANK(W148,W144:W148,0))</f>
        <v>5</v>
      </c>
      <c r="Y148" s="84" t="str">
        <f>IF(X148&lt;5,W148,"")</f>
        <v/>
      </c>
      <c r="Z148" s="65">
        <v>9</v>
      </c>
      <c r="AA148" s="136">
        <f t="shared" si="36"/>
        <v>0</v>
      </c>
      <c r="AB148" s="136">
        <f t="shared" si="37"/>
        <v>24</v>
      </c>
      <c r="AC148" s="16">
        <f>AA148+AB148</f>
        <v>24</v>
      </c>
      <c r="AD148" s="15">
        <f>AC148</f>
        <v>24</v>
      </c>
      <c r="AE148" s="84">
        <f>IF(AD148="","",RANK(AD148,AD144:AD148,0))</f>
        <v>4</v>
      </c>
      <c r="AF148" s="84">
        <f>IF(AE148&lt;5,AD148,"")</f>
        <v>24</v>
      </c>
      <c r="AG148" s="18">
        <f t="shared" si="39"/>
        <v>133</v>
      </c>
      <c r="AH148" s="19">
        <f>AG148</f>
        <v>133</v>
      </c>
      <c r="AI148" s="19">
        <f t="shared" si="38"/>
        <v>102</v>
      </c>
      <c r="AJ148" s="187"/>
      <c r="AK148" s="130"/>
      <c r="AL148" s="189"/>
    </row>
    <row r="149" spans="1:38" ht="26.25" customHeight="1" x14ac:dyDescent="0.25">
      <c r="A149" s="68"/>
      <c r="B149" s="139"/>
      <c r="C149" s="142">
        <v>38</v>
      </c>
      <c r="D149" s="59"/>
      <c r="E149" s="18">
        <f t="shared" si="28"/>
        <v>0</v>
      </c>
      <c r="F149" s="18">
        <f t="shared" si="29"/>
        <v>0</v>
      </c>
      <c r="G149" s="18">
        <f t="shared" si="30"/>
        <v>0</v>
      </c>
      <c r="H149" s="18">
        <f t="shared" si="31"/>
        <v>0</v>
      </c>
      <c r="I149" s="89"/>
      <c r="J149" s="101" t="s">
        <v>455</v>
      </c>
      <c r="K149" s="109">
        <f>SUM(K144:K148)</f>
        <v>163</v>
      </c>
      <c r="L149" s="61"/>
      <c r="M149" s="18">
        <f t="shared" si="32"/>
        <v>0</v>
      </c>
      <c r="N149" s="18">
        <f t="shared" si="33"/>
        <v>0</v>
      </c>
      <c r="O149" s="14"/>
      <c r="P149" s="89"/>
      <c r="Q149" s="101" t="s">
        <v>455</v>
      </c>
      <c r="R149" s="110">
        <f>SUM(R144:R148)</f>
        <v>230</v>
      </c>
      <c r="S149" s="65"/>
      <c r="T149" s="136">
        <f t="shared" si="34"/>
        <v>0</v>
      </c>
      <c r="U149" s="136">
        <f t="shared" si="35"/>
        <v>0</v>
      </c>
      <c r="V149" s="16"/>
      <c r="W149" s="89"/>
      <c r="X149" s="101" t="s">
        <v>455</v>
      </c>
      <c r="Y149" s="109">
        <f>SUM(Y144:Y148)</f>
        <v>223</v>
      </c>
      <c r="Z149" s="172">
        <v>-100</v>
      </c>
      <c r="AA149" s="136">
        <f t="shared" si="36"/>
        <v>0</v>
      </c>
      <c r="AB149" s="136">
        <f t="shared" si="37"/>
        <v>0</v>
      </c>
      <c r="AC149" s="16"/>
      <c r="AD149" s="89"/>
      <c r="AE149" s="101" t="s">
        <v>455</v>
      </c>
      <c r="AF149" s="109">
        <f>SUM(AF144:AF148)</f>
        <v>173</v>
      </c>
      <c r="AG149" s="18"/>
      <c r="AH149" s="92"/>
      <c r="AI149" s="19" t="str">
        <f t="shared" si="38"/>
        <v/>
      </c>
      <c r="AJ149" s="98"/>
      <c r="AK149" s="98"/>
      <c r="AL149" s="190"/>
    </row>
    <row r="150" spans="1:38" ht="15" customHeight="1" x14ac:dyDescent="0.25">
      <c r="A150" s="68">
        <v>1</v>
      </c>
      <c r="B150" s="139"/>
      <c r="C150" s="141">
        <v>39</v>
      </c>
      <c r="D150" s="59"/>
      <c r="E150" s="18">
        <f t="shared" si="28"/>
        <v>0</v>
      </c>
      <c r="F150" s="18">
        <f t="shared" si="29"/>
        <v>0</v>
      </c>
      <c r="G150" s="18">
        <f t="shared" si="30"/>
        <v>0</v>
      </c>
      <c r="H150" s="18">
        <f t="shared" si="31"/>
        <v>0</v>
      </c>
      <c r="I150" s="15">
        <f>H150</f>
        <v>0</v>
      </c>
      <c r="J150" s="84">
        <f>IF(I150="","",RANK(I150,I150:I154,0))</f>
        <v>1</v>
      </c>
      <c r="K150" s="84">
        <f>IF(J150&lt;5,I150,"")</f>
        <v>0</v>
      </c>
      <c r="L150" s="61"/>
      <c r="M150" s="18">
        <f t="shared" si="32"/>
        <v>0</v>
      </c>
      <c r="N150" s="18">
        <f t="shared" si="33"/>
        <v>0</v>
      </c>
      <c r="O150" s="14">
        <f>M150+N150</f>
        <v>0</v>
      </c>
      <c r="P150" s="15">
        <f>O150</f>
        <v>0</v>
      </c>
      <c r="Q150" s="96">
        <f>IF(P150="","",RANK(P150,P150:P154,0))</f>
        <v>1</v>
      </c>
      <c r="R150" s="96">
        <f>IF(Q150&lt;5,P150,"")</f>
        <v>0</v>
      </c>
      <c r="S150" s="65"/>
      <c r="T150" s="136">
        <f t="shared" si="34"/>
        <v>0</v>
      </c>
      <c r="U150" s="136">
        <f t="shared" si="35"/>
        <v>0</v>
      </c>
      <c r="V150" s="16">
        <f>T150+U150</f>
        <v>0</v>
      </c>
      <c r="W150" s="15">
        <f>V150</f>
        <v>0</v>
      </c>
      <c r="X150" s="84">
        <f>IF(W150="","",RANK(W150,W150:W154,0))</f>
        <v>1</v>
      </c>
      <c r="Y150" s="84">
        <f>IF(X150&lt;5,W150,"")</f>
        <v>0</v>
      </c>
      <c r="Z150" s="172">
        <v>-100</v>
      </c>
      <c r="AA150" s="136">
        <f t="shared" si="36"/>
        <v>0</v>
      </c>
      <c r="AB150" s="136">
        <f t="shared" si="37"/>
        <v>0</v>
      </c>
      <c r="AC150" s="16">
        <f>AA150+AB150</f>
        <v>0</v>
      </c>
      <c r="AD150" s="15">
        <f>AC150</f>
        <v>0</v>
      </c>
      <c r="AE150" s="84">
        <f>IF(AD150="","",RANK(AD150,AD150:AD154,0))</f>
        <v>1</v>
      </c>
      <c r="AF150" s="84">
        <f>IF(AE150&lt;5,AD150,"")</f>
        <v>0</v>
      </c>
      <c r="AG150" s="18">
        <f t="shared" si="39"/>
        <v>0</v>
      </c>
      <c r="AH150" s="19">
        <f>AG150</f>
        <v>0</v>
      </c>
      <c r="AI150" s="19">
        <f t="shared" si="38"/>
        <v>166</v>
      </c>
      <c r="AJ150" s="185">
        <f>SUM(K150:K154,R150:R154,Y150:Y154,AF150:AF154)</f>
        <v>0</v>
      </c>
      <c r="AK150" s="130">
        <f>AJ150</f>
        <v>0</v>
      </c>
      <c r="AL150" s="188">
        <f>IF(ISNUMBER(AJ150),RANK(AJ150,$AJ$6:$AJ$293,0),"")</f>
        <v>35</v>
      </c>
    </row>
    <row r="151" spans="1:38" ht="15" customHeight="1" x14ac:dyDescent="0.25">
      <c r="A151" s="68">
        <v>2</v>
      </c>
      <c r="B151" s="139"/>
      <c r="C151" s="141">
        <v>39</v>
      </c>
      <c r="D151" s="59"/>
      <c r="E151" s="18">
        <f t="shared" si="28"/>
        <v>0</v>
      </c>
      <c r="F151" s="18">
        <f t="shared" si="29"/>
        <v>0</v>
      </c>
      <c r="G151" s="18">
        <f t="shared" si="30"/>
        <v>0</v>
      </c>
      <c r="H151" s="18">
        <f t="shared" si="31"/>
        <v>0</v>
      </c>
      <c r="I151" s="15">
        <f>H151</f>
        <v>0</v>
      </c>
      <c r="J151" s="84">
        <f>IF(I151="","",RANK(I151,I150:I154,0))</f>
        <v>1</v>
      </c>
      <c r="K151" s="84">
        <f>IF(J151&lt;5,I151,"")</f>
        <v>0</v>
      </c>
      <c r="L151" s="61"/>
      <c r="M151" s="18">
        <f t="shared" si="32"/>
        <v>0</v>
      </c>
      <c r="N151" s="18">
        <f t="shared" si="33"/>
        <v>0</v>
      </c>
      <c r="O151" s="14">
        <f>M151+N151</f>
        <v>0</v>
      </c>
      <c r="P151" s="15">
        <f>O151</f>
        <v>0</v>
      </c>
      <c r="Q151" s="96">
        <f>IF(P151="","",RANK(P151,P150:P154,0))</f>
        <v>1</v>
      </c>
      <c r="R151" s="96">
        <f>IF(Q151&lt;5,P151,"")</f>
        <v>0</v>
      </c>
      <c r="S151" s="65"/>
      <c r="T151" s="136">
        <f t="shared" si="34"/>
        <v>0</v>
      </c>
      <c r="U151" s="136">
        <f t="shared" si="35"/>
        <v>0</v>
      </c>
      <c r="V151" s="16">
        <f>T151+U151</f>
        <v>0</v>
      </c>
      <c r="W151" s="15">
        <f>V151</f>
        <v>0</v>
      </c>
      <c r="X151" s="84">
        <f>IF(W151="","",RANK(W151,W150:W154,0))</f>
        <v>1</v>
      </c>
      <c r="Y151" s="84">
        <f>IF(X151&lt;5,W151,"")</f>
        <v>0</v>
      </c>
      <c r="Z151" s="172">
        <v>-100</v>
      </c>
      <c r="AA151" s="136">
        <f t="shared" si="36"/>
        <v>0</v>
      </c>
      <c r="AB151" s="136">
        <f t="shared" si="37"/>
        <v>0</v>
      </c>
      <c r="AC151" s="16">
        <f>AA151+AB151</f>
        <v>0</v>
      </c>
      <c r="AD151" s="15">
        <f>AC151</f>
        <v>0</v>
      </c>
      <c r="AE151" s="84">
        <f>IF(AD151="","",RANK(AD151,AD150:AD154,0))</f>
        <v>1</v>
      </c>
      <c r="AF151" s="84">
        <f>IF(AE151&lt;5,AD151,"")</f>
        <v>0</v>
      </c>
      <c r="AG151" s="18">
        <f t="shared" si="39"/>
        <v>0</v>
      </c>
      <c r="AH151" s="19">
        <f>AG151</f>
        <v>0</v>
      </c>
      <c r="AI151" s="19">
        <f t="shared" si="38"/>
        <v>166</v>
      </c>
      <c r="AJ151" s="186"/>
      <c r="AK151" s="130"/>
      <c r="AL151" s="189"/>
    </row>
    <row r="152" spans="1:38" ht="15" customHeight="1" x14ac:dyDescent="0.25">
      <c r="A152" s="68">
        <v>3</v>
      </c>
      <c r="B152" s="139"/>
      <c r="C152" s="141">
        <v>39</v>
      </c>
      <c r="D152" s="59"/>
      <c r="E152" s="18">
        <f t="shared" si="28"/>
        <v>0</v>
      </c>
      <c r="F152" s="18">
        <f t="shared" si="29"/>
        <v>0</v>
      </c>
      <c r="G152" s="18">
        <f t="shared" si="30"/>
        <v>0</v>
      </c>
      <c r="H152" s="18">
        <f t="shared" si="31"/>
        <v>0</v>
      </c>
      <c r="I152" s="15">
        <f>H152</f>
        <v>0</v>
      </c>
      <c r="J152" s="84">
        <f>IF(I152="","",RANK(I152,I150:I154,0))</f>
        <v>1</v>
      </c>
      <c r="K152" s="84">
        <f>IF(J152&lt;5,I152,"")</f>
        <v>0</v>
      </c>
      <c r="L152" s="61"/>
      <c r="M152" s="18">
        <f t="shared" si="32"/>
        <v>0</v>
      </c>
      <c r="N152" s="18">
        <f t="shared" si="33"/>
        <v>0</v>
      </c>
      <c r="O152" s="14">
        <f>M152+N152</f>
        <v>0</v>
      </c>
      <c r="P152" s="15">
        <f>O152</f>
        <v>0</v>
      </c>
      <c r="Q152" s="96">
        <f>IF(P152="","",RANK(P152,P150:P154,0))</f>
        <v>1</v>
      </c>
      <c r="R152" s="96">
        <f>IF(Q152&lt;5,P152,"")</f>
        <v>0</v>
      </c>
      <c r="S152" s="65"/>
      <c r="T152" s="136">
        <f t="shared" si="34"/>
        <v>0</v>
      </c>
      <c r="U152" s="136">
        <f t="shared" si="35"/>
        <v>0</v>
      </c>
      <c r="V152" s="16">
        <f>T152+U152</f>
        <v>0</v>
      </c>
      <c r="W152" s="15">
        <f>V152</f>
        <v>0</v>
      </c>
      <c r="X152" s="84">
        <f>IF(W152="","",RANK(W152,W150:W154,0))</f>
        <v>1</v>
      </c>
      <c r="Y152" s="84">
        <f>IF(X152&lt;5,W152,"")</f>
        <v>0</v>
      </c>
      <c r="Z152" s="172">
        <v>-100</v>
      </c>
      <c r="AA152" s="136">
        <f t="shared" si="36"/>
        <v>0</v>
      </c>
      <c r="AB152" s="136">
        <f t="shared" si="37"/>
        <v>0</v>
      </c>
      <c r="AC152" s="16">
        <f>AA152+AB152</f>
        <v>0</v>
      </c>
      <c r="AD152" s="15">
        <f>AC152</f>
        <v>0</v>
      </c>
      <c r="AE152" s="84">
        <f>IF(AD152="","",RANK(AD152,AD150:AD154,0))</f>
        <v>1</v>
      </c>
      <c r="AF152" s="84">
        <f>IF(AE152&lt;5,AD152,"")</f>
        <v>0</v>
      </c>
      <c r="AG152" s="18">
        <f t="shared" si="39"/>
        <v>0</v>
      </c>
      <c r="AH152" s="19">
        <f>AG152</f>
        <v>0</v>
      </c>
      <c r="AI152" s="19">
        <f t="shared" si="38"/>
        <v>166</v>
      </c>
      <c r="AJ152" s="186"/>
      <c r="AK152" s="130"/>
      <c r="AL152" s="189"/>
    </row>
    <row r="153" spans="1:38" ht="15" customHeight="1" x14ac:dyDescent="0.25">
      <c r="A153" s="68">
        <v>4</v>
      </c>
      <c r="B153" s="139"/>
      <c r="C153" s="141">
        <v>39</v>
      </c>
      <c r="D153" s="59"/>
      <c r="E153" s="18">
        <f t="shared" si="28"/>
        <v>0</v>
      </c>
      <c r="F153" s="18">
        <f t="shared" si="29"/>
        <v>0</v>
      </c>
      <c r="G153" s="18">
        <f t="shared" si="30"/>
        <v>0</v>
      </c>
      <c r="H153" s="18">
        <f t="shared" si="31"/>
        <v>0</v>
      </c>
      <c r="I153" s="15">
        <f>H153</f>
        <v>0</v>
      </c>
      <c r="J153" s="84">
        <f>IF(I153="","",RANK(I153,I150:I154,0))</f>
        <v>1</v>
      </c>
      <c r="K153" s="84">
        <f>IF(J153&lt;5,I153,"")</f>
        <v>0</v>
      </c>
      <c r="L153" s="61"/>
      <c r="M153" s="18">
        <f t="shared" si="32"/>
        <v>0</v>
      </c>
      <c r="N153" s="18">
        <f t="shared" si="33"/>
        <v>0</v>
      </c>
      <c r="O153" s="14">
        <f>M153+N153</f>
        <v>0</v>
      </c>
      <c r="P153" s="15">
        <f>O153</f>
        <v>0</v>
      </c>
      <c r="Q153" s="96">
        <f>IF(P153="","",RANK(P153,P150:P154,0))</f>
        <v>1</v>
      </c>
      <c r="R153" s="96">
        <f>IF(Q153&lt;5,P153,"")</f>
        <v>0</v>
      </c>
      <c r="S153" s="65"/>
      <c r="T153" s="136">
        <f t="shared" si="34"/>
        <v>0</v>
      </c>
      <c r="U153" s="136">
        <f t="shared" si="35"/>
        <v>0</v>
      </c>
      <c r="V153" s="16">
        <f>T153+U153</f>
        <v>0</v>
      </c>
      <c r="W153" s="15">
        <f>V153</f>
        <v>0</v>
      </c>
      <c r="X153" s="84">
        <f>IF(W153="","",RANK(W153,W150:W154,0))</f>
        <v>1</v>
      </c>
      <c r="Y153" s="84">
        <f>IF(X153&lt;5,W153,"")</f>
        <v>0</v>
      </c>
      <c r="Z153" s="172">
        <v>-100</v>
      </c>
      <c r="AA153" s="136">
        <f t="shared" si="36"/>
        <v>0</v>
      </c>
      <c r="AB153" s="136">
        <f t="shared" si="37"/>
        <v>0</v>
      </c>
      <c r="AC153" s="16">
        <f>AA153+AB153</f>
        <v>0</v>
      </c>
      <c r="AD153" s="15">
        <f>AC153</f>
        <v>0</v>
      </c>
      <c r="AE153" s="84">
        <f>IF(AD153="","",RANK(AD153,AD150:AD154,0))</f>
        <v>1</v>
      </c>
      <c r="AF153" s="84">
        <f>IF(AE153&lt;5,AD153,"")</f>
        <v>0</v>
      </c>
      <c r="AG153" s="18">
        <f t="shared" si="39"/>
        <v>0</v>
      </c>
      <c r="AH153" s="19">
        <f>AG153</f>
        <v>0</v>
      </c>
      <c r="AI153" s="19">
        <f t="shared" si="38"/>
        <v>166</v>
      </c>
      <c r="AJ153" s="186"/>
      <c r="AK153" s="130"/>
      <c r="AL153" s="189"/>
    </row>
    <row r="154" spans="1:38" ht="15" customHeight="1" x14ac:dyDescent="0.25">
      <c r="A154" s="68">
        <v>5</v>
      </c>
      <c r="B154" s="139"/>
      <c r="C154" s="141">
        <v>39</v>
      </c>
      <c r="D154" s="59"/>
      <c r="E154" s="18">
        <f t="shared" si="28"/>
        <v>0</v>
      </c>
      <c r="F154" s="18">
        <f t="shared" si="29"/>
        <v>0</v>
      </c>
      <c r="G154" s="18">
        <f t="shared" si="30"/>
        <v>0</v>
      </c>
      <c r="H154" s="18">
        <f t="shared" si="31"/>
        <v>0</v>
      </c>
      <c r="I154" s="15">
        <f>H154</f>
        <v>0</v>
      </c>
      <c r="J154" s="84">
        <f>IF(I154="","",RANK(I154,I150:I154,0))</f>
        <v>1</v>
      </c>
      <c r="K154" s="84">
        <f>IF(J154&lt;5,I154,"")</f>
        <v>0</v>
      </c>
      <c r="L154" s="61"/>
      <c r="M154" s="18">
        <f t="shared" si="32"/>
        <v>0</v>
      </c>
      <c r="N154" s="18">
        <f t="shared" si="33"/>
        <v>0</v>
      </c>
      <c r="O154" s="14">
        <f>M154+N154</f>
        <v>0</v>
      </c>
      <c r="P154" s="15">
        <f>O154</f>
        <v>0</v>
      </c>
      <c r="Q154" s="96">
        <f>IF(P154="","",RANK(P154,P150:P154,0))</f>
        <v>1</v>
      </c>
      <c r="R154" s="96">
        <f>IF(Q154&lt;5,P154,"")</f>
        <v>0</v>
      </c>
      <c r="S154" s="65"/>
      <c r="T154" s="136">
        <f t="shared" si="34"/>
        <v>0</v>
      </c>
      <c r="U154" s="136">
        <f t="shared" si="35"/>
        <v>0</v>
      </c>
      <c r="V154" s="16">
        <f>T154+U154</f>
        <v>0</v>
      </c>
      <c r="W154" s="15">
        <f>V154</f>
        <v>0</v>
      </c>
      <c r="X154" s="84">
        <f>IF(W154="","",RANK(W154,W150:W154,0))</f>
        <v>1</v>
      </c>
      <c r="Y154" s="84">
        <f>IF(X154&lt;5,W154,"")</f>
        <v>0</v>
      </c>
      <c r="Z154" s="172">
        <v>-100</v>
      </c>
      <c r="AA154" s="136">
        <f t="shared" si="36"/>
        <v>0</v>
      </c>
      <c r="AB154" s="136">
        <f t="shared" si="37"/>
        <v>0</v>
      </c>
      <c r="AC154" s="16">
        <f>AA154+AB154</f>
        <v>0</v>
      </c>
      <c r="AD154" s="15">
        <f>AC154</f>
        <v>0</v>
      </c>
      <c r="AE154" s="84">
        <f>IF(AD154="","",RANK(AD154,AD150:AD154,0))</f>
        <v>1</v>
      </c>
      <c r="AF154" s="84">
        <f>IF(AE154&lt;5,AD154,"")</f>
        <v>0</v>
      </c>
      <c r="AG154" s="18">
        <f t="shared" si="39"/>
        <v>0</v>
      </c>
      <c r="AH154" s="19">
        <f>AG154</f>
        <v>0</v>
      </c>
      <c r="AI154" s="19">
        <f t="shared" si="38"/>
        <v>166</v>
      </c>
      <c r="AJ154" s="187"/>
      <c r="AK154" s="130"/>
      <c r="AL154" s="189"/>
    </row>
    <row r="155" spans="1:38" ht="26.25" customHeight="1" x14ac:dyDescent="0.25">
      <c r="A155" s="68"/>
      <c r="B155" s="139"/>
      <c r="C155" s="142">
        <v>39</v>
      </c>
      <c r="D155" s="59"/>
      <c r="E155" s="18">
        <f t="shared" si="28"/>
        <v>0</v>
      </c>
      <c r="F155" s="18">
        <f t="shared" si="29"/>
        <v>0</v>
      </c>
      <c r="G155" s="18">
        <f t="shared" si="30"/>
        <v>0</v>
      </c>
      <c r="H155" s="18">
        <f t="shared" si="31"/>
        <v>0</v>
      </c>
      <c r="I155" s="89"/>
      <c r="J155" s="101" t="s">
        <v>455</v>
      </c>
      <c r="K155" s="109">
        <f>SUM(K150:K154)</f>
        <v>0</v>
      </c>
      <c r="L155" s="61"/>
      <c r="M155" s="18">
        <f t="shared" si="32"/>
        <v>0</v>
      </c>
      <c r="N155" s="18">
        <f t="shared" si="33"/>
        <v>0</v>
      </c>
      <c r="O155" s="14"/>
      <c r="P155" s="89"/>
      <c r="Q155" s="101" t="s">
        <v>455</v>
      </c>
      <c r="R155" s="110">
        <f>SUM(R150:R154)</f>
        <v>0</v>
      </c>
      <c r="S155" s="65"/>
      <c r="T155" s="136">
        <f t="shared" si="34"/>
        <v>0</v>
      </c>
      <c r="U155" s="136">
        <f t="shared" si="35"/>
        <v>0</v>
      </c>
      <c r="V155" s="16"/>
      <c r="W155" s="89"/>
      <c r="X155" s="101" t="s">
        <v>455</v>
      </c>
      <c r="Y155" s="109">
        <f>SUM(Y150:Y154)</f>
        <v>0</v>
      </c>
      <c r="Z155" s="172">
        <v>-100</v>
      </c>
      <c r="AA155" s="136">
        <f t="shared" si="36"/>
        <v>0</v>
      </c>
      <c r="AB155" s="136">
        <f t="shared" si="37"/>
        <v>0</v>
      </c>
      <c r="AC155" s="16"/>
      <c r="AD155" s="89"/>
      <c r="AE155" s="101" t="s">
        <v>455</v>
      </c>
      <c r="AF155" s="109">
        <f>SUM(AF150:AF154)</f>
        <v>0</v>
      </c>
      <c r="AG155" s="18"/>
      <c r="AH155" s="92"/>
      <c r="AI155" s="19" t="str">
        <f t="shared" si="38"/>
        <v/>
      </c>
      <c r="AJ155" s="98"/>
      <c r="AK155" s="98"/>
      <c r="AL155" s="190"/>
    </row>
    <row r="156" spans="1:38" ht="15" customHeight="1" x14ac:dyDescent="0.25">
      <c r="A156" s="68">
        <v>1</v>
      </c>
      <c r="B156" s="139"/>
      <c r="C156" s="141">
        <v>40</v>
      </c>
      <c r="D156" s="59">
        <v>7.4</v>
      </c>
      <c r="E156" s="18">
        <f t="shared" si="28"/>
        <v>35</v>
      </c>
      <c r="F156" s="18">
        <f t="shared" si="29"/>
        <v>0</v>
      </c>
      <c r="G156" s="18">
        <f t="shared" si="30"/>
        <v>0</v>
      </c>
      <c r="H156" s="18">
        <f t="shared" si="31"/>
        <v>35</v>
      </c>
      <c r="I156" s="15">
        <f>H156</f>
        <v>35</v>
      </c>
      <c r="J156" s="84">
        <f>IF(I156="","",RANK(I156,I156:I160,0))</f>
        <v>2</v>
      </c>
      <c r="K156" s="84">
        <f>IF(J156&lt;5,I156,"")</f>
        <v>35</v>
      </c>
      <c r="L156" s="61">
        <v>245</v>
      </c>
      <c r="M156" s="18">
        <f t="shared" si="32"/>
        <v>0</v>
      </c>
      <c r="N156" s="18">
        <f t="shared" si="33"/>
        <v>50</v>
      </c>
      <c r="O156" s="14">
        <f>M156+N156</f>
        <v>50</v>
      </c>
      <c r="P156" s="15">
        <f>O156</f>
        <v>50</v>
      </c>
      <c r="Q156" s="96">
        <f>IF(P156="","",RANK(P156,P156:P160,0))</f>
        <v>1</v>
      </c>
      <c r="R156" s="96">
        <f>IF(Q156&lt;5,P156,"")</f>
        <v>50</v>
      </c>
      <c r="S156" s="65">
        <v>14</v>
      </c>
      <c r="T156" s="136">
        <f t="shared" si="34"/>
        <v>0</v>
      </c>
      <c r="U156" s="136">
        <f t="shared" si="35"/>
        <v>38</v>
      </c>
      <c r="V156" s="16">
        <f>T156+U156</f>
        <v>38</v>
      </c>
      <c r="W156" s="15">
        <f>V156</f>
        <v>38</v>
      </c>
      <c r="X156" s="84">
        <f>IF(W156="","",RANK(W156,W156:W160,0))</f>
        <v>1</v>
      </c>
      <c r="Y156" s="84">
        <f>IF(X156&lt;5,W156,"")</f>
        <v>38</v>
      </c>
      <c r="Z156" s="65">
        <v>18</v>
      </c>
      <c r="AA156" s="136">
        <f t="shared" si="36"/>
        <v>0</v>
      </c>
      <c r="AB156" s="136">
        <f t="shared" si="37"/>
        <v>47</v>
      </c>
      <c r="AC156" s="16">
        <f>AA156+AB156</f>
        <v>47</v>
      </c>
      <c r="AD156" s="15">
        <f>AC156</f>
        <v>47</v>
      </c>
      <c r="AE156" s="84">
        <f>IF(AD156="","",RANK(AD156,AD156:AD160,0))</f>
        <v>1</v>
      </c>
      <c r="AF156" s="84">
        <f>IF(AE156&lt;5,AD156,"")</f>
        <v>47</v>
      </c>
      <c r="AG156" s="18">
        <f t="shared" si="39"/>
        <v>170</v>
      </c>
      <c r="AH156" s="19">
        <f>AG156</f>
        <v>170</v>
      </c>
      <c r="AI156" s="19">
        <f t="shared" si="38"/>
        <v>57</v>
      </c>
      <c r="AJ156" s="185">
        <f>SUM(K156:K160,R156:R160,Y156:Y160,AF156:AF160)</f>
        <v>523</v>
      </c>
      <c r="AK156" s="130">
        <f>AJ156</f>
        <v>523</v>
      </c>
      <c r="AL156" s="188">
        <f>IF(ISNUMBER(AJ156),RANK(AJ156,$AJ$6:$AJ$293,0),"")</f>
        <v>25</v>
      </c>
    </row>
    <row r="157" spans="1:38" ht="15" customHeight="1" x14ac:dyDescent="0.25">
      <c r="A157" s="68">
        <v>2</v>
      </c>
      <c r="B157" s="139"/>
      <c r="C157" s="141">
        <v>40</v>
      </c>
      <c r="D157" s="59">
        <v>7.7</v>
      </c>
      <c r="E157" s="18">
        <f t="shared" si="28"/>
        <v>0</v>
      </c>
      <c r="F157" s="18">
        <f t="shared" si="29"/>
        <v>26</v>
      </c>
      <c r="G157" s="18">
        <f t="shared" si="30"/>
        <v>0</v>
      </c>
      <c r="H157" s="18">
        <f t="shared" si="31"/>
        <v>26</v>
      </c>
      <c r="I157" s="15">
        <f>H157</f>
        <v>26</v>
      </c>
      <c r="J157" s="84">
        <f>IF(I157="","",RANK(I157,I156:I160,0))</f>
        <v>4</v>
      </c>
      <c r="K157" s="84">
        <f>IF(J157&lt;5,I157,"")</f>
        <v>26</v>
      </c>
      <c r="L157" s="61">
        <v>215</v>
      </c>
      <c r="M157" s="18">
        <f t="shared" si="32"/>
        <v>0</v>
      </c>
      <c r="N157" s="18">
        <f t="shared" si="33"/>
        <v>22</v>
      </c>
      <c r="O157" s="14">
        <f>M157+N157</f>
        <v>22</v>
      </c>
      <c r="P157" s="15">
        <f>O157</f>
        <v>22</v>
      </c>
      <c r="Q157" s="96">
        <f>IF(P157="","",RANK(P157,P156:P160,0))</f>
        <v>3</v>
      </c>
      <c r="R157" s="96">
        <f>IF(Q157&lt;5,P157,"")</f>
        <v>22</v>
      </c>
      <c r="S157" s="65">
        <v>9</v>
      </c>
      <c r="T157" s="136">
        <f t="shared" si="34"/>
        <v>0</v>
      </c>
      <c r="U157" s="136">
        <f t="shared" si="35"/>
        <v>18</v>
      </c>
      <c r="V157" s="16">
        <f>T157+U157</f>
        <v>18</v>
      </c>
      <c r="W157" s="15">
        <f>V157</f>
        <v>18</v>
      </c>
      <c r="X157" s="84">
        <f>IF(W157="","",RANK(W157,W156:W160,0))</f>
        <v>4</v>
      </c>
      <c r="Y157" s="84">
        <f>IF(X157&lt;5,W157,"")</f>
        <v>18</v>
      </c>
      <c r="Z157" s="65">
        <v>0</v>
      </c>
      <c r="AA157" s="136">
        <f t="shared" si="36"/>
        <v>0</v>
      </c>
      <c r="AB157" s="136">
        <f t="shared" si="37"/>
        <v>6</v>
      </c>
      <c r="AC157" s="16">
        <f>AA157+AB157</f>
        <v>6</v>
      </c>
      <c r="AD157" s="15">
        <f>AC157</f>
        <v>6</v>
      </c>
      <c r="AE157" s="84">
        <f>IF(AD157="","",RANK(AD157,AD156:AD160,0))</f>
        <v>5</v>
      </c>
      <c r="AF157" s="84" t="str">
        <f>IF(AE157&lt;5,AD157,"")</f>
        <v/>
      </c>
      <c r="AG157" s="18">
        <f t="shared" si="39"/>
        <v>72</v>
      </c>
      <c r="AH157" s="19">
        <f>AG157</f>
        <v>72</v>
      </c>
      <c r="AI157" s="19">
        <f t="shared" si="38"/>
        <v>157</v>
      </c>
      <c r="AJ157" s="186"/>
      <c r="AK157" s="130"/>
      <c r="AL157" s="189"/>
    </row>
    <row r="158" spans="1:38" ht="15" customHeight="1" x14ac:dyDescent="0.25">
      <c r="A158" s="68">
        <v>3</v>
      </c>
      <c r="B158" s="139"/>
      <c r="C158" s="141">
        <v>40</v>
      </c>
      <c r="D158" s="59">
        <v>7.4</v>
      </c>
      <c r="E158" s="18">
        <f t="shared" si="28"/>
        <v>35</v>
      </c>
      <c r="F158" s="18">
        <f t="shared" si="29"/>
        <v>0</v>
      </c>
      <c r="G158" s="18">
        <f t="shared" si="30"/>
        <v>0</v>
      </c>
      <c r="H158" s="18">
        <f t="shared" si="31"/>
        <v>35</v>
      </c>
      <c r="I158" s="15">
        <f>H158</f>
        <v>35</v>
      </c>
      <c r="J158" s="84">
        <f>IF(I158="","",RANK(I158,I156:I160,0))</f>
        <v>2</v>
      </c>
      <c r="K158" s="84">
        <f>IF(J158&lt;5,I158,"")</f>
        <v>35</v>
      </c>
      <c r="L158" s="61">
        <v>215</v>
      </c>
      <c r="M158" s="18">
        <f t="shared" si="32"/>
        <v>0</v>
      </c>
      <c r="N158" s="18">
        <f t="shared" si="33"/>
        <v>22</v>
      </c>
      <c r="O158" s="14">
        <f>M158+N158</f>
        <v>22</v>
      </c>
      <c r="P158" s="15">
        <f>O158</f>
        <v>22</v>
      </c>
      <c r="Q158" s="96">
        <f>IF(P158="","",RANK(P158,P156:P160,0))</f>
        <v>3</v>
      </c>
      <c r="R158" s="96">
        <f>IF(Q158&lt;5,P158,"")</f>
        <v>22</v>
      </c>
      <c r="S158" s="65">
        <v>13</v>
      </c>
      <c r="T158" s="136">
        <f t="shared" si="34"/>
        <v>0</v>
      </c>
      <c r="U158" s="136">
        <f t="shared" si="35"/>
        <v>34</v>
      </c>
      <c r="V158" s="16">
        <f>T158+U158</f>
        <v>34</v>
      </c>
      <c r="W158" s="15">
        <f>V158</f>
        <v>34</v>
      </c>
      <c r="X158" s="84">
        <f>IF(W158="","",RANK(W158,W156:W160,0))</f>
        <v>2</v>
      </c>
      <c r="Y158" s="84">
        <f>IF(X158&lt;5,W158,"")</f>
        <v>34</v>
      </c>
      <c r="Z158" s="65">
        <v>17</v>
      </c>
      <c r="AA158" s="136">
        <f t="shared" si="36"/>
        <v>0</v>
      </c>
      <c r="AB158" s="136">
        <f t="shared" si="37"/>
        <v>44</v>
      </c>
      <c r="AC158" s="16">
        <f>AA158+AB158</f>
        <v>44</v>
      </c>
      <c r="AD158" s="15">
        <f>AC158</f>
        <v>44</v>
      </c>
      <c r="AE158" s="84">
        <f>IF(AD158="","",RANK(AD158,AD156:AD160,0))</f>
        <v>2</v>
      </c>
      <c r="AF158" s="84">
        <f>IF(AE158&lt;5,AD158,"")</f>
        <v>44</v>
      </c>
      <c r="AG158" s="18">
        <f t="shared" si="39"/>
        <v>135</v>
      </c>
      <c r="AH158" s="19">
        <f>AG158</f>
        <v>135</v>
      </c>
      <c r="AI158" s="19">
        <f t="shared" si="38"/>
        <v>101</v>
      </c>
      <c r="AJ158" s="186"/>
      <c r="AK158" s="130"/>
      <c r="AL158" s="189"/>
    </row>
    <row r="159" spans="1:38" ht="15" customHeight="1" x14ac:dyDescent="0.25">
      <c r="A159" s="68">
        <v>4</v>
      </c>
      <c r="B159" s="139"/>
      <c r="C159" s="141">
        <v>40</v>
      </c>
      <c r="D159" s="59">
        <v>7.1</v>
      </c>
      <c r="E159" s="18">
        <f t="shared" si="28"/>
        <v>47</v>
      </c>
      <c r="F159" s="18">
        <f t="shared" si="29"/>
        <v>0</v>
      </c>
      <c r="G159" s="18">
        <f t="shared" si="30"/>
        <v>0</v>
      </c>
      <c r="H159" s="18">
        <f t="shared" si="31"/>
        <v>47</v>
      </c>
      <c r="I159" s="15">
        <f>H159</f>
        <v>47</v>
      </c>
      <c r="J159" s="84">
        <f>IF(I159="","",RANK(I159,I156:I160,0))</f>
        <v>1</v>
      </c>
      <c r="K159" s="84">
        <f>IF(J159&lt;5,I159,"")</f>
        <v>47</v>
      </c>
      <c r="L159" s="61">
        <v>215</v>
      </c>
      <c r="M159" s="18">
        <f t="shared" si="32"/>
        <v>0</v>
      </c>
      <c r="N159" s="18">
        <f t="shared" si="33"/>
        <v>22</v>
      </c>
      <c r="O159" s="14">
        <f>M159+N159</f>
        <v>22</v>
      </c>
      <c r="P159" s="15">
        <f>O159</f>
        <v>22</v>
      </c>
      <c r="Q159" s="96">
        <f>IF(P159="","",RANK(P159,P156:P160,0))</f>
        <v>3</v>
      </c>
      <c r="R159" s="96"/>
      <c r="S159" s="65">
        <v>6</v>
      </c>
      <c r="T159" s="136">
        <f t="shared" si="34"/>
        <v>0</v>
      </c>
      <c r="U159" s="136">
        <f t="shared" si="35"/>
        <v>9</v>
      </c>
      <c r="V159" s="16">
        <f>T159+U159</f>
        <v>9</v>
      </c>
      <c r="W159" s="15">
        <f>V159</f>
        <v>9</v>
      </c>
      <c r="X159" s="84">
        <f>IF(W159="","",RANK(W159,W156:W160,0))</f>
        <v>5</v>
      </c>
      <c r="Y159" s="84" t="str">
        <f>IF(X159&lt;5,W159,"")</f>
        <v/>
      </c>
      <c r="Z159" s="65">
        <v>6</v>
      </c>
      <c r="AA159" s="136">
        <f t="shared" si="36"/>
        <v>0</v>
      </c>
      <c r="AB159" s="136">
        <f t="shared" si="37"/>
        <v>18</v>
      </c>
      <c r="AC159" s="16">
        <f>AA159+AB159</f>
        <v>18</v>
      </c>
      <c r="AD159" s="15">
        <f>AC159</f>
        <v>18</v>
      </c>
      <c r="AE159" s="84">
        <f>IF(AD159="","",RANK(AD159,AD156:AD160,0))</f>
        <v>4</v>
      </c>
      <c r="AF159" s="84">
        <f>IF(AE159&lt;5,AD159,"")</f>
        <v>18</v>
      </c>
      <c r="AG159" s="18">
        <f t="shared" si="39"/>
        <v>96</v>
      </c>
      <c r="AH159" s="19">
        <f>AG159</f>
        <v>96</v>
      </c>
      <c r="AI159" s="19">
        <f t="shared" si="38"/>
        <v>141</v>
      </c>
      <c r="AJ159" s="186"/>
      <c r="AK159" s="130"/>
      <c r="AL159" s="189"/>
    </row>
    <row r="160" spans="1:38" ht="15" customHeight="1" x14ac:dyDescent="0.25">
      <c r="A160" s="68">
        <v>5</v>
      </c>
      <c r="B160" s="139"/>
      <c r="C160" s="141">
        <v>40</v>
      </c>
      <c r="D160" s="59">
        <v>8.3000000000000007</v>
      </c>
      <c r="E160" s="18">
        <f t="shared" si="28"/>
        <v>0</v>
      </c>
      <c r="F160" s="18">
        <f t="shared" si="29"/>
        <v>11</v>
      </c>
      <c r="G160" s="18">
        <f t="shared" si="30"/>
        <v>0</v>
      </c>
      <c r="H160" s="18">
        <f t="shared" si="31"/>
        <v>11</v>
      </c>
      <c r="I160" s="15">
        <f>H160</f>
        <v>11</v>
      </c>
      <c r="J160" s="84">
        <f>IF(I160="","",RANK(I160,I156:I160,0))</f>
        <v>5</v>
      </c>
      <c r="K160" s="84" t="str">
        <f>IF(J160&lt;5,I160,"")</f>
        <v/>
      </c>
      <c r="L160" s="61">
        <v>222</v>
      </c>
      <c r="M160" s="18">
        <f t="shared" si="32"/>
        <v>0</v>
      </c>
      <c r="N160" s="18">
        <f t="shared" si="33"/>
        <v>27</v>
      </c>
      <c r="O160" s="14">
        <f>M160+N160</f>
        <v>27</v>
      </c>
      <c r="P160" s="15">
        <f>O160</f>
        <v>27</v>
      </c>
      <c r="Q160" s="96">
        <f>IF(P160="","",RANK(P160,P156:P160,0))</f>
        <v>2</v>
      </c>
      <c r="R160" s="96">
        <f>IF(Q160&lt;5,P160,"")</f>
        <v>27</v>
      </c>
      <c r="S160" s="65">
        <v>13</v>
      </c>
      <c r="T160" s="136">
        <f t="shared" si="34"/>
        <v>0</v>
      </c>
      <c r="U160" s="136">
        <f t="shared" si="35"/>
        <v>34</v>
      </c>
      <c r="V160" s="16">
        <f>T160+U160</f>
        <v>34</v>
      </c>
      <c r="W160" s="15">
        <f>V160</f>
        <v>34</v>
      </c>
      <c r="X160" s="84">
        <f>IF(W160="","",RANK(W160,W156:W160,0))</f>
        <v>2</v>
      </c>
      <c r="Y160" s="84">
        <f>IF(X160&lt;5,W160,"")</f>
        <v>34</v>
      </c>
      <c r="Z160" s="65">
        <v>10</v>
      </c>
      <c r="AA160" s="136">
        <f t="shared" si="36"/>
        <v>0</v>
      </c>
      <c r="AB160" s="136">
        <f t="shared" si="37"/>
        <v>26</v>
      </c>
      <c r="AC160" s="16">
        <f>AA160+AB160</f>
        <v>26</v>
      </c>
      <c r="AD160" s="15">
        <f>AC160</f>
        <v>26</v>
      </c>
      <c r="AE160" s="84">
        <f>IF(AD160="","",RANK(AD160,AD156:AD160,0))</f>
        <v>3</v>
      </c>
      <c r="AF160" s="84">
        <f>IF(AE160&lt;5,AD160,"")</f>
        <v>26</v>
      </c>
      <c r="AG160" s="18">
        <f t="shared" si="39"/>
        <v>98</v>
      </c>
      <c r="AH160" s="19">
        <f>AG160</f>
        <v>98</v>
      </c>
      <c r="AI160" s="19">
        <f t="shared" si="38"/>
        <v>137</v>
      </c>
      <c r="AJ160" s="187"/>
      <c r="AK160" s="130"/>
      <c r="AL160" s="189"/>
    </row>
    <row r="161" spans="1:38" ht="26.25" customHeight="1" x14ac:dyDescent="0.25">
      <c r="A161" s="68"/>
      <c r="B161" s="139"/>
      <c r="C161" s="142">
        <v>40</v>
      </c>
      <c r="D161" s="59"/>
      <c r="E161" s="18">
        <f t="shared" si="28"/>
        <v>0</v>
      </c>
      <c r="F161" s="18">
        <f t="shared" si="29"/>
        <v>0</v>
      </c>
      <c r="G161" s="18">
        <f t="shared" si="30"/>
        <v>0</v>
      </c>
      <c r="H161" s="18">
        <f t="shared" si="31"/>
        <v>0</v>
      </c>
      <c r="I161" s="89"/>
      <c r="J161" s="101" t="s">
        <v>455</v>
      </c>
      <c r="K161" s="109">
        <f>SUM(K156:K160)</f>
        <v>143</v>
      </c>
      <c r="L161" s="61"/>
      <c r="M161" s="18">
        <f t="shared" si="32"/>
        <v>0</v>
      </c>
      <c r="N161" s="18">
        <f t="shared" si="33"/>
        <v>0</v>
      </c>
      <c r="O161" s="14"/>
      <c r="P161" s="89"/>
      <c r="Q161" s="101" t="s">
        <v>455</v>
      </c>
      <c r="R161" s="110">
        <f>SUM(R156:R160)</f>
        <v>121</v>
      </c>
      <c r="S161" s="65"/>
      <c r="T161" s="136">
        <f t="shared" si="34"/>
        <v>0</v>
      </c>
      <c r="U161" s="136">
        <f t="shared" si="35"/>
        <v>0</v>
      </c>
      <c r="V161" s="16"/>
      <c r="W161" s="89"/>
      <c r="X161" s="101" t="s">
        <v>455</v>
      </c>
      <c r="Y161" s="109">
        <f>SUM(Y156:Y160)</f>
        <v>124</v>
      </c>
      <c r="Z161" s="172">
        <v>-100</v>
      </c>
      <c r="AA161" s="136">
        <f t="shared" si="36"/>
        <v>0</v>
      </c>
      <c r="AB161" s="136">
        <f t="shared" si="37"/>
        <v>0</v>
      </c>
      <c r="AC161" s="16"/>
      <c r="AD161" s="89"/>
      <c r="AE161" s="101" t="s">
        <v>455</v>
      </c>
      <c r="AF161" s="109">
        <f>SUM(AF156:AF160)</f>
        <v>135</v>
      </c>
      <c r="AG161" s="18"/>
      <c r="AH161" s="92"/>
      <c r="AI161" s="19" t="str">
        <f t="shared" si="38"/>
        <v/>
      </c>
      <c r="AJ161" s="98"/>
      <c r="AK161" s="98"/>
      <c r="AL161" s="190"/>
    </row>
    <row r="162" spans="1:38" ht="15" customHeight="1" x14ac:dyDescent="0.25">
      <c r="A162" s="68">
        <v>1</v>
      </c>
      <c r="B162" s="139"/>
      <c r="C162" s="141">
        <v>41</v>
      </c>
      <c r="D162" s="59">
        <v>7.4</v>
      </c>
      <c r="E162" s="18">
        <f t="shared" si="28"/>
        <v>35</v>
      </c>
      <c r="F162" s="18">
        <f t="shared" si="29"/>
        <v>0</v>
      </c>
      <c r="G162" s="18">
        <f t="shared" si="30"/>
        <v>0</v>
      </c>
      <c r="H162" s="18">
        <f t="shared" si="31"/>
        <v>35</v>
      </c>
      <c r="I162" s="15">
        <f>H162</f>
        <v>35</v>
      </c>
      <c r="J162" s="84">
        <f>IF(I162="","",RANK(I162,I162:I166,0))</f>
        <v>3</v>
      </c>
      <c r="K162" s="84">
        <f>IF(J162&lt;5,I162,"")</f>
        <v>35</v>
      </c>
      <c r="L162" s="61">
        <v>245</v>
      </c>
      <c r="M162" s="18">
        <f t="shared" si="32"/>
        <v>0</v>
      </c>
      <c r="N162" s="18">
        <f t="shared" si="33"/>
        <v>50</v>
      </c>
      <c r="O162" s="14">
        <f>M162+N162</f>
        <v>50</v>
      </c>
      <c r="P162" s="15">
        <f>O162</f>
        <v>50</v>
      </c>
      <c r="Q162" s="96">
        <f>IF(P162="","",RANK(P162,P162:P166,0))</f>
        <v>1</v>
      </c>
      <c r="R162" s="96">
        <f>IF(Q162&lt;5,P162,"")</f>
        <v>50</v>
      </c>
      <c r="S162" s="65">
        <v>14</v>
      </c>
      <c r="T162" s="136">
        <f t="shared" si="34"/>
        <v>0</v>
      </c>
      <c r="U162" s="136">
        <f t="shared" si="35"/>
        <v>38</v>
      </c>
      <c r="V162" s="16">
        <f>T162+U162</f>
        <v>38</v>
      </c>
      <c r="W162" s="15">
        <f>V162</f>
        <v>38</v>
      </c>
      <c r="X162" s="84">
        <f>IF(W162="","",RANK(W162,W162:W166,0))</f>
        <v>3</v>
      </c>
      <c r="Y162" s="84">
        <f>IF(X162&lt;5,W162,"")</f>
        <v>38</v>
      </c>
      <c r="Z162" s="65">
        <v>9</v>
      </c>
      <c r="AA162" s="136">
        <f t="shared" si="36"/>
        <v>0</v>
      </c>
      <c r="AB162" s="136">
        <f t="shared" si="37"/>
        <v>24</v>
      </c>
      <c r="AC162" s="16">
        <f>AA162+AB162</f>
        <v>24</v>
      </c>
      <c r="AD162" s="15">
        <f>AC162</f>
        <v>24</v>
      </c>
      <c r="AE162" s="84">
        <f>IF(AD162="","",RANK(AD162,AD162:AD166,0))</f>
        <v>1</v>
      </c>
      <c r="AF162" s="84">
        <f>IF(AE162&lt;5,AD162,"")</f>
        <v>24</v>
      </c>
      <c r="AG162" s="18">
        <f t="shared" si="39"/>
        <v>147</v>
      </c>
      <c r="AH162" s="19">
        <f>AG162</f>
        <v>147</v>
      </c>
      <c r="AI162" s="19">
        <f t="shared" si="38"/>
        <v>89</v>
      </c>
      <c r="AJ162" s="185">
        <f>SUM(K162:K166,R162:R166,Y162:Y166,AF162:AF166)</f>
        <v>519</v>
      </c>
      <c r="AK162" s="130">
        <f>AJ162</f>
        <v>519</v>
      </c>
      <c r="AL162" s="188">
        <f>IF(ISNUMBER(AJ162),RANK(AJ162,$AJ$6:$AJ$293,0),"")</f>
        <v>26</v>
      </c>
    </row>
    <row r="163" spans="1:38" ht="15" customHeight="1" x14ac:dyDescent="0.25">
      <c r="A163" s="68">
        <v>2</v>
      </c>
      <c r="B163" s="139"/>
      <c r="C163" s="141">
        <v>41</v>
      </c>
      <c r="D163" s="59">
        <v>7.2</v>
      </c>
      <c r="E163" s="18">
        <f t="shared" si="28"/>
        <v>43</v>
      </c>
      <c r="F163" s="18">
        <f t="shared" si="29"/>
        <v>0</v>
      </c>
      <c r="G163" s="18">
        <f t="shared" si="30"/>
        <v>0</v>
      </c>
      <c r="H163" s="18">
        <f t="shared" si="31"/>
        <v>43</v>
      </c>
      <c r="I163" s="15">
        <f>H163</f>
        <v>43</v>
      </c>
      <c r="J163" s="84">
        <f>IF(I163="","",RANK(I163,I162:I166,0))</f>
        <v>1</v>
      </c>
      <c r="K163" s="84">
        <f>IF(J163&lt;5,I163,"")</f>
        <v>43</v>
      </c>
      <c r="L163" s="61">
        <v>225</v>
      </c>
      <c r="M163" s="18">
        <f t="shared" si="32"/>
        <v>0</v>
      </c>
      <c r="N163" s="18">
        <f t="shared" si="33"/>
        <v>30</v>
      </c>
      <c r="O163" s="14">
        <f>M163+N163</f>
        <v>30</v>
      </c>
      <c r="P163" s="15">
        <f>O163</f>
        <v>30</v>
      </c>
      <c r="Q163" s="96">
        <f>IF(P163="","",RANK(P163,P162:P166,0))</f>
        <v>3</v>
      </c>
      <c r="R163" s="96">
        <f>IF(Q163&lt;5,P163,"")</f>
        <v>30</v>
      </c>
      <c r="S163" s="65">
        <v>7</v>
      </c>
      <c r="T163" s="136">
        <f t="shared" si="34"/>
        <v>0</v>
      </c>
      <c r="U163" s="136">
        <f t="shared" si="35"/>
        <v>12</v>
      </c>
      <c r="V163" s="16">
        <f>T163+U163</f>
        <v>12</v>
      </c>
      <c r="W163" s="15">
        <f>V163</f>
        <v>12</v>
      </c>
      <c r="X163" s="84">
        <f>IF(W163="","",RANK(W163,W162:W166,0))</f>
        <v>4</v>
      </c>
      <c r="Y163" s="84">
        <f>IF(X163&lt;5,W163,"")</f>
        <v>12</v>
      </c>
      <c r="Z163" s="65">
        <v>0</v>
      </c>
      <c r="AA163" s="136">
        <f t="shared" si="36"/>
        <v>0</v>
      </c>
      <c r="AB163" s="136">
        <f t="shared" si="37"/>
        <v>6</v>
      </c>
      <c r="AC163" s="16">
        <f>AA163+AB163</f>
        <v>6</v>
      </c>
      <c r="AD163" s="15">
        <f>AC163</f>
        <v>6</v>
      </c>
      <c r="AE163" s="84">
        <f>IF(AD163="","",RANK(AD163,AD162:AD166,0))</f>
        <v>5</v>
      </c>
      <c r="AF163" s="84" t="str">
        <f>IF(AE163&lt;5,AD163,"")</f>
        <v/>
      </c>
      <c r="AG163" s="18">
        <f t="shared" si="39"/>
        <v>91</v>
      </c>
      <c r="AH163" s="19">
        <f>AG163</f>
        <v>91</v>
      </c>
      <c r="AI163" s="19">
        <f t="shared" si="38"/>
        <v>146</v>
      </c>
      <c r="AJ163" s="186"/>
      <c r="AK163" s="130"/>
      <c r="AL163" s="189"/>
    </row>
    <row r="164" spans="1:38" ht="15" customHeight="1" x14ac:dyDescent="0.25">
      <c r="A164" s="68">
        <v>3</v>
      </c>
      <c r="B164" s="139"/>
      <c r="C164" s="141">
        <v>41</v>
      </c>
      <c r="D164" s="59">
        <v>7.4</v>
      </c>
      <c r="E164" s="18">
        <f t="shared" si="28"/>
        <v>35</v>
      </c>
      <c r="F164" s="18">
        <f t="shared" si="29"/>
        <v>0</v>
      </c>
      <c r="G164" s="18">
        <f t="shared" si="30"/>
        <v>0</v>
      </c>
      <c r="H164" s="18">
        <f t="shared" si="31"/>
        <v>35</v>
      </c>
      <c r="I164" s="15">
        <f>H164</f>
        <v>35</v>
      </c>
      <c r="J164" s="84">
        <f>IF(I164="","",RANK(I164,I162:I166,0))</f>
        <v>3</v>
      </c>
      <c r="K164" s="84">
        <f>IF(J164&lt;5,I164,"")</f>
        <v>35</v>
      </c>
      <c r="L164" s="61">
        <v>215</v>
      </c>
      <c r="M164" s="18">
        <f t="shared" si="32"/>
        <v>0</v>
      </c>
      <c r="N164" s="18">
        <f t="shared" si="33"/>
        <v>22</v>
      </c>
      <c r="O164" s="14">
        <f>M164+N164</f>
        <v>22</v>
      </c>
      <c r="P164" s="15">
        <f>O164</f>
        <v>22</v>
      </c>
      <c r="Q164" s="96">
        <f>IF(P164="","",RANK(P164,P162:P166,0))</f>
        <v>4</v>
      </c>
      <c r="R164" s="96">
        <f>IF(Q164&lt;5,P164,"")</f>
        <v>22</v>
      </c>
      <c r="S164" s="65">
        <v>20</v>
      </c>
      <c r="T164" s="136">
        <f t="shared" si="34"/>
        <v>59</v>
      </c>
      <c r="U164" s="136">
        <f t="shared" si="35"/>
        <v>0</v>
      </c>
      <c r="V164" s="16">
        <f>T164+U164</f>
        <v>59</v>
      </c>
      <c r="W164" s="15">
        <f>V164</f>
        <v>59</v>
      </c>
      <c r="X164" s="84">
        <f>IF(W164="","",RANK(W164,W162:W166,0))</f>
        <v>1</v>
      </c>
      <c r="Y164" s="84">
        <f>IF(X164&lt;5,W164,"")</f>
        <v>59</v>
      </c>
      <c r="Z164" s="65">
        <v>7</v>
      </c>
      <c r="AA164" s="136">
        <f t="shared" si="36"/>
        <v>0</v>
      </c>
      <c r="AB164" s="136">
        <f t="shared" si="37"/>
        <v>20</v>
      </c>
      <c r="AC164" s="16">
        <f>AA164+AB164</f>
        <v>20</v>
      </c>
      <c r="AD164" s="15">
        <f>AC164</f>
        <v>20</v>
      </c>
      <c r="AE164" s="84">
        <f>IF(AD164="","",RANK(AD164,AD162:AD166,0))</f>
        <v>2</v>
      </c>
      <c r="AF164" s="84">
        <f>IF(AE164&lt;5,AD164,"")</f>
        <v>20</v>
      </c>
      <c r="AG164" s="18">
        <f t="shared" si="39"/>
        <v>136</v>
      </c>
      <c r="AH164" s="19">
        <f>AG164</f>
        <v>136</v>
      </c>
      <c r="AI164" s="19">
        <f t="shared" si="38"/>
        <v>100</v>
      </c>
      <c r="AJ164" s="186"/>
      <c r="AK164" s="130"/>
      <c r="AL164" s="189"/>
    </row>
    <row r="165" spans="1:38" ht="15" customHeight="1" x14ac:dyDescent="0.25">
      <c r="A165" s="68">
        <v>4</v>
      </c>
      <c r="B165" s="139"/>
      <c r="C165" s="141">
        <v>41</v>
      </c>
      <c r="D165" s="59">
        <v>8</v>
      </c>
      <c r="E165" s="18">
        <f t="shared" si="28"/>
        <v>0</v>
      </c>
      <c r="F165" s="18">
        <f t="shared" si="29"/>
        <v>17</v>
      </c>
      <c r="G165" s="18">
        <f t="shared" si="30"/>
        <v>0</v>
      </c>
      <c r="H165" s="18">
        <f t="shared" si="31"/>
        <v>17</v>
      </c>
      <c r="I165" s="15">
        <f>H165</f>
        <v>17</v>
      </c>
      <c r="J165" s="84">
        <f>IF(I165="","",RANK(I165,I162:I166,0))</f>
        <v>5</v>
      </c>
      <c r="K165" s="84" t="str">
        <f>IF(J165&lt;5,I165,"")</f>
        <v/>
      </c>
      <c r="L165" s="61">
        <v>208</v>
      </c>
      <c r="M165" s="18">
        <f t="shared" si="32"/>
        <v>0</v>
      </c>
      <c r="N165" s="18">
        <f t="shared" si="33"/>
        <v>19</v>
      </c>
      <c r="O165" s="14">
        <f>M165+N165</f>
        <v>19</v>
      </c>
      <c r="P165" s="15">
        <f>O165</f>
        <v>19</v>
      </c>
      <c r="Q165" s="96">
        <f>IF(P165="","",RANK(P165,P162:P166,0))</f>
        <v>5</v>
      </c>
      <c r="R165" s="96" t="str">
        <f>IF(Q165&lt;5,P165,"")</f>
        <v/>
      </c>
      <c r="S165" s="65">
        <v>17</v>
      </c>
      <c r="T165" s="136">
        <f t="shared" si="34"/>
        <v>50</v>
      </c>
      <c r="U165" s="136">
        <f t="shared" si="35"/>
        <v>0</v>
      </c>
      <c r="V165" s="16">
        <f>T165+U165</f>
        <v>50</v>
      </c>
      <c r="W165" s="15">
        <f>V165</f>
        <v>50</v>
      </c>
      <c r="X165" s="84">
        <f>IF(W165="","",RANK(W165,W162:W166,0))</f>
        <v>2</v>
      </c>
      <c r="Y165" s="84">
        <f>IF(X165&lt;5,W165,"")</f>
        <v>50</v>
      </c>
      <c r="Z165" s="65">
        <v>2</v>
      </c>
      <c r="AA165" s="136">
        <f t="shared" si="36"/>
        <v>0</v>
      </c>
      <c r="AB165" s="136">
        <f t="shared" si="37"/>
        <v>10</v>
      </c>
      <c r="AC165" s="16">
        <f>AA165+AB165</f>
        <v>10</v>
      </c>
      <c r="AD165" s="15">
        <f>AC165</f>
        <v>10</v>
      </c>
      <c r="AE165" s="84">
        <f>IF(AD165="","",RANK(AD165,AD162:AD166,0))</f>
        <v>4</v>
      </c>
      <c r="AF165" s="84">
        <f>IF(AE165&lt;5,AD165,"")</f>
        <v>10</v>
      </c>
      <c r="AG165" s="18">
        <f t="shared" si="39"/>
        <v>96</v>
      </c>
      <c r="AH165" s="19">
        <f>AG165</f>
        <v>96</v>
      </c>
      <c r="AI165" s="19">
        <f t="shared" si="38"/>
        <v>141</v>
      </c>
      <c r="AJ165" s="186"/>
      <c r="AK165" s="130"/>
      <c r="AL165" s="189"/>
    </row>
    <row r="166" spans="1:38" ht="15" customHeight="1" x14ac:dyDescent="0.25">
      <c r="A166" s="68">
        <v>5</v>
      </c>
      <c r="B166" s="139"/>
      <c r="C166" s="141">
        <v>41</v>
      </c>
      <c r="D166" s="59">
        <v>7.3</v>
      </c>
      <c r="E166" s="18">
        <f t="shared" si="28"/>
        <v>39</v>
      </c>
      <c r="F166" s="18">
        <f t="shared" si="29"/>
        <v>0</v>
      </c>
      <c r="G166" s="18">
        <f t="shared" si="30"/>
        <v>0</v>
      </c>
      <c r="H166" s="18">
        <f t="shared" si="31"/>
        <v>39</v>
      </c>
      <c r="I166" s="15">
        <f>H166</f>
        <v>39</v>
      </c>
      <c r="J166" s="84">
        <f>IF(I166="","",RANK(I166,I162:I166,0))</f>
        <v>2</v>
      </c>
      <c r="K166" s="84">
        <f>IF(J166&lt;5,I166,"")</f>
        <v>39</v>
      </c>
      <c r="L166" s="61">
        <v>227</v>
      </c>
      <c r="M166" s="18">
        <f t="shared" si="32"/>
        <v>0</v>
      </c>
      <c r="N166" s="18">
        <f t="shared" si="33"/>
        <v>32</v>
      </c>
      <c r="O166" s="14">
        <f>M166+N166</f>
        <v>32</v>
      </c>
      <c r="P166" s="15">
        <f>O166</f>
        <v>32</v>
      </c>
      <c r="Q166" s="96">
        <f>IF(P166="","",RANK(P166,P162:P166,0))</f>
        <v>2</v>
      </c>
      <c r="R166" s="96">
        <f>IF(Q166&lt;5,P166,"")</f>
        <v>32</v>
      </c>
      <c r="S166" s="65">
        <v>2</v>
      </c>
      <c r="T166" s="136">
        <f t="shared" si="34"/>
        <v>0</v>
      </c>
      <c r="U166" s="136">
        <f t="shared" si="35"/>
        <v>0</v>
      </c>
      <c r="V166" s="16">
        <f>T166+U166</f>
        <v>0</v>
      </c>
      <c r="W166" s="15">
        <f>V166</f>
        <v>0</v>
      </c>
      <c r="X166" s="84">
        <f>IF(W166="","",RANK(W166,W162:W166,0))</f>
        <v>5</v>
      </c>
      <c r="Y166" s="84"/>
      <c r="Z166" s="65">
        <v>7</v>
      </c>
      <c r="AA166" s="136">
        <f t="shared" si="36"/>
        <v>0</v>
      </c>
      <c r="AB166" s="136">
        <f t="shared" si="37"/>
        <v>20</v>
      </c>
      <c r="AC166" s="16">
        <f>AA166+AB166</f>
        <v>20</v>
      </c>
      <c r="AD166" s="15">
        <f>AC166</f>
        <v>20</v>
      </c>
      <c r="AE166" s="84">
        <f>IF(AD166="","",RANK(AD166,AD162:AD166,0))</f>
        <v>2</v>
      </c>
      <c r="AF166" s="84">
        <f>IF(AE166&lt;5,AD166,"")</f>
        <v>20</v>
      </c>
      <c r="AG166" s="18">
        <f t="shared" si="39"/>
        <v>91</v>
      </c>
      <c r="AH166" s="19">
        <f>AG166</f>
        <v>91</v>
      </c>
      <c r="AI166" s="19">
        <f t="shared" si="38"/>
        <v>146</v>
      </c>
      <c r="AJ166" s="187"/>
      <c r="AK166" s="130"/>
      <c r="AL166" s="189"/>
    </row>
    <row r="167" spans="1:38" ht="26.25" customHeight="1" x14ac:dyDescent="0.25">
      <c r="A167" s="68"/>
      <c r="B167" s="139"/>
      <c r="C167" s="142">
        <v>41</v>
      </c>
      <c r="D167" s="59"/>
      <c r="E167" s="18">
        <f t="shared" si="28"/>
        <v>0</v>
      </c>
      <c r="F167" s="18">
        <f t="shared" si="29"/>
        <v>0</v>
      </c>
      <c r="G167" s="18">
        <f t="shared" si="30"/>
        <v>0</v>
      </c>
      <c r="H167" s="18">
        <f t="shared" si="31"/>
        <v>0</v>
      </c>
      <c r="I167" s="89"/>
      <c r="J167" s="101" t="s">
        <v>455</v>
      </c>
      <c r="K167" s="109">
        <f>SUM(K162:K166)</f>
        <v>152</v>
      </c>
      <c r="L167" s="61"/>
      <c r="M167" s="18">
        <f t="shared" si="32"/>
        <v>0</v>
      </c>
      <c r="N167" s="18">
        <f t="shared" si="33"/>
        <v>0</v>
      </c>
      <c r="O167" s="14"/>
      <c r="P167" s="89"/>
      <c r="Q167" s="101" t="s">
        <v>455</v>
      </c>
      <c r="R167" s="110">
        <f>SUM(R162:R166)</f>
        <v>134</v>
      </c>
      <c r="S167" s="65"/>
      <c r="T167" s="136">
        <f t="shared" si="34"/>
        <v>0</v>
      </c>
      <c r="U167" s="136">
        <f t="shared" si="35"/>
        <v>0</v>
      </c>
      <c r="V167" s="16"/>
      <c r="W167" s="89"/>
      <c r="X167" s="101" t="s">
        <v>455</v>
      </c>
      <c r="Y167" s="109">
        <f>SUM(Y162:Y166)</f>
        <v>159</v>
      </c>
      <c r="Z167" s="172">
        <v>-100</v>
      </c>
      <c r="AA167" s="136">
        <f t="shared" si="36"/>
        <v>0</v>
      </c>
      <c r="AB167" s="136">
        <f t="shared" si="37"/>
        <v>0</v>
      </c>
      <c r="AC167" s="16"/>
      <c r="AD167" s="89"/>
      <c r="AE167" s="101" t="s">
        <v>455</v>
      </c>
      <c r="AF167" s="109">
        <f>SUM(AF162:AF166)</f>
        <v>74</v>
      </c>
      <c r="AG167" s="18"/>
      <c r="AH167" s="92"/>
      <c r="AI167" s="19" t="str">
        <f t="shared" si="38"/>
        <v/>
      </c>
      <c r="AJ167" s="98"/>
      <c r="AK167" s="98"/>
      <c r="AL167" s="190"/>
    </row>
    <row r="168" spans="1:38" ht="15" customHeight="1" x14ac:dyDescent="0.25">
      <c r="A168" s="68">
        <v>1</v>
      </c>
      <c r="B168" s="139"/>
      <c r="C168" s="141">
        <v>42</v>
      </c>
      <c r="D168" s="59">
        <v>8.1999999999999993</v>
      </c>
      <c r="E168" s="18">
        <f t="shared" si="28"/>
        <v>0</v>
      </c>
      <c r="F168" s="18">
        <f t="shared" si="29"/>
        <v>13</v>
      </c>
      <c r="G168" s="18">
        <f t="shared" si="30"/>
        <v>0</v>
      </c>
      <c r="H168" s="18">
        <f t="shared" si="31"/>
        <v>13</v>
      </c>
      <c r="I168" s="15">
        <f>H168</f>
        <v>13</v>
      </c>
      <c r="J168" s="84">
        <f>IF(I168="","",RANK(I168,I168:I172,0))</f>
        <v>4</v>
      </c>
      <c r="K168" s="84">
        <f>IF(J168&lt;5,I168,"")</f>
        <v>13</v>
      </c>
      <c r="L168" s="61">
        <v>202</v>
      </c>
      <c r="M168" s="18">
        <f t="shared" si="32"/>
        <v>0</v>
      </c>
      <c r="N168" s="18">
        <f t="shared" si="33"/>
        <v>16</v>
      </c>
      <c r="O168" s="14">
        <f>M168+N168</f>
        <v>16</v>
      </c>
      <c r="P168" s="15">
        <f>O168</f>
        <v>16</v>
      </c>
      <c r="Q168" s="96">
        <f>IF(P168="","",RANK(P168,P168:P172,0))</f>
        <v>4</v>
      </c>
      <c r="R168" s="96">
        <f>IF(Q168&lt;5,P168,"")</f>
        <v>16</v>
      </c>
      <c r="S168" s="65">
        <v>1</v>
      </c>
      <c r="T168" s="136">
        <f t="shared" si="34"/>
        <v>0</v>
      </c>
      <c r="U168" s="136">
        <f t="shared" si="35"/>
        <v>0</v>
      </c>
      <c r="V168" s="16">
        <f>T168+U168</f>
        <v>0</v>
      </c>
      <c r="W168" s="15">
        <f>V168</f>
        <v>0</v>
      </c>
      <c r="X168" s="84">
        <f>IF(W168="","",RANK(W168,W168:W172,0))</f>
        <v>4</v>
      </c>
      <c r="Y168" s="84">
        <f>IF(X168&lt;5,W168,"")</f>
        <v>0</v>
      </c>
      <c r="Z168" s="65">
        <v>8</v>
      </c>
      <c r="AA168" s="136">
        <f t="shared" si="36"/>
        <v>0</v>
      </c>
      <c r="AB168" s="136">
        <f t="shared" si="37"/>
        <v>22</v>
      </c>
      <c r="AC168" s="16">
        <f>AA168+AB168</f>
        <v>22</v>
      </c>
      <c r="AD168" s="15">
        <f>AC168</f>
        <v>22</v>
      </c>
      <c r="AE168" s="84">
        <f>IF(AD168="","",RANK(AD168,AD168:AD172,0))</f>
        <v>3</v>
      </c>
      <c r="AF168" s="84">
        <f>IF(AE168&lt;5,AD168,"")</f>
        <v>22</v>
      </c>
      <c r="AG168" s="18">
        <f t="shared" si="39"/>
        <v>51</v>
      </c>
      <c r="AH168" s="19">
        <f>AG168</f>
        <v>51</v>
      </c>
      <c r="AI168" s="19">
        <f t="shared" si="38"/>
        <v>161</v>
      </c>
      <c r="AJ168" s="185">
        <f>SUM(K168:K172,R168:R172,Y168:Y172,AF168:AF172)</f>
        <v>476</v>
      </c>
      <c r="AK168" s="130">
        <f>AJ168</f>
        <v>476</v>
      </c>
      <c r="AL168" s="188">
        <f>IF(ISNUMBER(AJ168),RANK(AJ168,$AJ$6:$AJ$293,0),"")</f>
        <v>29</v>
      </c>
    </row>
    <row r="169" spans="1:38" ht="15" customHeight="1" x14ac:dyDescent="0.25">
      <c r="A169" s="68">
        <v>2</v>
      </c>
      <c r="B169" s="139"/>
      <c r="C169" s="141">
        <v>42</v>
      </c>
      <c r="D169" s="59">
        <v>7.2</v>
      </c>
      <c r="E169" s="18">
        <f t="shared" si="28"/>
        <v>43</v>
      </c>
      <c r="F169" s="18">
        <f t="shared" si="29"/>
        <v>0</v>
      </c>
      <c r="G169" s="18">
        <f t="shared" si="30"/>
        <v>0</v>
      </c>
      <c r="H169" s="18">
        <f t="shared" si="31"/>
        <v>43</v>
      </c>
      <c r="I169" s="15">
        <f>H169</f>
        <v>43</v>
      </c>
      <c r="J169" s="84">
        <f>IF(I169="","",RANK(I169,I168:I172,0))</f>
        <v>1</v>
      </c>
      <c r="K169" s="84">
        <f>IF(J169&lt;5,I169,"")</f>
        <v>43</v>
      </c>
      <c r="L169" s="61">
        <v>242</v>
      </c>
      <c r="M169" s="18">
        <f t="shared" si="32"/>
        <v>0</v>
      </c>
      <c r="N169" s="18">
        <f t="shared" si="33"/>
        <v>47</v>
      </c>
      <c r="O169" s="14">
        <f>M169+N169</f>
        <v>47</v>
      </c>
      <c r="P169" s="15">
        <f>O169</f>
        <v>47</v>
      </c>
      <c r="Q169" s="96">
        <f>IF(P169="","",RANK(P169,P168:P172,0))</f>
        <v>2</v>
      </c>
      <c r="R169" s="96">
        <f>IF(Q169&lt;5,P169,"")</f>
        <v>47</v>
      </c>
      <c r="S169" s="65">
        <v>15</v>
      </c>
      <c r="T169" s="136">
        <f t="shared" si="34"/>
        <v>0</v>
      </c>
      <c r="U169" s="136">
        <f t="shared" si="35"/>
        <v>42</v>
      </c>
      <c r="V169" s="16">
        <f>T169+U169</f>
        <v>42</v>
      </c>
      <c r="W169" s="15">
        <f>V169</f>
        <v>42</v>
      </c>
      <c r="X169" s="84">
        <f>IF(W169="","",RANK(W169,W168:W172,0))</f>
        <v>2</v>
      </c>
      <c r="Y169" s="84">
        <f t="shared" ref="Y169:Y171" si="40">IF(X169&lt;5,W169,"")</f>
        <v>42</v>
      </c>
      <c r="Z169" s="65">
        <v>18</v>
      </c>
      <c r="AA169" s="136">
        <f t="shared" si="36"/>
        <v>0</v>
      </c>
      <c r="AB169" s="136">
        <f t="shared" si="37"/>
        <v>47</v>
      </c>
      <c r="AC169" s="16">
        <f>AA169+AB169</f>
        <v>47</v>
      </c>
      <c r="AD169" s="15">
        <f>AC169</f>
        <v>47</v>
      </c>
      <c r="AE169" s="84">
        <f>IF(AD169="","",RANK(AD169,AD168:AD172,0))</f>
        <v>2</v>
      </c>
      <c r="AF169" s="84">
        <f>IF(AE169&lt;5,AD169,"")</f>
        <v>47</v>
      </c>
      <c r="AG169" s="18">
        <f t="shared" si="39"/>
        <v>179</v>
      </c>
      <c r="AH169" s="19">
        <f>AG169</f>
        <v>179</v>
      </c>
      <c r="AI169" s="19">
        <f t="shared" si="38"/>
        <v>45</v>
      </c>
      <c r="AJ169" s="186"/>
      <c r="AK169" s="130"/>
      <c r="AL169" s="189"/>
    </row>
    <row r="170" spans="1:38" ht="15" customHeight="1" x14ac:dyDescent="0.25">
      <c r="A170" s="68">
        <v>3</v>
      </c>
      <c r="B170" s="139"/>
      <c r="C170" s="141">
        <v>42</v>
      </c>
      <c r="D170" s="59">
        <v>7.6</v>
      </c>
      <c r="E170" s="18">
        <f t="shared" si="28"/>
        <v>29</v>
      </c>
      <c r="F170" s="18">
        <f t="shared" si="29"/>
        <v>0</v>
      </c>
      <c r="G170" s="18">
        <f t="shared" si="30"/>
        <v>0</v>
      </c>
      <c r="H170" s="18">
        <f t="shared" si="31"/>
        <v>29</v>
      </c>
      <c r="I170" s="15">
        <f>H170</f>
        <v>29</v>
      </c>
      <c r="J170" s="84">
        <f>IF(I170="","",RANK(I170,I168:I172,0))</f>
        <v>2</v>
      </c>
      <c r="K170" s="84">
        <f>IF(J170&lt;5,I170,"")</f>
        <v>29</v>
      </c>
      <c r="L170" s="61">
        <v>210</v>
      </c>
      <c r="M170" s="18">
        <f t="shared" si="32"/>
        <v>0</v>
      </c>
      <c r="N170" s="18">
        <f t="shared" si="33"/>
        <v>20</v>
      </c>
      <c r="O170" s="14">
        <f>M170+N170</f>
        <v>20</v>
      </c>
      <c r="P170" s="15">
        <f>O170</f>
        <v>20</v>
      </c>
      <c r="Q170" s="96">
        <f>IF(P170="","",RANK(P170,P168:P172,0))</f>
        <v>3</v>
      </c>
      <c r="R170" s="96">
        <f>IF(Q170&lt;5,P170,"")</f>
        <v>20</v>
      </c>
      <c r="S170" s="65">
        <v>18</v>
      </c>
      <c r="T170" s="136">
        <f t="shared" si="34"/>
        <v>54</v>
      </c>
      <c r="U170" s="136">
        <f t="shared" si="35"/>
        <v>0</v>
      </c>
      <c r="V170" s="16">
        <f>T170+U170</f>
        <v>54</v>
      </c>
      <c r="W170" s="15">
        <f>V170</f>
        <v>54</v>
      </c>
      <c r="X170" s="84">
        <f>IF(W170="","",RANK(W170,W168:W172,0))</f>
        <v>1</v>
      </c>
      <c r="Y170" s="84">
        <f t="shared" si="40"/>
        <v>54</v>
      </c>
      <c r="Z170" s="65">
        <v>6</v>
      </c>
      <c r="AA170" s="136">
        <f t="shared" si="36"/>
        <v>0</v>
      </c>
      <c r="AB170" s="136">
        <f t="shared" si="37"/>
        <v>18</v>
      </c>
      <c r="AC170" s="16">
        <f>AA170+AB170</f>
        <v>18</v>
      </c>
      <c r="AD170" s="15">
        <f>AC170</f>
        <v>18</v>
      </c>
      <c r="AE170" s="84">
        <f>IF(AD170="","",RANK(AD170,AD168:AD172,0))</f>
        <v>4</v>
      </c>
      <c r="AF170" s="84">
        <f>IF(AE170&lt;5,AD170,"")</f>
        <v>18</v>
      </c>
      <c r="AG170" s="18">
        <f t="shared" si="39"/>
        <v>121</v>
      </c>
      <c r="AH170" s="19">
        <f>AG170</f>
        <v>121</v>
      </c>
      <c r="AI170" s="19">
        <f t="shared" si="38"/>
        <v>114</v>
      </c>
      <c r="AJ170" s="186"/>
      <c r="AK170" s="130"/>
      <c r="AL170" s="189"/>
    </row>
    <row r="171" spans="1:38" ht="15" customHeight="1" x14ac:dyDescent="0.25">
      <c r="A171" s="68">
        <v>4</v>
      </c>
      <c r="B171" s="139"/>
      <c r="C171" s="141">
        <v>42</v>
      </c>
      <c r="D171" s="59">
        <v>8</v>
      </c>
      <c r="E171" s="18">
        <f t="shared" si="28"/>
        <v>0</v>
      </c>
      <c r="F171" s="18">
        <f t="shared" si="29"/>
        <v>17</v>
      </c>
      <c r="G171" s="18">
        <f t="shared" si="30"/>
        <v>0</v>
      </c>
      <c r="H171" s="18">
        <f t="shared" si="31"/>
        <v>17</v>
      </c>
      <c r="I171" s="15">
        <f>H171</f>
        <v>17</v>
      </c>
      <c r="J171" s="84">
        <f>IF(I171="","",RANK(I171,I168:I172,0))</f>
        <v>3</v>
      </c>
      <c r="K171" s="84">
        <f>IF(J171&lt;5,I171,"")</f>
        <v>17</v>
      </c>
      <c r="L171" s="61">
        <v>243</v>
      </c>
      <c r="M171" s="18">
        <f t="shared" si="32"/>
        <v>0</v>
      </c>
      <c r="N171" s="18">
        <f t="shared" si="33"/>
        <v>48</v>
      </c>
      <c r="O171" s="14">
        <f>M171+N171</f>
        <v>48</v>
      </c>
      <c r="P171" s="15">
        <f>O171</f>
        <v>48</v>
      </c>
      <c r="Q171" s="96">
        <f>IF(P171="","",RANK(P171,P168:P172,0))</f>
        <v>1</v>
      </c>
      <c r="R171" s="96">
        <f>IF(Q171&lt;5,P171,"")</f>
        <v>48</v>
      </c>
      <c r="S171" s="65">
        <v>5</v>
      </c>
      <c r="T171" s="136">
        <f t="shared" si="34"/>
        <v>0</v>
      </c>
      <c r="U171" s="136">
        <f t="shared" si="35"/>
        <v>6</v>
      </c>
      <c r="V171" s="16">
        <f>T171+U171</f>
        <v>6</v>
      </c>
      <c r="W171" s="15">
        <f>V171</f>
        <v>6</v>
      </c>
      <c r="X171" s="84">
        <f>IF(W171="","",RANK(W171,W168:W172,0))</f>
        <v>3</v>
      </c>
      <c r="Y171" s="84">
        <f t="shared" si="40"/>
        <v>6</v>
      </c>
      <c r="Z171" s="65">
        <v>21</v>
      </c>
      <c r="AA171" s="136">
        <f t="shared" si="36"/>
        <v>0</v>
      </c>
      <c r="AB171" s="136">
        <f t="shared" si="37"/>
        <v>54</v>
      </c>
      <c r="AC171" s="16">
        <f>AA171+AB171</f>
        <v>54</v>
      </c>
      <c r="AD171" s="15">
        <f>AC171</f>
        <v>54</v>
      </c>
      <c r="AE171" s="84">
        <f>IF(AD171="","",RANK(AD171,AD168:AD172,0))</f>
        <v>1</v>
      </c>
      <c r="AF171" s="84">
        <f>IF(AE171&lt;5,AD171,"")</f>
        <v>54</v>
      </c>
      <c r="AG171" s="18">
        <f t="shared" si="39"/>
        <v>125</v>
      </c>
      <c r="AH171" s="19">
        <f>AG171</f>
        <v>125</v>
      </c>
      <c r="AI171" s="19">
        <f t="shared" si="38"/>
        <v>112</v>
      </c>
      <c r="AJ171" s="186"/>
      <c r="AK171" s="130"/>
      <c r="AL171" s="189"/>
    </row>
    <row r="172" spans="1:38" ht="15" customHeight="1" x14ac:dyDescent="0.25">
      <c r="A172" s="68">
        <v>5</v>
      </c>
      <c r="B172" s="139"/>
      <c r="C172" s="141">
        <v>42</v>
      </c>
      <c r="D172" s="59"/>
      <c r="E172" s="18">
        <f t="shared" si="28"/>
        <v>0</v>
      </c>
      <c r="F172" s="18">
        <f t="shared" si="29"/>
        <v>0</v>
      </c>
      <c r="G172" s="18">
        <f t="shared" si="30"/>
        <v>0</v>
      </c>
      <c r="H172" s="18">
        <f t="shared" si="31"/>
        <v>0</v>
      </c>
      <c r="I172" s="15">
        <f>H172</f>
        <v>0</v>
      </c>
      <c r="J172" s="84">
        <f>IF(I172="","",RANK(I172,I168:I172,0))</f>
        <v>5</v>
      </c>
      <c r="K172" s="84" t="str">
        <f>IF(J172&lt;5,I172,"")</f>
        <v/>
      </c>
      <c r="L172" s="61"/>
      <c r="M172" s="18">
        <f t="shared" si="32"/>
        <v>0</v>
      </c>
      <c r="N172" s="18">
        <f t="shared" si="33"/>
        <v>0</v>
      </c>
      <c r="O172" s="14">
        <f>M172+N172</f>
        <v>0</v>
      </c>
      <c r="P172" s="15">
        <f>O172</f>
        <v>0</v>
      </c>
      <c r="Q172" s="96">
        <f>IF(P172="","",RANK(P172,P168:P172,0))</f>
        <v>5</v>
      </c>
      <c r="R172" s="96" t="str">
        <f>IF(Q172&lt;5,P172,"")</f>
        <v/>
      </c>
      <c r="S172" s="65"/>
      <c r="T172" s="136">
        <f t="shared" si="34"/>
        <v>0</v>
      </c>
      <c r="U172" s="136">
        <f t="shared" si="35"/>
        <v>0</v>
      </c>
      <c r="V172" s="16">
        <f>T172+U172</f>
        <v>0</v>
      </c>
      <c r="W172" s="15">
        <f>V172</f>
        <v>0</v>
      </c>
      <c r="X172" s="84">
        <f>IF(W172="","",RANK(W172,W168:W172,0))</f>
        <v>4</v>
      </c>
      <c r="Y172" s="84"/>
      <c r="Z172" s="172">
        <v>-100</v>
      </c>
      <c r="AA172" s="136">
        <f t="shared" si="36"/>
        <v>0</v>
      </c>
      <c r="AB172" s="136">
        <f t="shared" si="37"/>
        <v>0</v>
      </c>
      <c r="AC172" s="16">
        <f>AA172+AB172</f>
        <v>0</v>
      </c>
      <c r="AD172" s="15">
        <f>AC172</f>
        <v>0</v>
      </c>
      <c r="AE172" s="84">
        <f>IF(AD172="","",RANK(AD172,AD168:AD172,0))</f>
        <v>5</v>
      </c>
      <c r="AF172" s="84" t="str">
        <f>IF(AE172&lt;5,AD172,"")</f>
        <v/>
      </c>
      <c r="AG172" s="18">
        <f t="shared" si="39"/>
        <v>0</v>
      </c>
      <c r="AH172" s="19">
        <f>AG172</f>
        <v>0</v>
      </c>
      <c r="AI172" s="19">
        <f t="shared" si="38"/>
        <v>166</v>
      </c>
      <c r="AJ172" s="187"/>
      <c r="AK172" s="130"/>
      <c r="AL172" s="189"/>
    </row>
    <row r="173" spans="1:38" ht="26.25" customHeight="1" x14ac:dyDescent="0.25">
      <c r="A173" s="68"/>
      <c r="B173" s="139"/>
      <c r="C173" s="142">
        <v>42</v>
      </c>
      <c r="D173" s="59"/>
      <c r="E173" s="18">
        <f t="shared" si="28"/>
        <v>0</v>
      </c>
      <c r="F173" s="18">
        <f t="shared" si="29"/>
        <v>0</v>
      </c>
      <c r="G173" s="18">
        <f t="shared" si="30"/>
        <v>0</v>
      </c>
      <c r="H173" s="18">
        <f t="shared" si="31"/>
        <v>0</v>
      </c>
      <c r="I173" s="89"/>
      <c r="J173" s="101" t="s">
        <v>455</v>
      </c>
      <c r="K173" s="109">
        <f>SUM(K168:K172)</f>
        <v>102</v>
      </c>
      <c r="L173" s="61"/>
      <c r="M173" s="18">
        <f t="shared" si="32"/>
        <v>0</v>
      </c>
      <c r="N173" s="18">
        <f t="shared" si="33"/>
        <v>0</v>
      </c>
      <c r="O173" s="14"/>
      <c r="P173" s="89"/>
      <c r="Q173" s="101" t="s">
        <v>455</v>
      </c>
      <c r="R173" s="110">
        <f>SUM(R168:R172)</f>
        <v>131</v>
      </c>
      <c r="S173" s="65"/>
      <c r="T173" s="136">
        <f t="shared" si="34"/>
        <v>0</v>
      </c>
      <c r="U173" s="136">
        <f t="shared" si="35"/>
        <v>0</v>
      </c>
      <c r="V173" s="16"/>
      <c r="W173" s="89"/>
      <c r="X173" s="101" t="s">
        <v>455</v>
      </c>
      <c r="Y173" s="109">
        <f>SUM(Y168:Y172)</f>
        <v>102</v>
      </c>
      <c r="Z173" s="172">
        <v>-100</v>
      </c>
      <c r="AA173" s="136">
        <f t="shared" si="36"/>
        <v>0</v>
      </c>
      <c r="AB173" s="136">
        <f t="shared" si="37"/>
        <v>0</v>
      </c>
      <c r="AC173" s="16"/>
      <c r="AD173" s="89"/>
      <c r="AE173" s="101" t="s">
        <v>455</v>
      </c>
      <c r="AF173" s="109">
        <f>SUM(AF168:AF172)</f>
        <v>141</v>
      </c>
      <c r="AG173" s="18"/>
      <c r="AH173" s="92"/>
      <c r="AI173" s="19" t="str">
        <f t="shared" si="38"/>
        <v/>
      </c>
      <c r="AJ173" s="98"/>
      <c r="AK173" s="98"/>
      <c r="AL173" s="190"/>
    </row>
    <row r="174" spans="1:38" ht="15" customHeight="1" x14ac:dyDescent="0.25">
      <c r="A174" s="68">
        <v>1</v>
      </c>
      <c r="B174" s="139"/>
      <c r="C174" s="141">
        <v>43</v>
      </c>
      <c r="D174" s="59">
        <v>7.7</v>
      </c>
      <c r="E174" s="18">
        <f t="shared" si="28"/>
        <v>0</v>
      </c>
      <c r="F174" s="18">
        <f t="shared" si="29"/>
        <v>26</v>
      </c>
      <c r="G174" s="18">
        <f t="shared" si="30"/>
        <v>0</v>
      </c>
      <c r="H174" s="18">
        <f t="shared" si="31"/>
        <v>26</v>
      </c>
      <c r="I174" s="15">
        <f>H174</f>
        <v>26</v>
      </c>
      <c r="J174" s="84">
        <f>IF(I174="","",RANK(I174,I174:I178,0))</f>
        <v>4</v>
      </c>
      <c r="K174" s="84">
        <f>IF(J174&lt;5,I174,"")</f>
        <v>26</v>
      </c>
      <c r="L174" s="61">
        <v>228</v>
      </c>
      <c r="M174" s="18">
        <f t="shared" si="32"/>
        <v>0</v>
      </c>
      <c r="N174" s="18">
        <f t="shared" si="33"/>
        <v>33</v>
      </c>
      <c r="O174" s="14">
        <f>M174+N174</f>
        <v>33</v>
      </c>
      <c r="P174" s="15">
        <f>O174</f>
        <v>33</v>
      </c>
      <c r="Q174" s="96">
        <f>IF(P174="","",RANK(P174,P174:P178,0))</f>
        <v>2</v>
      </c>
      <c r="R174" s="96">
        <f>IF(Q174&lt;5,P174,"")</f>
        <v>33</v>
      </c>
      <c r="S174" s="65">
        <v>13</v>
      </c>
      <c r="T174" s="136">
        <f t="shared" si="34"/>
        <v>0</v>
      </c>
      <c r="U174" s="136">
        <f t="shared" si="35"/>
        <v>34</v>
      </c>
      <c r="V174" s="16">
        <f>T174+U174</f>
        <v>34</v>
      </c>
      <c r="W174" s="15">
        <f>V174</f>
        <v>34</v>
      </c>
      <c r="X174" s="84">
        <f>IF(W174="","",RANK(W174,W174:W178,0))</f>
        <v>3</v>
      </c>
      <c r="Y174" s="84">
        <f>IF(X174&lt;5,W174,"")</f>
        <v>34</v>
      </c>
      <c r="Z174" s="65">
        <v>8</v>
      </c>
      <c r="AA174" s="136">
        <f t="shared" si="36"/>
        <v>0</v>
      </c>
      <c r="AB174" s="136">
        <f t="shared" si="37"/>
        <v>22</v>
      </c>
      <c r="AC174" s="16">
        <f>AA174+AB174</f>
        <v>22</v>
      </c>
      <c r="AD174" s="15">
        <f>AC174</f>
        <v>22</v>
      </c>
      <c r="AE174" s="84">
        <f>IF(AD174="","",RANK(AD174,AD174:AD178,0))</f>
        <v>3</v>
      </c>
      <c r="AF174" s="84">
        <f>IF(AE174&lt;5,AD174,"")</f>
        <v>22</v>
      </c>
      <c r="AG174" s="18">
        <f t="shared" si="39"/>
        <v>115</v>
      </c>
      <c r="AH174" s="19">
        <f>AG174</f>
        <v>115</v>
      </c>
      <c r="AI174" s="19">
        <f t="shared" si="38"/>
        <v>123</v>
      </c>
      <c r="AJ174" s="185">
        <f>SUM(K174:K178,R174:R178,Y174:Y178,AF174:AF178)</f>
        <v>566</v>
      </c>
      <c r="AK174" s="130">
        <f>AJ174</f>
        <v>566</v>
      </c>
      <c r="AL174" s="188">
        <f>IF(ISNUMBER(AJ174),RANK(AJ174,$AJ$6:$AJ$293,0),"")</f>
        <v>21</v>
      </c>
    </row>
    <row r="175" spans="1:38" ht="15" customHeight="1" x14ac:dyDescent="0.25">
      <c r="A175" s="68">
        <v>2</v>
      </c>
      <c r="B175" s="139"/>
      <c r="C175" s="141">
        <v>43</v>
      </c>
      <c r="D175" s="59">
        <v>7.5</v>
      </c>
      <c r="E175" s="18">
        <f t="shared" si="28"/>
        <v>32</v>
      </c>
      <c r="F175" s="18">
        <f t="shared" si="29"/>
        <v>0</v>
      </c>
      <c r="G175" s="18">
        <f t="shared" si="30"/>
        <v>0</v>
      </c>
      <c r="H175" s="18">
        <f t="shared" si="31"/>
        <v>32</v>
      </c>
      <c r="I175" s="15">
        <f>H175</f>
        <v>32</v>
      </c>
      <c r="J175" s="84">
        <f>IF(I175="","",RANK(I175,I174:I178,0))</f>
        <v>2</v>
      </c>
      <c r="K175" s="84">
        <f>IF(J175&lt;5,I175,"")</f>
        <v>32</v>
      </c>
      <c r="L175" s="61">
        <v>200</v>
      </c>
      <c r="M175" s="18">
        <f t="shared" si="32"/>
        <v>0</v>
      </c>
      <c r="N175" s="18">
        <f t="shared" si="33"/>
        <v>15</v>
      </c>
      <c r="O175" s="14">
        <f>M175+N175</f>
        <v>15</v>
      </c>
      <c r="P175" s="15">
        <f>O175</f>
        <v>15</v>
      </c>
      <c r="Q175" s="96">
        <f>IF(P175="","",RANK(P175,P174:P178,0))</f>
        <v>5</v>
      </c>
      <c r="R175" s="96" t="str">
        <f>IF(Q175&lt;5,P175,"")</f>
        <v/>
      </c>
      <c r="S175" s="65">
        <v>17</v>
      </c>
      <c r="T175" s="136">
        <f t="shared" si="34"/>
        <v>50</v>
      </c>
      <c r="U175" s="136">
        <f t="shared" si="35"/>
        <v>0</v>
      </c>
      <c r="V175" s="16">
        <f>T175+U175</f>
        <v>50</v>
      </c>
      <c r="W175" s="15">
        <f>V175</f>
        <v>50</v>
      </c>
      <c r="X175" s="84">
        <f>IF(W175="","",RANK(W175,W174:W178,0))</f>
        <v>2</v>
      </c>
      <c r="Y175" s="84">
        <f>IF(X175&lt;5,W175,"")</f>
        <v>50</v>
      </c>
      <c r="Z175" s="65">
        <v>4</v>
      </c>
      <c r="AA175" s="136">
        <f t="shared" si="36"/>
        <v>0</v>
      </c>
      <c r="AB175" s="136">
        <f t="shared" si="37"/>
        <v>14</v>
      </c>
      <c r="AC175" s="16">
        <f>AA175+AB175</f>
        <v>14</v>
      </c>
      <c r="AD175" s="15">
        <f>AC175</f>
        <v>14</v>
      </c>
      <c r="AE175" s="84">
        <f>IF(AD175="","",RANK(AD175,AD174:AD178,0))</f>
        <v>5</v>
      </c>
      <c r="AF175" s="84" t="str">
        <f t="shared" ref="AF175:AF176" si="41">IF(AE175&lt;5,AD175,"")</f>
        <v/>
      </c>
      <c r="AG175" s="18">
        <f t="shared" si="39"/>
        <v>111</v>
      </c>
      <c r="AH175" s="19">
        <f>AG175</f>
        <v>111</v>
      </c>
      <c r="AI175" s="19">
        <f t="shared" si="38"/>
        <v>125</v>
      </c>
      <c r="AJ175" s="186"/>
      <c r="AK175" s="130"/>
      <c r="AL175" s="189"/>
    </row>
    <row r="176" spans="1:38" ht="15" customHeight="1" x14ac:dyDescent="0.25">
      <c r="A176" s="68">
        <v>3</v>
      </c>
      <c r="B176" s="139"/>
      <c r="C176" s="141">
        <v>43</v>
      </c>
      <c r="D176" s="59">
        <v>7</v>
      </c>
      <c r="E176" s="18">
        <f t="shared" si="28"/>
        <v>0</v>
      </c>
      <c r="F176" s="18">
        <f t="shared" si="29"/>
        <v>0</v>
      </c>
      <c r="G176" s="18">
        <f t="shared" si="30"/>
        <v>50</v>
      </c>
      <c r="H176" s="18">
        <f t="shared" si="31"/>
        <v>50</v>
      </c>
      <c r="I176" s="15">
        <f>H176</f>
        <v>50</v>
      </c>
      <c r="J176" s="84">
        <f>IF(I176="","",RANK(I176,I174:I178,0))</f>
        <v>1</v>
      </c>
      <c r="K176" s="84">
        <f>IF(J176&lt;5,I176,"")</f>
        <v>50</v>
      </c>
      <c r="L176" s="61">
        <v>265</v>
      </c>
      <c r="M176" s="18">
        <f t="shared" si="32"/>
        <v>65</v>
      </c>
      <c r="N176" s="18">
        <f t="shared" si="33"/>
        <v>0</v>
      </c>
      <c r="O176" s="14">
        <f>M176+N176</f>
        <v>65</v>
      </c>
      <c r="P176" s="15">
        <f>O176</f>
        <v>65</v>
      </c>
      <c r="Q176" s="96">
        <f>IF(P176="","",RANK(P176,P174:P178,0))</f>
        <v>1</v>
      </c>
      <c r="R176" s="96">
        <f>IF(Q176&lt;5,P176,"")</f>
        <v>65</v>
      </c>
      <c r="S176" s="65">
        <v>9</v>
      </c>
      <c r="T176" s="136">
        <f t="shared" si="34"/>
        <v>0</v>
      </c>
      <c r="U176" s="136">
        <f t="shared" si="35"/>
        <v>18</v>
      </c>
      <c r="V176" s="16">
        <f>T176+U176</f>
        <v>18</v>
      </c>
      <c r="W176" s="15">
        <f>V176</f>
        <v>18</v>
      </c>
      <c r="X176" s="84">
        <f>IF(W176="","",RANK(W176,W174:W178,0))</f>
        <v>5</v>
      </c>
      <c r="Y176" s="84" t="str">
        <f>IF(X176&lt;5,W176,"")</f>
        <v/>
      </c>
      <c r="Z176" s="65">
        <v>15</v>
      </c>
      <c r="AA176" s="136">
        <f t="shared" si="36"/>
        <v>0</v>
      </c>
      <c r="AB176" s="136">
        <f t="shared" si="37"/>
        <v>38</v>
      </c>
      <c r="AC176" s="16">
        <f>AA176+AB176</f>
        <v>38</v>
      </c>
      <c r="AD176" s="15">
        <f>AC176</f>
        <v>38</v>
      </c>
      <c r="AE176" s="84">
        <f>IF(AD176="","",RANK(AD176,AD174:AD178,0))</f>
        <v>1</v>
      </c>
      <c r="AF176" s="84">
        <f t="shared" si="41"/>
        <v>38</v>
      </c>
      <c r="AG176" s="18">
        <f t="shared" si="39"/>
        <v>171</v>
      </c>
      <c r="AH176" s="19">
        <f>AG176</f>
        <v>171</v>
      </c>
      <c r="AI176" s="19">
        <f t="shared" si="38"/>
        <v>56</v>
      </c>
      <c r="AJ176" s="186"/>
      <c r="AK176" s="130"/>
      <c r="AL176" s="189"/>
    </row>
    <row r="177" spans="1:38" ht="15" customHeight="1" x14ac:dyDescent="0.25">
      <c r="A177" s="68">
        <v>4</v>
      </c>
      <c r="B177" s="139"/>
      <c r="C177" s="141">
        <v>43</v>
      </c>
      <c r="D177" s="59">
        <v>7.8</v>
      </c>
      <c r="E177" s="18">
        <f t="shared" si="28"/>
        <v>0</v>
      </c>
      <c r="F177" s="18">
        <f t="shared" si="29"/>
        <v>23</v>
      </c>
      <c r="G177" s="18">
        <f t="shared" si="30"/>
        <v>0</v>
      </c>
      <c r="H177" s="18">
        <f t="shared" si="31"/>
        <v>23</v>
      </c>
      <c r="I177" s="15">
        <f>H177</f>
        <v>23</v>
      </c>
      <c r="J177" s="84">
        <f>IF(I177="","",RANK(I177,I174:I178,0))</f>
        <v>5</v>
      </c>
      <c r="K177" s="84" t="str">
        <f>IF(J177&lt;5,I177,"")</f>
        <v/>
      </c>
      <c r="L177" s="61">
        <v>210</v>
      </c>
      <c r="M177" s="18">
        <f t="shared" si="32"/>
        <v>0</v>
      </c>
      <c r="N177" s="18">
        <f t="shared" si="33"/>
        <v>20</v>
      </c>
      <c r="O177" s="14">
        <f>M177+N177</f>
        <v>20</v>
      </c>
      <c r="P177" s="15">
        <f>O177</f>
        <v>20</v>
      </c>
      <c r="Q177" s="96">
        <f>IF(P177="","",RANK(P177,P174:P178,0))</f>
        <v>4</v>
      </c>
      <c r="R177" s="96">
        <f>IF(Q177&lt;5,P177,"")</f>
        <v>20</v>
      </c>
      <c r="S177" s="65">
        <v>19</v>
      </c>
      <c r="T177" s="136">
        <f t="shared" si="34"/>
        <v>57</v>
      </c>
      <c r="U177" s="136">
        <f t="shared" si="35"/>
        <v>0</v>
      </c>
      <c r="V177" s="16">
        <f>T177+U177</f>
        <v>57</v>
      </c>
      <c r="W177" s="15">
        <f>V177</f>
        <v>57</v>
      </c>
      <c r="X177" s="84">
        <f>IF(W177="","",RANK(W177,W174:W178,0))</f>
        <v>1</v>
      </c>
      <c r="Y177" s="84">
        <f>IF(X177&lt;5,W177,"")</f>
        <v>57</v>
      </c>
      <c r="Z177" s="65">
        <v>7</v>
      </c>
      <c r="AA177" s="136">
        <f t="shared" si="36"/>
        <v>0</v>
      </c>
      <c r="AB177" s="136">
        <f t="shared" si="37"/>
        <v>20</v>
      </c>
      <c r="AC177" s="16">
        <f>AA177+AB177</f>
        <v>20</v>
      </c>
      <c r="AD177" s="15">
        <f>AC177</f>
        <v>20</v>
      </c>
      <c r="AE177" s="84">
        <f>IF(AD177="","",RANK(AD177,AD174:AD178,0))</f>
        <v>4</v>
      </c>
      <c r="AF177" s="84">
        <f>IF(AE177&lt;5,AD177,"")</f>
        <v>20</v>
      </c>
      <c r="AG177" s="18">
        <f t="shared" si="39"/>
        <v>120</v>
      </c>
      <c r="AH177" s="19">
        <f>AG177</f>
        <v>120</v>
      </c>
      <c r="AI177" s="19">
        <f t="shared" si="38"/>
        <v>117</v>
      </c>
      <c r="AJ177" s="186"/>
      <c r="AK177" s="130"/>
      <c r="AL177" s="189"/>
    </row>
    <row r="178" spans="1:38" ht="15" customHeight="1" x14ac:dyDescent="0.25">
      <c r="A178" s="68">
        <v>5</v>
      </c>
      <c r="B178" s="139"/>
      <c r="C178" s="141">
        <v>43</v>
      </c>
      <c r="D178" s="59">
        <v>7.5</v>
      </c>
      <c r="E178" s="18">
        <f t="shared" si="28"/>
        <v>32</v>
      </c>
      <c r="F178" s="18">
        <f t="shared" si="29"/>
        <v>0</v>
      </c>
      <c r="G178" s="18">
        <f t="shared" si="30"/>
        <v>0</v>
      </c>
      <c r="H178" s="18">
        <f t="shared" si="31"/>
        <v>32</v>
      </c>
      <c r="I178" s="15">
        <f>H178</f>
        <v>32</v>
      </c>
      <c r="J178" s="84">
        <f>IF(I178="","",RANK(I178,I174:I178,0))</f>
        <v>2</v>
      </c>
      <c r="K178" s="84">
        <f>IF(J178&lt;5,I178,"")</f>
        <v>32</v>
      </c>
      <c r="L178" s="61">
        <v>221</v>
      </c>
      <c r="M178" s="18">
        <f t="shared" si="32"/>
        <v>0</v>
      </c>
      <c r="N178" s="18">
        <f t="shared" si="33"/>
        <v>26</v>
      </c>
      <c r="O178" s="14">
        <f>M178+N178</f>
        <v>26</v>
      </c>
      <c r="P178" s="15">
        <f>O178</f>
        <v>26</v>
      </c>
      <c r="Q178" s="96">
        <f>IF(P178="","",RANK(P178,P174:P178,0))</f>
        <v>3</v>
      </c>
      <c r="R178" s="96">
        <f>IF(Q178&lt;5,P178,"")</f>
        <v>26</v>
      </c>
      <c r="S178" s="65">
        <v>11</v>
      </c>
      <c r="T178" s="136">
        <f t="shared" si="34"/>
        <v>0</v>
      </c>
      <c r="U178" s="136">
        <f t="shared" si="35"/>
        <v>26</v>
      </c>
      <c r="V178" s="16">
        <f>T178+U178</f>
        <v>26</v>
      </c>
      <c r="W178" s="15">
        <f>V178</f>
        <v>26</v>
      </c>
      <c r="X178" s="84">
        <f>IF(W178="","",RANK(W178,W174:W178,0))</f>
        <v>4</v>
      </c>
      <c r="Y178" s="84">
        <f>IF(X178&lt;5,W178,"")</f>
        <v>26</v>
      </c>
      <c r="Z178" s="65">
        <v>14</v>
      </c>
      <c r="AA178" s="136">
        <f t="shared" si="36"/>
        <v>0</v>
      </c>
      <c r="AB178" s="136">
        <f t="shared" si="37"/>
        <v>35</v>
      </c>
      <c r="AC178" s="16">
        <f>AA178+AB178</f>
        <v>35</v>
      </c>
      <c r="AD178" s="15">
        <f>AC178</f>
        <v>35</v>
      </c>
      <c r="AE178" s="84">
        <f>IF(AD178="","",RANK(AD178,AD174:AD178,0))</f>
        <v>2</v>
      </c>
      <c r="AF178" s="84">
        <f>IF(AE178&lt;5,AD178,"")</f>
        <v>35</v>
      </c>
      <c r="AG178" s="18">
        <f t="shared" si="39"/>
        <v>119</v>
      </c>
      <c r="AH178" s="19">
        <f>AG178</f>
        <v>119</v>
      </c>
      <c r="AI178" s="19">
        <f t="shared" si="38"/>
        <v>119</v>
      </c>
      <c r="AJ178" s="187"/>
      <c r="AK178" s="130"/>
      <c r="AL178" s="189"/>
    </row>
    <row r="179" spans="1:38" ht="26.25" customHeight="1" x14ac:dyDescent="0.25">
      <c r="A179" s="68"/>
      <c r="B179" s="139"/>
      <c r="C179" s="142">
        <v>43</v>
      </c>
      <c r="D179" s="59"/>
      <c r="E179" s="18">
        <f t="shared" si="28"/>
        <v>0</v>
      </c>
      <c r="F179" s="18">
        <f t="shared" si="29"/>
        <v>0</v>
      </c>
      <c r="G179" s="18">
        <f t="shared" si="30"/>
        <v>0</v>
      </c>
      <c r="H179" s="18">
        <f t="shared" si="31"/>
        <v>0</v>
      </c>
      <c r="I179" s="89"/>
      <c r="J179" s="101" t="s">
        <v>455</v>
      </c>
      <c r="K179" s="109">
        <f>SUM(K174:K178)</f>
        <v>140</v>
      </c>
      <c r="L179" s="61"/>
      <c r="M179" s="18">
        <f t="shared" si="32"/>
        <v>0</v>
      </c>
      <c r="N179" s="18">
        <f t="shared" si="33"/>
        <v>0</v>
      </c>
      <c r="O179" s="14"/>
      <c r="P179" s="89"/>
      <c r="Q179" s="101" t="s">
        <v>455</v>
      </c>
      <c r="R179" s="110">
        <f>SUM(R174:R178)</f>
        <v>144</v>
      </c>
      <c r="S179" s="65"/>
      <c r="T179" s="136">
        <f t="shared" si="34"/>
        <v>0</v>
      </c>
      <c r="U179" s="136">
        <f t="shared" si="35"/>
        <v>0</v>
      </c>
      <c r="V179" s="16"/>
      <c r="W179" s="89"/>
      <c r="X179" s="101" t="s">
        <v>455</v>
      </c>
      <c r="Y179" s="109">
        <f>SUM(Y174:Y178)</f>
        <v>167</v>
      </c>
      <c r="Z179" s="172">
        <v>-100</v>
      </c>
      <c r="AA179" s="136">
        <f t="shared" si="36"/>
        <v>0</v>
      </c>
      <c r="AB179" s="136">
        <f t="shared" si="37"/>
        <v>0</v>
      </c>
      <c r="AC179" s="16"/>
      <c r="AD179" s="89"/>
      <c r="AE179" s="101" t="s">
        <v>455</v>
      </c>
      <c r="AF179" s="109">
        <f>SUM(AF174:AF178)</f>
        <v>115</v>
      </c>
      <c r="AG179" s="18"/>
      <c r="AH179" s="92"/>
      <c r="AI179" s="19" t="str">
        <f t="shared" si="38"/>
        <v/>
      </c>
      <c r="AJ179" s="98"/>
      <c r="AK179" s="98"/>
      <c r="AL179" s="190"/>
    </row>
    <row r="180" spans="1:38" ht="15" customHeight="1" x14ac:dyDescent="0.25">
      <c r="A180" s="68">
        <v>1</v>
      </c>
      <c r="B180" s="139"/>
      <c r="C180" s="141">
        <v>44</v>
      </c>
      <c r="D180" s="59"/>
      <c r="E180" s="18">
        <f t="shared" si="28"/>
        <v>0</v>
      </c>
      <c r="F180" s="18">
        <f t="shared" si="29"/>
        <v>0</v>
      </c>
      <c r="G180" s="18">
        <f t="shared" si="30"/>
        <v>0</v>
      </c>
      <c r="H180" s="18">
        <f t="shared" si="31"/>
        <v>0</v>
      </c>
      <c r="I180" s="15">
        <f>H180</f>
        <v>0</v>
      </c>
      <c r="J180" s="84">
        <f>IF(I180="","",RANK(I180,I180:I184,0))</f>
        <v>1</v>
      </c>
      <c r="K180" s="84">
        <f>IF(J180&lt;5,I180,"")</f>
        <v>0</v>
      </c>
      <c r="L180" s="61"/>
      <c r="M180" s="18">
        <f t="shared" si="32"/>
        <v>0</v>
      </c>
      <c r="N180" s="18">
        <f t="shared" si="33"/>
        <v>0</v>
      </c>
      <c r="O180" s="14">
        <f>M180+N180</f>
        <v>0</v>
      </c>
      <c r="P180" s="15">
        <f>O180</f>
        <v>0</v>
      </c>
      <c r="Q180" s="96">
        <f>IF(P180="","",RANK(P180,P180:P184,0))</f>
        <v>1</v>
      </c>
      <c r="R180" s="96">
        <f>IF(Q180&lt;5,P180,"")</f>
        <v>0</v>
      </c>
      <c r="S180" s="65"/>
      <c r="T180" s="136">
        <f t="shared" si="34"/>
        <v>0</v>
      </c>
      <c r="U180" s="136">
        <f t="shared" si="35"/>
        <v>0</v>
      </c>
      <c r="V180" s="16">
        <f>T180+U180</f>
        <v>0</v>
      </c>
      <c r="W180" s="15">
        <f>V180</f>
        <v>0</v>
      </c>
      <c r="X180" s="84">
        <f>IF(W180="","",RANK(W180,W180:W184,0))</f>
        <v>1</v>
      </c>
      <c r="Y180" s="84">
        <f>IF(X180&lt;5,W180,"")</f>
        <v>0</v>
      </c>
      <c r="Z180" s="172">
        <v>-100</v>
      </c>
      <c r="AA180" s="136">
        <f t="shared" si="36"/>
        <v>0</v>
      </c>
      <c r="AB180" s="136">
        <f t="shared" si="37"/>
        <v>0</v>
      </c>
      <c r="AC180" s="16">
        <f>AA180+AB180</f>
        <v>0</v>
      </c>
      <c r="AD180" s="15">
        <f>AC180</f>
        <v>0</v>
      </c>
      <c r="AE180" s="84">
        <f>IF(AD180="","",RANK(AD180,AD180:AD184,0))</f>
        <v>1</v>
      </c>
      <c r="AF180" s="84">
        <f>IF(AE180&lt;5,AD180,"")</f>
        <v>0</v>
      </c>
      <c r="AG180" s="18">
        <f t="shared" si="39"/>
        <v>0</v>
      </c>
      <c r="AH180" s="19">
        <f>AG180</f>
        <v>0</v>
      </c>
      <c r="AI180" s="19">
        <f t="shared" si="38"/>
        <v>166</v>
      </c>
      <c r="AJ180" s="185">
        <f>SUM(K180:K184,R180:R184,Y180:Y184,AF180:AF184)</f>
        <v>0</v>
      </c>
      <c r="AK180" s="130">
        <f>AJ180</f>
        <v>0</v>
      </c>
      <c r="AL180" s="188">
        <f>IF(ISNUMBER(AJ180),RANK(AJ180,$AJ$6:$AJ$293,0),"")</f>
        <v>35</v>
      </c>
    </row>
    <row r="181" spans="1:38" ht="15" customHeight="1" x14ac:dyDescent="0.25">
      <c r="A181" s="68">
        <v>2</v>
      </c>
      <c r="B181" s="139"/>
      <c r="C181" s="141">
        <v>44</v>
      </c>
      <c r="D181" s="59"/>
      <c r="E181" s="18">
        <f t="shared" si="28"/>
        <v>0</v>
      </c>
      <c r="F181" s="18">
        <f t="shared" si="29"/>
        <v>0</v>
      </c>
      <c r="G181" s="18">
        <f t="shared" si="30"/>
        <v>0</v>
      </c>
      <c r="H181" s="18">
        <f t="shared" si="31"/>
        <v>0</v>
      </c>
      <c r="I181" s="15">
        <f>H181</f>
        <v>0</v>
      </c>
      <c r="J181" s="84">
        <f>IF(I181="","",RANK(I181,I180:I184,0))</f>
        <v>1</v>
      </c>
      <c r="K181" s="84">
        <f>IF(J181&lt;5,I181,"")</f>
        <v>0</v>
      </c>
      <c r="L181" s="61"/>
      <c r="M181" s="18">
        <f t="shared" si="32"/>
        <v>0</v>
      </c>
      <c r="N181" s="18">
        <f t="shared" si="33"/>
        <v>0</v>
      </c>
      <c r="O181" s="14">
        <f>M181+N181</f>
        <v>0</v>
      </c>
      <c r="P181" s="15">
        <f>O181</f>
        <v>0</v>
      </c>
      <c r="Q181" s="96">
        <f>IF(P181="","",RANK(P181,P180:P184,0))</f>
        <v>1</v>
      </c>
      <c r="R181" s="96">
        <f>IF(Q181&lt;5,P181,"")</f>
        <v>0</v>
      </c>
      <c r="S181" s="65"/>
      <c r="T181" s="136">
        <f t="shared" si="34"/>
        <v>0</v>
      </c>
      <c r="U181" s="136">
        <f t="shared" si="35"/>
        <v>0</v>
      </c>
      <c r="V181" s="16">
        <f>T181+U181</f>
        <v>0</v>
      </c>
      <c r="W181" s="15">
        <f>V181</f>
        <v>0</v>
      </c>
      <c r="X181" s="84">
        <f>IF(W181="","",RANK(W181,W180:W184,0))</f>
        <v>1</v>
      </c>
      <c r="Y181" s="84">
        <f>IF(X181&lt;5,W181,"")</f>
        <v>0</v>
      </c>
      <c r="Z181" s="172">
        <v>-100</v>
      </c>
      <c r="AA181" s="136">
        <f t="shared" si="36"/>
        <v>0</v>
      </c>
      <c r="AB181" s="136">
        <f t="shared" si="37"/>
        <v>0</v>
      </c>
      <c r="AC181" s="16">
        <f>AA181+AB181</f>
        <v>0</v>
      </c>
      <c r="AD181" s="15">
        <f>AC181</f>
        <v>0</v>
      </c>
      <c r="AE181" s="84">
        <f>IF(AD181="","",RANK(AD181,AD180:AD184,0))</f>
        <v>1</v>
      </c>
      <c r="AF181" s="84">
        <f>IF(AE181&lt;5,AD181,"")</f>
        <v>0</v>
      </c>
      <c r="AG181" s="18">
        <f t="shared" si="39"/>
        <v>0</v>
      </c>
      <c r="AH181" s="19">
        <f>AG181</f>
        <v>0</v>
      </c>
      <c r="AI181" s="19">
        <f t="shared" si="38"/>
        <v>166</v>
      </c>
      <c r="AJ181" s="186"/>
      <c r="AK181" s="130"/>
      <c r="AL181" s="189"/>
    </row>
    <row r="182" spans="1:38" ht="15" customHeight="1" x14ac:dyDescent="0.25">
      <c r="A182" s="68">
        <v>3</v>
      </c>
      <c r="B182" s="139"/>
      <c r="C182" s="141">
        <v>44</v>
      </c>
      <c r="D182" s="59"/>
      <c r="E182" s="18">
        <f t="shared" si="28"/>
        <v>0</v>
      </c>
      <c r="F182" s="18">
        <f t="shared" si="29"/>
        <v>0</v>
      </c>
      <c r="G182" s="18">
        <f t="shared" si="30"/>
        <v>0</v>
      </c>
      <c r="H182" s="18">
        <f t="shared" si="31"/>
        <v>0</v>
      </c>
      <c r="I182" s="15">
        <f>H182</f>
        <v>0</v>
      </c>
      <c r="J182" s="84">
        <f>IF(I182="","",RANK(I182,I180:I184,0))</f>
        <v>1</v>
      </c>
      <c r="K182" s="84">
        <f>IF(J182&lt;5,I182,"")</f>
        <v>0</v>
      </c>
      <c r="L182" s="61"/>
      <c r="M182" s="18">
        <f t="shared" si="32"/>
        <v>0</v>
      </c>
      <c r="N182" s="18">
        <f t="shared" si="33"/>
        <v>0</v>
      </c>
      <c r="O182" s="14">
        <f>M182+N182</f>
        <v>0</v>
      </c>
      <c r="P182" s="15">
        <f>O182</f>
        <v>0</v>
      </c>
      <c r="Q182" s="96">
        <f>IF(P182="","",RANK(P182,P180:P184,0))</f>
        <v>1</v>
      </c>
      <c r="R182" s="96">
        <f>IF(Q182&lt;5,P182,"")</f>
        <v>0</v>
      </c>
      <c r="S182" s="65"/>
      <c r="T182" s="136">
        <f t="shared" si="34"/>
        <v>0</v>
      </c>
      <c r="U182" s="136">
        <f t="shared" si="35"/>
        <v>0</v>
      </c>
      <c r="V182" s="16">
        <f>T182+U182</f>
        <v>0</v>
      </c>
      <c r="W182" s="15">
        <f>V182</f>
        <v>0</v>
      </c>
      <c r="X182" s="84">
        <f>IF(W182="","",RANK(W182,W180:W184,0))</f>
        <v>1</v>
      </c>
      <c r="Y182" s="84">
        <f>IF(X182&lt;5,W182,"")</f>
        <v>0</v>
      </c>
      <c r="Z182" s="172">
        <v>-100</v>
      </c>
      <c r="AA182" s="136">
        <f t="shared" si="36"/>
        <v>0</v>
      </c>
      <c r="AB182" s="136">
        <f t="shared" si="37"/>
        <v>0</v>
      </c>
      <c r="AC182" s="16">
        <f>AA182+AB182</f>
        <v>0</v>
      </c>
      <c r="AD182" s="15">
        <f>AC182</f>
        <v>0</v>
      </c>
      <c r="AE182" s="84">
        <f>IF(AD182="","",RANK(AD182,AD180:AD184,0))</f>
        <v>1</v>
      </c>
      <c r="AF182" s="84">
        <f>IF(AE182&lt;5,AD182,"")</f>
        <v>0</v>
      </c>
      <c r="AG182" s="18">
        <f t="shared" si="39"/>
        <v>0</v>
      </c>
      <c r="AH182" s="19">
        <f>AG182</f>
        <v>0</v>
      </c>
      <c r="AI182" s="19">
        <f t="shared" si="38"/>
        <v>166</v>
      </c>
      <c r="AJ182" s="186"/>
      <c r="AK182" s="130"/>
      <c r="AL182" s="189"/>
    </row>
    <row r="183" spans="1:38" ht="15" customHeight="1" x14ac:dyDescent="0.25">
      <c r="A183" s="68">
        <v>4</v>
      </c>
      <c r="B183" s="139"/>
      <c r="C183" s="141">
        <v>44</v>
      </c>
      <c r="D183" s="59"/>
      <c r="E183" s="18">
        <f t="shared" si="28"/>
        <v>0</v>
      </c>
      <c r="F183" s="18">
        <f t="shared" si="29"/>
        <v>0</v>
      </c>
      <c r="G183" s="18">
        <f t="shared" si="30"/>
        <v>0</v>
      </c>
      <c r="H183" s="18">
        <f t="shared" si="31"/>
        <v>0</v>
      </c>
      <c r="I183" s="15">
        <f>H183</f>
        <v>0</v>
      </c>
      <c r="J183" s="84">
        <f>IF(I183="","",RANK(I183,I180:I184,0))</f>
        <v>1</v>
      </c>
      <c r="K183" s="84">
        <f>IF(J183&lt;5,I183,"")</f>
        <v>0</v>
      </c>
      <c r="L183" s="61"/>
      <c r="M183" s="18">
        <f t="shared" si="32"/>
        <v>0</v>
      </c>
      <c r="N183" s="18">
        <f t="shared" si="33"/>
        <v>0</v>
      </c>
      <c r="O183" s="14">
        <f>M183+N183</f>
        <v>0</v>
      </c>
      <c r="P183" s="15">
        <f>O183</f>
        <v>0</v>
      </c>
      <c r="Q183" s="96">
        <f>IF(P183="","",RANK(P183,P180:P184,0))</f>
        <v>1</v>
      </c>
      <c r="R183" s="96">
        <f>IF(Q183&lt;5,P183,"")</f>
        <v>0</v>
      </c>
      <c r="S183" s="65"/>
      <c r="T183" s="136">
        <f t="shared" si="34"/>
        <v>0</v>
      </c>
      <c r="U183" s="136">
        <f t="shared" si="35"/>
        <v>0</v>
      </c>
      <c r="V183" s="16">
        <f>T183+U183</f>
        <v>0</v>
      </c>
      <c r="W183" s="15">
        <f>V183</f>
        <v>0</v>
      </c>
      <c r="X183" s="84">
        <f>IF(W183="","",RANK(W183,W180:W184,0))</f>
        <v>1</v>
      </c>
      <c r="Y183" s="84">
        <f>IF(X183&lt;5,W183,"")</f>
        <v>0</v>
      </c>
      <c r="Z183" s="172">
        <v>-100</v>
      </c>
      <c r="AA183" s="136">
        <f t="shared" si="36"/>
        <v>0</v>
      </c>
      <c r="AB183" s="136">
        <f t="shared" si="37"/>
        <v>0</v>
      </c>
      <c r="AC183" s="16">
        <f>AA183+AB183</f>
        <v>0</v>
      </c>
      <c r="AD183" s="15">
        <f>AC183</f>
        <v>0</v>
      </c>
      <c r="AE183" s="84">
        <f>IF(AD183="","",RANK(AD183,AD180:AD184,0))</f>
        <v>1</v>
      </c>
      <c r="AF183" s="84">
        <f>IF(AE183&lt;5,AD183,"")</f>
        <v>0</v>
      </c>
      <c r="AG183" s="18">
        <f t="shared" si="39"/>
        <v>0</v>
      </c>
      <c r="AH183" s="19">
        <f>AG183</f>
        <v>0</v>
      </c>
      <c r="AI183" s="19">
        <f t="shared" si="38"/>
        <v>166</v>
      </c>
      <c r="AJ183" s="186"/>
      <c r="AK183" s="130"/>
      <c r="AL183" s="189"/>
    </row>
    <row r="184" spans="1:38" ht="15" customHeight="1" x14ac:dyDescent="0.25">
      <c r="A184" s="68">
        <v>5</v>
      </c>
      <c r="B184" s="139"/>
      <c r="C184" s="141">
        <v>44</v>
      </c>
      <c r="D184" s="59"/>
      <c r="E184" s="18">
        <f t="shared" si="28"/>
        <v>0</v>
      </c>
      <c r="F184" s="18">
        <f t="shared" si="29"/>
        <v>0</v>
      </c>
      <c r="G184" s="18">
        <f t="shared" si="30"/>
        <v>0</v>
      </c>
      <c r="H184" s="18">
        <f t="shared" si="31"/>
        <v>0</v>
      </c>
      <c r="I184" s="15">
        <f>H184</f>
        <v>0</v>
      </c>
      <c r="J184" s="84">
        <f>IF(I184="","",RANK(I184,I180:I184,0))</f>
        <v>1</v>
      </c>
      <c r="K184" s="84">
        <f>IF(J184&lt;5,I184,"")</f>
        <v>0</v>
      </c>
      <c r="L184" s="61"/>
      <c r="M184" s="18">
        <f t="shared" si="32"/>
        <v>0</v>
      </c>
      <c r="N184" s="18">
        <f t="shared" si="33"/>
        <v>0</v>
      </c>
      <c r="O184" s="14">
        <f>M184+N184</f>
        <v>0</v>
      </c>
      <c r="P184" s="15">
        <f>O184</f>
        <v>0</v>
      </c>
      <c r="Q184" s="96">
        <f>IF(P184="","",RANK(P184,P180:P184,0))</f>
        <v>1</v>
      </c>
      <c r="R184" s="96">
        <f>IF(Q184&lt;5,P184,"")</f>
        <v>0</v>
      </c>
      <c r="S184" s="65"/>
      <c r="T184" s="136">
        <f t="shared" si="34"/>
        <v>0</v>
      </c>
      <c r="U184" s="136">
        <f t="shared" si="35"/>
        <v>0</v>
      </c>
      <c r="V184" s="16">
        <f>T184+U184</f>
        <v>0</v>
      </c>
      <c r="W184" s="15">
        <f>V184</f>
        <v>0</v>
      </c>
      <c r="X184" s="84">
        <f>IF(W184="","",RANK(W184,W180:W184,0))</f>
        <v>1</v>
      </c>
      <c r="Y184" s="84">
        <f>IF(X184&lt;5,W184,"")</f>
        <v>0</v>
      </c>
      <c r="Z184" s="172">
        <v>-100</v>
      </c>
      <c r="AA184" s="136">
        <f t="shared" si="36"/>
        <v>0</v>
      </c>
      <c r="AB184" s="136">
        <f t="shared" si="37"/>
        <v>0</v>
      </c>
      <c r="AC184" s="16">
        <f>AA184+AB184</f>
        <v>0</v>
      </c>
      <c r="AD184" s="15">
        <f>AC184</f>
        <v>0</v>
      </c>
      <c r="AE184" s="84">
        <f>IF(AD184="","",RANK(AD184,AD180:AD184,0))</f>
        <v>1</v>
      </c>
      <c r="AF184" s="84">
        <f>IF(AE184&lt;5,AD184,"")</f>
        <v>0</v>
      </c>
      <c r="AG184" s="18">
        <f t="shared" si="39"/>
        <v>0</v>
      </c>
      <c r="AH184" s="19">
        <f>AG184</f>
        <v>0</v>
      </c>
      <c r="AI184" s="19">
        <f t="shared" si="38"/>
        <v>166</v>
      </c>
      <c r="AJ184" s="187"/>
      <c r="AK184" s="130"/>
      <c r="AL184" s="189"/>
    </row>
    <row r="185" spans="1:38" ht="26.25" customHeight="1" x14ac:dyDescent="0.25">
      <c r="A185" s="68"/>
      <c r="B185" s="139"/>
      <c r="C185" s="142">
        <v>44</v>
      </c>
      <c r="D185" s="59"/>
      <c r="E185" s="18">
        <f t="shared" si="28"/>
        <v>0</v>
      </c>
      <c r="F185" s="18">
        <f t="shared" si="29"/>
        <v>0</v>
      </c>
      <c r="G185" s="18">
        <f t="shared" si="30"/>
        <v>0</v>
      </c>
      <c r="H185" s="18">
        <f t="shared" si="31"/>
        <v>0</v>
      </c>
      <c r="I185" s="89"/>
      <c r="J185" s="101" t="s">
        <v>455</v>
      </c>
      <c r="K185" s="109">
        <f>SUM(K180:K184)</f>
        <v>0</v>
      </c>
      <c r="L185" s="61"/>
      <c r="M185" s="18">
        <f t="shared" si="32"/>
        <v>0</v>
      </c>
      <c r="N185" s="18">
        <f t="shared" si="33"/>
        <v>0</v>
      </c>
      <c r="O185" s="14"/>
      <c r="P185" s="89"/>
      <c r="Q185" s="101" t="s">
        <v>455</v>
      </c>
      <c r="R185" s="110">
        <f>SUM(R180:R184)</f>
        <v>0</v>
      </c>
      <c r="S185" s="65"/>
      <c r="T185" s="136">
        <f t="shared" si="34"/>
        <v>0</v>
      </c>
      <c r="U185" s="136">
        <f t="shared" si="35"/>
        <v>0</v>
      </c>
      <c r="V185" s="16"/>
      <c r="W185" s="89"/>
      <c r="X185" s="101" t="s">
        <v>455</v>
      </c>
      <c r="Y185" s="109">
        <f>SUM(Y180:Y184)</f>
        <v>0</v>
      </c>
      <c r="Z185" s="172">
        <v>-100</v>
      </c>
      <c r="AA185" s="136">
        <f t="shared" si="36"/>
        <v>0</v>
      </c>
      <c r="AB185" s="136">
        <f t="shared" si="37"/>
        <v>0</v>
      </c>
      <c r="AC185" s="16"/>
      <c r="AD185" s="89"/>
      <c r="AE185" s="101" t="s">
        <v>455</v>
      </c>
      <c r="AF185" s="109">
        <f>SUM(AF180:AF184)</f>
        <v>0</v>
      </c>
      <c r="AG185" s="18"/>
      <c r="AH185" s="92"/>
      <c r="AI185" s="19" t="str">
        <f t="shared" si="38"/>
        <v/>
      </c>
      <c r="AJ185" s="98"/>
      <c r="AK185" s="98"/>
      <c r="AL185" s="190"/>
    </row>
    <row r="186" spans="1:38" ht="15" customHeight="1" x14ac:dyDescent="0.25">
      <c r="A186" s="68">
        <v>1</v>
      </c>
      <c r="B186" s="139"/>
      <c r="C186" s="141">
        <v>45</v>
      </c>
      <c r="D186" s="59">
        <v>7.7</v>
      </c>
      <c r="E186" s="18">
        <f t="shared" si="28"/>
        <v>0</v>
      </c>
      <c r="F186" s="18">
        <f t="shared" si="29"/>
        <v>26</v>
      </c>
      <c r="G186" s="18">
        <f t="shared" si="30"/>
        <v>0</v>
      </c>
      <c r="H186" s="18">
        <f t="shared" si="31"/>
        <v>26</v>
      </c>
      <c r="I186" s="15">
        <f>H186</f>
        <v>26</v>
      </c>
      <c r="J186" s="84">
        <f>IF(I186="","",RANK(I186,I186:I190,0))</f>
        <v>5</v>
      </c>
      <c r="K186" s="84" t="str">
        <f>IF(J186&lt;5,I186,"")</f>
        <v/>
      </c>
      <c r="L186" s="61">
        <v>220</v>
      </c>
      <c r="M186" s="18">
        <f t="shared" si="32"/>
        <v>0</v>
      </c>
      <c r="N186" s="18">
        <f t="shared" si="33"/>
        <v>25</v>
      </c>
      <c r="O186" s="14">
        <f>M186+N186</f>
        <v>25</v>
      </c>
      <c r="P186" s="15">
        <f>O186</f>
        <v>25</v>
      </c>
      <c r="Q186" s="96">
        <f>IF(P186="","",RANK(P186,P186:P190,0))</f>
        <v>3</v>
      </c>
      <c r="R186" s="96">
        <f>IF(Q186&lt;5,P186,"")</f>
        <v>25</v>
      </c>
      <c r="S186" s="65">
        <v>9</v>
      </c>
      <c r="T186" s="136">
        <f t="shared" si="34"/>
        <v>0</v>
      </c>
      <c r="U186" s="136">
        <f t="shared" si="35"/>
        <v>18</v>
      </c>
      <c r="V186" s="16">
        <f>T186+U186</f>
        <v>18</v>
      </c>
      <c r="W186" s="15">
        <f>V186</f>
        <v>18</v>
      </c>
      <c r="X186" s="84">
        <f>IF(W186="","",RANK(W186,W186:W190,0))</f>
        <v>4</v>
      </c>
      <c r="Y186" s="84">
        <f>IF(X186&lt;5,W186,"")</f>
        <v>18</v>
      </c>
      <c r="Z186" s="65">
        <v>13</v>
      </c>
      <c r="AA186" s="136">
        <f t="shared" si="36"/>
        <v>0</v>
      </c>
      <c r="AB186" s="136">
        <f t="shared" si="37"/>
        <v>32</v>
      </c>
      <c r="AC186" s="16">
        <f>AA186+AB186</f>
        <v>32</v>
      </c>
      <c r="AD186" s="15">
        <f>AC186</f>
        <v>32</v>
      </c>
      <c r="AE186" s="84">
        <f>IF(AD186="","",RANK(AD186,AD186:AD190,0))</f>
        <v>1</v>
      </c>
      <c r="AF186" s="84">
        <f>IF(AE186&lt;5,AD186,"")</f>
        <v>32</v>
      </c>
      <c r="AG186" s="18">
        <f t="shared" si="39"/>
        <v>101</v>
      </c>
      <c r="AH186" s="19">
        <f>AG186</f>
        <v>101</v>
      </c>
      <c r="AI186" s="19">
        <f t="shared" si="38"/>
        <v>135</v>
      </c>
      <c r="AJ186" s="185">
        <f>SUM(K186:K190,R186:R190,Y186:Y190,AF186:AF190)</f>
        <v>505</v>
      </c>
      <c r="AK186" s="130">
        <f>AJ186</f>
        <v>505</v>
      </c>
      <c r="AL186" s="188">
        <f>IF(ISNUMBER(AJ186),RANK(AJ186,$AJ$6:$AJ$293,0),"")</f>
        <v>28</v>
      </c>
    </row>
    <row r="187" spans="1:38" ht="15" customHeight="1" x14ac:dyDescent="0.25">
      <c r="A187" s="68">
        <v>2</v>
      </c>
      <c r="B187" s="139"/>
      <c r="C187" s="141">
        <v>45</v>
      </c>
      <c r="D187" s="59">
        <v>7.5</v>
      </c>
      <c r="E187" s="18">
        <f t="shared" si="28"/>
        <v>32</v>
      </c>
      <c r="F187" s="18">
        <f t="shared" si="29"/>
        <v>0</v>
      </c>
      <c r="G187" s="18">
        <f t="shared" si="30"/>
        <v>0</v>
      </c>
      <c r="H187" s="18">
        <f t="shared" si="31"/>
        <v>32</v>
      </c>
      <c r="I187" s="15">
        <f>H187</f>
        <v>32</v>
      </c>
      <c r="J187" s="84">
        <f>IF(I187="","",RANK(I187,I186:I190,0))</f>
        <v>3</v>
      </c>
      <c r="K187" s="84">
        <f>IF(J187&lt;5,I187,"")</f>
        <v>32</v>
      </c>
      <c r="L187" s="61">
        <v>236</v>
      </c>
      <c r="M187" s="18">
        <f t="shared" si="32"/>
        <v>0</v>
      </c>
      <c r="N187" s="18">
        <f t="shared" si="33"/>
        <v>41</v>
      </c>
      <c r="O187" s="14">
        <f>M187+N187</f>
        <v>41</v>
      </c>
      <c r="P187" s="15">
        <f>O187</f>
        <v>41</v>
      </c>
      <c r="Q187" s="96">
        <f>IF(P187="","",RANK(P187,P186:P190,0))</f>
        <v>2</v>
      </c>
      <c r="R187" s="96">
        <f t="shared" ref="R187:R190" si="42">IF(Q187&lt;5,P187,"")</f>
        <v>41</v>
      </c>
      <c r="S187" s="65">
        <v>12</v>
      </c>
      <c r="T187" s="136">
        <f t="shared" si="34"/>
        <v>0</v>
      </c>
      <c r="U187" s="136">
        <f t="shared" si="35"/>
        <v>30</v>
      </c>
      <c r="V187" s="16">
        <f>T187+U187</f>
        <v>30</v>
      </c>
      <c r="W187" s="15">
        <f>V187</f>
        <v>30</v>
      </c>
      <c r="X187" s="84">
        <f>IF(W187="","",RANK(W187,W186:W190,0))</f>
        <v>2</v>
      </c>
      <c r="Y187" s="84">
        <f>IF(X187&lt;5,W187,"")</f>
        <v>30</v>
      </c>
      <c r="Z187" s="65">
        <v>7</v>
      </c>
      <c r="AA187" s="136">
        <f t="shared" si="36"/>
        <v>0</v>
      </c>
      <c r="AB187" s="136">
        <f t="shared" si="37"/>
        <v>20</v>
      </c>
      <c r="AC187" s="16">
        <f>AA187+AB187</f>
        <v>20</v>
      </c>
      <c r="AD187" s="15">
        <f>AC187</f>
        <v>20</v>
      </c>
      <c r="AE187" s="84">
        <f>IF(AD187="","",RANK(AD187,AD186:AD190,0))</f>
        <v>4</v>
      </c>
      <c r="AF187" s="84">
        <f>IF(AE187&lt;5,AD187,"")</f>
        <v>20</v>
      </c>
      <c r="AG187" s="18">
        <f t="shared" si="39"/>
        <v>123</v>
      </c>
      <c r="AH187" s="19">
        <f>AG187</f>
        <v>123</v>
      </c>
      <c r="AI187" s="19">
        <f t="shared" si="38"/>
        <v>113</v>
      </c>
      <c r="AJ187" s="186"/>
      <c r="AK187" s="130"/>
      <c r="AL187" s="189"/>
    </row>
    <row r="188" spans="1:38" ht="15" customHeight="1" x14ac:dyDescent="0.25">
      <c r="A188" s="68">
        <v>3</v>
      </c>
      <c r="B188" s="139"/>
      <c r="C188" s="141">
        <v>45</v>
      </c>
      <c r="D188" s="59">
        <v>7.5</v>
      </c>
      <c r="E188" s="18">
        <f t="shared" si="28"/>
        <v>32</v>
      </c>
      <c r="F188" s="18">
        <f t="shared" si="29"/>
        <v>0</v>
      </c>
      <c r="G188" s="18">
        <f t="shared" si="30"/>
        <v>0</v>
      </c>
      <c r="H188" s="18">
        <f t="shared" si="31"/>
        <v>32</v>
      </c>
      <c r="I188" s="15">
        <f>H188</f>
        <v>32</v>
      </c>
      <c r="J188" s="84">
        <f>IF(I188="","",RANK(I188,I186:I190,0))</f>
        <v>3</v>
      </c>
      <c r="K188" s="84">
        <f>IF(J188&lt;5,I188,"")</f>
        <v>32</v>
      </c>
      <c r="L188" s="61">
        <v>242</v>
      </c>
      <c r="M188" s="18">
        <f t="shared" si="32"/>
        <v>0</v>
      </c>
      <c r="N188" s="18">
        <f t="shared" si="33"/>
        <v>47</v>
      </c>
      <c r="O188" s="14">
        <f>M188+N188</f>
        <v>47</v>
      </c>
      <c r="P188" s="15">
        <f>O188</f>
        <v>47</v>
      </c>
      <c r="Q188" s="96">
        <f>IF(P188="","",RANK(P188,P186:P190,0))</f>
        <v>1</v>
      </c>
      <c r="R188" s="96">
        <f t="shared" si="42"/>
        <v>47</v>
      </c>
      <c r="S188" s="65">
        <v>11</v>
      </c>
      <c r="T188" s="136">
        <f t="shared" si="34"/>
        <v>0</v>
      </c>
      <c r="U188" s="136">
        <f t="shared" si="35"/>
        <v>26</v>
      </c>
      <c r="V188" s="16">
        <f>T188+U188</f>
        <v>26</v>
      </c>
      <c r="W188" s="15">
        <f>V188</f>
        <v>26</v>
      </c>
      <c r="X188" s="84">
        <f>IF(W188="","",RANK(W188,W186:W190,0))</f>
        <v>3</v>
      </c>
      <c r="Y188" s="84">
        <f>IF(X188&lt;5,W188,"")</f>
        <v>26</v>
      </c>
      <c r="Z188" s="65">
        <v>0</v>
      </c>
      <c r="AA188" s="136">
        <f t="shared" si="36"/>
        <v>0</v>
      </c>
      <c r="AB188" s="136">
        <f t="shared" si="37"/>
        <v>6</v>
      </c>
      <c r="AC188" s="16">
        <f>AA188+AB188</f>
        <v>6</v>
      </c>
      <c r="AD188" s="15">
        <f>AC188</f>
        <v>6</v>
      </c>
      <c r="AE188" s="84">
        <f>IF(AD188="","",RANK(AD188,AD186:AD190,0))</f>
        <v>5</v>
      </c>
      <c r="AF188" s="84" t="str">
        <f>IF(AE188&lt;5,AD188,"")</f>
        <v/>
      </c>
      <c r="AG188" s="18">
        <f t="shared" si="39"/>
        <v>111</v>
      </c>
      <c r="AH188" s="19">
        <f>AG188</f>
        <v>111</v>
      </c>
      <c r="AI188" s="19">
        <f t="shared" si="38"/>
        <v>125</v>
      </c>
      <c r="AJ188" s="186"/>
      <c r="AK188" s="130"/>
      <c r="AL188" s="189"/>
    </row>
    <row r="189" spans="1:38" ht="15" customHeight="1" x14ac:dyDescent="0.25">
      <c r="A189" s="68">
        <v>4</v>
      </c>
      <c r="B189" s="139"/>
      <c r="C189" s="141">
        <v>45</v>
      </c>
      <c r="D189" s="59">
        <v>7.1</v>
      </c>
      <c r="E189" s="18">
        <f t="shared" si="28"/>
        <v>47</v>
      </c>
      <c r="F189" s="18">
        <f t="shared" si="29"/>
        <v>0</v>
      </c>
      <c r="G189" s="18">
        <f t="shared" si="30"/>
        <v>0</v>
      </c>
      <c r="H189" s="18">
        <f t="shared" si="31"/>
        <v>47</v>
      </c>
      <c r="I189" s="15">
        <f>H189</f>
        <v>47</v>
      </c>
      <c r="J189" s="84">
        <f>IF(I189="","",RANK(I189,I186:I190,0))</f>
        <v>1</v>
      </c>
      <c r="K189" s="84">
        <f>IF(J189&lt;5,I189,"")</f>
        <v>47</v>
      </c>
      <c r="L189" s="61">
        <v>215</v>
      </c>
      <c r="M189" s="18">
        <f t="shared" si="32"/>
        <v>0</v>
      </c>
      <c r="N189" s="18">
        <f t="shared" si="33"/>
        <v>22</v>
      </c>
      <c r="O189" s="14">
        <f>M189+N189</f>
        <v>22</v>
      </c>
      <c r="P189" s="15">
        <f>O189</f>
        <v>22</v>
      </c>
      <c r="Q189" s="96">
        <f>IF(P189="","",RANK(P189,P186:P190,0))</f>
        <v>4</v>
      </c>
      <c r="R189" s="96">
        <f t="shared" si="42"/>
        <v>22</v>
      </c>
      <c r="S189" s="65">
        <v>14</v>
      </c>
      <c r="T189" s="136">
        <f t="shared" si="34"/>
        <v>0</v>
      </c>
      <c r="U189" s="136">
        <f t="shared" si="35"/>
        <v>38</v>
      </c>
      <c r="V189" s="16">
        <f>T189+U189</f>
        <v>38</v>
      </c>
      <c r="W189" s="15">
        <f>V189</f>
        <v>38</v>
      </c>
      <c r="X189" s="84">
        <f>IF(W189="","",RANK(W189,W186:W190,0))</f>
        <v>1</v>
      </c>
      <c r="Y189" s="84">
        <f>IF(X189&lt;5,W189,"")</f>
        <v>38</v>
      </c>
      <c r="Z189" s="65">
        <v>9</v>
      </c>
      <c r="AA189" s="136">
        <f t="shared" si="36"/>
        <v>0</v>
      </c>
      <c r="AB189" s="136">
        <f t="shared" si="37"/>
        <v>24</v>
      </c>
      <c r="AC189" s="16">
        <f>AA189+AB189</f>
        <v>24</v>
      </c>
      <c r="AD189" s="15">
        <f>AC189</f>
        <v>24</v>
      </c>
      <c r="AE189" s="84">
        <f>IF(AD189="","",RANK(AD189,AD186:AD190,0))</f>
        <v>3</v>
      </c>
      <c r="AF189" s="84">
        <f>IF(AE189&lt;5,AD189,"")</f>
        <v>24</v>
      </c>
      <c r="AG189" s="18">
        <f t="shared" si="39"/>
        <v>131</v>
      </c>
      <c r="AH189" s="19">
        <f>AG189</f>
        <v>131</v>
      </c>
      <c r="AI189" s="19">
        <f t="shared" si="38"/>
        <v>108</v>
      </c>
      <c r="AJ189" s="186"/>
      <c r="AK189" s="130"/>
      <c r="AL189" s="189"/>
    </row>
    <row r="190" spans="1:38" ht="15" customHeight="1" x14ac:dyDescent="0.25">
      <c r="A190" s="68">
        <v>5</v>
      </c>
      <c r="B190" s="139"/>
      <c r="C190" s="141">
        <v>45</v>
      </c>
      <c r="D190" s="59">
        <v>7.3</v>
      </c>
      <c r="E190" s="18">
        <f t="shared" si="28"/>
        <v>39</v>
      </c>
      <c r="F190" s="18">
        <f t="shared" si="29"/>
        <v>0</v>
      </c>
      <c r="G190" s="18">
        <f t="shared" si="30"/>
        <v>0</v>
      </c>
      <c r="H190" s="18">
        <f t="shared" si="31"/>
        <v>39</v>
      </c>
      <c r="I190" s="15">
        <f>H190</f>
        <v>39</v>
      </c>
      <c r="J190" s="84">
        <f>IF(I190="","",RANK(I190,I186:I190,0))</f>
        <v>2</v>
      </c>
      <c r="K190" s="84">
        <f>IF(J190&lt;5,I190,"")</f>
        <v>39</v>
      </c>
      <c r="L190" s="61">
        <v>203</v>
      </c>
      <c r="M190" s="18">
        <f t="shared" si="32"/>
        <v>0</v>
      </c>
      <c r="N190" s="18">
        <f t="shared" si="33"/>
        <v>16</v>
      </c>
      <c r="O190" s="14">
        <f>M190+N190</f>
        <v>16</v>
      </c>
      <c r="P190" s="15">
        <f>O190</f>
        <v>16</v>
      </c>
      <c r="Q190" s="96">
        <f>IF(P190="","",RANK(P190,P186:P190,0))</f>
        <v>5</v>
      </c>
      <c r="R190" s="96" t="str">
        <f t="shared" si="42"/>
        <v/>
      </c>
      <c r="S190" s="65">
        <v>4</v>
      </c>
      <c r="T190" s="136">
        <f t="shared" si="34"/>
        <v>0</v>
      </c>
      <c r="U190" s="136">
        <f t="shared" si="35"/>
        <v>3</v>
      </c>
      <c r="V190" s="16">
        <f>T190+U190</f>
        <v>3</v>
      </c>
      <c r="W190" s="15">
        <f>V190</f>
        <v>3</v>
      </c>
      <c r="X190" s="84">
        <f>IF(W190="","",RANK(W190,W186:W190,0))</f>
        <v>5</v>
      </c>
      <c r="Y190" s="84" t="str">
        <f>IF(X190&lt;5,W190,"")</f>
        <v/>
      </c>
      <c r="Z190" s="65">
        <v>13</v>
      </c>
      <c r="AA190" s="136">
        <f t="shared" si="36"/>
        <v>0</v>
      </c>
      <c r="AB190" s="136">
        <f t="shared" si="37"/>
        <v>32</v>
      </c>
      <c r="AC190" s="16">
        <f>AA190+AB190</f>
        <v>32</v>
      </c>
      <c r="AD190" s="15">
        <f>AC190</f>
        <v>32</v>
      </c>
      <c r="AE190" s="84">
        <f>IF(AD190="","",RANK(AD190,AD186:AD190,0))</f>
        <v>1</v>
      </c>
      <c r="AF190" s="84">
        <f>IF(AE190&lt;5,AD190,"")</f>
        <v>32</v>
      </c>
      <c r="AG190" s="18">
        <f t="shared" si="39"/>
        <v>90</v>
      </c>
      <c r="AH190" s="19">
        <f>AG190</f>
        <v>90</v>
      </c>
      <c r="AI190" s="118">
        <f t="shared" si="38"/>
        <v>148</v>
      </c>
      <c r="AJ190" s="187"/>
      <c r="AK190" s="130"/>
      <c r="AL190" s="189"/>
    </row>
    <row r="191" spans="1:38" ht="26.25" customHeight="1" x14ac:dyDescent="0.25">
      <c r="A191" s="68"/>
      <c r="B191" s="139"/>
      <c r="C191" s="142">
        <v>45</v>
      </c>
      <c r="D191" s="59"/>
      <c r="E191" s="18">
        <f t="shared" si="28"/>
        <v>0</v>
      </c>
      <c r="F191" s="18">
        <f t="shared" si="29"/>
        <v>0</v>
      </c>
      <c r="G191" s="18">
        <f t="shared" si="30"/>
        <v>0</v>
      </c>
      <c r="H191" s="18">
        <f t="shared" si="31"/>
        <v>0</v>
      </c>
      <c r="I191" s="89"/>
      <c r="J191" s="101" t="s">
        <v>455</v>
      </c>
      <c r="K191" s="109">
        <f>SUM(K186:K190)</f>
        <v>150</v>
      </c>
      <c r="L191" s="61"/>
      <c r="M191" s="18">
        <f t="shared" si="32"/>
        <v>0</v>
      </c>
      <c r="N191" s="18">
        <f t="shared" si="33"/>
        <v>0</v>
      </c>
      <c r="O191" s="14"/>
      <c r="P191" s="89"/>
      <c r="Q191" s="101" t="s">
        <v>455</v>
      </c>
      <c r="R191" s="110">
        <f>SUM(R186:R190)</f>
        <v>135</v>
      </c>
      <c r="S191" s="65"/>
      <c r="T191" s="136">
        <f t="shared" si="34"/>
        <v>0</v>
      </c>
      <c r="U191" s="136">
        <f t="shared" si="35"/>
        <v>0</v>
      </c>
      <c r="V191" s="16"/>
      <c r="W191" s="89"/>
      <c r="X191" s="101" t="s">
        <v>455</v>
      </c>
      <c r="Y191" s="109">
        <f>SUM(Y186:Y190)</f>
        <v>112</v>
      </c>
      <c r="Z191" s="172">
        <v>-100</v>
      </c>
      <c r="AA191" s="136">
        <f t="shared" si="36"/>
        <v>0</v>
      </c>
      <c r="AB191" s="136">
        <f t="shared" si="37"/>
        <v>0</v>
      </c>
      <c r="AC191" s="16"/>
      <c r="AD191" s="89"/>
      <c r="AE191" s="101" t="s">
        <v>455</v>
      </c>
      <c r="AF191" s="109">
        <f>SUM(AF186:AF190)</f>
        <v>108</v>
      </c>
      <c r="AG191" s="18"/>
      <c r="AH191" s="92"/>
      <c r="AI191" s="19" t="str">
        <f t="shared" si="38"/>
        <v/>
      </c>
      <c r="AJ191" s="98"/>
      <c r="AK191" s="98"/>
      <c r="AL191" s="190"/>
    </row>
    <row r="192" spans="1:38" ht="15" customHeight="1" x14ac:dyDescent="0.25">
      <c r="A192" s="68">
        <v>1</v>
      </c>
      <c r="B192" s="139"/>
      <c r="C192" s="141">
        <v>46</v>
      </c>
      <c r="D192" s="59"/>
      <c r="E192" s="18">
        <f t="shared" si="28"/>
        <v>0</v>
      </c>
      <c r="F192" s="18">
        <f t="shared" si="29"/>
        <v>0</v>
      </c>
      <c r="G192" s="18">
        <f t="shared" si="30"/>
        <v>0</v>
      </c>
      <c r="H192" s="18">
        <f t="shared" si="31"/>
        <v>0</v>
      </c>
      <c r="I192" s="15">
        <f>H192</f>
        <v>0</v>
      </c>
      <c r="J192" s="84">
        <f>IF(I192="","",RANK(I192,I192:I196,0))</f>
        <v>1</v>
      </c>
      <c r="K192" s="84">
        <f>IF(J192&lt;5,I192,"")</f>
        <v>0</v>
      </c>
      <c r="L192" s="61"/>
      <c r="M192" s="18">
        <f t="shared" si="32"/>
        <v>0</v>
      </c>
      <c r="N192" s="18">
        <f t="shared" si="33"/>
        <v>0</v>
      </c>
      <c r="O192" s="14">
        <f>M192+N192</f>
        <v>0</v>
      </c>
      <c r="P192" s="15">
        <f>O192</f>
        <v>0</v>
      </c>
      <c r="Q192" s="96">
        <f>IF(P192="","",RANK(P192,P192:P196,0))</f>
        <v>1</v>
      </c>
      <c r="R192" s="96">
        <f>IF(Q192&lt;5,P192,"")</f>
        <v>0</v>
      </c>
      <c r="S192" s="65"/>
      <c r="T192" s="136">
        <f t="shared" si="34"/>
        <v>0</v>
      </c>
      <c r="U192" s="136">
        <f t="shared" si="35"/>
        <v>0</v>
      </c>
      <c r="V192" s="16">
        <f>T192+U192</f>
        <v>0</v>
      </c>
      <c r="W192" s="15">
        <f>V192</f>
        <v>0</v>
      </c>
      <c r="X192" s="84">
        <f>IF(W192="","",RANK(W192,W192:W196,0))</f>
        <v>1</v>
      </c>
      <c r="Y192" s="84">
        <f>IF(X192&lt;5,W192,"")</f>
        <v>0</v>
      </c>
      <c r="Z192" s="172">
        <v>-100</v>
      </c>
      <c r="AA192" s="136">
        <f t="shared" si="36"/>
        <v>0</v>
      </c>
      <c r="AB192" s="136">
        <f t="shared" si="37"/>
        <v>0</v>
      </c>
      <c r="AC192" s="16">
        <f>AA192+AB192</f>
        <v>0</v>
      </c>
      <c r="AD192" s="15">
        <f>AC192</f>
        <v>0</v>
      </c>
      <c r="AE192" s="84">
        <f>IF(AD192="","",RANK(AD192,AD192:AD196,0))</f>
        <v>1</v>
      </c>
      <c r="AF192" s="84">
        <f>IF(AE192&lt;5,AD192,"")</f>
        <v>0</v>
      </c>
      <c r="AG192" s="18">
        <f t="shared" si="39"/>
        <v>0</v>
      </c>
      <c r="AH192" s="19">
        <f>AG192</f>
        <v>0</v>
      </c>
      <c r="AI192" s="19">
        <f t="shared" si="38"/>
        <v>166</v>
      </c>
      <c r="AJ192" s="185">
        <f>SUM(K192:K196,R192:R196,Y192:Y196,AF192:AF196)</f>
        <v>0</v>
      </c>
      <c r="AK192" s="130">
        <f>AJ192</f>
        <v>0</v>
      </c>
      <c r="AL192" s="188">
        <f>IF(ISNUMBER(AJ192),RANK(AJ192,$AJ$6:$AJ$293,0),"")</f>
        <v>35</v>
      </c>
    </row>
    <row r="193" spans="1:38" ht="15" customHeight="1" x14ac:dyDescent="0.25">
      <c r="A193" s="68">
        <v>2</v>
      </c>
      <c r="B193" s="139"/>
      <c r="C193" s="141">
        <v>46</v>
      </c>
      <c r="D193" s="59"/>
      <c r="E193" s="18">
        <f t="shared" si="28"/>
        <v>0</v>
      </c>
      <c r="F193" s="18">
        <f t="shared" si="29"/>
        <v>0</v>
      </c>
      <c r="G193" s="18">
        <f t="shared" si="30"/>
        <v>0</v>
      </c>
      <c r="H193" s="18">
        <f t="shared" si="31"/>
        <v>0</v>
      </c>
      <c r="I193" s="15">
        <f>H193</f>
        <v>0</v>
      </c>
      <c r="J193" s="84">
        <f>IF(I193="","",RANK(I193,I192:I196,0))</f>
        <v>1</v>
      </c>
      <c r="K193" s="84">
        <f>IF(J193&lt;5,I193,"")</f>
        <v>0</v>
      </c>
      <c r="L193" s="61"/>
      <c r="M193" s="18">
        <f t="shared" si="32"/>
        <v>0</v>
      </c>
      <c r="N193" s="18">
        <f t="shared" si="33"/>
        <v>0</v>
      </c>
      <c r="O193" s="14">
        <f>M193+N193</f>
        <v>0</v>
      </c>
      <c r="P193" s="15">
        <f>O193</f>
        <v>0</v>
      </c>
      <c r="Q193" s="96">
        <f>IF(P193="","",RANK(P193,P192:P196,0))</f>
        <v>1</v>
      </c>
      <c r="R193" s="96">
        <f>IF(Q193&lt;5,P193,"")</f>
        <v>0</v>
      </c>
      <c r="S193" s="65"/>
      <c r="T193" s="136">
        <f t="shared" si="34"/>
        <v>0</v>
      </c>
      <c r="U193" s="136">
        <f t="shared" si="35"/>
        <v>0</v>
      </c>
      <c r="V193" s="16">
        <f>T193+U193</f>
        <v>0</v>
      </c>
      <c r="W193" s="15">
        <f>V193</f>
        <v>0</v>
      </c>
      <c r="X193" s="84">
        <f>IF(W193="","",RANK(W193,W192:W196,0))</f>
        <v>1</v>
      </c>
      <c r="Y193" s="84">
        <f>IF(X193&lt;5,W193,"")</f>
        <v>0</v>
      </c>
      <c r="Z193" s="172">
        <v>-100</v>
      </c>
      <c r="AA193" s="136">
        <f t="shared" si="36"/>
        <v>0</v>
      </c>
      <c r="AB193" s="136">
        <f t="shared" si="37"/>
        <v>0</v>
      </c>
      <c r="AC193" s="16">
        <f>AA193+AB193</f>
        <v>0</v>
      </c>
      <c r="AD193" s="15">
        <f>AC193</f>
        <v>0</v>
      </c>
      <c r="AE193" s="84">
        <f>IF(AD193="","",RANK(AD193,AD192:AD196,0))</f>
        <v>1</v>
      </c>
      <c r="AF193" s="84">
        <f>IF(AE193&lt;5,AD193,"")</f>
        <v>0</v>
      </c>
      <c r="AG193" s="18">
        <f t="shared" si="39"/>
        <v>0</v>
      </c>
      <c r="AH193" s="19">
        <f>AG193</f>
        <v>0</v>
      </c>
      <c r="AI193" s="19">
        <f t="shared" si="38"/>
        <v>166</v>
      </c>
      <c r="AJ193" s="186"/>
      <c r="AK193" s="130"/>
      <c r="AL193" s="189"/>
    </row>
    <row r="194" spans="1:38" ht="15" customHeight="1" x14ac:dyDescent="0.25">
      <c r="A194" s="68">
        <v>3</v>
      </c>
      <c r="B194" s="139"/>
      <c r="C194" s="141">
        <v>46</v>
      </c>
      <c r="D194" s="59"/>
      <c r="E194" s="18">
        <f t="shared" si="28"/>
        <v>0</v>
      </c>
      <c r="F194" s="18">
        <f t="shared" si="29"/>
        <v>0</v>
      </c>
      <c r="G194" s="18">
        <f t="shared" si="30"/>
        <v>0</v>
      </c>
      <c r="H194" s="18">
        <f t="shared" si="31"/>
        <v>0</v>
      </c>
      <c r="I194" s="15">
        <f>H194</f>
        <v>0</v>
      </c>
      <c r="J194" s="84">
        <f>IF(I194="","",RANK(I194,I192:I196,0))</f>
        <v>1</v>
      </c>
      <c r="K194" s="84">
        <f>IF(J194&lt;5,I194,"")</f>
        <v>0</v>
      </c>
      <c r="L194" s="61"/>
      <c r="M194" s="18">
        <f t="shared" si="32"/>
        <v>0</v>
      </c>
      <c r="N194" s="18">
        <f t="shared" si="33"/>
        <v>0</v>
      </c>
      <c r="O194" s="14">
        <f>M194+N194</f>
        <v>0</v>
      </c>
      <c r="P194" s="15">
        <f>O194</f>
        <v>0</v>
      </c>
      <c r="Q194" s="96">
        <f>IF(P194="","",RANK(P194,P192:P196,0))</f>
        <v>1</v>
      </c>
      <c r="R194" s="96">
        <f>IF(Q194&lt;5,P194,"")</f>
        <v>0</v>
      </c>
      <c r="S194" s="65"/>
      <c r="T194" s="136">
        <f t="shared" si="34"/>
        <v>0</v>
      </c>
      <c r="U194" s="136">
        <f t="shared" si="35"/>
        <v>0</v>
      </c>
      <c r="V194" s="16">
        <f>T194+U194</f>
        <v>0</v>
      </c>
      <c r="W194" s="15">
        <f>V194</f>
        <v>0</v>
      </c>
      <c r="X194" s="84">
        <f>IF(W194="","",RANK(W194,W192:W196,0))</f>
        <v>1</v>
      </c>
      <c r="Y194" s="84">
        <f>IF(X194&lt;5,W194,"")</f>
        <v>0</v>
      </c>
      <c r="Z194" s="172">
        <v>-100</v>
      </c>
      <c r="AA194" s="136">
        <f t="shared" si="36"/>
        <v>0</v>
      </c>
      <c r="AB194" s="136">
        <f t="shared" si="37"/>
        <v>0</v>
      </c>
      <c r="AC194" s="16">
        <f>AA194+AB194</f>
        <v>0</v>
      </c>
      <c r="AD194" s="15">
        <f>AC194</f>
        <v>0</v>
      </c>
      <c r="AE194" s="84">
        <f>IF(AD194="","",RANK(AD194,AD192:AD196,0))</f>
        <v>1</v>
      </c>
      <c r="AF194" s="84">
        <f>IF(AE194&lt;5,AD194,"")</f>
        <v>0</v>
      </c>
      <c r="AG194" s="18">
        <f t="shared" si="39"/>
        <v>0</v>
      </c>
      <c r="AH194" s="19">
        <f>AG194</f>
        <v>0</v>
      </c>
      <c r="AI194" s="19">
        <f t="shared" si="38"/>
        <v>166</v>
      </c>
      <c r="AJ194" s="186"/>
      <c r="AK194" s="130"/>
      <c r="AL194" s="189"/>
    </row>
    <row r="195" spans="1:38" ht="15" customHeight="1" x14ac:dyDescent="0.25">
      <c r="A195" s="68">
        <v>4</v>
      </c>
      <c r="B195" s="139"/>
      <c r="C195" s="141">
        <v>46</v>
      </c>
      <c r="D195" s="59"/>
      <c r="E195" s="18">
        <f t="shared" si="28"/>
        <v>0</v>
      </c>
      <c r="F195" s="18">
        <f t="shared" si="29"/>
        <v>0</v>
      </c>
      <c r="G195" s="18">
        <f t="shared" si="30"/>
        <v>0</v>
      </c>
      <c r="H195" s="18">
        <f t="shared" si="31"/>
        <v>0</v>
      </c>
      <c r="I195" s="15">
        <f>H195</f>
        <v>0</v>
      </c>
      <c r="J195" s="84">
        <f>IF(I195="","",RANK(I195,I192:I196,0))</f>
        <v>1</v>
      </c>
      <c r="K195" s="84">
        <f>IF(J195&lt;5,I195,"")</f>
        <v>0</v>
      </c>
      <c r="L195" s="61"/>
      <c r="M195" s="18">
        <f t="shared" si="32"/>
        <v>0</v>
      </c>
      <c r="N195" s="18">
        <f t="shared" si="33"/>
        <v>0</v>
      </c>
      <c r="O195" s="14">
        <f>M195+N195</f>
        <v>0</v>
      </c>
      <c r="P195" s="15">
        <f>O195</f>
        <v>0</v>
      </c>
      <c r="Q195" s="96">
        <f>IF(P195="","",RANK(P195,P192:P196,0))</f>
        <v>1</v>
      </c>
      <c r="R195" s="96">
        <f>IF(Q195&lt;5,P195,"")</f>
        <v>0</v>
      </c>
      <c r="S195" s="65"/>
      <c r="T195" s="136">
        <f t="shared" si="34"/>
        <v>0</v>
      </c>
      <c r="U195" s="136">
        <f t="shared" si="35"/>
        <v>0</v>
      </c>
      <c r="V195" s="16">
        <f>T195+U195</f>
        <v>0</v>
      </c>
      <c r="W195" s="15">
        <f>V195</f>
        <v>0</v>
      </c>
      <c r="X195" s="84">
        <f>IF(W195="","",RANK(W195,W192:W196,0))</f>
        <v>1</v>
      </c>
      <c r="Y195" s="84">
        <f>IF(X195&lt;5,W195,"")</f>
        <v>0</v>
      </c>
      <c r="Z195" s="172">
        <v>-100</v>
      </c>
      <c r="AA195" s="136">
        <f t="shared" si="36"/>
        <v>0</v>
      </c>
      <c r="AB195" s="136">
        <f t="shared" si="37"/>
        <v>0</v>
      </c>
      <c r="AC195" s="16">
        <f>AA195+AB195</f>
        <v>0</v>
      </c>
      <c r="AD195" s="15">
        <f>AC195</f>
        <v>0</v>
      </c>
      <c r="AE195" s="84">
        <f>IF(AD195="","",RANK(AD195,AD192:AD196,0))</f>
        <v>1</v>
      </c>
      <c r="AF195" s="84">
        <f>IF(AE195&lt;5,AD195,"")</f>
        <v>0</v>
      </c>
      <c r="AG195" s="18">
        <f t="shared" si="39"/>
        <v>0</v>
      </c>
      <c r="AH195" s="19">
        <f>AG195</f>
        <v>0</v>
      </c>
      <c r="AI195" s="19">
        <f t="shared" si="38"/>
        <v>166</v>
      </c>
      <c r="AJ195" s="186"/>
      <c r="AK195" s="130"/>
      <c r="AL195" s="189"/>
    </row>
    <row r="196" spans="1:38" ht="15" customHeight="1" x14ac:dyDescent="0.25">
      <c r="A196" s="68">
        <v>5</v>
      </c>
      <c r="B196" s="139"/>
      <c r="C196" s="141">
        <v>46</v>
      </c>
      <c r="D196" s="59"/>
      <c r="E196" s="18">
        <f t="shared" si="28"/>
        <v>0</v>
      </c>
      <c r="F196" s="18">
        <f t="shared" si="29"/>
        <v>0</v>
      </c>
      <c r="G196" s="18">
        <f t="shared" si="30"/>
        <v>0</v>
      </c>
      <c r="H196" s="18">
        <f t="shared" si="31"/>
        <v>0</v>
      </c>
      <c r="I196" s="15">
        <f>H196</f>
        <v>0</v>
      </c>
      <c r="J196" s="84">
        <f>IF(I196="","",RANK(I196,I192:I196,0))</f>
        <v>1</v>
      </c>
      <c r="K196" s="84">
        <f>IF(J196&lt;5,I196,"")</f>
        <v>0</v>
      </c>
      <c r="L196" s="61"/>
      <c r="M196" s="18">
        <f t="shared" si="32"/>
        <v>0</v>
      </c>
      <c r="N196" s="18">
        <f t="shared" si="33"/>
        <v>0</v>
      </c>
      <c r="O196" s="14">
        <f>M196+N196</f>
        <v>0</v>
      </c>
      <c r="P196" s="15">
        <f>O196</f>
        <v>0</v>
      </c>
      <c r="Q196" s="96">
        <f>IF(P196="","",RANK(P196,P192:P196,0))</f>
        <v>1</v>
      </c>
      <c r="R196" s="96">
        <f>IF(Q196&lt;5,P196,"")</f>
        <v>0</v>
      </c>
      <c r="S196" s="65"/>
      <c r="T196" s="136">
        <f t="shared" si="34"/>
        <v>0</v>
      </c>
      <c r="U196" s="136">
        <f t="shared" si="35"/>
        <v>0</v>
      </c>
      <c r="V196" s="16">
        <f>T196+U196</f>
        <v>0</v>
      </c>
      <c r="W196" s="15">
        <f>V196</f>
        <v>0</v>
      </c>
      <c r="X196" s="84">
        <f>IF(W196="","",RANK(W196,W192:W196,0))</f>
        <v>1</v>
      </c>
      <c r="Y196" s="84">
        <f>IF(X196&lt;5,W196,"")</f>
        <v>0</v>
      </c>
      <c r="Z196" s="172">
        <v>-100</v>
      </c>
      <c r="AA196" s="136">
        <f t="shared" si="36"/>
        <v>0</v>
      </c>
      <c r="AB196" s="136">
        <f t="shared" si="37"/>
        <v>0</v>
      </c>
      <c r="AC196" s="16">
        <f>AA196+AB196</f>
        <v>0</v>
      </c>
      <c r="AD196" s="15">
        <f>AC196</f>
        <v>0</v>
      </c>
      <c r="AE196" s="84">
        <f>IF(AD196="","",RANK(AD196,AD192:AD196,0))</f>
        <v>1</v>
      </c>
      <c r="AF196" s="84">
        <f>IF(AE196&lt;5,AD196,"")</f>
        <v>0</v>
      </c>
      <c r="AG196" s="18">
        <f t="shared" si="39"/>
        <v>0</v>
      </c>
      <c r="AH196" s="19">
        <f>AG196</f>
        <v>0</v>
      </c>
      <c r="AI196" s="19">
        <f t="shared" si="38"/>
        <v>166</v>
      </c>
      <c r="AJ196" s="187"/>
      <c r="AK196" s="130"/>
      <c r="AL196" s="189"/>
    </row>
    <row r="197" spans="1:38" ht="26.25" customHeight="1" x14ac:dyDescent="0.25">
      <c r="A197" s="68"/>
      <c r="B197" s="139"/>
      <c r="C197" s="142">
        <v>46</v>
      </c>
      <c r="D197" s="59"/>
      <c r="E197" s="18">
        <f t="shared" si="28"/>
        <v>0</v>
      </c>
      <c r="F197" s="18">
        <f t="shared" si="29"/>
        <v>0</v>
      </c>
      <c r="G197" s="18">
        <f t="shared" si="30"/>
        <v>0</v>
      </c>
      <c r="H197" s="18">
        <f t="shared" si="31"/>
        <v>0</v>
      </c>
      <c r="I197" s="89"/>
      <c r="J197" s="101" t="s">
        <v>455</v>
      </c>
      <c r="K197" s="109">
        <f>SUM(K192:K196)</f>
        <v>0</v>
      </c>
      <c r="L197" s="61"/>
      <c r="M197" s="18">
        <f t="shared" si="32"/>
        <v>0</v>
      </c>
      <c r="N197" s="18">
        <f t="shared" si="33"/>
        <v>0</v>
      </c>
      <c r="O197" s="14"/>
      <c r="P197" s="89"/>
      <c r="Q197" s="101" t="s">
        <v>455</v>
      </c>
      <c r="R197" s="110">
        <f>SUM(R192:R196)</f>
        <v>0</v>
      </c>
      <c r="S197" s="65"/>
      <c r="T197" s="136">
        <f t="shared" si="34"/>
        <v>0</v>
      </c>
      <c r="U197" s="136">
        <f t="shared" si="35"/>
        <v>0</v>
      </c>
      <c r="V197" s="16"/>
      <c r="W197" s="89"/>
      <c r="X197" s="101" t="s">
        <v>455</v>
      </c>
      <c r="Y197" s="109">
        <f>SUM(Y192:Y196)</f>
        <v>0</v>
      </c>
      <c r="Z197" s="172">
        <v>-100</v>
      </c>
      <c r="AA197" s="136">
        <f t="shared" si="36"/>
        <v>0</v>
      </c>
      <c r="AB197" s="136">
        <f t="shared" si="37"/>
        <v>0</v>
      </c>
      <c r="AC197" s="16"/>
      <c r="AD197" s="89"/>
      <c r="AE197" s="101" t="s">
        <v>455</v>
      </c>
      <c r="AF197" s="109">
        <f>SUM(AF192:AF196)</f>
        <v>0</v>
      </c>
      <c r="AG197" s="18"/>
      <c r="AH197" s="92"/>
      <c r="AI197" s="19" t="str">
        <f t="shared" si="38"/>
        <v/>
      </c>
      <c r="AJ197" s="98"/>
      <c r="AK197" s="98"/>
      <c r="AL197" s="190"/>
    </row>
    <row r="198" spans="1:38" ht="15" customHeight="1" x14ac:dyDescent="0.25">
      <c r="A198" s="68">
        <v>1</v>
      </c>
      <c r="B198" s="139"/>
      <c r="C198" s="141">
        <v>47</v>
      </c>
      <c r="D198" s="59">
        <v>7</v>
      </c>
      <c r="E198" s="18">
        <f t="shared" si="28"/>
        <v>0</v>
      </c>
      <c r="F198" s="18">
        <f t="shared" si="29"/>
        <v>0</v>
      </c>
      <c r="G198" s="18">
        <f t="shared" si="30"/>
        <v>50</v>
      </c>
      <c r="H198" s="18">
        <f t="shared" si="31"/>
        <v>50</v>
      </c>
      <c r="I198" s="15">
        <f>H198</f>
        <v>50</v>
      </c>
      <c r="J198" s="84">
        <f>IF(I198="","",RANK(I198,I198:I202,0))</f>
        <v>3</v>
      </c>
      <c r="K198" s="84">
        <f>IF(J198&lt;5,I198,"")</f>
        <v>50</v>
      </c>
      <c r="L198" s="61">
        <v>252</v>
      </c>
      <c r="M198" s="18">
        <f t="shared" si="32"/>
        <v>0</v>
      </c>
      <c r="N198" s="18">
        <f t="shared" si="33"/>
        <v>57</v>
      </c>
      <c r="O198" s="14">
        <f>M198+N198</f>
        <v>57</v>
      </c>
      <c r="P198" s="15">
        <f>O198</f>
        <v>57</v>
      </c>
      <c r="Q198" s="96">
        <f>IF(P198="","",RANK(P198,P198:P202,0))</f>
        <v>4</v>
      </c>
      <c r="R198" s="96">
        <f>IF(Q198&lt;5,P198,"")</f>
        <v>57</v>
      </c>
      <c r="S198" s="65">
        <v>18</v>
      </c>
      <c r="T198" s="136">
        <f t="shared" si="34"/>
        <v>54</v>
      </c>
      <c r="U198" s="136">
        <f t="shared" si="35"/>
        <v>0</v>
      </c>
      <c r="V198" s="16">
        <f>T198+U198</f>
        <v>54</v>
      </c>
      <c r="W198" s="15">
        <f>V198</f>
        <v>54</v>
      </c>
      <c r="X198" s="84">
        <f>IF(W198="","",RANK(W198,W198:W202,0))</f>
        <v>1</v>
      </c>
      <c r="Y198" s="84">
        <f>IF(X198&lt;5,W198,"")</f>
        <v>54</v>
      </c>
      <c r="Z198" s="65">
        <v>10</v>
      </c>
      <c r="AA198" s="136">
        <f t="shared" si="36"/>
        <v>0</v>
      </c>
      <c r="AB198" s="136">
        <f t="shared" si="37"/>
        <v>26</v>
      </c>
      <c r="AC198" s="16">
        <f>AA198+AB198</f>
        <v>26</v>
      </c>
      <c r="AD198" s="15">
        <f>AC198</f>
        <v>26</v>
      </c>
      <c r="AE198" s="84">
        <f>IF(AD198="","",RANK(AD198,AD198:AD202,0))</f>
        <v>4</v>
      </c>
      <c r="AF198" s="84">
        <f>IF(AE198&lt;5,AD198,"")</f>
        <v>26</v>
      </c>
      <c r="AG198" s="18">
        <f t="shared" si="39"/>
        <v>187</v>
      </c>
      <c r="AH198" s="19">
        <f>AG198</f>
        <v>187</v>
      </c>
      <c r="AI198" s="19">
        <f t="shared" si="38"/>
        <v>31</v>
      </c>
      <c r="AJ198" s="185">
        <f>SUM(K198:K202,R198:R202,Y198:Y202,AF198:AF202)</f>
        <v>822</v>
      </c>
      <c r="AK198" s="130">
        <f>AJ198</f>
        <v>822</v>
      </c>
      <c r="AL198" s="188">
        <f>IF(ISNUMBER(AJ198),RANK(AJ198,$AJ$6:$AJ$293,0),"")</f>
        <v>3</v>
      </c>
    </row>
    <row r="199" spans="1:38" ht="15" customHeight="1" x14ac:dyDescent="0.25">
      <c r="A199" s="68">
        <v>2</v>
      </c>
      <c r="B199" s="139"/>
      <c r="C199" s="141">
        <v>47</v>
      </c>
      <c r="D199" s="59">
        <v>7</v>
      </c>
      <c r="E199" s="18">
        <f t="shared" ref="E199:E262" si="43">IF(D199&gt;7.6,0,IF(D199&gt;7.55,29,IF(D199&gt;7.54,30,IF(D199&gt;7.5,31,IF(D199&gt;7.45,32,IF(D199&gt;7.44,33,IF(D199&gt;7.4,34,IF(D199&gt;7.34,35,IF(D199&gt;7.33,36,IF(D199&gt;7.32,37,IF(D199&gt;7.3,38,IF(D199&gt;7.25,39,IF(D199&gt;7.24,40,IF(D199&gt;7.23,41,IF(D199&gt;7.2,42,IF(D199&gt;7.15,43,IF(D199&gt;7.14,44,IF(D199&gt;7.13,45,IF(D199&gt;7.1,46,IF(D199&gt;7.05,47,IF(D199&gt;7.03,48,IF(D199&gt;7,49,))))))))))))))))))))))</f>
        <v>0</v>
      </c>
      <c r="F199" s="18">
        <f t="shared" ref="F199:F262" si="44">IF(D199&gt;8.9,0,IF(D199&gt;8.8,1,IF(D199&gt;8.7,2,IF(D199&gt;8.65,3,IF(D199&gt;8.6,4,IF(D199&gt;8.55,5,IF(D199&gt;8.5,6,IF(D199&gt;8.45,7,IF(D199&gt;8.4,8,IF(D199&gt;8.35,9,IF(D199&gt;8.3,10,IF(D199&gt;8.25,11,IF(D199&gt;8.2,12,IF(D199&gt;8.15,13,IF(D199&gt;8.1,14,IF(D199&gt;8.05,15,IF(D199&gt;8,16,IF(D199&gt;7.95,17,IF(D199&gt;7.94,18,IF(D199&gt;7.9,19,IF(D199&gt;7.85,20,IF(D199&gt;7.82,21,IF(D199&gt;7.8,22,IF(D199&gt;7.75,23,IF(D199&gt;7.73,24,IF(D199&gt;7.7,25,IF(D199&gt;7.65,26,IF(D199&gt;7.63,27,IF(D199&gt;7.6,28,)))))))))))))))))))))))))))))</f>
        <v>0</v>
      </c>
      <c r="G199" s="18">
        <f t="shared" ref="G199:G262" si="45">IF(D199&gt;7,0,IF(D199&gt;6.95,50,IF(D199&gt;6.93,51,IF(D199&gt;6.9,52,IF(D199&gt;6.85,53,IF(D199&gt;6.84,54,IF(D199&gt;6.8,55,IF(D199&gt;6.75,56,IF(D199&gt;6.74,57,IF(D199&gt;6.7,58,IF(D199&gt;6.65,59,IF(D199&gt;6.64,60,IF(D199&gt;6.6,61,IF(D199&gt;6.55,62,IF(D199&gt;6.54,63,IF(D199&gt;6.5,64,IF(D199&gt;6.45,65,IF(D199&gt;6.4,66,IF(D199&gt;6.35,67,IF(D199&gt;6.3,68,IF(D199&gt;6.2,69,IF(D199&gt;5.5,70,))))))))))))))))))))))</f>
        <v>50</v>
      </c>
      <c r="H199" s="18">
        <f t="shared" ref="H199:H262" si="46">E199+F199+G199</f>
        <v>50</v>
      </c>
      <c r="I199" s="15">
        <f>H199</f>
        <v>50</v>
      </c>
      <c r="J199" s="84">
        <f>IF(I199="","",RANK(I199,I198:I202,0))</f>
        <v>3</v>
      </c>
      <c r="K199" s="84">
        <f>IF(J199&lt;5,I199,"")</f>
        <v>50</v>
      </c>
      <c r="L199" s="61">
        <v>268</v>
      </c>
      <c r="M199" s="18">
        <f t="shared" ref="M199:M262" si="47">IF(L199&lt;255,0,IF(L199&lt;257,60,IF(L199&lt;259,61,IF(L199&lt;261,62,IF(L199&lt;263,63,IF(L199&lt;265,64,IF(L199&lt;267,65,IF(L199&lt;269,66,IF(L199&lt;271,67,IF(L199&lt;273,68,IF(L199&lt;275,69,IF(L199&lt;277,70,IF(L199&lt;279,71,IF(L199&lt;281,72,IF(L199&lt;283,73,IF(L199&lt;285,74,IF(L199&lt;287,75,IF(L199&lt;289,76,IF(L199&lt;291,77,IF(L199&lt;293,78,IF(L199&lt;295,79,IF(L199&lt;297,80,IF(L199&lt;300,81,IF(L199&lt;305,82,))))))))))))))))))))))))</f>
        <v>66</v>
      </c>
      <c r="N199" s="18">
        <f t="shared" ref="N199:N262" si="48">IF(L199&lt;165,0,IF(L199&lt;168,1,IF(L199&lt;171,2,IF(L199&lt;174,3,IF(L199&lt;177,4,IF(L199&lt;180,5,IF(L199&lt;183,6,IF(L199&lt;186,7,IF(L199&lt;188,8,IF(L199&lt;190,9,IF(L199&lt;192,10,IF(L199&lt;194,11,IF(L199&lt;196,12,IF(L199&lt;198,13,IF(L199&lt;200,14,IF(L199&lt;202,15,IF(L199&lt;204,16,IF(L199&lt;206,17,IF(L199&lt;208,18,IF(L199&lt;210,19,IF(L199&lt;212,20,IF(L199&lt;214,21,IF(L199&lt;216,22,IF(L199&lt;218,23,IF(L199&lt;220,24,IF(L199&lt;221,25,IF(L199&lt;222,26,IF(L199&lt;223,27,IF(L199&lt;224,28,IF(L199&lt;225,29,IF(L199&lt;226,30,IF(L199&lt;227,31,IF(L199&lt;228,32,IF(L199&lt;229,33,IF(L199&lt;230,34,IF(L199&lt;231,35,IF(L199&lt;232,36,IF(L199&lt;233,37,IF(L199&lt;234,38,IF(L199&lt;235,39,IF(L199&lt;236,40,IF(L199&lt;237,41,IF(L199&lt;238,42,IF(L199&lt;239,43,IF(L199&lt;240,44,IF(L199&lt;241,45,IF(L199&lt;242,46,IF(L199&lt;243,47,IF(L199&lt;244,48,IF(L199&lt;245,49,IF(L199&lt;246,50,IF(L199&lt;247,51,IF(L199&lt;248,52,IF(L199&lt;249,53,IF(L199&lt;250,54,IF(L199&lt;251,55,IF(L199&lt;252,56,IF(L199&lt;253,57,IF(L199&lt;254,58,IF(L199&lt;255,59,))))))))))))))))))))))))))))))))))))))))))))))))))))))))))))</f>
        <v>0</v>
      </c>
      <c r="O199" s="14">
        <f>M199+N199</f>
        <v>66</v>
      </c>
      <c r="P199" s="15">
        <f>O199</f>
        <v>66</v>
      </c>
      <c r="Q199" s="96">
        <f>IF(P199="","",RANK(P199,P198:P202,0))</f>
        <v>2</v>
      </c>
      <c r="R199" s="96">
        <f>IF(Q199&lt;5,P199,"")</f>
        <v>66</v>
      </c>
      <c r="S199" s="65">
        <v>15</v>
      </c>
      <c r="T199" s="136">
        <f t="shared" ref="T199:T262" si="49">IF(S199&lt;15.6,0,IF(S199&lt;15.7,44,IF(S199&lt;16,45,IF(S199&lt;16.5,46,IF(S199&lt;16.6,47,IF(S199&lt;16.7,48,IF(S199&lt;17,49,IF(S199&lt;17.5,50,IF(S199&lt;17.6,51,IF(S199&lt;17.7,52,IF(S199&lt;18,53,IF(S199&lt;18.5,54,IF(S199&lt;18.6,55,IF(S199&lt;19,56,IF(S199&lt;19.5,57,IF(S199&lt;20,58,IF(S199&lt;20.5,59,IF(S199&lt;21,60,IF(S199&lt;22,61,IF(S199&lt;23,62,IF(S199&lt;24,63,IF(S199&lt;25,64,IF(S199&lt;26,65,IF(S199&lt;28,66,IF(S199&lt;30,67,IF(S199&lt;32,68,IF(S199&lt;34,69,IF(S199&lt;40,70,))))))))))))))))))))))))))))</f>
        <v>0</v>
      </c>
      <c r="U199" s="136">
        <f t="shared" ref="U199:U262" si="50">IF(S199&lt;3,0,IF(S199&lt;3.5,1,IF(S199&lt;4,2,IF(S199&lt;4.2,3,IF(S199&lt;4.5,4,IF(S199&lt;5,5,IF(S199&lt;5.5,6,IF(S199&lt;5.6,7,IF(S199&lt;6,8,IF(S199&lt;6.5,9,IF(S199&lt;6.6,10,IF(S199&lt;7,11,IF(S199&lt;7.5,12,IF(S199&lt;7.6,13,IF(S199&lt;8,14,IF(S199&lt;8.5,15,IF(S199&lt;8.6,16,IF(S199&lt;9,17,IF(S199&lt;9.5,18,IF(S199&lt;9.6,19,IF(S199&lt;9.7,20,IF(S199&lt;10,21,IF(S199&lt;10.5,22,IF(S199&lt;10.6,23,IF(S199&lt;10.7,24,IF(S199&lt;11,25,IF(S199&lt;11.5,26,IF(S199&lt;11.6,27,IF(S199&lt;11.7,28,IF(S199&lt;12,29,IF(S199&lt;12.5,30,IF(S199&lt;12.6,31,IF(S199&lt;12.7,32,IF(S199&lt;13,33,IF(S199&lt;13.5,34,IF(S199&lt;13.6,35,IF(S199&lt;13.7,36,IF(S199&lt;14,37,IF(S199&lt;14.5,38,IF(S199&lt;14.6,39,IF(S199&lt;14.7,40,IF(S199&lt;15,41,IF(S199&lt;15.5,42,IF(S199&lt;15.6,43,))))))))))))))))))))))))))))))))))))))))))))</f>
        <v>42</v>
      </c>
      <c r="V199" s="16">
        <f>T199+U199</f>
        <v>42</v>
      </c>
      <c r="W199" s="15">
        <f>V199</f>
        <v>42</v>
      </c>
      <c r="X199" s="84">
        <f>IF(W199="","",RANK(W199,W198:W202,0))</f>
        <v>4</v>
      </c>
      <c r="Y199" s="84">
        <f t="shared" ref="Y199:Y200" si="51">IF(X199&lt;5,W199,"")</f>
        <v>42</v>
      </c>
      <c r="Z199" s="65">
        <v>14</v>
      </c>
      <c r="AA199" s="136">
        <f t="shared" ref="AA199:AA262" si="52">IF(Z199&lt;24,0,IF(Z199&lt;24.5,60,IF(Z199&lt;25,61,IF(Z199&lt;25.5,62,IF(Z199&lt;26,63,IF(Z199&lt;27,64,IF(Z199&lt;28,65,IF(Z199&lt;29,66,IF(Z199&lt;30,67,IF(Z199&lt;31,68,IF(Z199&lt;32,69,IF(Z199&lt;33,70,IF(Z199&lt;34,71,IF(Z199&lt;35,72,IF(Z199&lt;47,73,)))))))))))))))</f>
        <v>0</v>
      </c>
      <c r="AB199" s="136">
        <f t="shared" ref="AB199:AB262" si="53">IF(Z199&lt;-5,0,IF(Z199&lt;-4,1,IF(Z199&lt;-3,2,IF(Z199&lt;-2,3,IF(Z199&lt;-1,4,IF(Z199&lt;0,5,IF(Z199&lt;0.5,6,IF(Z199&lt;1,7,IF(Z199&lt;1.5,8,IF(Z199&lt;2,9,IF(Z199&lt;2.5,10,IF(Z199&lt;3,11,IF(Z199&lt;3.5,12,IF(Z199&lt;4,13,IF(Z199&lt;4.5,14,IF(Z199&lt;5,15,IF(Z199&lt;5.5,16,IF(Z199&lt;6,17,IF(Z199&lt;6.5,18,IF(Z199&lt;7,19,IF(Z199&lt;7.5,20,IF(Z199&lt;8,21,IF(Z199&lt;8.5,22,IF(Z199&lt;9,23,IF(Z199&lt;9.5,24,IF(Z199&lt;10,25,IF(Z199&lt;10.5,26,IF(Z199&lt;11,27,IF(Z199&lt;11.5,28,IF(Z199&lt;12,29,IF(Z199&lt;12.5,30,IF(Z199&lt;13,31,IF(Z199&lt;13.5,32,IF(Z199&lt;13.6,33,IF(Z199&lt;14,34,IF(Z199&lt;14.5,35,IF(Z199&lt;14.7,36,IF(Z199&lt;15,37,IF(Z199&lt;15.5,38,IF(Z199&lt;15.7,39,IF(Z199&lt;16,40,IF(Z199&lt;16.5,41,IF(Z199&lt;16.6,42,IF(Z199&lt;17,43,IF(Z199&lt;17.5,44,IF(Z199&lt;17.6,45,IF(Z199&lt;18,46,IF(Z199&lt;18.5,47,IF(Z199&lt;18.6,48,IF(Z199&lt;19,49,IF(Z199&lt;19.5,50,IF(Z199&lt;20,51,IF(Z199&lt;20.5,52,IF(Z199&lt;21,53,IF(Z199&lt;21.5,54,IF(Z199&lt;22,55,IF(Z199&lt;22.5,56,IF(Z199&lt;23,57,IF(Z199&lt;23.5,58,IF(Z199&lt;24,59,))))))))))))))))))))))))))))))))))))))))))))))))))))))))))))</f>
        <v>35</v>
      </c>
      <c r="AC199" s="16">
        <f>AA199+AB199</f>
        <v>35</v>
      </c>
      <c r="AD199" s="15">
        <f>AC199</f>
        <v>35</v>
      </c>
      <c r="AE199" s="84">
        <f>IF(AD199="","",RANK(AD199,AD198:AD202,0))</f>
        <v>3</v>
      </c>
      <c r="AF199" s="84">
        <f>IF(AE199&lt;5,AD199,"")</f>
        <v>35</v>
      </c>
      <c r="AG199" s="18">
        <f t="shared" si="39"/>
        <v>193</v>
      </c>
      <c r="AH199" s="19">
        <f>AG199</f>
        <v>193</v>
      </c>
      <c r="AI199" s="19">
        <f t="shared" ref="AI199:AI262" si="54">IF(ISNUMBER(AH199),RANK(AH199,$AH$6:$AH$293,0),"")</f>
        <v>22</v>
      </c>
      <c r="AJ199" s="186"/>
      <c r="AK199" s="130"/>
      <c r="AL199" s="189"/>
    </row>
    <row r="200" spans="1:38" ht="15" customHeight="1" x14ac:dyDescent="0.25">
      <c r="A200" s="68">
        <v>3</v>
      </c>
      <c r="B200" s="139"/>
      <c r="C200" s="141">
        <v>47</v>
      </c>
      <c r="D200" s="59">
        <v>7.1</v>
      </c>
      <c r="E200" s="18">
        <f t="shared" si="43"/>
        <v>47</v>
      </c>
      <c r="F200" s="18">
        <f t="shared" si="44"/>
        <v>0</v>
      </c>
      <c r="G200" s="18">
        <f t="shared" si="45"/>
        <v>0</v>
      </c>
      <c r="H200" s="18">
        <f t="shared" si="46"/>
        <v>47</v>
      </c>
      <c r="I200" s="15">
        <f>H200</f>
        <v>47</v>
      </c>
      <c r="J200" s="84">
        <f>IF(I200="","",RANK(I200,I198:I202,0))</f>
        <v>5</v>
      </c>
      <c r="K200" s="84" t="str">
        <f>IF(J200&lt;5,I200,"")</f>
        <v/>
      </c>
      <c r="L200" s="61">
        <v>270</v>
      </c>
      <c r="M200" s="18">
        <f t="shared" si="47"/>
        <v>67</v>
      </c>
      <c r="N200" s="18">
        <f t="shared" si="48"/>
        <v>0</v>
      </c>
      <c r="O200" s="14">
        <f>M200+N200</f>
        <v>67</v>
      </c>
      <c r="P200" s="15">
        <f>O200</f>
        <v>67</v>
      </c>
      <c r="Q200" s="96">
        <f>IF(P200="","",RANK(P200,P198:P202,0))</f>
        <v>1</v>
      </c>
      <c r="R200" s="96">
        <f>IF(Q200&lt;5,P200,"")</f>
        <v>67</v>
      </c>
      <c r="S200" s="65">
        <v>18</v>
      </c>
      <c r="T200" s="136">
        <f t="shared" si="49"/>
        <v>54</v>
      </c>
      <c r="U200" s="136">
        <f t="shared" si="50"/>
        <v>0</v>
      </c>
      <c r="V200" s="16">
        <f>T200+U200</f>
        <v>54</v>
      </c>
      <c r="W200" s="15">
        <f>V200</f>
        <v>54</v>
      </c>
      <c r="X200" s="84">
        <f>IF(W200="","",RANK(W200,W198:W202,0))</f>
        <v>1</v>
      </c>
      <c r="Y200" s="84">
        <f t="shared" si="51"/>
        <v>54</v>
      </c>
      <c r="Z200" s="65">
        <v>18</v>
      </c>
      <c r="AA200" s="136">
        <f t="shared" si="52"/>
        <v>0</v>
      </c>
      <c r="AB200" s="136">
        <f t="shared" si="53"/>
        <v>47</v>
      </c>
      <c r="AC200" s="16">
        <f>AA200+AB200</f>
        <v>47</v>
      </c>
      <c r="AD200" s="15">
        <f>AC200</f>
        <v>47</v>
      </c>
      <c r="AE200" s="84">
        <f>IF(AD200="","",RANK(AD200,AD198:AD202,0))</f>
        <v>2</v>
      </c>
      <c r="AF200" s="84">
        <f>IF(AE200&lt;5,AD200,"")</f>
        <v>47</v>
      </c>
      <c r="AG200" s="18">
        <f t="shared" ref="AG200:AG262" si="55">I200+P200+W200+AD200</f>
        <v>215</v>
      </c>
      <c r="AH200" s="19">
        <f>AG200</f>
        <v>215</v>
      </c>
      <c r="AI200" s="19">
        <f t="shared" si="54"/>
        <v>8</v>
      </c>
      <c r="AJ200" s="186"/>
      <c r="AK200" s="130"/>
      <c r="AL200" s="189"/>
    </row>
    <row r="201" spans="1:38" ht="15" customHeight="1" x14ac:dyDescent="0.25">
      <c r="A201" s="68">
        <v>4</v>
      </c>
      <c r="B201" s="139"/>
      <c r="C201" s="141">
        <v>47</v>
      </c>
      <c r="D201" s="59">
        <v>6.8</v>
      </c>
      <c r="E201" s="18">
        <f t="shared" si="43"/>
        <v>0</v>
      </c>
      <c r="F201" s="18">
        <f t="shared" si="44"/>
        <v>0</v>
      </c>
      <c r="G201" s="18">
        <f t="shared" si="45"/>
        <v>56</v>
      </c>
      <c r="H201" s="18">
        <f t="shared" si="46"/>
        <v>56</v>
      </c>
      <c r="I201" s="15">
        <f>H201</f>
        <v>56</v>
      </c>
      <c r="J201" s="84">
        <f>IF(I201="","",RANK(I201,I198:I202,0))</f>
        <v>1</v>
      </c>
      <c r="K201" s="84">
        <f>IF(J201&lt;5,I201,"")</f>
        <v>56</v>
      </c>
      <c r="L201" s="61">
        <v>248</v>
      </c>
      <c r="M201" s="18">
        <f t="shared" si="47"/>
        <v>0</v>
      </c>
      <c r="N201" s="18">
        <f t="shared" si="48"/>
        <v>53</v>
      </c>
      <c r="O201" s="14">
        <f>M201+N201</f>
        <v>53</v>
      </c>
      <c r="P201" s="15">
        <f>O201</f>
        <v>53</v>
      </c>
      <c r="Q201" s="96">
        <f>IF(P201="","",RANK(P201,P198:P202,0))</f>
        <v>5</v>
      </c>
      <c r="R201" s="96" t="str">
        <f>IF(Q201&lt;5,P201,"")</f>
        <v/>
      </c>
      <c r="S201" s="65">
        <v>14</v>
      </c>
      <c r="T201" s="136">
        <f t="shared" si="49"/>
        <v>0</v>
      </c>
      <c r="U201" s="136">
        <f t="shared" si="50"/>
        <v>38</v>
      </c>
      <c r="V201" s="16">
        <f>T201+U201</f>
        <v>38</v>
      </c>
      <c r="W201" s="15">
        <f>V201</f>
        <v>38</v>
      </c>
      <c r="X201" s="84">
        <f>IF(W201="","",RANK(W201,W198:W202,0))</f>
        <v>5</v>
      </c>
      <c r="Y201" s="84" t="str">
        <f>IF(X201&lt;5,W201,"")</f>
        <v/>
      </c>
      <c r="Z201" s="65">
        <v>8</v>
      </c>
      <c r="AA201" s="136">
        <f t="shared" si="52"/>
        <v>0</v>
      </c>
      <c r="AB201" s="136">
        <f t="shared" si="53"/>
        <v>22</v>
      </c>
      <c r="AC201" s="16">
        <f>AA201+AB201</f>
        <v>22</v>
      </c>
      <c r="AD201" s="15">
        <f>AC201</f>
        <v>22</v>
      </c>
      <c r="AE201" s="84">
        <f>IF(AD201="","",RANK(AD201,AD198:AD202,0))</f>
        <v>5</v>
      </c>
      <c r="AF201" s="84" t="str">
        <f t="shared" ref="AF201:AF202" si="56">IF(AE201&lt;5,AD201,"")</f>
        <v/>
      </c>
      <c r="AG201" s="18">
        <f t="shared" si="55"/>
        <v>169</v>
      </c>
      <c r="AH201" s="19">
        <f>AG201</f>
        <v>169</v>
      </c>
      <c r="AI201" s="19">
        <f t="shared" si="54"/>
        <v>59</v>
      </c>
      <c r="AJ201" s="186"/>
      <c r="AK201" s="130"/>
      <c r="AL201" s="189"/>
    </row>
    <row r="202" spans="1:38" ht="15" customHeight="1" x14ac:dyDescent="0.25">
      <c r="A202" s="68">
        <v>5</v>
      </c>
      <c r="B202" s="139"/>
      <c r="C202" s="141">
        <v>47</v>
      </c>
      <c r="D202" s="59">
        <v>6.8</v>
      </c>
      <c r="E202" s="18">
        <f t="shared" si="43"/>
        <v>0</v>
      </c>
      <c r="F202" s="18">
        <f t="shared" si="44"/>
        <v>0</v>
      </c>
      <c r="G202" s="18">
        <f t="shared" si="45"/>
        <v>56</v>
      </c>
      <c r="H202" s="18">
        <f t="shared" si="46"/>
        <v>56</v>
      </c>
      <c r="I202" s="15">
        <f>H202</f>
        <v>56</v>
      </c>
      <c r="J202" s="84">
        <f>IF(I202="","",RANK(I202,I198:I202,0))</f>
        <v>1</v>
      </c>
      <c r="K202" s="84">
        <f>IF(J202&lt;5,I202,"")</f>
        <v>56</v>
      </c>
      <c r="L202" s="61">
        <v>260</v>
      </c>
      <c r="M202" s="18">
        <f t="shared" si="47"/>
        <v>62</v>
      </c>
      <c r="N202" s="18">
        <f t="shared" si="48"/>
        <v>0</v>
      </c>
      <c r="O202" s="14">
        <f>M202+N202</f>
        <v>62</v>
      </c>
      <c r="P202" s="15">
        <f>O202</f>
        <v>62</v>
      </c>
      <c r="Q202" s="96">
        <f>IF(P202="","",RANK(P202,P198:P202,0))</f>
        <v>3</v>
      </c>
      <c r="R202" s="96">
        <f>IF(Q202&lt;5,P202,"")</f>
        <v>62</v>
      </c>
      <c r="S202" s="65">
        <v>16</v>
      </c>
      <c r="T202" s="136">
        <f t="shared" si="49"/>
        <v>46</v>
      </c>
      <c r="U202" s="136">
        <f t="shared" si="50"/>
        <v>0</v>
      </c>
      <c r="V202" s="16">
        <f>T202+U202</f>
        <v>46</v>
      </c>
      <c r="W202" s="15">
        <f>V202</f>
        <v>46</v>
      </c>
      <c r="X202" s="84">
        <f>IF(W202="","",RANK(W202,W198:W202,0))</f>
        <v>3</v>
      </c>
      <c r="Y202" s="84">
        <f>IF(X202&lt;5,W202,"")</f>
        <v>46</v>
      </c>
      <c r="Z202" s="65">
        <v>21</v>
      </c>
      <c r="AA202" s="136">
        <f t="shared" si="52"/>
        <v>0</v>
      </c>
      <c r="AB202" s="136">
        <f t="shared" si="53"/>
        <v>54</v>
      </c>
      <c r="AC202" s="16">
        <f>AA202+AB202</f>
        <v>54</v>
      </c>
      <c r="AD202" s="15">
        <f>AC202</f>
        <v>54</v>
      </c>
      <c r="AE202" s="84">
        <f>IF(AD202="","",RANK(AD202,AD198:AD202,0))</f>
        <v>1</v>
      </c>
      <c r="AF202" s="84">
        <f t="shared" si="56"/>
        <v>54</v>
      </c>
      <c r="AG202" s="18">
        <f t="shared" si="55"/>
        <v>218</v>
      </c>
      <c r="AH202" s="19">
        <f>AG202</f>
        <v>218</v>
      </c>
      <c r="AI202" s="19">
        <f t="shared" si="54"/>
        <v>7</v>
      </c>
      <c r="AJ202" s="187"/>
      <c r="AK202" s="130"/>
      <c r="AL202" s="189"/>
    </row>
    <row r="203" spans="1:38" ht="26.25" customHeight="1" x14ac:dyDescent="0.25">
      <c r="A203" s="68"/>
      <c r="B203" s="139"/>
      <c r="C203" s="142">
        <v>47</v>
      </c>
      <c r="D203" s="59"/>
      <c r="E203" s="18">
        <f t="shared" si="43"/>
        <v>0</v>
      </c>
      <c r="F203" s="18">
        <f t="shared" si="44"/>
        <v>0</v>
      </c>
      <c r="G203" s="18">
        <f t="shared" si="45"/>
        <v>0</v>
      </c>
      <c r="H203" s="18">
        <f t="shared" si="46"/>
        <v>0</v>
      </c>
      <c r="I203" s="89"/>
      <c r="J203" s="101" t="s">
        <v>455</v>
      </c>
      <c r="K203" s="109">
        <f>SUM(K198:K202)</f>
        <v>212</v>
      </c>
      <c r="L203" s="61"/>
      <c r="M203" s="18">
        <f t="shared" si="47"/>
        <v>0</v>
      </c>
      <c r="N203" s="18">
        <f t="shared" si="48"/>
        <v>0</v>
      </c>
      <c r="O203" s="14"/>
      <c r="P203" s="89"/>
      <c r="Q203" s="101" t="s">
        <v>455</v>
      </c>
      <c r="R203" s="110">
        <f>SUM(R198:R202)</f>
        <v>252</v>
      </c>
      <c r="S203" s="65"/>
      <c r="T203" s="136">
        <f t="shared" si="49"/>
        <v>0</v>
      </c>
      <c r="U203" s="136">
        <f t="shared" si="50"/>
        <v>0</v>
      </c>
      <c r="V203" s="16"/>
      <c r="W203" s="89"/>
      <c r="X203" s="101" t="s">
        <v>455</v>
      </c>
      <c r="Y203" s="109">
        <f>SUM(Y198:Y202)</f>
        <v>196</v>
      </c>
      <c r="Z203" s="172">
        <v>-100</v>
      </c>
      <c r="AA203" s="136">
        <f t="shared" si="52"/>
        <v>0</v>
      </c>
      <c r="AB203" s="136">
        <f t="shared" si="53"/>
        <v>0</v>
      </c>
      <c r="AC203" s="16"/>
      <c r="AD203" s="89"/>
      <c r="AE203" s="101" t="s">
        <v>455</v>
      </c>
      <c r="AF203" s="109">
        <f>SUM(AF198:AF202)</f>
        <v>162</v>
      </c>
      <c r="AG203" s="18"/>
      <c r="AH203" s="92"/>
      <c r="AI203" s="19" t="str">
        <f t="shared" si="54"/>
        <v/>
      </c>
      <c r="AJ203" s="98"/>
      <c r="AK203" s="98"/>
      <c r="AL203" s="190"/>
    </row>
    <row r="204" spans="1:38" ht="15" customHeight="1" x14ac:dyDescent="0.25">
      <c r="A204" s="68">
        <v>1</v>
      </c>
      <c r="B204" s="139"/>
      <c r="C204" s="141">
        <v>48</v>
      </c>
      <c r="D204" s="59">
        <v>6.5</v>
      </c>
      <c r="E204" s="18">
        <f t="shared" si="43"/>
        <v>0</v>
      </c>
      <c r="F204" s="18">
        <f t="shared" si="44"/>
        <v>0</v>
      </c>
      <c r="G204" s="18">
        <f t="shared" si="45"/>
        <v>65</v>
      </c>
      <c r="H204" s="18">
        <f t="shared" si="46"/>
        <v>65</v>
      </c>
      <c r="I204" s="15">
        <f>H204</f>
        <v>65</v>
      </c>
      <c r="J204" s="84">
        <f>IF(I204="","",RANK(I204,I204:I208,0))</f>
        <v>1</v>
      </c>
      <c r="K204" s="84">
        <f>IF(J204&lt;5,I204,"")</f>
        <v>65</v>
      </c>
      <c r="L204" s="61">
        <v>287</v>
      </c>
      <c r="M204" s="18">
        <f t="shared" si="47"/>
        <v>76</v>
      </c>
      <c r="N204" s="18">
        <f t="shared" si="48"/>
        <v>0</v>
      </c>
      <c r="O204" s="14">
        <f>M204+N204</f>
        <v>76</v>
      </c>
      <c r="P204" s="15">
        <f>O204</f>
        <v>76</v>
      </c>
      <c r="Q204" s="96">
        <f>IF(P204="","",RANK(P204,P204:P208,0))</f>
        <v>1</v>
      </c>
      <c r="R204" s="96">
        <f>IF(Q204&lt;5,P204,"")</f>
        <v>76</v>
      </c>
      <c r="S204" s="65">
        <v>18</v>
      </c>
      <c r="T204" s="136">
        <f t="shared" si="49"/>
        <v>54</v>
      </c>
      <c r="U204" s="136">
        <f t="shared" si="50"/>
        <v>0</v>
      </c>
      <c r="V204" s="16">
        <f>T204+U204</f>
        <v>54</v>
      </c>
      <c r="W204" s="15">
        <f>V204</f>
        <v>54</v>
      </c>
      <c r="X204" s="84">
        <f>IF(W204="","",RANK(W204,W204:W208,0))</f>
        <v>2</v>
      </c>
      <c r="Y204" s="84">
        <f>IF(X204&lt;5,W204,"")</f>
        <v>54</v>
      </c>
      <c r="Z204" s="65">
        <v>13</v>
      </c>
      <c r="AA204" s="136">
        <f t="shared" si="52"/>
        <v>0</v>
      </c>
      <c r="AB204" s="136">
        <f t="shared" si="53"/>
        <v>32</v>
      </c>
      <c r="AC204" s="16">
        <f>AA204+AB204</f>
        <v>32</v>
      </c>
      <c r="AD204" s="15">
        <f>AC204</f>
        <v>32</v>
      </c>
      <c r="AE204" s="84">
        <f>IF(AD204="","",RANK(AD204,AD204:AD208,0))</f>
        <v>3</v>
      </c>
      <c r="AF204" s="84">
        <f>IF(AE204&lt;5,AD204,"")</f>
        <v>32</v>
      </c>
      <c r="AG204" s="18">
        <f t="shared" si="55"/>
        <v>227</v>
      </c>
      <c r="AH204" s="19">
        <f>AG204</f>
        <v>227</v>
      </c>
      <c r="AI204" s="19">
        <f t="shared" si="54"/>
        <v>2</v>
      </c>
      <c r="AJ204" s="185">
        <f>SUM(K204:K208,R204:R208,Y204:Y208,AF204:AF208)</f>
        <v>779</v>
      </c>
      <c r="AK204" s="130">
        <f>AJ204</f>
        <v>779</v>
      </c>
      <c r="AL204" s="188">
        <f>IF(ISNUMBER(AJ204),RANK(AJ204,$AJ$6:$AJ$293,0),"")</f>
        <v>7</v>
      </c>
    </row>
    <row r="205" spans="1:38" ht="15" customHeight="1" x14ac:dyDescent="0.25">
      <c r="A205" s="68">
        <v>2</v>
      </c>
      <c r="B205" s="139"/>
      <c r="C205" s="141">
        <v>48</v>
      </c>
      <c r="D205" s="59">
        <v>7.3</v>
      </c>
      <c r="E205" s="18">
        <f t="shared" si="43"/>
        <v>39</v>
      </c>
      <c r="F205" s="18">
        <f t="shared" si="44"/>
        <v>0</v>
      </c>
      <c r="G205" s="18">
        <f t="shared" si="45"/>
        <v>0</v>
      </c>
      <c r="H205" s="18">
        <f t="shared" si="46"/>
        <v>39</v>
      </c>
      <c r="I205" s="15">
        <f>H205</f>
        <v>39</v>
      </c>
      <c r="J205" s="84">
        <f>IF(I205="","",RANK(I205,I204:I208,0))</f>
        <v>5</v>
      </c>
      <c r="K205" s="84" t="str">
        <f>IF(J205&lt;5,I205,"")</f>
        <v/>
      </c>
      <c r="L205" s="61">
        <v>245</v>
      </c>
      <c r="M205" s="18">
        <f t="shared" si="47"/>
        <v>0</v>
      </c>
      <c r="N205" s="18">
        <f t="shared" si="48"/>
        <v>50</v>
      </c>
      <c r="O205" s="14">
        <f>M205+N205</f>
        <v>50</v>
      </c>
      <c r="P205" s="15">
        <f>O205</f>
        <v>50</v>
      </c>
      <c r="Q205" s="96">
        <f>IF(P205="","",RANK(P205,P204:P208,0))</f>
        <v>4</v>
      </c>
      <c r="R205" s="96">
        <f>IF(Q205&lt;5,P205,"")</f>
        <v>50</v>
      </c>
      <c r="S205" s="65">
        <v>9</v>
      </c>
      <c r="T205" s="136">
        <f t="shared" si="49"/>
        <v>0</v>
      </c>
      <c r="U205" s="136">
        <f t="shared" si="50"/>
        <v>18</v>
      </c>
      <c r="V205" s="16">
        <f>T205+U205</f>
        <v>18</v>
      </c>
      <c r="W205" s="15">
        <f>V205</f>
        <v>18</v>
      </c>
      <c r="X205" s="84">
        <f>IF(W205="","",RANK(W205,W204:W208,0))</f>
        <v>5</v>
      </c>
      <c r="Y205" s="84" t="str">
        <f>IF(X205&lt;5,W205,"")</f>
        <v/>
      </c>
      <c r="Z205" s="65">
        <v>10</v>
      </c>
      <c r="AA205" s="136">
        <f t="shared" si="52"/>
        <v>0</v>
      </c>
      <c r="AB205" s="136">
        <f t="shared" si="53"/>
        <v>26</v>
      </c>
      <c r="AC205" s="16">
        <f>AA205+AB205</f>
        <v>26</v>
      </c>
      <c r="AD205" s="15">
        <f>AC205</f>
        <v>26</v>
      </c>
      <c r="AE205" s="84">
        <f>IF(AD205="","",RANK(AD205,AD204:AD208,0))</f>
        <v>5</v>
      </c>
      <c r="AF205" s="84" t="str">
        <f>IF(AE205&lt;5,AD205,"")</f>
        <v/>
      </c>
      <c r="AG205" s="18">
        <f t="shared" si="55"/>
        <v>133</v>
      </c>
      <c r="AH205" s="19">
        <f>AG205</f>
        <v>133</v>
      </c>
      <c r="AI205" s="19">
        <f t="shared" si="54"/>
        <v>102</v>
      </c>
      <c r="AJ205" s="186"/>
      <c r="AK205" s="130"/>
      <c r="AL205" s="189"/>
    </row>
    <row r="206" spans="1:38" ht="15" customHeight="1" x14ac:dyDescent="0.25">
      <c r="A206" s="68">
        <v>3</v>
      </c>
      <c r="B206" s="139"/>
      <c r="C206" s="141">
        <v>48</v>
      </c>
      <c r="D206" s="59">
        <v>7.2</v>
      </c>
      <c r="E206" s="18">
        <f t="shared" si="43"/>
        <v>43</v>
      </c>
      <c r="F206" s="18">
        <f t="shared" si="44"/>
        <v>0</v>
      </c>
      <c r="G206" s="18">
        <f t="shared" si="45"/>
        <v>0</v>
      </c>
      <c r="H206" s="18">
        <f t="shared" si="46"/>
        <v>43</v>
      </c>
      <c r="I206" s="15">
        <f>H206</f>
        <v>43</v>
      </c>
      <c r="J206" s="84">
        <f>IF(I206="","",RANK(I206,I204:I208,0))</f>
        <v>4</v>
      </c>
      <c r="K206" s="84">
        <f>IF(J206&lt;5,I206,"")</f>
        <v>43</v>
      </c>
      <c r="L206" s="61">
        <v>248</v>
      </c>
      <c r="M206" s="18">
        <f t="shared" si="47"/>
        <v>0</v>
      </c>
      <c r="N206" s="18">
        <f t="shared" si="48"/>
        <v>53</v>
      </c>
      <c r="O206" s="14">
        <f>M206+N206</f>
        <v>53</v>
      </c>
      <c r="P206" s="15">
        <f>O206</f>
        <v>53</v>
      </c>
      <c r="Q206" s="96">
        <f>IF(P206="","",RANK(P206,P204:P208,0))</f>
        <v>3</v>
      </c>
      <c r="R206" s="96">
        <f>IF(Q206&lt;5,P206,"")</f>
        <v>53</v>
      </c>
      <c r="S206" s="65">
        <v>20</v>
      </c>
      <c r="T206" s="136">
        <f t="shared" si="49"/>
        <v>59</v>
      </c>
      <c r="U206" s="136">
        <f t="shared" si="50"/>
        <v>0</v>
      </c>
      <c r="V206" s="16">
        <f>T206+U206</f>
        <v>59</v>
      </c>
      <c r="W206" s="15">
        <f>V206</f>
        <v>59</v>
      </c>
      <c r="X206" s="84">
        <f>IF(W206="","",RANK(W206,W204:W208,0))</f>
        <v>1</v>
      </c>
      <c r="Y206" s="84">
        <f>IF(X206&lt;5,W206,"")</f>
        <v>59</v>
      </c>
      <c r="Z206" s="65">
        <v>13</v>
      </c>
      <c r="AA206" s="136">
        <f t="shared" si="52"/>
        <v>0</v>
      </c>
      <c r="AB206" s="136">
        <f t="shared" si="53"/>
        <v>32</v>
      </c>
      <c r="AC206" s="16">
        <f>AA206+AB206</f>
        <v>32</v>
      </c>
      <c r="AD206" s="15">
        <f>AC206</f>
        <v>32</v>
      </c>
      <c r="AE206" s="84">
        <f>IF(AD206="","",RANK(AD206,AD204:AD208,0))</f>
        <v>3</v>
      </c>
      <c r="AF206" s="84">
        <f>IF(AE206&lt;5,AD206,"")</f>
        <v>32</v>
      </c>
      <c r="AG206" s="18">
        <f t="shared" si="55"/>
        <v>187</v>
      </c>
      <c r="AH206" s="19">
        <f>AG206</f>
        <v>187</v>
      </c>
      <c r="AI206" s="19">
        <f t="shared" si="54"/>
        <v>31</v>
      </c>
      <c r="AJ206" s="186"/>
      <c r="AK206" s="130"/>
      <c r="AL206" s="189"/>
    </row>
    <row r="207" spans="1:38" ht="15" customHeight="1" x14ac:dyDescent="0.25">
      <c r="A207" s="68">
        <v>4</v>
      </c>
      <c r="B207" s="139"/>
      <c r="C207" s="141">
        <v>48</v>
      </c>
      <c r="D207" s="59">
        <v>6.8</v>
      </c>
      <c r="E207" s="18">
        <f t="shared" si="43"/>
        <v>0</v>
      </c>
      <c r="F207" s="18">
        <f t="shared" si="44"/>
        <v>0</v>
      </c>
      <c r="G207" s="18">
        <f t="shared" si="45"/>
        <v>56</v>
      </c>
      <c r="H207" s="18">
        <f t="shared" si="46"/>
        <v>56</v>
      </c>
      <c r="I207" s="15">
        <f>H207</f>
        <v>56</v>
      </c>
      <c r="J207" s="84">
        <f>IF(I207="","",RANK(I207,I204:I208,0))</f>
        <v>2</v>
      </c>
      <c r="K207" s="84">
        <f>IF(J207&lt;5,I207,"")</f>
        <v>56</v>
      </c>
      <c r="L207" s="61">
        <v>260</v>
      </c>
      <c r="M207" s="18">
        <f t="shared" si="47"/>
        <v>62</v>
      </c>
      <c r="N207" s="18">
        <f t="shared" si="48"/>
        <v>0</v>
      </c>
      <c r="O207" s="14">
        <f>M207+N207</f>
        <v>62</v>
      </c>
      <c r="P207" s="15">
        <f>O207</f>
        <v>62</v>
      </c>
      <c r="Q207" s="96">
        <f>IF(P207="","",RANK(P207,P204:P208,0))</f>
        <v>2</v>
      </c>
      <c r="R207" s="96">
        <f>IF(Q207&lt;5,P207,"")</f>
        <v>62</v>
      </c>
      <c r="S207" s="65">
        <v>11</v>
      </c>
      <c r="T207" s="136">
        <f t="shared" si="49"/>
        <v>0</v>
      </c>
      <c r="U207" s="136">
        <f t="shared" si="50"/>
        <v>26</v>
      </c>
      <c r="V207" s="16">
        <f>T207+U207</f>
        <v>26</v>
      </c>
      <c r="W207" s="15">
        <f>V207</f>
        <v>26</v>
      </c>
      <c r="X207" s="84">
        <f>IF(W207="","",RANK(W207,W204:W208,0))</f>
        <v>3</v>
      </c>
      <c r="Y207" s="84">
        <f>IF(X207&lt;5,W207,"")</f>
        <v>26</v>
      </c>
      <c r="Z207" s="65">
        <v>20</v>
      </c>
      <c r="AA207" s="136">
        <f t="shared" si="52"/>
        <v>0</v>
      </c>
      <c r="AB207" s="136">
        <f t="shared" si="53"/>
        <v>52</v>
      </c>
      <c r="AC207" s="16">
        <f>AA207+AB207</f>
        <v>52</v>
      </c>
      <c r="AD207" s="15">
        <f>AC207</f>
        <v>52</v>
      </c>
      <c r="AE207" s="84">
        <f>IF(AD207="","",RANK(AD207,AD204:AD208,0))</f>
        <v>1</v>
      </c>
      <c r="AF207" s="84">
        <f>IF(AE207&lt;5,AD207,"")</f>
        <v>52</v>
      </c>
      <c r="AG207" s="18">
        <f t="shared" si="55"/>
        <v>196</v>
      </c>
      <c r="AH207" s="19">
        <f>AG207</f>
        <v>196</v>
      </c>
      <c r="AI207" s="19">
        <f t="shared" si="54"/>
        <v>17</v>
      </c>
      <c r="AJ207" s="186"/>
      <c r="AK207" s="130"/>
      <c r="AL207" s="189"/>
    </row>
    <row r="208" spans="1:38" ht="15" customHeight="1" x14ac:dyDescent="0.25">
      <c r="A208" s="68">
        <v>5</v>
      </c>
      <c r="B208" s="139"/>
      <c r="C208" s="141">
        <v>48</v>
      </c>
      <c r="D208" s="59">
        <v>7</v>
      </c>
      <c r="E208" s="18">
        <f t="shared" si="43"/>
        <v>0</v>
      </c>
      <c r="F208" s="18">
        <f t="shared" si="44"/>
        <v>0</v>
      </c>
      <c r="G208" s="18">
        <f t="shared" si="45"/>
        <v>50</v>
      </c>
      <c r="H208" s="18">
        <f t="shared" si="46"/>
        <v>50</v>
      </c>
      <c r="I208" s="15">
        <f>H208</f>
        <v>50</v>
      </c>
      <c r="J208" s="84">
        <f>IF(I208="","",RANK(I208,I204:I208,0))</f>
        <v>3</v>
      </c>
      <c r="K208" s="84">
        <f>IF(J208&lt;5,I208,"")</f>
        <v>50</v>
      </c>
      <c r="L208" s="61">
        <v>220</v>
      </c>
      <c r="M208" s="18">
        <f t="shared" si="47"/>
        <v>0</v>
      </c>
      <c r="N208" s="18">
        <f t="shared" si="48"/>
        <v>25</v>
      </c>
      <c r="O208" s="14">
        <f>M208+N208</f>
        <v>25</v>
      </c>
      <c r="P208" s="15">
        <f>O208</f>
        <v>25</v>
      </c>
      <c r="Q208" s="96">
        <f>IF(P208="","",RANK(P208,P204:P208,0))</f>
        <v>5</v>
      </c>
      <c r="R208" s="96" t="str">
        <f>IF(Q208&lt;5,P208,"")</f>
        <v/>
      </c>
      <c r="S208" s="65">
        <v>10</v>
      </c>
      <c r="T208" s="136">
        <f t="shared" si="49"/>
        <v>0</v>
      </c>
      <c r="U208" s="136">
        <f t="shared" si="50"/>
        <v>22</v>
      </c>
      <c r="V208" s="16">
        <f>T208+U208</f>
        <v>22</v>
      </c>
      <c r="W208" s="15">
        <f>V208</f>
        <v>22</v>
      </c>
      <c r="X208" s="84">
        <f>IF(W208="","",RANK(W208,W204:W208,0))</f>
        <v>4</v>
      </c>
      <c r="Y208" s="84">
        <f>IF(X208&lt;5,W208,"")</f>
        <v>22</v>
      </c>
      <c r="Z208" s="65">
        <v>18</v>
      </c>
      <c r="AA208" s="136">
        <f t="shared" si="52"/>
        <v>0</v>
      </c>
      <c r="AB208" s="136">
        <f t="shared" si="53"/>
        <v>47</v>
      </c>
      <c r="AC208" s="16">
        <f>AA208+AB208</f>
        <v>47</v>
      </c>
      <c r="AD208" s="15">
        <f>AC208</f>
        <v>47</v>
      </c>
      <c r="AE208" s="84">
        <f>IF(AD208="","",RANK(AD208,AD204:AD208,0))</f>
        <v>2</v>
      </c>
      <c r="AF208" s="84">
        <f>IF(AE208&lt;5,AD208,"")</f>
        <v>47</v>
      </c>
      <c r="AG208" s="18">
        <f t="shared" si="55"/>
        <v>144</v>
      </c>
      <c r="AH208" s="19">
        <f>AG208</f>
        <v>144</v>
      </c>
      <c r="AI208" s="19">
        <f t="shared" si="54"/>
        <v>90</v>
      </c>
      <c r="AJ208" s="187"/>
      <c r="AK208" s="130"/>
      <c r="AL208" s="189"/>
    </row>
    <row r="209" spans="1:38" ht="26.25" customHeight="1" x14ac:dyDescent="0.25">
      <c r="A209" s="68"/>
      <c r="B209" s="139"/>
      <c r="C209" s="142">
        <v>48</v>
      </c>
      <c r="D209" s="59"/>
      <c r="E209" s="18">
        <f t="shared" si="43"/>
        <v>0</v>
      </c>
      <c r="F209" s="18">
        <f t="shared" si="44"/>
        <v>0</v>
      </c>
      <c r="G209" s="18">
        <f t="shared" si="45"/>
        <v>0</v>
      </c>
      <c r="H209" s="18">
        <f t="shared" si="46"/>
        <v>0</v>
      </c>
      <c r="I209" s="89"/>
      <c r="J209" s="101" t="s">
        <v>455</v>
      </c>
      <c r="K209" s="109">
        <f>SUM(K204:K208)</f>
        <v>214</v>
      </c>
      <c r="L209" s="61"/>
      <c r="M209" s="18">
        <f t="shared" si="47"/>
        <v>0</v>
      </c>
      <c r="N209" s="18">
        <f t="shared" si="48"/>
        <v>0</v>
      </c>
      <c r="O209" s="14"/>
      <c r="P209" s="89"/>
      <c r="Q209" s="101" t="s">
        <v>455</v>
      </c>
      <c r="R209" s="110">
        <f>SUM(R204:R208)</f>
        <v>241</v>
      </c>
      <c r="S209" s="65"/>
      <c r="T209" s="136">
        <f t="shared" si="49"/>
        <v>0</v>
      </c>
      <c r="U209" s="136">
        <f t="shared" si="50"/>
        <v>0</v>
      </c>
      <c r="V209" s="16"/>
      <c r="W209" s="89"/>
      <c r="X209" s="101" t="s">
        <v>455</v>
      </c>
      <c r="Y209" s="109">
        <f>SUM(Y204:Y208)</f>
        <v>161</v>
      </c>
      <c r="Z209" s="172">
        <v>-100</v>
      </c>
      <c r="AA209" s="136">
        <f t="shared" si="52"/>
        <v>0</v>
      </c>
      <c r="AB209" s="136">
        <f t="shared" si="53"/>
        <v>0</v>
      </c>
      <c r="AC209" s="16"/>
      <c r="AD209" s="89"/>
      <c r="AE209" s="101" t="s">
        <v>455</v>
      </c>
      <c r="AF209" s="109">
        <f>SUM(AF204:AF208)</f>
        <v>163</v>
      </c>
      <c r="AG209" s="18"/>
      <c r="AH209" s="92"/>
      <c r="AI209" s="19" t="str">
        <f t="shared" si="54"/>
        <v/>
      </c>
      <c r="AJ209" s="98"/>
      <c r="AK209" s="98"/>
      <c r="AL209" s="190"/>
    </row>
    <row r="210" spans="1:38" ht="15" customHeight="1" x14ac:dyDescent="0.25">
      <c r="A210" s="68">
        <v>1</v>
      </c>
      <c r="B210" s="139"/>
      <c r="C210" s="141">
        <v>49</v>
      </c>
      <c r="D210" s="59">
        <v>7.1</v>
      </c>
      <c r="E210" s="18">
        <f t="shared" si="43"/>
        <v>47</v>
      </c>
      <c r="F210" s="18">
        <f t="shared" si="44"/>
        <v>0</v>
      </c>
      <c r="G210" s="18">
        <f t="shared" si="45"/>
        <v>0</v>
      </c>
      <c r="H210" s="18">
        <f t="shared" si="46"/>
        <v>47</v>
      </c>
      <c r="I210" s="15">
        <f>H210</f>
        <v>47</v>
      </c>
      <c r="J210" s="84">
        <f>IF(I210="","",RANK(I210,I210:I214,0))</f>
        <v>1</v>
      </c>
      <c r="K210" s="84">
        <f>IF(J210&lt;5,I210,"")</f>
        <v>47</v>
      </c>
      <c r="L210" s="61">
        <v>258</v>
      </c>
      <c r="M210" s="18">
        <f t="shared" si="47"/>
        <v>61</v>
      </c>
      <c r="N210" s="18">
        <f t="shared" si="48"/>
        <v>0</v>
      </c>
      <c r="O210" s="14">
        <f>M210+N210</f>
        <v>61</v>
      </c>
      <c r="P210" s="15">
        <f>O210</f>
        <v>61</v>
      </c>
      <c r="Q210" s="96">
        <f>IF(P210="","",RANK(P210,P210:P214,0))</f>
        <v>1</v>
      </c>
      <c r="R210" s="96">
        <f>IF(Q210&lt;5,P210,"")</f>
        <v>61</v>
      </c>
      <c r="S210" s="65">
        <v>17</v>
      </c>
      <c r="T210" s="136">
        <f t="shared" si="49"/>
        <v>50</v>
      </c>
      <c r="U210" s="136">
        <f t="shared" si="50"/>
        <v>0</v>
      </c>
      <c r="V210" s="16">
        <f>T210+U210</f>
        <v>50</v>
      </c>
      <c r="W210" s="15">
        <f>V210</f>
        <v>50</v>
      </c>
      <c r="X210" s="84">
        <f>IF(W210="","",RANK(W210,W210:W214,0))</f>
        <v>1</v>
      </c>
      <c r="Y210" s="84">
        <f>IF(X210&lt;5,W210,"")</f>
        <v>50</v>
      </c>
      <c r="Z210" s="65">
        <v>13</v>
      </c>
      <c r="AA210" s="136">
        <f t="shared" si="52"/>
        <v>0</v>
      </c>
      <c r="AB210" s="136">
        <f t="shared" si="53"/>
        <v>32</v>
      </c>
      <c r="AC210" s="16">
        <f>AA210+AB210</f>
        <v>32</v>
      </c>
      <c r="AD210" s="15">
        <f>AC210</f>
        <v>32</v>
      </c>
      <c r="AE210" s="84">
        <f>IF(AD210="","",RANK(AD210,AD210:AD214,0))</f>
        <v>1</v>
      </c>
      <c r="AF210" s="84">
        <f>IF(AE210&lt;5,AD210,"")</f>
        <v>32</v>
      </c>
      <c r="AG210" s="18">
        <f t="shared" si="55"/>
        <v>190</v>
      </c>
      <c r="AH210" s="19">
        <f>AG210</f>
        <v>190</v>
      </c>
      <c r="AI210" s="19">
        <f t="shared" si="54"/>
        <v>27</v>
      </c>
      <c r="AJ210" s="185">
        <f>SUM(K210:K214,R210:R214,Y210:Y214,AF210:AF214)</f>
        <v>553</v>
      </c>
      <c r="AK210" s="130">
        <f>AJ210</f>
        <v>553</v>
      </c>
      <c r="AL210" s="188">
        <f>IF(ISNUMBER(AJ210),RANK(AJ210,$AJ$6:$AJ$293,0),"")</f>
        <v>22</v>
      </c>
    </row>
    <row r="211" spans="1:38" ht="15" customHeight="1" x14ac:dyDescent="0.25">
      <c r="A211" s="68">
        <v>2</v>
      </c>
      <c r="B211" s="139"/>
      <c r="C211" s="141">
        <v>49</v>
      </c>
      <c r="D211" s="59">
        <v>7.7</v>
      </c>
      <c r="E211" s="18">
        <f t="shared" si="43"/>
        <v>0</v>
      </c>
      <c r="F211" s="18">
        <f t="shared" si="44"/>
        <v>26</v>
      </c>
      <c r="G211" s="18">
        <f t="shared" si="45"/>
        <v>0</v>
      </c>
      <c r="H211" s="18">
        <f t="shared" si="46"/>
        <v>26</v>
      </c>
      <c r="I211" s="15">
        <f>H211</f>
        <v>26</v>
      </c>
      <c r="J211" s="84">
        <f>IF(I211="","",RANK(I211,I210:I214,0))</f>
        <v>4</v>
      </c>
      <c r="K211" s="84"/>
      <c r="L211" s="61">
        <v>235</v>
      </c>
      <c r="M211" s="18">
        <f t="shared" si="47"/>
        <v>0</v>
      </c>
      <c r="N211" s="18">
        <f t="shared" si="48"/>
        <v>40</v>
      </c>
      <c r="O211" s="14">
        <f>M211+N211</f>
        <v>40</v>
      </c>
      <c r="P211" s="15">
        <f>O211</f>
        <v>40</v>
      </c>
      <c r="Q211" s="96">
        <f>IF(P211="","",RANK(P211,P210:P214,0))</f>
        <v>3</v>
      </c>
      <c r="R211" s="96">
        <f>IF(Q211&lt;5,P211,"")</f>
        <v>40</v>
      </c>
      <c r="S211" s="65">
        <v>9</v>
      </c>
      <c r="T211" s="136">
        <f t="shared" si="49"/>
        <v>0</v>
      </c>
      <c r="U211" s="136">
        <f t="shared" si="50"/>
        <v>18</v>
      </c>
      <c r="V211" s="16">
        <f>T211+U211</f>
        <v>18</v>
      </c>
      <c r="W211" s="15">
        <f>V211</f>
        <v>18</v>
      </c>
      <c r="X211" s="84">
        <f>IF(W211="","",RANK(W211,W210:W214,0))</f>
        <v>4</v>
      </c>
      <c r="Y211" s="84"/>
      <c r="Z211" s="65">
        <v>6</v>
      </c>
      <c r="AA211" s="136">
        <f t="shared" si="52"/>
        <v>0</v>
      </c>
      <c r="AB211" s="136">
        <f t="shared" si="53"/>
        <v>18</v>
      </c>
      <c r="AC211" s="16">
        <f>AA211+AB211</f>
        <v>18</v>
      </c>
      <c r="AD211" s="15">
        <f>AC211</f>
        <v>18</v>
      </c>
      <c r="AE211" s="84">
        <f>IF(AD211="","",RANK(AD211,AD210:AD214,0))</f>
        <v>5</v>
      </c>
      <c r="AF211" s="84" t="str">
        <f>IF(AE211&lt;5,AD211,"")</f>
        <v/>
      </c>
      <c r="AG211" s="18">
        <f t="shared" si="55"/>
        <v>102</v>
      </c>
      <c r="AH211" s="19">
        <f>AG211</f>
        <v>102</v>
      </c>
      <c r="AI211" s="19">
        <f t="shared" si="54"/>
        <v>133</v>
      </c>
      <c r="AJ211" s="186"/>
      <c r="AK211" s="130"/>
      <c r="AL211" s="189"/>
    </row>
    <row r="212" spans="1:38" ht="15" customHeight="1" x14ac:dyDescent="0.25">
      <c r="A212" s="68">
        <v>3</v>
      </c>
      <c r="B212" s="139"/>
      <c r="C212" s="141">
        <v>49</v>
      </c>
      <c r="D212" s="59">
        <v>7.7</v>
      </c>
      <c r="E212" s="18">
        <f t="shared" si="43"/>
        <v>0</v>
      </c>
      <c r="F212" s="18">
        <f t="shared" si="44"/>
        <v>26</v>
      </c>
      <c r="G212" s="18">
        <f t="shared" si="45"/>
        <v>0</v>
      </c>
      <c r="H212" s="18">
        <f t="shared" si="46"/>
        <v>26</v>
      </c>
      <c r="I212" s="15">
        <f>H212</f>
        <v>26</v>
      </c>
      <c r="J212" s="84">
        <f>IF(I212="","",RANK(I212,I210:I214,0))</f>
        <v>4</v>
      </c>
      <c r="K212" s="84">
        <f>IF(J212&lt;5,I212,"")</f>
        <v>26</v>
      </c>
      <c r="L212" s="61">
        <v>224</v>
      </c>
      <c r="M212" s="18">
        <f t="shared" si="47"/>
        <v>0</v>
      </c>
      <c r="N212" s="18">
        <f t="shared" si="48"/>
        <v>29</v>
      </c>
      <c r="O212" s="14">
        <f>M212+N212</f>
        <v>29</v>
      </c>
      <c r="P212" s="15">
        <f>O212</f>
        <v>29</v>
      </c>
      <c r="Q212" s="96">
        <f>IF(P212="","",RANK(P212,P210:P214,0))</f>
        <v>5</v>
      </c>
      <c r="R212" s="96" t="str">
        <f>IF(Q212&lt;5,P212,"")</f>
        <v/>
      </c>
      <c r="S212" s="65">
        <v>10</v>
      </c>
      <c r="T212" s="136">
        <f t="shared" si="49"/>
        <v>0</v>
      </c>
      <c r="U212" s="136">
        <f t="shared" si="50"/>
        <v>22</v>
      </c>
      <c r="V212" s="16">
        <f>T212+U212</f>
        <v>22</v>
      </c>
      <c r="W212" s="15">
        <f>V212</f>
        <v>22</v>
      </c>
      <c r="X212" s="84">
        <f>IF(W212="","",RANK(W212,W210:W214,0))</f>
        <v>3</v>
      </c>
      <c r="Y212" s="84">
        <f>IF(X212&lt;5,W212,"")</f>
        <v>22</v>
      </c>
      <c r="Z212" s="65">
        <v>11</v>
      </c>
      <c r="AA212" s="136">
        <f t="shared" si="52"/>
        <v>0</v>
      </c>
      <c r="AB212" s="136">
        <f t="shared" si="53"/>
        <v>28</v>
      </c>
      <c r="AC212" s="16">
        <f>AA212+AB212</f>
        <v>28</v>
      </c>
      <c r="AD212" s="15">
        <f>AC212</f>
        <v>28</v>
      </c>
      <c r="AE212" s="84">
        <f>IF(AD212="","",RANK(AD212,AD210:AD214,0))</f>
        <v>3</v>
      </c>
      <c r="AF212" s="84">
        <f>IF(AE212&lt;5,AD212,"")</f>
        <v>28</v>
      </c>
      <c r="AG212" s="18">
        <f t="shared" si="55"/>
        <v>105</v>
      </c>
      <c r="AH212" s="19">
        <f>AG212</f>
        <v>105</v>
      </c>
      <c r="AI212" s="19">
        <f t="shared" si="54"/>
        <v>131</v>
      </c>
      <c r="AJ212" s="186"/>
      <c r="AK212" s="130"/>
      <c r="AL212" s="189"/>
    </row>
    <row r="213" spans="1:38" ht="15" customHeight="1" x14ac:dyDescent="0.25">
      <c r="A213" s="68">
        <v>4</v>
      </c>
      <c r="B213" s="139"/>
      <c r="C213" s="141">
        <v>49</v>
      </c>
      <c r="D213" s="59">
        <v>7.5</v>
      </c>
      <c r="E213" s="18">
        <f t="shared" si="43"/>
        <v>32</v>
      </c>
      <c r="F213" s="18">
        <f t="shared" si="44"/>
        <v>0</v>
      </c>
      <c r="G213" s="18">
        <f t="shared" si="45"/>
        <v>0</v>
      </c>
      <c r="H213" s="18">
        <f t="shared" si="46"/>
        <v>32</v>
      </c>
      <c r="I213" s="15">
        <f>H213</f>
        <v>32</v>
      </c>
      <c r="J213" s="84">
        <f>IF(I213="","",RANK(I213,I210:I214,0))</f>
        <v>2</v>
      </c>
      <c r="K213" s="84">
        <f>IF(J213&lt;5,I213,"")</f>
        <v>32</v>
      </c>
      <c r="L213" s="61">
        <v>226</v>
      </c>
      <c r="M213" s="18">
        <f t="shared" si="47"/>
        <v>0</v>
      </c>
      <c r="N213" s="18">
        <f t="shared" si="48"/>
        <v>31</v>
      </c>
      <c r="O213" s="14">
        <f>M213+N213</f>
        <v>31</v>
      </c>
      <c r="P213" s="15">
        <f>O213</f>
        <v>31</v>
      </c>
      <c r="Q213" s="96">
        <f>IF(P213="","",RANK(P213,P210:P214,0))</f>
        <v>4</v>
      </c>
      <c r="R213" s="96">
        <f>IF(Q213&lt;5,P213,"")</f>
        <v>31</v>
      </c>
      <c r="S213" s="65">
        <v>9</v>
      </c>
      <c r="T213" s="136">
        <f t="shared" si="49"/>
        <v>0</v>
      </c>
      <c r="U213" s="136">
        <f t="shared" si="50"/>
        <v>18</v>
      </c>
      <c r="V213" s="16">
        <f>T213+U213</f>
        <v>18</v>
      </c>
      <c r="W213" s="15">
        <f>V213</f>
        <v>18</v>
      </c>
      <c r="X213" s="84">
        <f>IF(W213="","",RANK(W213,W210:W214,0))</f>
        <v>4</v>
      </c>
      <c r="Y213" s="84">
        <f>IF(X213&lt;5,W213,"")</f>
        <v>18</v>
      </c>
      <c r="Z213" s="65">
        <v>9</v>
      </c>
      <c r="AA213" s="136">
        <f t="shared" si="52"/>
        <v>0</v>
      </c>
      <c r="AB213" s="136">
        <f t="shared" si="53"/>
        <v>24</v>
      </c>
      <c r="AC213" s="16">
        <f>AA213+AB213</f>
        <v>24</v>
      </c>
      <c r="AD213" s="15">
        <f>AC213</f>
        <v>24</v>
      </c>
      <c r="AE213" s="84">
        <f>IF(AD213="","",RANK(AD213,AD210:AD214,0))</f>
        <v>4</v>
      </c>
      <c r="AF213" s="84">
        <f>IF(AE213&lt;5,AD213,"")</f>
        <v>24</v>
      </c>
      <c r="AG213" s="18">
        <f t="shared" si="55"/>
        <v>105</v>
      </c>
      <c r="AH213" s="19">
        <f>AG213</f>
        <v>105</v>
      </c>
      <c r="AI213" s="19">
        <f t="shared" si="54"/>
        <v>131</v>
      </c>
      <c r="AJ213" s="186"/>
      <c r="AK213" s="130"/>
      <c r="AL213" s="189"/>
    </row>
    <row r="214" spans="1:38" ht="15" customHeight="1" x14ac:dyDescent="0.25">
      <c r="A214" s="68">
        <v>5</v>
      </c>
      <c r="B214" s="139"/>
      <c r="C214" s="141">
        <v>49</v>
      </c>
      <c r="D214" s="59">
        <v>7.5</v>
      </c>
      <c r="E214" s="18">
        <f t="shared" si="43"/>
        <v>32</v>
      </c>
      <c r="F214" s="18">
        <f t="shared" si="44"/>
        <v>0</v>
      </c>
      <c r="G214" s="18">
        <f t="shared" si="45"/>
        <v>0</v>
      </c>
      <c r="H214" s="18">
        <f t="shared" si="46"/>
        <v>32</v>
      </c>
      <c r="I214" s="15">
        <f>H214</f>
        <v>32</v>
      </c>
      <c r="J214" s="84">
        <f>IF(I214="","",RANK(I214,I210:I214,0))</f>
        <v>2</v>
      </c>
      <c r="K214" s="84">
        <f>IF(J214&lt;5,I214,"")</f>
        <v>32</v>
      </c>
      <c r="L214" s="61">
        <v>245</v>
      </c>
      <c r="M214" s="18">
        <f t="shared" si="47"/>
        <v>0</v>
      </c>
      <c r="N214" s="18">
        <f t="shared" si="48"/>
        <v>50</v>
      </c>
      <c r="O214" s="14">
        <f>M214+N214</f>
        <v>50</v>
      </c>
      <c r="P214" s="15">
        <f>O214</f>
        <v>50</v>
      </c>
      <c r="Q214" s="96">
        <f>IF(P214="","",RANK(P214,P210:P214,0))</f>
        <v>2</v>
      </c>
      <c r="R214" s="96">
        <f>IF(Q214&lt;5,P214,"")</f>
        <v>50</v>
      </c>
      <c r="S214" s="65">
        <v>12</v>
      </c>
      <c r="T214" s="136">
        <f t="shared" si="49"/>
        <v>0</v>
      </c>
      <c r="U214" s="136">
        <f t="shared" si="50"/>
        <v>30</v>
      </c>
      <c r="V214" s="16">
        <f>T214+U214</f>
        <v>30</v>
      </c>
      <c r="W214" s="15">
        <f>V214</f>
        <v>30</v>
      </c>
      <c r="X214" s="84">
        <f>IF(W214="","",RANK(W214,W210:W214,0))</f>
        <v>2</v>
      </c>
      <c r="Y214" s="84">
        <f>IF(X214&lt;5,W214,"")</f>
        <v>30</v>
      </c>
      <c r="Z214" s="65">
        <v>12</v>
      </c>
      <c r="AA214" s="136">
        <f t="shared" si="52"/>
        <v>0</v>
      </c>
      <c r="AB214" s="136">
        <f t="shared" si="53"/>
        <v>30</v>
      </c>
      <c r="AC214" s="16">
        <f>AA214+AB214</f>
        <v>30</v>
      </c>
      <c r="AD214" s="15">
        <f>AC214</f>
        <v>30</v>
      </c>
      <c r="AE214" s="84">
        <f>IF(AD214="","",RANK(AD214,AD210:AD214,0))</f>
        <v>2</v>
      </c>
      <c r="AF214" s="84">
        <f>IF(AE214&lt;5,AD214,"")</f>
        <v>30</v>
      </c>
      <c r="AG214" s="18">
        <f t="shared" si="55"/>
        <v>142</v>
      </c>
      <c r="AH214" s="19">
        <f>AG214</f>
        <v>142</v>
      </c>
      <c r="AI214" s="19">
        <f t="shared" si="54"/>
        <v>92</v>
      </c>
      <c r="AJ214" s="187"/>
      <c r="AK214" s="130"/>
      <c r="AL214" s="189"/>
    </row>
    <row r="215" spans="1:38" ht="26.25" customHeight="1" x14ac:dyDescent="0.25">
      <c r="A215" s="68"/>
      <c r="B215" s="139"/>
      <c r="C215" s="142">
        <v>49</v>
      </c>
      <c r="D215" s="59"/>
      <c r="E215" s="18">
        <f t="shared" si="43"/>
        <v>0</v>
      </c>
      <c r="F215" s="18">
        <f t="shared" si="44"/>
        <v>0</v>
      </c>
      <c r="G215" s="18">
        <f t="shared" si="45"/>
        <v>0</v>
      </c>
      <c r="H215" s="18">
        <f t="shared" si="46"/>
        <v>0</v>
      </c>
      <c r="I215" s="89"/>
      <c r="J215" s="101" t="s">
        <v>455</v>
      </c>
      <c r="K215" s="109">
        <f>SUM(K210:K214)</f>
        <v>137</v>
      </c>
      <c r="L215" s="61"/>
      <c r="M215" s="18">
        <f t="shared" si="47"/>
        <v>0</v>
      </c>
      <c r="N215" s="18">
        <f t="shared" si="48"/>
        <v>0</v>
      </c>
      <c r="O215" s="14"/>
      <c r="P215" s="89"/>
      <c r="Q215" s="101" t="s">
        <v>455</v>
      </c>
      <c r="R215" s="110">
        <f>SUM(R210:R214)</f>
        <v>182</v>
      </c>
      <c r="S215" s="65"/>
      <c r="T215" s="136">
        <f t="shared" si="49"/>
        <v>0</v>
      </c>
      <c r="U215" s="136">
        <f t="shared" si="50"/>
        <v>0</v>
      </c>
      <c r="V215" s="16"/>
      <c r="W215" s="89"/>
      <c r="X215" s="101" t="s">
        <v>455</v>
      </c>
      <c r="Y215" s="109">
        <f>SUM(Y210:Y214)</f>
        <v>120</v>
      </c>
      <c r="Z215" s="172">
        <v>-100</v>
      </c>
      <c r="AA215" s="136">
        <f t="shared" si="52"/>
        <v>0</v>
      </c>
      <c r="AB215" s="136">
        <f t="shared" si="53"/>
        <v>0</v>
      </c>
      <c r="AC215" s="16"/>
      <c r="AD215" s="89"/>
      <c r="AE215" s="101" t="s">
        <v>455</v>
      </c>
      <c r="AF215" s="109">
        <f>SUM(AF210:AF214)</f>
        <v>114</v>
      </c>
      <c r="AG215" s="18"/>
      <c r="AH215" s="92"/>
      <c r="AI215" s="19" t="str">
        <f t="shared" si="54"/>
        <v/>
      </c>
      <c r="AJ215" s="98"/>
      <c r="AK215" s="98"/>
      <c r="AL215" s="190"/>
    </row>
    <row r="216" spans="1:38" ht="15" customHeight="1" x14ac:dyDescent="0.25">
      <c r="A216" s="68">
        <v>1</v>
      </c>
      <c r="B216" s="139"/>
      <c r="C216" s="141">
        <v>50</v>
      </c>
      <c r="D216" s="59">
        <v>7.5</v>
      </c>
      <c r="E216" s="18">
        <f t="shared" si="43"/>
        <v>32</v>
      </c>
      <c r="F216" s="18">
        <f t="shared" si="44"/>
        <v>0</v>
      </c>
      <c r="G216" s="18">
        <f t="shared" si="45"/>
        <v>0</v>
      </c>
      <c r="H216" s="18">
        <f t="shared" si="46"/>
        <v>32</v>
      </c>
      <c r="I216" s="15">
        <f>H216</f>
        <v>32</v>
      </c>
      <c r="J216" s="84">
        <f>IF(I216="","",RANK(I216,I216:I220,0))</f>
        <v>5</v>
      </c>
      <c r="K216" s="84" t="str">
        <f>IF(J216&lt;5,I216,"")</f>
        <v/>
      </c>
      <c r="L216" s="61">
        <v>268</v>
      </c>
      <c r="M216" s="18">
        <f t="shared" si="47"/>
        <v>66</v>
      </c>
      <c r="N216" s="18">
        <f t="shared" si="48"/>
        <v>0</v>
      </c>
      <c r="O216" s="14">
        <f>M216+N216</f>
        <v>66</v>
      </c>
      <c r="P216" s="15">
        <f>O216</f>
        <v>66</v>
      </c>
      <c r="Q216" s="96">
        <f>IF(P216="","",RANK(P216,P216:P220,0))</f>
        <v>2</v>
      </c>
      <c r="R216" s="96">
        <f>IF(Q216&lt;5,P216,"")</f>
        <v>66</v>
      </c>
      <c r="S216" s="65">
        <v>14</v>
      </c>
      <c r="T216" s="136">
        <f t="shared" si="49"/>
        <v>0</v>
      </c>
      <c r="U216" s="136">
        <f t="shared" si="50"/>
        <v>38</v>
      </c>
      <c r="V216" s="16">
        <f>T216+U216</f>
        <v>38</v>
      </c>
      <c r="W216" s="15">
        <f>V216</f>
        <v>38</v>
      </c>
      <c r="X216" s="84">
        <f>IF(W216="","",RANK(W216,W216:W220,0))</f>
        <v>2</v>
      </c>
      <c r="Y216" s="84">
        <f>IF(X216&lt;5,W216,"")</f>
        <v>38</v>
      </c>
      <c r="Z216" s="65">
        <v>1</v>
      </c>
      <c r="AA216" s="136">
        <f t="shared" si="52"/>
        <v>0</v>
      </c>
      <c r="AB216" s="136">
        <f t="shared" si="53"/>
        <v>8</v>
      </c>
      <c r="AC216" s="16">
        <f>AA216+AB216</f>
        <v>8</v>
      </c>
      <c r="AD216" s="15">
        <f>AC216</f>
        <v>8</v>
      </c>
      <c r="AE216" s="84">
        <f>IF(AD216="","",RANK(AD216,AD216:AD220,0))</f>
        <v>4</v>
      </c>
      <c r="AF216" s="84">
        <f>IF(AE216&lt;5,AD216,"")</f>
        <v>8</v>
      </c>
      <c r="AG216" s="18">
        <f t="shared" si="55"/>
        <v>144</v>
      </c>
      <c r="AH216" s="19">
        <f>AG216</f>
        <v>144</v>
      </c>
      <c r="AI216" s="19">
        <f t="shared" si="54"/>
        <v>90</v>
      </c>
      <c r="AJ216" s="185">
        <f>SUM(K216:K220,R216:R220,Y216:Y220,AF216:AF220)</f>
        <v>681</v>
      </c>
      <c r="AK216" s="130">
        <f>AJ216</f>
        <v>681</v>
      </c>
      <c r="AL216" s="188">
        <f>IF(ISNUMBER(AJ216),RANK(AJ216,$AJ$6:$AJ$293,0),"")</f>
        <v>17</v>
      </c>
    </row>
    <row r="217" spans="1:38" ht="15" customHeight="1" x14ac:dyDescent="0.25">
      <c r="A217" s="68">
        <v>2</v>
      </c>
      <c r="B217" s="139"/>
      <c r="C217" s="141">
        <v>50</v>
      </c>
      <c r="D217" s="59">
        <v>7.3</v>
      </c>
      <c r="E217" s="18">
        <f t="shared" si="43"/>
        <v>39</v>
      </c>
      <c r="F217" s="18">
        <f t="shared" si="44"/>
        <v>0</v>
      </c>
      <c r="G217" s="18">
        <f t="shared" si="45"/>
        <v>0</v>
      </c>
      <c r="H217" s="18">
        <f t="shared" si="46"/>
        <v>39</v>
      </c>
      <c r="I217" s="15">
        <f>H217</f>
        <v>39</v>
      </c>
      <c r="J217" s="84">
        <f>IF(I217="","",RANK(I217,I216:I220,0))</f>
        <v>4</v>
      </c>
      <c r="K217" s="84">
        <f>IF(J217&lt;5,I217,"")</f>
        <v>39</v>
      </c>
      <c r="L217" s="61">
        <v>235</v>
      </c>
      <c r="M217" s="18">
        <f t="shared" si="47"/>
        <v>0</v>
      </c>
      <c r="N217" s="18">
        <f t="shared" si="48"/>
        <v>40</v>
      </c>
      <c r="O217" s="14">
        <f>M217+N217</f>
        <v>40</v>
      </c>
      <c r="P217" s="15">
        <f>O217</f>
        <v>40</v>
      </c>
      <c r="Q217" s="96">
        <f>IF(P217="","",RANK(P217,P216:P220,0))</f>
        <v>4</v>
      </c>
      <c r="R217" s="96">
        <f>IF(Q217&lt;5,P217,"")</f>
        <v>40</v>
      </c>
      <c r="S217" s="65">
        <v>14</v>
      </c>
      <c r="T217" s="136">
        <f t="shared" si="49"/>
        <v>0</v>
      </c>
      <c r="U217" s="136">
        <f t="shared" si="50"/>
        <v>38</v>
      </c>
      <c r="V217" s="16">
        <f>T217+U217</f>
        <v>38</v>
      </c>
      <c r="W217" s="15">
        <f>V217</f>
        <v>38</v>
      </c>
      <c r="X217" s="84">
        <f>IF(W217="","",RANK(W217,W216:W220,0))</f>
        <v>2</v>
      </c>
      <c r="Y217" s="84">
        <f>IF(X217&lt;5,W217,"")</f>
        <v>38</v>
      </c>
      <c r="Z217" s="65">
        <v>8</v>
      </c>
      <c r="AA217" s="136">
        <f t="shared" si="52"/>
        <v>0</v>
      </c>
      <c r="AB217" s="136">
        <f t="shared" si="53"/>
        <v>22</v>
      </c>
      <c r="AC217" s="16">
        <f>AA217+AB217</f>
        <v>22</v>
      </c>
      <c r="AD217" s="15">
        <f>AC217</f>
        <v>22</v>
      </c>
      <c r="AE217" s="84">
        <f>IF(AD217="","",RANK(AD217,AD216:AD220,0))</f>
        <v>3</v>
      </c>
      <c r="AF217" s="84">
        <f>IF(AE217&lt;5,AD217,"")</f>
        <v>22</v>
      </c>
      <c r="AG217" s="18">
        <f t="shared" si="55"/>
        <v>139</v>
      </c>
      <c r="AH217" s="19">
        <f>AG217</f>
        <v>139</v>
      </c>
      <c r="AI217" s="19">
        <f t="shared" si="54"/>
        <v>98</v>
      </c>
      <c r="AJ217" s="186"/>
      <c r="AK217" s="130"/>
      <c r="AL217" s="189"/>
    </row>
    <row r="218" spans="1:38" ht="15" customHeight="1" x14ac:dyDescent="0.25">
      <c r="A218" s="68">
        <v>3</v>
      </c>
      <c r="B218" s="139"/>
      <c r="C218" s="141">
        <v>50</v>
      </c>
      <c r="D218" s="59">
        <v>6.7</v>
      </c>
      <c r="E218" s="18">
        <f t="shared" si="43"/>
        <v>0</v>
      </c>
      <c r="F218" s="18">
        <f t="shared" si="44"/>
        <v>0</v>
      </c>
      <c r="G218" s="18">
        <f t="shared" si="45"/>
        <v>59</v>
      </c>
      <c r="H218" s="18">
        <f t="shared" si="46"/>
        <v>59</v>
      </c>
      <c r="I218" s="15">
        <f>H218</f>
        <v>59</v>
      </c>
      <c r="J218" s="84">
        <f>IF(I218="","",RANK(I218,I216:I220,0))</f>
        <v>1</v>
      </c>
      <c r="K218" s="84">
        <f>IF(J218&lt;5,I218,"")</f>
        <v>59</v>
      </c>
      <c r="L218" s="61">
        <v>245</v>
      </c>
      <c r="M218" s="18">
        <f t="shared" si="47"/>
        <v>0</v>
      </c>
      <c r="N218" s="18">
        <f t="shared" si="48"/>
        <v>50</v>
      </c>
      <c r="O218" s="14">
        <f>M218+N218</f>
        <v>50</v>
      </c>
      <c r="P218" s="15">
        <f>O218</f>
        <v>50</v>
      </c>
      <c r="Q218" s="96">
        <f>IF(P218="","",RANK(P218,P216:P220,0))</f>
        <v>3</v>
      </c>
      <c r="R218" s="96">
        <f>IF(Q218&lt;5,P218,"")</f>
        <v>50</v>
      </c>
      <c r="S218" s="65">
        <v>13</v>
      </c>
      <c r="T218" s="136">
        <f t="shared" si="49"/>
        <v>0</v>
      </c>
      <c r="U218" s="136">
        <f t="shared" si="50"/>
        <v>34</v>
      </c>
      <c r="V218" s="16">
        <f>T218+U218</f>
        <v>34</v>
      </c>
      <c r="W218" s="15">
        <f>V218</f>
        <v>34</v>
      </c>
      <c r="X218" s="84">
        <f>IF(W218="","",RANK(W218,W216:W220,0))</f>
        <v>5</v>
      </c>
      <c r="Y218" s="84" t="str">
        <f t="shared" ref="Y218:Y220" si="57">IF(X218&lt;5,W218,"")</f>
        <v/>
      </c>
      <c r="Z218" s="65">
        <v>13</v>
      </c>
      <c r="AA218" s="136">
        <f t="shared" si="52"/>
        <v>0</v>
      </c>
      <c r="AB218" s="136">
        <f t="shared" si="53"/>
        <v>32</v>
      </c>
      <c r="AC218" s="16">
        <f>AA218+AB218</f>
        <v>32</v>
      </c>
      <c r="AD218" s="15">
        <f>AC218</f>
        <v>32</v>
      </c>
      <c r="AE218" s="84">
        <f>IF(AD218="","",RANK(AD218,AD216:AD220,0))</f>
        <v>1</v>
      </c>
      <c r="AF218" s="84">
        <f>IF(AE218&lt;5,AD218,"")</f>
        <v>32</v>
      </c>
      <c r="AG218" s="18">
        <f t="shared" si="55"/>
        <v>175</v>
      </c>
      <c r="AH218" s="19">
        <f>AG218</f>
        <v>175</v>
      </c>
      <c r="AI218" s="19">
        <f t="shared" si="54"/>
        <v>52</v>
      </c>
      <c r="AJ218" s="186"/>
      <c r="AK218" s="130"/>
      <c r="AL218" s="189"/>
    </row>
    <row r="219" spans="1:38" ht="15" customHeight="1" x14ac:dyDescent="0.25">
      <c r="A219" s="68">
        <v>4</v>
      </c>
      <c r="B219" s="139"/>
      <c r="C219" s="141">
        <v>50</v>
      </c>
      <c r="D219" s="59">
        <v>6.9</v>
      </c>
      <c r="E219" s="18">
        <f t="shared" si="43"/>
        <v>0</v>
      </c>
      <c r="F219" s="18">
        <f t="shared" si="44"/>
        <v>0</v>
      </c>
      <c r="G219" s="18">
        <f t="shared" si="45"/>
        <v>53</v>
      </c>
      <c r="H219" s="18">
        <f t="shared" si="46"/>
        <v>53</v>
      </c>
      <c r="I219" s="15">
        <f>H219</f>
        <v>53</v>
      </c>
      <c r="J219" s="84">
        <f>IF(I219="","",RANK(I219,I216:I220,0))</f>
        <v>2</v>
      </c>
      <c r="K219" s="84">
        <f>IF(J219&lt;5,I219,"")</f>
        <v>53</v>
      </c>
      <c r="L219" s="61">
        <v>233</v>
      </c>
      <c r="M219" s="18">
        <f t="shared" si="47"/>
        <v>0</v>
      </c>
      <c r="N219" s="18">
        <f t="shared" si="48"/>
        <v>38</v>
      </c>
      <c r="O219" s="14">
        <f>M219+N219</f>
        <v>38</v>
      </c>
      <c r="P219" s="15">
        <f>O219</f>
        <v>38</v>
      </c>
      <c r="Q219" s="96">
        <f>IF(P219="","",RANK(P219,P216:P220,0))</f>
        <v>5</v>
      </c>
      <c r="R219" s="96" t="str">
        <f>IF(Q219&lt;5,P219,"")</f>
        <v/>
      </c>
      <c r="S219" s="65">
        <v>18</v>
      </c>
      <c r="T219" s="136">
        <f t="shared" si="49"/>
        <v>54</v>
      </c>
      <c r="U219" s="136">
        <f t="shared" si="50"/>
        <v>0</v>
      </c>
      <c r="V219" s="16">
        <f>T219+U219</f>
        <v>54</v>
      </c>
      <c r="W219" s="15">
        <f>V219</f>
        <v>54</v>
      </c>
      <c r="X219" s="84">
        <f>IF(W219="","",RANK(W219,W216:W220,0))</f>
        <v>1</v>
      </c>
      <c r="Y219" s="84">
        <f t="shared" si="57"/>
        <v>54</v>
      </c>
      <c r="Z219" s="65">
        <v>0</v>
      </c>
      <c r="AA219" s="136">
        <f t="shared" si="52"/>
        <v>0</v>
      </c>
      <c r="AB219" s="136">
        <f t="shared" si="53"/>
        <v>6</v>
      </c>
      <c r="AC219" s="16">
        <f>AA219+AB219</f>
        <v>6</v>
      </c>
      <c r="AD219" s="15">
        <f>AC219</f>
        <v>6</v>
      </c>
      <c r="AE219" s="84">
        <f>IF(AD219="","",RANK(AD219,AD216:AD220,0))</f>
        <v>5</v>
      </c>
      <c r="AF219" s="84" t="str">
        <f>IF(AE219&lt;5,AD219,"")</f>
        <v/>
      </c>
      <c r="AG219" s="18">
        <f t="shared" si="55"/>
        <v>151</v>
      </c>
      <c r="AH219" s="19">
        <f>AG219</f>
        <v>151</v>
      </c>
      <c r="AI219" s="19">
        <f t="shared" si="54"/>
        <v>85</v>
      </c>
      <c r="AJ219" s="186"/>
      <c r="AK219" s="130"/>
      <c r="AL219" s="189"/>
    </row>
    <row r="220" spans="1:38" ht="15" customHeight="1" x14ac:dyDescent="0.25">
      <c r="A220" s="68">
        <v>5</v>
      </c>
      <c r="B220" s="139"/>
      <c r="C220" s="141">
        <v>50</v>
      </c>
      <c r="D220" s="59">
        <v>7.1</v>
      </c>
      <c r="E220" s="18">
        <f t="shared" si="43"/>
        <v>47</v>
      </c>
      <c r="F220" s="18">
        <f t="shared" si="44"/>
        <v>0</v>
      </c>
      <c r="G220" s="18">
        <f t="shared" si="45"/>
        <v>0</v>
      </c>
      <c r="H220" s="18">
        <f t="shared" si="46"/>
        <v>47</v>
      </c>
      <c r="I220" s="15">
        <f>H220</f>
        <v>47</v>
      </c>
      <c r="J220" s="84">
        <f>IF(I220="","",RANK(I220,I216:I220,0))</f>
        <v>3</v>
      </c>
      <c r="K220" s="84">
        <f>IF(J220&lt;5,I220,"")</f>
        <v>47</v>
      </c>
      <c r="L220" s="61">
        <v>270</v>
      </c>
      <c r="M220" s="18">
        <f t="shared" si="47"/>
        <v>67</v>
      </c>
      <c r="N220" s="18">
        <f t="shared" si="48"/>
        <v>0</v>
      </c>
      <c r="O220" s="14">
        <f>M220+N220</f>
        <v>67</v>
      </c>
      <c r="P220" s="15">
        <f>O220</f>
        <v>67</v>
      </c>
      <c r="Q220" s="96">
        <f>IF(P220="","",RANK(P220,P216:P220,0))</f>
        <v>1</v>
      </c>
      <c r="R220" s="96">
        <f>IF(Q220&lt;5,P220,"")</f>
        <v>67</v>
      </c>
      <c r="S220" s="65">
        <v>14</v>
      </c>
      <c r="T220" s="136">
        <f t="shared" si="49"/>
        <v>0</v>
      </c>
      <c r="U220" s="136">
        <f t="shared" si="50"/>
        <v>38</v>
      </c>
      <c r="V220" s="16">
        <f>T220+U220</f>
        <v>38</v>
      </c>
      <c r="W220" s="15">
        <f>V220</f>
        <v>38</v>
      </c>
      <c r="X220" s="84">
        <f>IF(W220="","",RANK(W220,W216:W220,0))</f>
        <v>2</v>
      </c>
      <c r="Y220" s="84">
        <f t="shared" si="57"/>
        <v>38</v>
      </c>
      <c r="Z220" s="65">
        <v>12</v>
      </c>
      <c r="AA220" s="136">
        <f t="shared" si="52"/>
        <v>0</v>
      </c>
      <c r="AB220" s="136">
        <f t="shared" si="53"/>
        <v>30</v>
      </c>
      <c r="AC220" s="16">
        <f>AA220+AB220</f>
        <v>30</v>
      </c>
      <c r="AD220" s="15">
        <f>AC220</f>
        <v>30</v>
      </c>
      <c r="AE220" s="84">
        <f>IF(AD220="","",RANK(AD220,AD216:AD220,0))</f>
        <v>2</v>
      </c>
      <c r="AF220" s="84">
        <f>IF(AE220&lt;5,AD220,"")</f>
        <v>30</v>
      </c>
      <c r="AG220" s="18">
        <f t="shared" si="55"/>
        <v>182</v>
      </c>
      <c r="AH220" s="19">
        <f>AG220</f>
        <v>182</v>
      </c>
      <c r="AI220" s="19">
        <f t="shared" si="54"/>
        <v>39</v>
      </c>
      <c r="AJ220" s="187"/>
      <c r="AK220" s="130"/>
      <c r="AL220" s="189"/>
    </row>
    <row r="221" spans="1:38" ht="26.25" customHeight="1" x14ac:dyDescent="0.25">
      <c r="A221" s="68"/>
      <c r="B221" s="139"/>
      <c r="C221" s="142">
        <v>50</v>
      </c>
      <c r="D221" s="59"/>
      <c r="E221" s="18">
        <f t="shared" si="43"/>
        <v>0</v>
      </c>
      <c r="F221" s="18">
        <f t="shared" si="44"/>
        <v>0</v>
      </c>
      <c r="G221" s="18">
        <f t="shared" si="45"/>
        <v>0</v>
      </c>
      <c r="H221" s="18">
        <f t="shared" si="46"/>
        <v>0</v>
      </c>
      <c r="I221" s="89"/>
      <c r="J221" s="101" t="s">
        <v>455</v>
      </c>
      <c r="K221" s="109">
        <f>SUM(K216:K220)</f>
        <v>198</v>
      </c>
      <c r="L221" s="61"/>
      <c r="M221" s="18">
        <f t="shared" si="47"/>
        <v>0</v>
      </c>
      <c r="N221" s="18">
        <f t="shared" si="48"/>
        <v>0</v>
      </c>
      <c r="O221" s="14"/>
      <c r="P221" s="89"/>
      <c r="Q221" s="101" t="s">
        <v>455</v>
      </c>
      <c r="R221" s="110">
        <f>SUM(R216:R220)</f>
        <v>223</v>
      </c>
      <c r="S221" s="65"/>
      <c r="T221" s="136">
        <f t="shared" si="49"/>
        <v>0</v>
      </c>
      <c r="U221" s="136">
        <f t="shared" si="50"/>
        <v>0</v>
      </c>
      <c r="V221" s="16"/>
      <c r="W221" s="89"/>
      <c r="X221" s="101" t="s">
        <v>455</v>
      </c>
      <c r="Y221" s="109">
        <f>SUM(Y216:Y220)</f>
        <v>168</v>
      </c>
      <c r="Z221" s="172">
        <v>-100</v>
      </c>
      <c r="AA221" s="136">
        <f t="shared" si="52"/>
        <v>0</v>
      </c>
      <c r="AB221" s="136">
        <f t="shared" si="53"/>
        <v>0</v>
      </c>
      <c r="AC221" s="16"/>
      <c r="AD221" s="89"/>
      <c r="AE221" s="101" t="s">
        <v>455</v>
      </c>
      <c r="AF221" s="109">
        <f>SUM(AF216:AF220)</f>
        <v>92</v>
      </c>
      <c r="AG221" s="18"/>
      <c r="AH221" s="92"/>
      <c r="AI221" s="19" t="str">
        <f t="shared" si="54"/>
        <v/>
      </c>
      <c r="AJ221" s="98"/>
      <c r="AK221" s="98"/>
      <c r="AL221" s="190"/>
    </row>
    <row r="222" spans="1:38" ht="15" customHeight="1" x14ac:dyDescent="0.25">
      <c r="A222" s="68">
        <v>1</v>
      </c>
      <c r="B222" s="139"/>
      <c r="C222" s="141">
        <v>51</v>
      </c>
      <c r="D222" s="59"/>
      <c r="E222" s="18">
        <f t="shared" si="43"/>
        <v>0</v>
      </c>
      <c r="F222" s="18">
        <f t="shared" si="44"/>
        <v>0</v>
      </c>
      <c r="G222" s="18">
        <f t="shared" si="45"/>
        <v>0</v>
      </c>
      <c r="H222" s="18">
        <f t="shared" si="46"/>
        <v>0</v>
      </c>
      <c r="I222" s="15">
        <f>H222</f>
        <v>0</v>
      </c>
      <c r="J222" s="84">
        <f>IF(I222="","",RANK(I222,I222:I226,0))</f>
        <v>1</v>
      </c>
      <c r="K222" s="84">
        <f>IF(J222&lt;5,I222,"")</f>
        <v>0</v>
      </c>
      <c r="L222" s="61"/>
      <c r="M222" s="18">
        <f t="shared" si="47"/>
        <v>0</v>
      </c>
      <c r="N222" s="18">
        <f t="shared" si="48"/>
        <v>0</v>
      </c>
      <c r="O222" s="14">
        <f>M222+N222</f>
        <v>0</v>
      </c>
      <c r="P222" s="15">
        <f>O222</f>
        <v>0</v>
      </c>
      <c r="Q222" s="96">
        <f>IF(P222="","",RANK(P222,P222:P226,0))</f>
        <v>1</v>
      </c>
      <c r="R222" s="96">
        <f>IF(Q222&lt;5,P222,"")</f>
        <v>0</v>
      </c>
      <c r="S222" s="65"/>
      <c r="T222" s="136">
        <f t="shared" si="49"/>
        <v>0</v>
      </c>
      <c r="U222" s="136">
        <f t="shared" si="50"/>
        <v>0</v>
      </c>
      <c r="V222" s="16">
        <f>T222+U222</f>
        <v>0</v>
      </c>
      <c r="W222" s="15">
        <f>V222</f>
        <v>0</v>
      </c>
      <c r="X222" s="84">
        <f>IF(W222="","",RANK(W222,W222:W226,0))</f>
        <v>1</v>
      </c>
      <c r="Y222" s="84">
        <f>IF(X222&lt;5,W222,"")</f>
        <v>0</v>
      </c>
      <c r="Z222" s="172">
        <v>-100</v>
      </c>
      <c r="AA222" s="136">
        <f t="shared" si="52"/>
        <v>0</v>
      </c>
      <c r="AB222" s="136">
        <f t="shared" si="53"/>
        <v>0</v>
      </c>
      <c r="AC222" s="16">
        <f>AA222+AB222</f>
        <v>0</v>
      </c>
      <c r="AD222" s="15">
        <f>AC222</f>
        <v>0</v>
      </c>
      <c r="AE222" s="84">
        <f>IF(AD222="","",RANK(AD222,AD222:AD226,0))</f>
        <v>1</v>
      </c>
      <c r="AF222" s="84">
        <f>IF(AE222&lt;5,AD222,"")</f>
        <v>0</v>
      </c>
      <c r="AG222" s="18">
        <f t="shared" si="55"/>
        <v>0</v>
      </c>
      <c r="AH222" s="19">
        <f>AG222</f>
        <v>0</v>
      </c>
      <c r="AI222" s="19">
        <f t="shared" si="54"/>
        <v>166</v>
      </c>
      <c r="AJ222" s="185">
        <f>SUM(K222:K226,R222:R226,Y222:Y226,AF222:AF226)</f>
        <v>0</v>
      </c>
      <c r="AK222" s="130">
        <f>AJ222</f>
        <v>0</v>
      </c>
      <c r="AL222" s="188">
        <f>IF(ISNUMBER(AJ222),RANK(AJ222,$AJ$6:$AJ$293,0),"")</f>
        <v>35</v>
      </c>
    </row>
    <row r="223" spans="1:38" ht="15" customHeight="1" x14ac:dyDescent="0.25">
      <c r="A223" s="68">
        <v>2</v>
      </c>
      <c r="B223" s="139"/>
      <c r="C223" s="141">
        <v>51</v>
      </c>
      <c r="D223" s="59"/>
      <c r="E223" s="18">
        <f t="shared" si="43"/>
        <v>0</v>
      </c>
      <c r="F223" s="18">
        <f t="shared" si="44"/>
        <v>0</v>
      </c>
      <c r="G223" s="18">
        <f t="shared" si="45"/>
        <v>0</v>
      </c>
      <c r="H223" s="18">
        <f t="shared" si="46"/>
        <v>0</v>
      </c>
      <c r="I223" s="15">
        <f>H223</f>
        <v>0</v>
      </c>
      <c r="J223" s="84">
        <f>IF(I223="","",RANK(I223,I222:I226,0))</f>
        <v>1</v>
      </c>
      <c r="K223" s="84">
        <f>IF(J223&lt;5,I223,"")</f>
        <v>0</v>
      </c>
      <c r="L223" s="61"/>
      <c r="M223" s="18">
        <f t="shared" si="47"/>
        <v>0</v>
      </c>
      <c r="N223" s="18">
        <f t="shared" si="48"/>
        <v>0</v>
      </c>
      <c r="O223" s="14">
        <f>M223+N223</f>
        <v>0</v>
      </c>
      <c r="P223" s="15">
        <f>O223</f>
        <v>0</v>
      </c>
      <c r="Q223" s="96">
        <f>IF(P223="","",RANK(P223,P222:P226,0))</f>
        <v>1</v>
      </c>
      <c r="R223" s="96">
        <f>IF(Q223&lt;5,P223,"")</f>
        <v>0</v>
      </c>
      <c r="S223" s="65"/>
      <c r="T223" s="136">
        <f t="shared" si="49"/>
        <v>0</v>
      </c>
      <c r="U223" s="136">
        <f t="shared" si="50"/>
        <v>0</v>
      </c>
      <c r="V223" s="16">
        <f>T223+U223</f>
        <v>0</v>
      </c>
      <c r="W223" s="15">
        <f>V223</f>
        <v>0</v>
      </c>
      <c r="X223" s="84">
        <f>IF(W223="","",RANK(W223,W222:W226,0))</f>
        <v>1</v>
      </c>
      <c r="Y223" s="84">
        <f>IF(X223&lt;5,W223,"")</f>
        <v>0</v>
      </c>
      <c r="Z223" s="172">
        <v>-100</v>
      </c>
      <c r="AA223" s="136">
        <f t="shared" si="52"/>
        <v>0</v>
      </c>
      <c r="AB223" s="136">
        <f t="shared" si="53"/>
        <v>0</v>
      </c>
      <c r="AC223" s="16">
        <f>AA223+AB223</f>
        <v>0</v>
      </c>
      <c r="AD223" s="15">
        <f>AC223</f>
        <v>0</v>
      </c>
      <c r="AE223" s="84">
        <f>IF(AD223="","",RANK(AD223,AD222:AD226,0))</f>
        <v>1</v>
      </c>
      <c r="AF223" s="84">
        <f>IF(AE223&lt;5,AD223,"")</f>
        <v>0</v>
      </c>
      <c r="AG223" s="18">
        <f t="shared" si="55"/>
        <v>0</v>
      </c>
      <c r="AH223" s="19">
        <f>AG223</f>
        <v>0</v>
      </c>
      <c r="AI223" s="19">
        <f t="shared" si="54"/>
        <v>166</v>
      </c>
      <c r="AJ223" s="186"/>
      <c r="AK223" s="130"/>
      <c r="AL223" s="189"/>
    </row>
    <row r="224" spans="1:38" ht="15" customHeight="1" x14ac:dyDescent="0.25">
      <c r="A224" s="68">
        <v>3</v>
      </c>
      <c r="B224" s="139"/>
      <c r="C224" s="141">
        <v>51</v>
      </c>
      <c r="D224" s="59"/>
      <c r="E224" s="18">
        <f t="shared" si="43"/>
        <v>0</v>
      </c>
      <c r="F224" s="18">
        <f t="shared" si="44"/>
        <v>0</v>
      </c>
      <c r="G224" s="18">
        <f t="shared" si="45"/>
        <v>0</v>
      </c>
      <c r="H224" s="18">
        <f t="shared" si="46"/>
        <v>0</v>
      </c>
      <c r="I224" s="15">
        <f>H224</f>
        <v>0</v>
      </c>
      <c r="J224" s="84">
        <f>IF(I224="","",RANK(I224,I222:I226,0))</f>
        <v>1</v>
      </c>
      <c r="K224" s="84">
        <f>IF(J224&lt;5,I224,"")</f>
        <v>0</v>
      </c>
      <c r="L224" s="61"/>
      <c r="M224" s="18">
        <f t="shared" si="47"/>
        <v>0</v>
      </c>
      <c r="N224" s="18">
        <f t="shared" si="48"/>
        <v>0</v>
      </c>
      <c r="O224" s="14">
        <f>M224+N224</f>
        <v>0</v>
      </c>
      <c r="P224" s="15">
        <f>O224</f>
        <v>0</v>
      </c>
      <c r="Q224" s="96">
        <f>IF(P224="","",RANK(P224,P222:P226,0))</f>
        <v>1</v>
      </c>
      <c r="R224" s="96">
        <f>IF(Q224&lt;5,P224,"")</f>
        <v>0</v>
      </c>
      <c r="S224" s="65"/>
      <c r="T224" s="136">
        <f t="shared" si="49"/>
        <v>0</v>
      </c>
      <c r="U224" s="136">
        <f t="shared" si="50"/>
        <v>0</v>
      </c>
      <c r="V224" s="16">
        <f>T224+U224</f>
        <v>0</v>
      </c>
      <c r="W224" s="15">
        <f>V224</f>
        <v>0</v>
      </c>
      <c r="X224" s="84">
        <f>IF(W224="","",RANK(W224,W222:W226,0))</f>
        <v>1</v>
      </c>
      <c r="Y224" s="84">
        <f>IF(X224&lt;5,W224,"")</f>
        <v>0</v>
      </c>
      <c r="Z224" s="172">
        <v>-100</v>
      </c>
      <c r="AA224" s="136">
        <f t="shared" si="52"/>
        <v>0</v>
      </c>
      <c r="AB224" s="136">
        <f t="shared" si="53"/>
        <v>0</v>
      </c>
      <c r="AC224" s="16">
        <f>AA224+AB224</f>
        <v>0</v>
      </c>
      <c r="AD224" s="15">
        <f>AC224</f>
        <v>0</v>
      </c>
      <c r="AE224" s="84">
        <f>IF(AD224="","",RANK(AD224,AD222:AD226,0))</f>
        <v>1</v>
      </c>
      <c r="AF224" s="84">
        <f>IF(AE224&lt;5,AD224,"")</f>
        <v>0</v>
      </c>
      <c r="AG224" s="18">
        <f t="shared" si="55"/>
        <v>0</v>
      </c>
      <c r="AH224" s="19">
        <f>AG224</f>
        <v>0</v>
      </c>
      <c r="AI224" s="19">
        <f t="shared" si="54"/>
        <v>166</v>
      </c>
      <c r="AJ224" s="186"/>
      <c r="AK224" s="130"/>
      <c r="AL224" s="189"/>
    </row>
    <row r="225" spans="1:38" ht="15" customHeight="1" x14ac:dyDescent="0.25">
      <c r="A225" s="68">
        <v>4</v>
      </c>
      <c r="B225" s="139"/>
      <c r="C225" s="141">
        <v>51</v>
      </c>
      <c r="D225" s="59"/>
      <c r="E225" s="18">
        <f t="shared" si="43"/>
        <v>0</v>
      </c>
      <c r="F225" s="18">
        <f t="shared" si="44"/>
        <v>0</v>
      </c>
      <c r="G225" s="18">
        <f t="shared" si="45"/>
        <v>0</v>
      </c>
      <c r="H225" s="18">
        <f t="shared" si="46"/>
        <v>0</v>
      </c>
      <c r="I225" s="15">
        <f>H225</f>
        <v>0</v>
      </c>
      <c r="J225" s="84">
        <f>IF(I225="","",RANK(I225,I222:I226,0))</f>
        <v>1</v>
      </c>
      <c r="K225" s="84">
        <f>IF(J225&lt;5,I225,"")</f>
        <v>0</v>
      </c>
      <c r="L225" s="61"/>
      <c r="M225" s="18">
        <f t="shared" si="47"/>
        <v>0</v>
      </c>
      <c r="N225" s="18">
        <f t="shared" si="48"/>
        <v>0</v>
      </c>
      <c r="O225" s="14">
        <f>M225+N225</f>
        <v>0</v>
      </c>
      <c r="P225" s="15">
        <f>O225</f>
        <v>0</v>
      </c>
      <c r="Q225" s="96">
        <f>IF(P225="","",RANK(P225,P222:P226,0))</f>
        <v>1</v>
      </c>
      <c r="R225" s="96">
        <f>IF(Q225&lt;5,P225,"")</f>
        <v>0</v>
      </c>
      <c r="S225" s="65"/>
      <c r="T225" s="136">
        <f t="shared" si="49"/>
        <v>0</v>
      </c>
      <c r="U225" s="136">
        <f t="shared" si="50"/>
        <v>0</v>
      </c>
      <c r="V225" s="16">
        <f>T225+U225</f>
        <v>0</v>
      </c>
      <c r="W225" s="15">
        <f>V225</f>
        <v>0</v>
      </c>
      <c r="X225" s="84">
        <f>IF(W225="","",RANK(W225,W222:W226,0))</f>
        <v>1</v>
      </c>
      <c r="Y225" s="84">
        <f>IF(X225&lt;5,W225,"")</f>
        <v>0</v>
      </c>
      <c r="Z225" s="172">
        <v>-100</v>
      </c>
      <c r="AA225" s="136">
        <f t="shared" si="52"/>
        <v>0</v>
      </c>
      <c r="AB225" s="136">
        <f t="shared" si="53"/>
        <v>0</v>
      </c>
      <c r="AC225" s="16">
        <f>AA225+AB225</f>
        <v>0</v>
      </c>
      <c r="AD225" s="15">
        <f>AC225</f>
        <v>0</v>
      </c>
      <c r="AE225" s="84">
        <f>IF(AD225="","",RANK(AD225,AD222:AD226,0))</f>
        <v>1</v>
      </c>
      <c r="AF225" s="84">
        <f>IF(AE225&lt;5,AD225,"")</f>
        <v>0</v>
      </c>
      <c r="AG225" s="18">
        <f t="shared" si="55"/>
        <v>0</v>
      </c>
      <c r="AH225" s="19">
        <f>AG225</f>
        <v>0</v>
      </c>
      <c r="AI225" s="19">
        <f t="shared" si="54"/>
        <v>166</v>
      </c>
      <c r="AJ225" s="186"/>
      <c r="AK225" s="130"/>
      <c r="AL225" s="189"/>
    </row>
    <row r="226" spans="1:38" ht="15" customHeight="1" x14ac:dyDescent="0.25">
      <c r="A226" s="68">
        <v>5</v>
      </c>
      <c r="B226" s="139"/>
      <c r="C226" s="141">
        <v>51</v>
      </c>
      <c r="D226" s="59"/>
      <c r="E226" s="18">
        <f t="shared" si="43"/>
        <v>0</v>
      </c>
      <c r="F226" s="18">
        <f t="shared" si="44"/>
        <v>0</v>
      </c>
      <c r="G226" s="18">
        <f t="shared" si="45"/>
        <v>0</v>
      </c>
      <c r="H226" s="18">
        <f t="shared" si="46"/>
        <v>0</v>
      </c>
      <c r="I226" s="15">
        <f>H226</f>
        <v>0</v>
      </c>
      <c r="J226" s="84">
        <f>IF(I226="","",RANK(I226,I222:I226,0))</f>
        <v>1</v>
      </c>
      <c r="K226" s="84">
        <f>IF(J226&lt;5,I226,"")</f>
        <v>0</v>
      </c>
      <c r="L226" s="61"/>
      <c r="M226" s="18">
        <f t="shared" si="47"/>
        <v>0</v>
      </c>
      <c r="N226" s="18">
        <f t="shared" si="48"/>
        <v>0</v>
      </c>
      <c r="O226" s="14">
        <f>M226+N226</f>
        <v>0</v>
      </c>
      <c r="P226" s="15">
        <f>O226</f>
        <v>0</v>
      </c>
      <c r="Q226" s="96">
        <f>IF(P226="","",RANK(P226,P222:P226,0))</f>
        <v>1</v>
      </c>
      <c r="R226" s="96">
        <f>IF(Q226&lt;5,P226,"")</f>
        <v>0</v>
      </c>
      <c r="S226" s="65"/>
      <c r="T226" s="136">
        <f t="shared" si="49"/>
        <v>0</v>
      </c>
      <c r="U226" s="136">
        <f t="shared" si="50"/>
        <v>0</v>
      </c>
      <c r="V226" s="16">
        <f>T226+U226</f>
        <v>0</v>
      </c>
      <c r="W226" s="15">
        <f>V226</f>
        <v>0</v>
      </c>
      <c r="X226" s="84">
        <f>IF(W226="","",RANK(W226,W222:W226,0))</f>
        <v>1</v>
      </c>
      <c r="Y226" s="84">
        <f>IF(X226&lt;5,W226,"")</f>
        <v>0</v>
      </c>
      <c r="Z226" s="172">
        <v>-100</v>
      </c>
      <c r="AA226" s="136">
        <f t="shared" si="52"/>
        <v>0</v>
      </c>
      <c r="AB226" s="136">
        <f t="shared" si="53"/>
        <v>0</v>
      </c>
      <c r="AC226" s="16">
        <f>AA226+AB226</f>
        <v>0</v>
      </c>
      <c r="AD226" s="15">
        <f>AC226</f>
        <v>0</v>
      </c>
      <c r="AE226" s="84">
        <f>IF(AD226="","",RANK(AD226,AD222:AD226,0))</f>
        <v>1</v>
      </c>
      <c r="AF226" s="84">
        <f>IF(AE226&lt;5,AD226,"")</f>
        <v>0</v>
      </c>
      <c r="AG226" s="18">
        <f t="shared" si="55"/>
        <v>0</v>
      </c>
      <c r="AH226" s="19">
        <f>AG226</f>
        <v>0</v>
      </c>
      <c r="AI226" s="19">
        <f t="shared" si="54"/>
        <v>166</v>
      </c>
      <c r="AJ226" s="187"/>
      <c r="AK226" s="130"/>
      <c r="AL226" s="189"/>
    </row>
    <row r="227" spans="1:38" ht="26.25" customHeight="1" x14ac:dyDescent="0.25">
      <c r="A227" s="68"/>
      <c r="B227" s="139"/>
      <c r="C227" s="142">
        <v>51</v>
      </c>
      <c r="D227" s="59"/>
      <c r="E227" s="18">
        <f t="shared" si="43"/>
        <v>0</v>
      </c>
      <c r="F227" s="18">
        <f t="shared" si="44"/>
        <v>0</v>
      </c>
      <c r="G227" s="18">
        <f t="shared" si="45"/>
        <v>0</v>
      </c>
      <c r="H227" s="18">
        <f t="shared" si="46"/>
        <v>0</v>
      </c>
      <c r="I227" s="89"/>
      <c r="J227" s="101" t="s">
        <v>455</v>
      </c>
      <c r="K227" s="109">
        <f>SUM(K222:K226)</f>
        <v>0</v>
      </c>
      <c r="L227" s="61"/>
      <c r="M227" s="18">
        <f t="shared" si="47"/>
        <v>0</v>
      </c>
      <c r="N227" s="18">
        <f t="shared" si="48"/>
        <v>0</v>
      </c>
      <c r="O227" s="14"/>
      <c r="P227" s="89"/>
      <c r="Q227" s="101" t="s">
        <v>455</v>
      </c>
      <c r="R227" s="110">
        <f>SUM(R222:R226)</f>
        <v>0</v>
      </c>
      <c r="S227" s="65"/>
      <c r="T227" s="136">
        <f t="shared" si="49"/>
        <v>0</v>
      </c>
      <c r="U227" s="136">
        <f t="shared" si="50"/>
        <v>0</v>
      </c>
      <c r="V227" s="16"/>
      <c r="W227" s="89"/>
      <c r="X227" s="101" t="s">
        <v>455</v>
      </c>
      <c r="Y227" s="109">
        <f>SUM(Y222:Y226)</f>
        <v>0</v>
      </c>
      <c r="Z227" s="172">
        <v>-100</v>
      </c>
      <c r="AA227" s="136">
        <f t="shared" si="52"/>
        <v>0</v>
      </c>
      <c r="AB227" s="136">
        <f t="shared" si="53"/>
        <v>0</v>
      </c>
      <c r="AC227" s="16"/>
      <c r="AD227" s="89"/>
      <c r="AE227" s="101" t="s">
        <v>455</v>
      </c>
      <c r="AF227" s="109">
        <f>SUM(AF222:AF226)</f>
        <v>0</v>
      </c>
      <c r="AG227" s="18"/>
      <c r="AH227" s="92"/>
      <c r="AI227" s="19" t="str">
        <f t="shared" si="54"/>
        <v/>
      </c>
      <c r="AJ227" s="98"/>
      <c r="AK227" s="98"/>
      <c r="AL227" s="190"/>
    </row>
    <row r="228" spans="1:38" ht="15" customHeight="1" x14ac:dyDescent="0.25">
      <c r="A228" s="68">
        <v>1</v>
      </c>
      <c r="B228" s="139"/>
      <c r="C228" s="141">
        <v>52</v>
      </c>
      <c r="D228" s="59">
        <v>7.3</v>
      </c>
      <c r="E228" s="18">
        <f t="shared" si="43"/>
        <v>39</v>
      </c>
      <c r="F228" s="18">
        <f t="shared" si="44"/>
        <v>0</v>
      </c>
      <c r="G228" s="18">
        <f t="shared" si="45"/>
        <v>0</v>
      </c>
      <c r="H228" s="18">
        <f t="shared" si="46"/>
        <v>39</v>
      </c>
      <c r="I228" s="15">
        <f>H228</f>
        <v>39</v>
      </c>
      <c r="J228" s="84">
        <f>IF(I228="","",RANK(I228,I228:I232,0))</f>
        <v>3</v>
      </c>
      <c r="K228" s="84">
        <f>IF(J228&lt;5,I228,"")</f>
        <v>39</v>
      </c>
      <c r="L228" s="61">
        <v>185</v>
      </c>
      <c r="M228" s="18">
        <f t="shared" si="47"/>
        <v>0</v>
      </c>
      <c r="N228" s="18">
        <f t="shared" si="48"/>
        <v>7</v>
      </c>
      <c r="O228" s="14">
        <f>M228+N228</f>
        <v>7</v>
      </c>
      <c r="P228" s="15">
        <f>O228</f>
        <v>7</v>
      </c>
      <c r="Q228" s="96">
        <f>IF(P228="","",RANK(P228,P228:P232,0))</f>
        <v>5</v>
      </c>
      <c r="R228" s="96" t="str">
        <f>IF(Q228&lt;5,P228,"")</f>
        <v/>
      </c>
      <c r="S228" s="65">
        <v>12</v>
      </c>
      <c r="T228" s="136">
        <f t="shared" si="49"/>
        <v>0</v>
      </c>
      <c r="U228" s="136">
        <f t="shared" si="50"/>
        <v>30</v>
      </c>
      <c r="V228" s="16">
        <f>T228+U228</f>
        <v>30</v>
      </c>
      <c r="W228" s="15">
        <f>V228</f>
        <v>30</v>
      </c>
      <c r="X228" s="84">
        <f>IF(W228="","",RANK(W228,W228:W232,0))</f>
        <v>3</v>
      </c>
      <c r="Y228" s="84">
        <f>IF(X228&lt;5,W228,"")</f>
        <v>30</v>
      </c>
      <c r="Z228" s="65">
        <v>19</v>
      </c>
      <c r="AA228" s="136">
        <f t="shared" si="52"/>
        <v>0</v>
      </c>
      <c r="AB228" s="136">
        <f t="shared" si="53"/>
        <v>50</v>
      </c>
      <c r="AC228" s="16">
        <f>AA228+AB228</f>
        <v>50</v>
      </c>
      <c r="AD228" s="15">
        <f>AC228</f>
        <v>50</v>
      </c>
      <c r="AE228" s="84">
        <f>IF(AD228="","",RANK(AD228,AD228:AD232,0))</f>
        <v>1</v>
      </c>
      <c r="AF228" s="84">
        <f>IF(AE228&lt;5,AD228,"")</f>
        <v>50</v>
      </c>
      <c r="AG228" s="18">
        <f t="shared" si="55"/>
        <v>126</v>
      </c>
      <c r="AH228" s="19">
        <f>AG228</f>
        <v>126</v>
      </c>
      <c r="AI228" s="19">
        <f t="shared" si="54"/>
        <v>111</v>
      </c>
      <c r="AJ228" s="185">
        <f>SUM(K228:K232,R228:R232,Y228:Y232,AF228:AF232)</f>
        <v>637</v>
      </c>
      <c r="AK228" s="130">
        <f>AJ228</f>
        <v>637</v>
      </c>
      <c r="AL228" s="188">
        <f>IF(ISNUMBER(AJ228),RANK(AJ228,$AJ$6:$AJ$293,0),"")</f>
        <v>19</v>
      </c>
    </row>
    <row r="229" spans="1:38" ht="15" customHeight="1" x14ac:dyDescent="0.25">
      <c r="A229" s="68">
        <v>2</v>
      </c>
      <c r="B229" s="139"/>
      <c r="C229" s="141">
        <v>52</v>
      </c>
      <c r="D229" s="59"/>
      <c r="E229" s="18">
        <f t="shared" si="43"/>
        <v>0</v>
      </c>
      <c r="F229" s="18">
        <f t="shared" si="44"/>
        <v>0</v>
      </c>
      <c r="G229" s="18">
        <f t="shared" si="45"/>
        <v>0</v>
      </c>
      <c r="H229" s="18">
        <f t="shared" si="46"/>
        <v>0</v>
      </c>
      <c r="I229" s="15">
        <f>H229</f>
        <v>0</v>
      </c>
      <c r="J229" s="84">
        <f>IF(I229="","",RANK(I229,I228:I232,0))</f>
        <v>5</v>
      </c>
      <c r="K229" s="84" t="str">
        <f>IF(J229&lt;5,I229,"")</f>
        <v/>
      </c>
      <c r="L229" s="61">
        <v>235</v>
      </c>
      <c r="M229" s="18">
        <f t="shared" si="47"/>
        <v>0</v>
      </c>
      <c r="N229" s="18">
        <f t="shared" si="48"/>
        <v>40</v>
      </c>
      <c r="O229" s="14">
        <f>M229+N229</f>
        <v>40</v>
      </c>
      <c r="P229" s="15">
        <f>O229</f>
        <v>40</v>
      </c>
      <c r="Q229" s="96">
        <f>IF(P229="","",RANK(P229,P228:P232,0))</f>
        <v>2</v>
      </c>
      <c r="R229" s="96">
        <f>IF(Q229&lt;5,P229,"")</f>
        <v>40</v>
      </c>
      <c r="S229" s="65">
        <v>16</v>
      </c>
      <c r="T229" s="136">
        <f t="shared" si="49"/>
        <v>46</v>
      </c>
      <c r="U229" s="136">
        <f t="shared" si="50"/>
        <v>0</v>
      </c>
      <c r="V229" s="16">
        <f>T229+U229</f>
        <v>46</v>
      </c>
      <c r="W229" s="15">
        <f>V229</f>
        <v>46</v>
      </c>
      <c r="X229" s="84">
        <f>IF(W229="","",RANK(W229,W228:W232,0))</f>
        <v>1</v>
      </c>
      <c r="Y229" s="84">
        <f>IF(X229&lt;5,W229,"")</f>
        <v>46</v>
      </c>
      <c r="Z229" s="65">
        <v>14</v>
      </c>
      <c r="AA229" s="136">
        <f t="shared" si="52"/>
        <v>0</v>
      </c>
      <c r="AB229" s="136">
        <f t="shared" si="53"/>
        <v>35</v>
      </c>
      <c r="AC229" s="16">
        <f>AA229+AB229</f>
        <v>35</v>
      </c>
      <c r="AD229" s="15">
        <f>AC229</f>
        <v>35</v>
      </c>
      <c r="AE229" s="84">
        <f>IF(AD229="","",RANK(AD229,AD228:AD232,0))</f>
        <v>3</v>
      </c>
      <c r="AF229" s="84">
        <f>IF(AE229&lt;5,AD229,"")</f>
        <v>35</v>
      </c>
      <c r="AG229" s="18">
        <f t="shared" si="55"/>
        <v>121</v>
      </c>
      <c r="AH229" s="19">
        <f>AG229</f>
        <v>121</v>
      </c>
      <c r="AI229" s="19">
        <f t="shared" si="54"/>
        <v>114</v>
      </c>
      <c r="AJ229" s="186"/>
      <c r="AK229" s="130"/>
      <c r="AL229" s="189"/>
    </row>
    <row r="230" spans="1:38" ht="15" customHeight="1" x14ac:dyDescent="0.25">
      <c r="A230" s="68">
        <v>3</v>
      </c>
      <c r="B230" s="139"/>
      <c r="C230" s="141">
        <v>52</v>
      </c>
      <c r="D230" s="59">
        <v>7.3</v>
      </c>
      <c r="E230" s="18">
        <f t="shared" si="43"/>
        <v>39</v>
      </c>
      <c r="F230" s="18">
        <f t="shared" si="44"/>
        <v>0</v>
      </c>
      <c r="G230" s="18">
        <f t="shared" si="45"/>
        <v>0</v>
      </c>
      <c r="H230" s="18">
        <f t="shared" si="46"/>
        <v>39</v>
      </c>
      <c r="I230" s="15">
        <f>H230</f>
        <v>39</v>
      </c>
      <c r="J230" s="84">
        <f>IF(I230="","",RANK(I230,I228:I232,0))</f>
        <v>3</v>
      </c>
      <c r="K230" s="84">
        <f>IF(J230&lt;5,I230,"")</f>
        <v>39</v>
      </c>
      <c r="L230" s="61">
        <v>235</v>
      </c>
      <c r="M230" s="18">
        <f t="shared" si="47"/>
        <v>0</v>
      </c>
      <c r="N230" s="18">
        <f t="shared" si="48"/>
        <v>40</v>
      </c>
      <c r="O230" s="14">
        <f>M230+N230</f>
        <v>40</v>
      </c>
      <c r="P230" s="15">
        <f>O230</f>
        <v>40</v>
      </c>
      <c r="Q230" s="96">
        <f>IF(P230="","",RANK(P230,P228:P232,0))</f>
        <v>2</v>
      </c>
      <c r="R230" s="96">
        <f>IF(Q230&lt;5,P230,"")</f>
        <v>40</v>
      </c>
      <c r="S230" s="65">
        <v>9</v>
      </c>
      <c r="T230" s="136">
        <f t="shared" si="49"/>
        <v>0</v>
      </c>
      <c r="U230" s="136">
        <f t="shared" si="50"/>
        <v>18</v>
      </c>
      <c r="V230" s="16">
        <f>T230+U230</f>
        <v>18</v>
      </c>
      <c r="W230" s="15">
        <f>V230</f>
        <v>18</v>
      </c>
      <c r="X230" s="84">
        <f>IF(W230="","",RANK(W230,W228:W232,0))</f>
        <v>4</v>
      </c>
      <c r="Y230" s="84">
        <f>IF(X230&lt;5,W230,"")</f>
        <v>18</v>
      </c>
      <c r="Z230" s="65">
        <v>14</v>
      </c>
      <c r="AA230" s="136">
        <f t="shared" si="52"/>
        <v>0</v>
      </c>
      <c r="AB230" s="136">
        <f t="shared" si="53"/>
        <v>35</v>
      </c>
      <c r="AC230" s="16">
        <f>AA230+AB230</f>
        <v>35</v>
      </c>
      <c r="AD230" s="15">
        <f>AC230</f>
        <v>35</v>
      </c>
      <c r="AE230" s="84">
        <f>IF(AD230="","",RANK(AD230,AD228:AD232,0))</f>
        <v>3</v>
      </c>
      <c r="AF230" s="84">
        <f>IF(AE230&lt;5,AD230,"")</f>
        <v>35</v>
      </c>
      <c r="AG230" s="18">
        <f t="shared" si="55"/>
        <v>132</v>
      </c>
      <c r="AH230" s="19">
        <f>AG230</f>
        <v>132</v>
      </c>
      <c r="AI230" s="19">
        <f t="shared" si="54"/>
        <v>107</v>
      </c>
      <c r="AJ230" s="186"/>
      <c r="AK230" s="130"/>
      <c r="AL230" s="189"/>
    </row>
    <row r="231" spans="1:38" ht="15" customHeight="1" x14ac:dyDescent="0.25">
      <c r="A231" s="68">
        <v>4</v>
      </c>
      <c r="B231" s="139"/>
      <c r="C231" s="141">
        <v>52</v>
      </c>
      <c r="D231" s="59">
        <v>7.2</v>
      </c>
      <c r="E231" s="18">
        <f t="shared" si="43"/>
        <v>43</v>
      </c>
      <c r="F231" s="18">
        <f t="shared" si="44"/>
        <v>0</v>
      </c>
      <c r="G231" s="18">
        <f t="shared" si="45"/>
        <v>0</v>
      </c>
      <c r="H231" s="18">
        <f t="shared" si="46"/>
        <v>43</v>
      </c>
      <c r="I231" s="15">
        <f>H231</f>
        <v>43</v>
      </c>
      <c r="J231" s="84">
        <f>IF(I231="","",RANK(I231,I228:I232,0))</f>
        <v>2</v>
      </c>
      <c r="K231" s="84">
        <f>IF(J231&lt;5,I231,"")</f>
        <v>43</v>
      </c>
      <c r="L231" s="61">
        <v>232</v>
      </c>
      <c r="M231" s="18">
        <f t="shared" si="47"/>
        <v>0</v>
      </c>
      <c r="N231" s="18">
        <f t="shared" si="48"/>
        <v>37</v>
      </c>
      <c r="O231" s="14">
        <f>M231+N231</f>
        <v>37</v>
      </c>
      <c r="P231" s="15">
        <f>O231</f>
        <v>37</v>
      </c>
      <c r="Q231" s="96">
        <f>IF(P231="","",RANK(P231,P228:P232,0))</f>
        <v>4</v>
      </c>
      <c r="R231" s="96">
        <f>IF(Q231&lt;5,P231,"")</f>
        <v>37</v>
      </c>
      <c r="S231" s="65">
        <v>2</v>
      </c>
      <c r="T231" s="136">
        <f t="shared" si="49"/>
        <v>0</v>
      </c>
      <c r="U231" s="136">
        <f t="shared" si="50"/>
        <v>0</v>
      </c>
      <c r="V231" s="16">
        <f>T231+U231</f>
        <v>0</v>
      </c>
      <c r="W231" s="15">
        <f>V231</f>
        <v>0</v>
      </c>
      <c r="X231" s="84">
        <f>IF(W231="","",RANK(W231,W228:W232,0))</f>
        <v>5</v>
      </c>
      <c r="Y231" s="84" t="str">
        <f t="shared" ref="Y231:Y232" si="58">IF(X231&lt;5,W231,"")</f>
        <v/>
      </c>
      <c r="Z231" s="65">
        <v>12</v>
      </c>
      <c r="AA231" s="136">
        <f t="shared" si="52"/>
        <v>0</v>
      </c>
      <c r="AB231" s="136">
        <f t="shared" si="53"/>
        <v>30</v>
      </c>
      <c r="AC231" s="16">
        <f>AA231+AB231</f>
        <v>30</v>
      </c>
      <c r="AD231" s="15">
        <f>AC231</f>
        <v>30</v>
      </c>
      <c r="AE231" s="84">
        <f>IF(AD231="","",RANK(AD231,AD228:AD232,0))</f>
        <v>5</v>
      </c>
      <c r="AF231" s="84" t="str">
        <f>IF(AE231&lt;5,AD231,"")</f>
        <v/>
      </c>
      <c r="AG231" s="18">
        <f t="shared" si="55"/>
        <v>110</v>
      </c>
      <c r="AH231" s="19">
        <f>AG231</f>
        <v>110</v>
      </c>
      <c r="AI231" s="19">
        <f t="shared" si="54"/>
        <v>127</v>
      </c>
      <c r="AJ231" s="186"/>
      <c r="AK231" s="130"/>
      <c r="AL231" s="189"/>
    </row>
    <row r="232" spans="1:38" ht="15" customHeight="1" x14ac:dyDescent="0.25">
      <c r="A232" s="68">
        <v>5</v>
      </c>
      <c r="B232" s="139"/>
      <c r="C232" s="141">
        <v>52</v>
      </c>
      <c r="D232" s="59">
        <v>6.9</v>
      </c>
      <c r="E232" s="18">
        <f t="shared" si="43"/>
        <v>0</v>
      </c>
      <c r="F232" s="18">
        <f t="shared" si="44"/>
        <v>0</v>
      </c>
      <c r="G232" s="18">
        <f t="shared" si="45"/>
        <v>53</v>
      </c>
      <c r="H232" s="18">
        <f t="shared" si="46"/>
        <v>53</v>
      </c>
      <c r="I232" s="15">
        <f>H232</f>
        <v>53</v>
      </c>
      <c r="J232" s="84">
        <f>IF(I232="","",RANK(I232,I228:I232,0))</f>
        <v>1</v>
      </c>
      <c r="K232" s="84">
        <f>IF(J232&lt;5,I232,"")</f>
        <v>53</v>
      </c>
      <c r="L232" s="61">
        <v>245</v>
      </c>
      <c r="M232" s="18">
        <f t="shared" si="47"/>
        <v>0</v>
      </c>
      <c r="N232" s="18">
        <f t="shared" si="48"/>
        <v>50</v>
      </c>
      <c r="O232" s="14">
        <f>M232+N232</f>
        <v>50</v>
      </c>
      <c r="P232" s="15">
        <f>O232</f>
        <v>50</v>
      </c>
      <c r="Q232" s="96">
        <f>IF(P232="","",RANK(P232,P228:P232,0))</f>
        <v>1</v>
      </c>
      <c r="R232" s="96">
        <f>IF(Q232&lt;5,P232,"")</f>
        <v>50</v>
      </c>
      <c r="S232" s="65">
        <v>14</v>
      </c>
      <c r="T232" s="136">
        <f t="shared" si="49"/>
        <v>0</v>
      </c>
      <c r="U232" s="136">
        <f t="shared" si="50"/>
        <v>38</v>
      </c>
      <c r="V232" s="16">
        <f>T232+U232</f>
        <v>38</v>
      </c>
      <c r="W232" s="15">
        <f>V232</f>
        <v>38</v>
      </c>
      <c r="X232" s="84">
        <f>IF(W232="","",RANK(W232,W228:W232,0))</f>
        <v>2</v>
      </c>
      <c r="Y232" s="84">
        <f t="shared" si="58"/>
        <v>38</v>
      </c>
      <c r="Z232" s="65">
        <v>17</v>
      </c>
      <c r="AA232" s="136">
        <f t="shared" si="52"/>
        <v>0</v>
      </c>
      <c r="AB232" s="136">
        <f t="shared" si="53"/>
        <v>44</v>
      </c>
      <c r="AC232" s="16">
        <f>AA232+AB232</f>
        <v>44</v>
      </c>
      <c r="AD232" s="15">
        <f>AC232</f>
        <v>44</v>
      </c>
      <c r="AE232" s="84">
        <f>IF(AD232="","",RANK(AD232,AD228:AD232,0))</f>
        <v>2</v>
      </c>
      <c r="AF232" s="84">
        <f>IF(AE232&lt;5,AD232,"")</f>
        <v>44</v>
      </c>
      <c r="AG232" s="18">
        <f t="shared" si="55"/>
        <v>185</v>
      </c>
      <c r="AH232" s="19">
        <f>AG232</f>
        <v>185</v>
      </c>
      <c r="AI232" s="19">
        <f t="shared" si="54"/>
        <v>35</v>
      </c>
      <c r="AJ232" s="187"/>
      <c r="AK232" s="130"/>
      <c r="AL232" s="189"/>
    </row>
    <row r="233" spans="1:38" ht="26.25" customHeight="1" x14ac:dyDescent="0.25">
      <c r="A233" s="68"/>
      <c r="B233" s="139"/>
      <c r="C233" s="142">
        <v>52</v>
      </c>
      <c r="D233" s="59"/>
      <c r="E233" s="18">
        <f t="shared" si="43"/>
        <v>0</v>
      </c>
      <c r="F233" s="18">
        <f t="shared" si="44"/>
        <v>0</v>
      </c>
      <c r="G233" s="18">
        <f t="shared" si="45"/>
        <v>0</v>
      </c>
      <c r="H233" s="18">
        <f t="shared" si="46"/>
        <v>0</v>
      </c>
      <c r="I233" s="89"/>
      <c r="J233" s="101" t="s">
        <v>455</v>
      </c>
      <c r="K233" s="109">
        <f>SUM(K228:K232)</f>
        <v>174</v>
      </c>
      <c r="L233" s="61"/>
      <c r="M233" s="18">
        <f t="shared" si="47"/>
        <v>0</v>
      </c>
      <c r="N233" s="18">
        <f t="shared" si="48"/>
        <v>0</v>
      </c>
      <c r="O233" s="14"/>
      <c r="P233" s="89"/>
      <c r="Q233" s="101" t="s">
        <v>455</v>
      </c>
      <c r="R233" s="110">
        <f>SUM(R228:R232)</f>
        <v>167</v>
      </c>
      <c r="S233" s="65"/>
      <c r="T233" s="136">
        <f t="shared" si="49"/>
        <v>0</v>
      </c>
      <c r="U233" s="136">
        <f t="shared" si="50"/>
        <v>0</v>
      </c>
      <c r="V233" s="16"/>
      <c r="W233" s="89"/>
      <c r="X233" s="101" t="s">
        <v>455</v>
      </c>
      <c r="Y233" s="109">
        <f>SUM(Y228:Y232)</f>
        <v>132</v>
      </c>
      <c r="Z233" s="172">
        <v>-100</v>
      </c>
      <c r="AA233" s="136">
        <f t="shared" si="52"/>
        <v>0</v>
      </c>
      <c r="AB233" s="136">
        <f t="shared" si="53"/>
        <v>0</v>
      </c>
      <c r="AC233" s="16"/>
      <c r="AD233" s="89"/>
      <c r="AE233" s="101" t="s">
        <v>455</v>
      </c>
      <c r="AF233" s="109">
        <f>SUM(AF228:AF232)</f>
        <v>164</v>
      </c>
      <c r="AG233" s="18"/>
      <c r="AH233" s="92"/>
      <c r="AI233" s="19" t="str">
        <f t="shared" si="54"/>
        <v/>
      </c>
      <c r="AJ233" s="98"/>
      <c r="AK233" s="98"/>
      <c r="AL233" s="190"/>
    </row>
    <row r="234" spans="1:38" ht="15" customHeight="1" x14ac:dyDescent="0.25">
      <c r="A234" s="68">
        <v>1</v>
      </c>
      <c r="B234" s="139"/>
      <c r="C234" s="141">
        <v>53</v>
      </c>
      <c r="D234" s="59">
        <v>8.1</v>
      </c>
      <c r="E234" s="18">
        <f t="shared" si="43"/>
        <v>0</v>
      </c>
      <c r="F234" s="18">
        <f t="shared" si="44"/>
        <v>15</v>
      </c>
      <c r="G234" s="18">
        <f t="shared" si="45"/>
        <v>0</v>
      </c>
      <c r="H234" s="18">
        <f t="shared" si="46"/>
        <v>15</v>
      </c>
      <c r="I234" s="15">
        <f>H234</f>
        <v>15</v>
      </c>
      <c r="J234" s="84">
        <f>IF(I234="","",RANK(I234,I234:I238,0))</f>
        <v>5</v>
      </c>
      <c r="K234" s="84" t="str">
        <f>IF(J234&lt;5,I234,"")</f>
        <v/>
      </c>
      <c r="L234" s="61">
        <v>242</v>
      </c>
      <c r="M234" s="18">
        <f t="shared" si="47"/>
        <v>0</v>
      </c>
      <c r="N234" s="18">
        <f t="shared" si="48"/>
        <v>47</v>
      </c>
      <c r="O234" s="14">
        <f>M234+N234</f>
        <v>47</v>
      </c>
      <c r="P234" s="15">
        <f>O234</f>
        <v>47</v>
      </c>
      <c r="Q234" s="96">
        <f>IF(P234="","",RANK(P234,P234:P238,0))</f>
        <v>1</v>
      </c>
      <c r="R234" s="96">
        <f>IF(Q234&lt;5,P234,"")</f>
        <v>47</v>
      </c>
      <c r="S234" s="65">
        <v>14</v>
      </c>
      <c r="T234" s="136">
        <f t="shared" si="49"/>
        <v>0</v>
      </c>
      <c r="U234" s="136">
        <f t="shared" si="50"/>
        <v>38</v>
      </c>
      <c r="V234" s="16">
        <f>T234+U234</f>
        <v>38</v>
      </c>
      <c r="W234" s="15">
        <f>V234</f>
        <v>38</v>
      </c>
      <c r="X234" s="84">
        <f>IF(W234="","",RANK(W234,W234:W238,0))</f>
        <v>1</v>
      </c>
      <c r="Y234" s="84">
        <f>IF(X234&lt;5,W234,"")</f>
        <v>38</v>
      </c>
      <c r="Z234" s="65">
        <v>5</v>
      </c>
      <c r="AA234" s="136">
        <f t="shared" si="52"/>
        <v>0</v>
      </c>
      <c r="AB234" s="136">
        <f t="shared" si="53"/>
        <v>16</v>
      </c>
      <c r="AC234" s="16">
        <f>AA234+AB234</f>
        <v>16</v>
      </c>
      <c r="AD234" s="15">
        <f>AC234</f>
        <v>16</v>
      </c>
      <c r="AE234" s="84">
        <f>IF(AD234="","",RANK(AD234,AD234:AD238,0))</f>
        <v>5</v>
      </c>
      <c r="AF234" s="84" t="str">
        <f>IF(AE234&lt;5,AD234,"")</f>
        <v/>
      </c>
      <c r="AG234" s="18">
        <f t="shared" si="55"/>
        <v>116</v>
      </c>
      <c r="AH234" s="19">
        <f>AG234</f>
        <v>116</v>
      </c>
      <c r="AI234" s="19">
        <f t="shared" si="54"/>
        <v>122</v>
      </c>
      <c r="AJ234" s="185">
        <f>SUM(K234:K238,R234:R238,Y234:Y238,AF234:AF238)</f>
        <v>437</v>
      </c>
      <c r="AK234" s="130">
        <f>AJ234</f>
        <v>437</v>
      </c>
      <c r="AL234" s="188">
        <f>IF(ISNUMBER(AJ234),RANK(AJ234,$AJ$6:$AJ$293,0),"")</f>
        <v>30</v>
      </c>
    </row>
    <row r="235" spans="1:38" ht="15" customHeight="1" x14ac:dyDescent="0.25">
      <c r="A235" s="68">
        <v>2</v>
      </c>
      <c r="B235" s="139"/>
      <c r="C235" s="141">
        <v>53</v>
      </c>
      <c r="D235" s="59">
        <v>7.7</v>
      </c>
      <c r="E235" s="18">
        <f t="shared" si="43"/>
        <v>0</v>
      </c>
      <c r="F235" s="18">
        <f t="shared" si="44"/>
        <v>26</v>
      </c>
      <c r="G235" s="18">
        <f t="shared" si="45"/>
        <v>0</v>
      </c>
      <c r="H235" s="18">
        <f t="shared" si="46"/>
        <v>26</v>
      </c>
      <c r="I235" s="15">
        <f>H235</f>
        <v>26</v>
      </c>
      <c r="J235" s="84">
        <f>IF(I235="","",RANK(I235,I234:I238,0))</f>
        <v>3</v>
      </c>
      <c r="K235" s="84">
        <f>IF(J235&lt;5,I235,"")</f>
        <v>26</v>
      </c>
      <c r="L235" s="61">
        <v>236</v>
      </c>
      <c r="M235" s="18">
        <f t="shared" si="47"/>
        <v>0</v>
      </c>
      <c r="N235" s="18">
        <f t="shared" si="48"/>
        <v>41</v>
      </c>
      <c r="O235" s="14">
        <f>M235+N235</f>
        <v>41</v>
      </c>
      <c r="P235" s="15">
        <f>O235</f>
        <v>41</v>
      </c>
      <c r="Q235" s="96">
        <f>IF(P235="","",RANK(P235,P234:P238,0))</f>
        <v>2</v>
      </c>
      <c r="R235" s="96">
        <f>IF(Q235&lt;5,P235,"")</f>
        <v>41</v>
      </c>
      <c r="S235" s="65">
        <v>2</v>
      </c>
      <c r="T235" s="136">
        <f t="shared" si="49"/>
        <v>0</v>
      </c>
      <c r="U235" s="136">
        <f t="shared" si="50"/>
        <v>0</v>
      </c>
      <c r="V235" s="16">
        <f>T235+U235</f>
        <v>0</v>
      </c>
      <c r="W235" s="15">
        <f>V235</f>
        <v>0</v>
      </c>
      <c r="X235" s="84">
        <f>IF(W235="","",RANK(W235,W234:W238,0))</f>
        <v>5</v>
      </c>
      <c r="Y235" s="84" t="str">
        <f>IF(X235&lt;5,W235,"")</f>
        <v/>
      </c>
      <c r="Z235" s="65">
        <v>6</v>
      </c>
      <c r="AA235" s="136">
        <f t="shared" si="52"/>
        <v>0</v>
      </c>
      <c r="AB235" s="136">
        <f t="shared" si="53"/>
        <v>18</v>
      </c>
      <c r="AC235" s="16">
        <f>AA235+AB235</f>
        <v>18</v>
      </c>
      <c r="AD235" s="15">
        <f>AC235</f>
        <v>18</v>
      </c>
      <c r="AE235" s="84">
        <f>IF(AD235="","",RANK(AD235,AD234:AD238,0))</f>
        <v>3</v>
      </c>
      <c r="AF235" s="84">
        <f>IF(AE235&lt;5,AD235,"")</f>
        <v>18</v>
      </c>
      <c r="AG235" s="18">
        <f t="shared" si="55"/>
        <v>85</v>
      </c>
      <c r="AH235" s="19">
        <f>AG235</f>
        <v>85</v>
      </c>
      <c r="AI235" s="19">
        <f t="shared" si="54"/>
        <v>152</v>
      </c>
      <c r="AJ235" s="186"/>
      <c r="AK235" s="130"/>
      <c r="AL235" s="189"/>
    </row>
    <row r="236" spans="1:38" ht="15" customHeight="1" x14ac:dyDescent="0.25">
      <c r="A236" s="68">
        <v>3</v>
      </c>
      <c r="B236" s="139"/>
      <c r="C236" s="141">
        <v>53</v>
      </c>
      <c r="D236" s="59">
        <v>7.9</v>
      </c>
      <c r="E236" s="18">
        <f t="shared" si="43"/>
        <v>0</v>
      </c>
      <c r="F236" s="18">
        <f t="shared" si="44"/>
        <v>20</v>
      </c>
      <c r="G236" s="18">
        <f t="shared" si="45"/>
        <v>0</v>
      </c>
      <c r="H236" s="18">
        <f t="shared" si="46"/>
        <v>20</v>
      </c>
      <c r="I236" s="15">
        <f>H236</f>
        <v>20</v>
      </c>
      <c r="J236" s="84">
        <f>IF(I236="","",RANK(I236,I234:I238,0))</f>
        <v>4</v>
      </c>
      <c r="K236" s="84">
        <f>IF(J236&lt;5,I236,"")</f>
        <v>20</v>
      </c>
      <c r="L236" s="61">
        <v>228</v>
      </c>
      <c r="M236" s="18">
        <f t="shared" si="47"/>
        <v>0</v>
      </c>
      <c r="N236" s="18">
        <f t="shared" si="48"/>
        <v>33</v>
      </c>
      <c r="O236" s="14">
        <f>M236+N236</f>
        <v>33</v>
      </c>
      <c r="P236" s="15">
        <f>O236</f>
        <v>33</v>
      </c>
      <c r="Q236" s="96">
        <f>IF(P236="","",RANK(P236,P234:P238,0))</f>
        <v>3</v>
      </c>
      <c r="R236" s="96">
        <f>IF(Q236&lt;5,P236,"")</f>
        <v>33</v>
      </c>
      <c r="S236" s="65">
        <v>9</v>
      </c>
      <c r="T236" s="136">
        <f t="shared" si="49"/>
        <v>0</v>
      </c>
      <c r="U236" s="136">
        <f t="shared" si="50"/>
        <v>18</v>
      </c>
      <c r="V236" s="16">
        <f>T236+U236</f>
        <v>18</v>
      </c>
      <c r="W236" s="15">
        <f>V236</f>
        <v>18</v>
      </c>
      <c r="X236" s="84">
        <f>IF(W236="","",RANK(W236,W234:W238,0))</f>
        <v>2</v>
      </c>
      <c r="Y236" s="84">
        <f>IF(X236&lt;5,W236,"")</f>
        <v>18</v>
      </c>
      <c r="Z236" s="65">
        <v>6</v>
      </c>
      <c r="AA236" s="136">
        <f t="shared" si="52"/>
        <v>0</v>
      </c>
      <c r="AB236" s="136">
        <f t="shared" si="53"/>
        <v>18</v>
      </c>
      <c r="AC236" s="16">
        <f>AA236+AB236</f>
        <v>18</v>
      </c>
      <c r="AD236" s="15">
        <f>AC236</f>
        <v>18</v>
      </c>
      <c r="AE236" s="84">
        <f>IF(AD236="","",RANK(AD236,AD234:AD238,0))</f>
        <v>3</v>
      </c>
      <c r="AF236" s="84">
        <f>IF(AE236&lt;5,AD236,"")</f>
        <v>18</v>
      </c>
      <c r="AG236" s="18">
        <f t="shared" si="55"/>
        <v>89</v>
      </c>
      <c r="AH236" s="19">
        <f>AG236</f>
        <v>89</v>
      </c>
      <c r="AI236" s="19">
        <f t="shared" si="54"/>
        <v>150</v>
      </c>
      <c r="AJ236" s="186"/>
      <c r="AK236" s="130"/>
      <c r="AL236" s="189"/>
    </row>
    <row r="237" spans="1:38" ht="15" customHeight="1" x14ac:dyDescent="0.25">
      <c r="A237" s="68">
        <v>4</v>
      </c>
      <c r="B237" s="139"/>
      <c r="C237" s="141">
        <v>53</v>
      </c>
      <c r="D237" s="59">
        <v>7.6</v>
      </c>
      <c r="E237" s="18">
        <f t="shared" si="43"/>
        <v>29</v>
      </c>
      <c r="F237" s="18">
        <f t="shared" si="44"/>
        <v>0</v>
      </c>
      <c r="G237" s="18">
        <f t="shared" si="45"/>
        <v>0</v>
      </c>
      <c r="H237" s="18">
        <f t="shared" si="46"/>
        <v>29</v>
      </c>
      <c r="I237" s="15">
        <f>H237</f>
        <v>29</v>
      </c>
      <c r="J237" s="84">
        <f>IF(I237="","",RANK(I237,I234:I238,0))</f>
        <v>2</v>
      </c>
      <c r="K237" s="84">
        <f>IF(J237&lt;5,I237,"")</f>
        <v>29</v>
      </c>
      <c r="L237" s="61">
        <v>225</v>
      </c>
      <c r="M237" s="18">
        <f t="shared" si="47"/>
        <v>0</v>
      </c>
      <c r="N237" s="18">
        <f t="shared" si="48"/>
        <v>30</v>
      </c>
      <c r="O237" s="14">
        <f>M237+N237</f>
        <v>30</v>
      </c>
      <c r="P237" s="15">
        <f>O237</f>
        <v>30</v>
      </c>
      <c r="Q237" s="96">
        <f>IF(P237="","",RANK(P237,P234:P238,0))</f>
        <v>4</v>
      </c>
      <c r="R237" s="96">
        <f>IF(Q237&lt;5,P237,"")</f>
        <v>30</v>
      </c>
      <c r="S237" s="65">
        <v>7</v>
      </c>
      <c r="T237" s="136">
        <f t="shared" si="49"/>
        <v>0</v>
      </c>
      <c r="U237" s="136">
        <f t="shared" si="50"/>
        <v>12</v>
      </c>
      <c r="V237" s="16">
        <f>T237+U237</f>
        <v>12</v>
      </c>
      <c r="W237" s="15">
        <f>V237</f>
        <v>12</v>
      </c>
      <c r="X237" s="84">
        <f>IF(W237="","",RANK(W237,W234:W238,0))</f>
        <v>3</v>
      </c>
      <c r="Y237" s="84">
        <f>IF(X237&lt;5,W237,"")</f>
        <v>12</v>
      </c>
      <c r="Z237" s="65">
        <v>15</v>
      </c>
      <c r="AA237" s="136">
        <f t="shared" si="52"/>
        <v>0</v>
      </c>
      <c r="AB237" s="136">
        <f t="shared" si="53"/>
        <v>38</v>
      </c>
      <c r="AC237" s="16">
        <f>AA237+AB237</f>
        <v>38</v>
      </c>
      <c r="AD237" s="15">
        <f>AC237</f>
        <v>38</v>
      </c>
      <c r="AE237" s="84">
        <f>IF(AD237="","",RANK(AD237,AD234:AD238,0))</f>
        <v>1</v>
      </c>
      <c r="AF237" s="84">
        <f>IF(AE237&lt;5,AD237,"")</f>
        <v>38</v>
      </c>
      <c r="AG237" s="18">
        <f t="shared" si="55"/>
        <v>109</v>
      </c>
      <c r="AH237" s="19">
        <f>AG237</f>
        <v>109</v>
      </c>
      <c r="AI237" s="19">
        <f t="shared" si="54"/>
        <v>128</v>
      </c>
      <c r="AJ237" s="186"/>
      <c r="AK237" s="130"/>
      <c r="AL237" s="189"/>
    </row>
    <row r="238" spans="1:38" ht="15" customHeight="1" x14ac:dyDescent="0.25">
      <c r="A238" s="68">
        <v>5</v>
      </c>
      <c r="B238" s="139"/>
      <c r="C238" s="141">
        <v>53</v>
      </c>
      <c r="D238" s="59">
        <v>7.3</v>
      </c>
      <c r="E238" s="18">
        <f t="shared" si="43"/>
        <v>39</v>
      </c>
      <c r="F238" s="18">
        <f t="shared" si="44"/>
        <v>0</v>
      </c>
      <c r="G238" s="18">
        <f t="shared" si="45"/>
        <v>0</v>
      </c>
      <c r="H238" s="18">
        <f t="shared" si="46"/>
        <v>39</v>
      </c>
      <c r="I238" s="15">
        <f>H238</f>
        <v>39</v>
      </c>
      <c r="J238" s="84">
        <f>IF(I238="","",RANK(I238,I234:I238,0))</f>
        <v>1</v>
      </c>
      <c r="K238" s="84">
        <f>IF(J238&lt;5,I238,"")</f>
        <v>39</v>
      </c>
      <c r="L238" s="61">
        <v>225</v>
      </c>
      <c r="M238" s="18">
        <f t="shared" si="47"/>
        <v>0</v>
      </c>
      <c r="N238" s="18">
        <f t="shared" si="48"/>
        <v>30</v>
      </c>
      <c r="O238" s="14">
        <f>M238+N238</f>
        <v>30</v>
      </c>
      <c r="P238" s="15">
        <f>O238</f>
        <v>30</v>
      </c>
      <c r="Q238" s="96">
        <f>IF(P238="","",RANK(P238,P234:P238,0))</f>
        <v>4</v>
      </c>
      <c r="R238" s="96"/>
      <c r="S238" s="65">
        <v>5</v>
      </c>
      <c r="T238" s="136">
        <f t="shared" si="49"/>
        <v>0</v>
      </c>
      <c r="U238" s="136">
        <f t="shared" si="50"/>
        <v>6</v>
      </c>
      <c r="V238" s="16">
        <f>T238+U238</f>
        <v>6</v>
      </c>
      <c r="W238" s="15">
        <f>V238</f>
        <v>6</v>
      </c>
      <c r="X238" s="84">
        <f>IF(W238="","",RANK(W238,W234:W238,0))</f>
        <v>4</v>
      </c>
      <c r="Y238" s="84">
        <f>IF(X238&lt;5,W238,"")</f>
        <v>6</v>
      </c>
      <c r="Z238" s="65">
        <v>9</v>
      </c>
      <c r="AA238" s="136">
        <f t="shared" si="52"/>
        <v>0</v>
      </c>
      <c r="AB238" s="136">
        <f t="shared" si="53"/>
        <v>24</v>
      </c>
      <c r="AC238" s="16">
        <f>AA238+AB238</f>
        <v>24</v>
      </c>
      <c r="AD238" s="15">
        <f>AC238</f>
        <v>24</v>
      </c>
      <c r="AE238" s="84">
        <f>IF(AD238="","",RANK(AD238,AD234:AD238,0))</f>
        <v>2</v>
      </c>
      <c r="AF238" s="84">
        <f>IF(AE238&lt;5,AD238,"")</f>
        <v>24</v>
      </c>
      <c r="AG238" s="18">
        <f t="shared" si="55"/>
        <v>99</v>
      </c>
      <c r="AH238" s="19">
        <f>AG238</f>
        <v>99</v>
      </c>
      <c r="AI238" s="19">
        <f t="shared" si="54"/>
        <v>136</v>
      </c>
      <c r="AJ238" s="187"/>
      <c r="AK238" s="130"/>
      <c r="AL238" s="189"/>
    </row>
    <row r="239" spans="1:38" ht="26.25" customHeight="1" x14ac:dyDescent="0.25">
      <c r="A239" s="68"/>
      <c r="B239" s="139"/>
      <c r="C239" s="142">
        <v>53</v>
      </c>
      <c r="D239" s="59"/>
      <c r="E239" s="18">
        <f t="shared" si="43"/>
        <v>0</v>
      </c>
      <c r="F239" s="18">
        <f t="shared" si="44"/>
        <v>0</v>
      </c>
      <c r="G239" s="18">
        <f t="shared" si="45"/>
        <v>0</v>
      </c>
      <c r="H239" s="18">
        <f t="shared" si="46"/>
        <v>0</v>
      </c>
      <c r="I239" s="89"/>
      <c r="J239" s="101" t="s">
        <v>455</v>
      </c>
      <c r="K239" s="109">
        <f>SUM(K234:K238)</f>
        <v>114</v>
      </c>
      <c r="L239" s="61"/>
      <c r="M239" s="18">
        <f t="shared" si="47"/>
        <v>0</v>
      </c>
      <c r="N239" s="18">
        <f t="shared" si="48"/>
        <v>0</v>
      </c>
      <c r="O239" s="14"/>
      <c r="P239" s="89"/>
      <c r="Q239" s="101" t="s">
        <v>455</v>
      </c>
      <c r="R239" s="110">
        <f>SUM(R234:R238)</f>
        <v>151</v>
      </c>
      <c r="S239" s="65"/>
      <c r="T239" s="136">
        <f t="shared" si="49"/>
        <v>0</v>
      </c>
      <c r="U239" s="136">
        <f t="shared" si="50"/>
        <v>0</v>
      </c>
      <c r="V239" s="16"/>
      <c r="W239" s="89"/>
      <c r="X239" s="101" t="s">
        <v>455</v>
      </c>
      <c r="Y239" s="109">
        <f>SUM(Y234:Y238)</f>
        <v>74</v>
      </c>
      <c r="Z239" s="172">
        <v>-100</v>
      </c>
      <c r="AA239" s="136">
        <f t="shared" si="52"/>
        <v>0</v>
      </c>
      <c r="AB239" s="136">
        <f t="shared" si="53"/>
        <v>0</v>
      </c>
      <c r="AC239" s="16"/>
      <c r="AD239" s="89"/>
      <c r="AE239" s="101" t="s">
        <v>455</v>
      </c>
      <c r="AF239" s="109">
        <f>SUM(AF234:AF238)</f>
        <v>98</v>
      </c>
      <c r="AG239" s="18"/>
      <c r="AH239" s="92"/>
      <c r="AI239" s="19" t="str">
        <f t="shared" si="54"/>
        <v/>
      </c>
      <c r="AJ239" s="98"/>
      <c r="AK239" s="98"/>
      <c r="AL239" s="190"/>
    </row>
    <row r="240" spans="1:38" ht="15" customHeight="1" x14ac:dyDescent="0.25">
      <c r="A240" s="68">
        <v>1</v>
      </c>
      <c r="B240" s="139"/>
      <c r="C240" s="141">
        <v>55</v>
      </c>
      <c r="D240" s="59"/>
      <c r="E240" s="18">
        <f t="shared" si="43"/>
        <v>0</v>
      </c>
      <c r="F240" s="18">
        <f t="shared" si="44"/>
        <v>0</v>
      </c>
      <c r="G240" s="18">
        <f t="shared" si="45"/>
        <v>0</v>
      </c>
      <c r="H240" s="18">
        <f t="shared" si="46"/>
        <v>0</v>
      </c>
      <c r="I240" s="15">
        <f>H240</f>
        <v>0</v>
      </c>
      <c r="J240" s="84">
        <f>IF(I240="","",RANK(I240,I240:I244,0))</f>
        <v>1</v>
      </c>
      <c r="K240" s="84">
        <f>IF(J240&lt;5,I240,"")</f>
        <v>0</v>
      </c>
      <c r="L240" s="61"/>
      <c r="M240" s="18">
        <f t="shared" si="47"/>
        <v>0</v>
      </c>
      <c r="N240" s="18">
        <f t="shared" si="48"/>
        <v>0</v>
      </c>
      <c r="O240" s="14">
        <f>M240+N240</f>
        <v>0</v>
      </c>
      <c r="P240" s="15">
        <f>O240</f>
        <v>0</v>
      </c>
      <c r="Q240" s="96">
        <f>IF(P240="","",RANK(P240,P240:P244,0))</f>
        <v>1</v>
      </c>
      <c r="R240" s="96">
        <f>IF(Q240&lt;5,P240,"")</f>
        <v>0</v>
      </c>
      <c r="S240" s="65"/>
      <c r="T240" s="136">
        <f t="shared" si="49"/>
        <v>0</v>
      </c>
      <c r="U240" s="136">
        <f t="shared" si="50"/>
        <v>0</v>
      </c>
      <c r="V240" s="16">
        <f>T240+U240</f>
        <v>0</v>
      </c>
      <c r="W240" s="15">
        <f>V240</f>
        <v>0</v>
      </c>
      <c r="X240" s="84">
        <f>IF(W240="","",RANK(W240,W240:W244,0))</f>
        <v>1</v>
      </c>
      <c r="Y240" s="84">
        <f>IF(X240&lt;5,W240,"")</f>
        <v>0</v>
      </c>
      <c r="Z240" s="172">
        <v>-100</v>
      </c>
      <c r="AA240" s="136">
        <f t="shared" si="52"/>
        <v>0</v>
      </c>
      <c r="AB240" s="136">
        <f t="shared" si="53"/>
        <v>0</v>
      </c>
      <c r="AC240" s="16">
        <f>AA240+AB240</f>
        <v>0</v>
      </c>
      <c r="AD240" s="15">
        <f>AC240</f>
        <v>0</v>
      </c>
      <c r="AE240" s="84">
        <f>IF(AD240="","",RANK(AD240,AD240:AD244,0))</f>
        <v>1</v>
      </c>
      <c r="AF240" s="84">
        <f>IF(AE240&lt;5,AD240,"")</f>
        <v>0</v>
      </c>
      <c r="AG240" s="18">
        <f t="shared" si="55"/>
        <v>0</v>
      </c>
      <c r="AH240" s="19">
        <f>AG240</f>
        <v>0</v>
      </c>
      <c r="AI240" s="19">
        <f t="shared" si="54"/>
        <v>166</v>
      </c>
      <c r="AJ240" s="185">
        <f>SUM(K240:K244,R240:R244,Y240:Y244,AF240:AF244)</f>
        <v>0</v>
      </c>
      <c r="AK240" s="130">
        <f>AJ240</f>
        <v>0</v>
      </c>
      <c r="AL240" s="188">
        <f>IF(ISNUMBER(AJ240),RANK(AJ240,$AJ$6:$AJ$293,0),"")</f>
        <v>35</v>
      </c>
    </row>
    <row r="241" spans="1:38" ht="15" customHeight="1" x14ac:dyDescent="0.25">
      <c r="A241" s="68">
        <v>2</v>
      </c>
      <c r="B241" s="139"/>
      <c r="C241" s="141">
        <v>55</v>
      </c>
      <c r="D241" s="59"/>
      <c r="E241" s="18">
        <f t="shared" si="43"/>
        <v>0</v>
      </c>
      <c r="F241" s="18">
        <f t="shared" si="44"/>
        <v>0</v>
      </c>
      <c r="G241" s="18">
        <f t="shared" si="45"/>
        <v>0</v>
      </c>
      <c r="H241" s="18">
        <f t="shared" si="46"/>
        <v>0</v>
      </c>
      <c r="I241" s="15">
        <f>H241</f>
        <v>0</v>
      </c>
      <c r="J241" s="84">
        <f>IF(I241="","",RANK(I241,I240:I244,0))</f>
        <v>1</v>
      </c>
      <c r="K241" s="84">
        <f>IF(J241&lt;5,I241,"")</f>
        <v>0</v>
      </c>
      <c r="L241" s="61"/>
      <c r="M241" s="18">
        <f t="shared" si="47"/>
        <v>0</v>
      </c>
      <c r="N241" s="18">
        <f t="shared" si="48"/>
        <v>0</v>
      </c>
      <c r="O241" s="14">
        <f>M241+N241</f>
        <v>0</v>
      </c>
      <c r="P241" s="15">
        <f>O241</f>
        <v>0</v>
      </c>
      <c r="Q241" s="96">
        <f>IF(P241="","",RANK(P241,P240:P244,0))</f>
        <v>1</v>
      </c>
      <c r="R241" s="96">
        <f>IF(Q241&lt;5,P241,"")</f>
        <v>0</v>
      </c>
      <c r="S241" s="65"/>
      <c r="T241" s="136">
        <f t="shared" si="49"/>
        <v>0</v>
      </c>
      <c r="U241" s="136">
        <f t="shared" si="50"/>
        <v>0</v>
      </c>
      <c r="V241" s="16">
        <f>T241+U241</f>
        <v>0</v>
      </c>
      <c r="W241" s="15">
        <f>V241</f>
        <v>0</v>
      </c>
      <c r="X241" s="84">
        <f>IF(W241="","",RANK(W241,W240:W244,0))</f>
        <v>1</v>
      </c>
      <c r="Y241" s="84">
        <f>IF(X241&lt;5,W241,"")</f>
        <v>0</v>
      </c>
      <c r="Z241" s="172">
        <v>-100</v>
      </c>
      <c r="AA241" s="136">
        <f t="shared" si="52"/>
        <v>0</v>
      </c>
      <c r="AB241" s="136">
        <f t="shared" si="53"/>
        <v>0</v>
      </c>
      <c r="AC241" s="16">
        <f>AA241+AB241</f>
        <v>0</v>
      </c>
      <c r="AD241" s="15">
        <f>AC241</f>
        <v>0</v>
      </c>
      <c r="AE241" s="84">
        <f>IF(AD241="","",RANK(AD241,AD240:AD244,0))</f>
        <v>1</v>
      </c>
      <c r="AF241" s="84">
        <f>IF(AE241&lt;5,AD241,"")</f>
        <v>0</v>
      </c>
      <c r="AG241" s="18">
        <f t="shared" si="55"/>
        <v>0</v>
      </c>
      <c r="AH241" s="19">
        <f>AG241</f>
        <v>0</v>
      </c>
      <c r="AI241" s="19">
        <f t="shared" si="54"/>
        <v>166</v>
      </c>
      <c r="AJ241" s="186"/>
      <c r="AK241" s="130"/>
      <c r="AL241" s="189"/>
    </row>
    <row r="242" spans="1:38" ht="15" customHeight="1" x14ac:dyDescent="0.25">
      <c r="A242" s="68">
        <v>3</v>
      </c>
      <c r="B242" s="139"/>
      <c r="C242" s="141">
        <v>55</v>
      </c>
      <c r="D242" s="59"/>
      <c r="E242" s="18">
        <f t="shared" si="43"/>
        <v>0</v>
      </c>
      <c r="F242" s="18">
        <f t="shared" si="44"/>
        <v>0</v>
      </c>
      <c r="G242" s="18">
        <f t="shared" si="45"/>
        <v>0</v>
      </c>
      <c r="H242" s="18">
        <f t="shared" si="46"/>
        <v>0</v>
      </c>
      <c r="I242" s="15">
        <f>H242</f>
        <v>0</v>
      </c>
      <c r="J242" s="84">
        <f>IF(I242="","",RANK(I242,I240:I244,0))</f>
        <v>1</v>
      </c>
      <c r="K242" s="84">
        <f>IF(J242&lt;5,I242,"")</f>
        <v>0</v>
      </c>
      <c r="L242" s="61"/>
      <c r="M242" s="18">
        <f t="shared" si="47"/>
        <v>0</v>
      </c>
      <c r="N242" s="18">
        <f t="shared" si="48"/>
        <v>0</v>
      </c>
      <c r="O242" s="14">
        <f>M242+N242</f>
        <v>0</v>
      </c>
      <c r="P242" s="15">
        <f>O242</f>
        <v>0</v>
      </c>
      <c r="Q242" s="96">
        <f>IF(P242="","",RANK(P242,P240:P244,0))</f>
        <v>1</v>
      </c>
      <c r="R242" s="96">
        <f>IF(Q242&lt;5,P242,"")</f>
        <v>0</v>
      </c>
      <c r="S242" s="65"/>
      <c r="T242" s="136">
        <f t="shared" si="49"/>
        <v>0</v>
      </c>
      <c r="U242" s="136">
        <f t="shared" si="50"/>
        <v>0</v>
      </c>
      <c r="V242" s="16">
        <f>T242+U242</f>
        <v>0</v>
      </c>
      <c r="W242" s="15">
        <f>V242</f>
        <v>0</v>
      </c>
      <c r="X242" s="84">
        <f>IF(W242="","",RANK(W242,W240:W244,0))</f>
        <v>1</v>
      </c>
      <c r="Y242" s="84">
        <f>IF(X242&lt;5,W242,"")</f>
        <v>0</v>
      </c>
      <c r="Z242" s="172">
        <v>-100</v>
      </c>
      <c r="AA242" s="136">
        <f t="shared" si="52"/>
        <v>0</v>
      </c>
      <c r="AB242" s="136">
        <f t="shared" si="53"/>
        <v>0</v>
      </c>
      <c r="AC242" s="16">
        <f>AA242+AB242</f>
        <v>0</v>
      </c>
      <c r="AD242" s="15">
        <f>AC242</f>
        <v>0</v>
      </c>
      <c r="AE242" s="84">
        <f>IF(AD242="","",RANK(AD242,AD240:AD244,0))</f>
        <v>1</v>
      </c>
      <c r="AF242" s="84">
        <f>IF(AE242&lt;5,AD242,"")</f>
        <v>0</v>
      </c>
      <c r="AG242" s="18">
        <f t="shared" si="55"/>
        <v>0</v>
      </c>
      <c r="AH242" s="19">
        <f>AG242</f>
        <v>0</v>
      </c>
      <c r="AI242" s="19">
        <f t="shared" si="54"/>
        <v>166</v>
      </c>
      <c r="AJ242" s="186"/>
      <c r="AK242" s="130"/>
      <c r="AL242" s="189"/>
    </row>
    <row r="243" spans="1:38" ht="15" customHeight="1" x14ac:dyDescent="0.25">
      <c r="A243" s="68">
        <v>4</v>
      </c>
      <c r="B243" s="139"/>
      <c r="C243" s="141">
        <v>55</v>
      </c>
      <c r="D243" s="59"/>
      <c r="E243" s="18">
        <f t="shared" si="43"/>
        <v>0</v>
      </c>
      <c r="F243" s="18">
        <f t="shared" si="44"/>
        <v>0</v>
      </c>
      <c r="G243" s="18">
        <f t="shared" si="45"/>
        <v>0</v>
      </c>
      <c r="H243" s="18">
        <f t="shared" si="46"/>
        <v>0</v>
      </c>
      <c r="I243" s="15">
        <f>H243</f>
        <v>0</v>
      </c>
      <c r="J243" s="84">
        <f>IF(I243="","",RANK(I243,I240:I244,0))</f>
        <v>1</v>
      </c>
      <c r="K243" s="84">
        <f>IF(J243&lt;5,I243,"")</f>
        <v>0</v>
      </c>
      <c r="L243" s="61"/>
      <c r="M243" s="18">
        <f t="shared" si="47"/>
        <v>0</v>
      </c>
      <c r="N243" s="18">
        <f t="shared" si="48"/>
        <v>0</v>
      </c>
      <c r="O243" s="14">
        <f>M243+N243</f>
        <v>0</v>
      </c>
      <c r="P243" s="15">
        <f>O243</f>
        <v>0</v>
      </c>
      <c r="Q243" s="96">
        <f>IF(P243="","",RANK(P243,P240:P244,0))</f>
        <v>1</v>
      </c>
      <c r="R243" s="96">
        <f>IF(Q243&lt;5,P243,"")</f>
        <v>0</v>
      </c>
      <c r="S243" s="65"/>
      <c r="T243" s="136">
        <f t="shared" si="49"/>
        <v>0</v>
      </c>
      <c r="U243" s="136">
        <f t="shared" si="50"/>
        <v>0</v>
      </c>
      <c r="V243" s="16">
        <f>T243+U243</f>
        <v>0</v>
      </c>
      <c r="W243" s="15">
        <f>V243</f>
        <v>0</v>
      </c>
      <c r="X243" s="84">
        <f>IF(W243="","",RANK(W243,W240:W244,0))</f>
        <v>1</v>
      </c>
      <c r="Y243" s="84">
        <f>IF(X243&lt;5,W243,"")</f>
        <v>0</v>
      </c>
      <c r="Z243" s="172">
        <v>-100</v>
      </c>
      <c r="AA243" s="136">
        <f t="shared" si="52"/>
        <v>0</v>
      </c>
      <c r="AB243" s="136">
        <f t="shared" si="53"/>
        <v>0</v>
      </c>
      <c r="AC243" s="16">
        <f>AA243+AB243</f>
        <v>0</v>
      </c>
      <c r="AD243" s="15">
        <f>AC243</f>
        <v>0</v>
      </c>
      <c r="AE243" s="84">
        <f>IF(AD243="","",RANK(AD243,AD240:AD244,0))</f>
        <v>1</v>
      </c>
      <c r="AF243" s="84">
        <f>IF(AE243&lt;5,AD243,"")</f>
        <v>0</v>
      </c>
      <c r="AG243" s="18">
        <f t="shared" si="55"/>
        <v>0</v>
      </c>
      <c r="AH243" s="19">
        <f>AG243</f>
        <v>0</v>
      </c>
      <c r="AI243" s="19">
        <f t="shared" si="54"/>
        <v>166</v>
      </c>
      <c r="AJ243" s="186"/>
      <c r="AK243" s="130"/>
      <c r="AL243" s="189"/>
    </row>
    <row r="244" spans="1:38" ht="15" customHeight="1" x14ac:dyDescent="0.25">
      <c r="A244" s="68">
        <v>5</v>
      </c>
      <c r="B244" s="139"/>
      <c r="C244" s="141">
        <v>55</v>
      </c>
      <c r="D244" s="59"/>
      <c r="E244" s="18">
        <f t="shared" si="43"/>
        <v>0</v>
      </c>
      <c r="F244" s="18">
        <f t="shared" si="44"/>
        <v>0</v>
      </c>
      <c r="G244" s="18">
        <f t="shared" si="45"/>
        <v>0</v>
      </c>
      <c r="H244" s="18">
        <f t="shared" si="46"/>
        <v>0</v>
      </c>
      <c r="I244" s="15">
        <f>H244</f>
        <v>0</v>
      </c>
      <c r="J244" s="84">
        <f>IF(I244="","",RANK(I244,I240:I244,0))</f>
        <v>1</v>
      </c>
      <c r="K244" s="84">
        <f>IF(J244&lt;5,I244,"")</f>
        <v>0</v>
      </c>
      <c r="L244" s="61"/>
      <c r="M244" s="18">
        <f t="shared" si="47"/>
        <v>0</v>
      </c>
      <c r="N244" s="18">
        <f t="shared" si="48"/>
        <v>0</v>
      </c>
      <c r="O244" s="14">
        <f>M244+N244</f>
        <v>0</v>
      </c>
      <c r="P244" s="15">
        <f>O244</f>
        <v>0</v>
      </c>
      <c r="Q244" s="96">
        <f>IF(P244="","",RANK(P244,P240:P244,0))</f>
        <v>1</v>
      </c>
      <c r="R244" s="96">
        <f>IF(Q244&lt;5,P244,"")</f>
        <v>0</v>
      </c>
      <c r="S244" s="65"/>
      <c r="T244" s="136">
        <f t="shared" si="49"/>
        <v>0</v>
      </c>
      <c r="U244" s="136">
        <f t="shared" si="50"/>
        <v>0</v>
      </c>
      <c r="V244" s="16">
        <f>T244+U244</f>
        <v>0</v>
      </c>
      <c r="W244" s="15">
        <f>V244</f>
        <v>0</v>
      </c>
      <c r="X244" s="84">
        <f>IF(W244="","",RANK(W244,W240:W244,0))</f>
        <v>1</v>
      </c>
      <c r="Y244" s="84">
        <f>IF(X244&lt;5,W244,"")</f>
        <v>0</v>
      </c>
      <c r="Z244" s="172">
        <v>-100</v>
      </c>
      <c r="AA244" s="136">
        <f t="shared" si="52"/>
        <v>0</v>
      </c>
      <c r="AB244" s="136">
        <f t="shared" si="53"/>
        <v>0</v>
      </c>
      <c r="AC244" s="16">
        <f>AA244+AB244</f>
        <v>0</v>
      </c>
      <c r="AD244" s="15">
        <f>AC244</f>
        <v>0</v>
      </c>
      <c r="AE244" s="84">
        <f>IF(AD244="","",RANK(AD244,AD240:AD244,0))</f>
        <v>1</v>
      </c>
      <c r="AF244" s="84">
        <f>IF(AE244&lt;5,AD244,"")</f>
        <v>0</v>
      </c>
      <c r="AG244" s="18">
        <f t="shared" si="55"/>
        <v>0</v>
      </c>
      <c r="AH244" s="19">
        <f>AG244</f>
        <v>0</v>
      </c>
      <c r="AI244" s="19">
        <f t="shared" si="54"/>
        <v>166</v>
      </c>
      <c r="AJ244" s="187"/>
      <c r="AK244" s="130"/>
      <c r="AL244" s="189"/>
    </row>
    <row r="245" spans="1:38" ht="26.25" customHeight="1" x14ac:dyDescent="0.25">
      <c r="A245" s="68"/>
      <c r="B245" s="139"/>
      <c r="C245" s="142">
        <v>55</v>
      </c>
      <c r="D245" s="59"/>
      <c r="E245" s="18">
        <f t="shared" si="43"/>
        <v>0</v>
      </c>
      <c r="F245" s="18">
        <f t="shared" si="44"/>
        <v>0</v>
      </c>
      <c r="G245" s="18">
        <f t="shared" si="45"/>
        <v>0</v>
      </c>
      <c r="H245" s="18">
        <f t="shared" si="46"/>
        <v>0</v>
      </c>
      <c r="I245" s="89"/>
      <c r="J245" s="101" t="s">
        <v>455</v>
      </c>
      <c r="K245" s="109">
        <f>SUM(K240:K244)</f>
        <v>0</v>
      </c>
      <c r="L245" s="61"/>
      <c r="M245" s="18">
        <f t="shared" si="47"/>
        <v>0</v>
      </c>
      <c r="N245" s="18">
        <f t="shared" si="48"/>
        <v>0</v>
      </c>
      <c r="O245" s="14"/>
      <c r="P245" s="89"/>
      <c r="Q245" s="101" t="s">
        <v>455</v>
      </c>
      <c r="R245" s="110">
        <f>SUM(R240:R244)</f>
        <v>0</v>
      </c>
      <c r="S245" s="65"/>
      <c r="T245" s="136">
        <f t="shared" si="49"/>
        <v>0</v>
      </c>
      <c r="U245" s="136">
        <f t="shared" si="50"/>
        <v>0</v>
      </c>
      <c r="V245" s="16"/>
      <c r="W245" s="89"/>
      <c r="X245" s="101" t="s">
        <v>455</v>
      </c>
      <c r="Y245" s="109">
        <f>SUM(Y240:Y244)</f>
        <v>0</v>
      </c>
      <c r="Z245" s="172">
        <v>-100</v>
      </c>
      <c r="AA245" s="136">
        <f t="shared" si="52"/>
        <v>0</v>
      </c>
      <c r="AB245" s="136">
        <f t="shared" si="53"/>
        <v>0</v>
      </c>
      <c r="AC245" s="16"/>
      <c r="AD245" s="89"/>
      <c r="AE245" s="101" t="s">
        <v>455</v>
      </c>
      <c r="AF245" s="109">
        <f>SUM(AF240:AF244)</f>
        <v>0</v>
      </c>
      <c r="AG245" s="18"/>
      <c r="AH245" s="92"/>
      <c r="AI245" s="19" t="str">
        <f t="shared" si="54"/>
        <v/>
      </c>
      <c r="AJ245" s="98"/>
      <c r="AK245" s="98"/>
      <c r="AL245" s="190"/>
    </row>
    <row r="246" spans="1:38" ht="15" customHeight="1" x14ac:dyDescent="0.25">
      <c r="A246" s="68">
        <v>1</v>
      </c>
      <c r="B246" s="139"/>
      <c r="C246" s="141">
        <v>56</v>
      </c>
      <c r="D246" s="59">
        <v>7.4</v>
      </c>
      <c r="E246" s="18">
        <f t="shared" si="43"/>
        <v>35</v>
      </c>
      <c r="F246" s="18">
        <f t="shared" si="44"/>
        <v>0</v>
      </c>
      <c r="G246" s="18">
        <f t="shared" si="45"/>
        <v>0</v>
      </c>
      <c r="H246" s="18">
        <f t="shared" si="46"/>
        <v>35</v>
      </c>
      <c r="I246" s="15">
        <f>H246</f>
        <v>35</v>
      </c>
      <c r="J246" s="84">
        <f>IF(I246="","",RANK(I246,I246:I250,0))</f>
        <v>5</v>
      </c>
      <c r="K246" s="84" t="str">
        <f>IF(J246&lt;5,I246,"")</f>
        <v/>
      </c>
      <c r="L246" s="61">
        <v>279</v>
      </c>
      <c r="M246" s="18">
        <f t="shared" si="47"/>
        <v>72</v>
      </c>
      <c r="N246" s="18">
        <f t="shared" si="48"/>
        <v>0</v>
      </c>
      <c r="O246" s="14">
        <f>M246+N246</f>
        <v>72</v>
      </c>
      <c r="P246" s="15">
        <f>O246</f>
        <v>72</v>
      </c>
      <c r="Q246" s="96">
        <f>IF(P246="","",RANK(P246,P246:P250,0))</f>
        <v>1</v>
      </c>
      <c r="R246" s="96">
        <f>IF(Q246&lt;5,P246,"")</f>
        <v>72</v>
      </c>
      <c r="S246" s="65">
        <v>16</v>
      </c>
      <c r="T246" s="136">
        <f t="shared" si="49"/>
        <v>46</v>
      </c>
      <c r="U246" s="136">
        <f t="shared" si="50"/>
        <v>0</v>
      </c>
      <c r="V246" s="16">
        <f>T246+U246</f>
        <v>46</v>
      </c>
      <c r="W246" s="15">
        <f>V246</f>
        <v>46</v>
      </c>
      <c r="X246" s="84">
        <f>IF(W246="","",RANK(W246,W246:W250,0))</f>
        <v>3</v>
      </c>
      <c r="Y246" s="84">
        <f>IF(X246&lt;5,W246,"")</f>
        <v>46</v>
      </c>
      <c r="Z246" s="65">
        <v>28</v>
      </c>
      <c r="AA246" s="136">
        <f t="shared" si="52"/>
        <v>66</v>
      </c>
      <c r="AB246" s="136">
        <f t="shared" si="53"/>
        <v>0</v>
      </c>
      <c r="AC246" s="16">
        <f>AA246+AB246</f>
        <v>66</v>
      </c>
      <c r="AD246" s="15">
        <f>AC246</f>
        <v>66</v>
      </c>
      <c r="AE246" s="84">
        <f>IF(AD246="","",RANK(AD246,AD246:AD250,0))</f>
        <v>1</v>
      </c>
      <c r="AF246" s="84">
        <f>IF(AE246&lt;5,AD246,"")</f>
        <v>66</v>
      </c>
      <c r="AG246" s="18">
        <f t="shared" si="55"/>
        <v>219</v>
      </c>
      <c r="AH246" s="19">
        <f>AG246</f>
        <v>219</v>
      </c>
      <c r="AI246" s="19">
        <f t="shared" si="54"/>
        <v>6</v>
      </c>
      <c r="AJ246" s="185">
        <f>SUM(K246:K250,R246:R250,Y246:Y250,AF246:AF250)</f>
        <v>859</v>
      </c>
      <c r="AK246" s="130">
        <f>AJ246</f>
        <v>859</v>
      </c>
      <c r="AL246" s="188">
        <f>IF(ISNUMBER(AJ246),RANK(AJ246,$AJ$6:$AJ$293,0),"")</f>
        <v>1</v>
      </c>
    </row>
    <row r="247" spans="1:38" ht="15" customHeight="1" x14ac:dyDescent="0.25">
      <c r="A247" s="68">
        <v>2</v>
      </c>
      <c r="B247" s="139"/>
      <c r="C247" s="141">
        <v>56</v>
      </c>
      <c r="D247" s="59">
        <v>6.6</v>
      </c>
      <c r="E247" s="18">
        <f t="shared" si="43"/>
        <v>0</v>
      </c>
      <c r="F247" s="18">
        <f t="shared" si="44"/>
        <v>0</v>
      </c>
      <c r="G247" s="18">
        <f t="shared" si="45"/>
        <v>62</v>
      </c>
      <c r="H247" s="18">
        <f t="shared" si="46"/>
        <v>62</v>
      </c>
      <c r="I247" s="15">
        <f>H247</f>
        <v>62</v>
      </c>
      <c r="J247" s="84">
        <f>IF(I247="","",RANK(I247,I246:I250,0))</f>
        <v>1</v>
      </c>
      <c r="K247" s="84">
        <f>IF(J247&lt;5,I247,"")</f>
        <v>62</v>
      </c>
      <c r="L247" s="61">
        <v>280</v>
      </c>
      <c r="M247" s="18">
        <f t="shared" si="47"/>
        <v>72</v>
      </c>
      <c r="N247" s="18">
        <f t="shared" si="48"/>
        <v>0</v>
      </c>
      <c r="O247" s="14">
        <f>M247+N247</f>
        <v>72</v>
      </c>
      <c r="P247" s="15">
        <f>O247</f>
        <v>72</v>
      </c>
      <c r="Q247" s="96">
        <f>IF(P247="","",RANK(P247,P246:P250,0))</f>
        <v>1</v>
      </c>
      <c r="R247" s="96">
        <f>IF(Q247&lt;5,P247,"")</f>
        <v>72</v>
      </c>
      <c r="S247" s="65">
        <v>14</v>
      </c>
      <c r="T247" s="136">
        <f t="shared" si="49"/>
        <v>0</v>
      </c>
      <c r="U247" s="136">
        <f t="shared" si="50"/>
        <v>38</v>
      </c>
      <c r="V247" s="16">
        <f>T247+U247</f>
        <v>38</v>
      </c>
      <c r="W247" s="15">
        <f>V247</f>
        <v>38</v>
      </c>
      <c r="X247" s="84">
        <f>IF(W247="","",RANK(W247,W246:W250,0))</f>
        <v>5</v>
      </c>
      <c r="Y247" s="84" t="str">
        <f>IF(X247&lt;5,W247,"")</f>
        <v/>
      </c>
      <c r="Z247" s="65">
        <v>12</v>
      </c>
      <c r="AA247" s="136">
        <f t="shared" si="52"/>
        <v>0</v>
      </c>
      <c r="AB247" s="136">
        <f t="shared" si="53"/>
        <v>30</v>
      </c>
      <c r="AC247" s="16">
        <f>AA247+AB247</f>
        <v>30</v>
      </c>
      <c r="AD247" s="15">
        <f>AC247</f>
        <v>30</v>
      </c>
      <c r="AE247" s="84">
        <f>IF(AD247="","",RANK(AD247,AD246:AD250,0))</f>
        <v>5</v>
      </c>
      <c r="AF247" s="84" t="str">
        <f>IF(AE247&lt;5,AD247,"")</f>
        <v/>
      </c>
      <c r="AG247" s="18">
        <f t="shared" si="55"/>
        <v>202</v>
      </c>
      <c r="AH247" s="19">
        <f>AG247</f>
        <v>202</v>
      </c>
      <c r="AI247" s="19">
        <f t="shared" si="54"/>
        <v>11</v>
      </c>
      <c r="AJ247" s="186"/>
      <c r="AK247" s="130"/>
      <c r="AL247" s="189"/>
    </row>
    <row r="248" spans="1:38" ht="15" customHeight="1" x14ac:dyDescent="0.25">
      <c r="A248" s="68">
        <v>3</v>
      </c>
      <c r="B248" s="139"/>
      <c r="C248" s="141">
        <v>56</v>
      </c>
      <c r="D248" s="59">
        <v>7.2</v>
      </c>
      <c r="E248" s="18">
        <f t="shared" si="43"/>
        <v>43</v>
      </c>
      <c r="F248" s="18">
        <f t="shared" si="44"/>
        <v>0</v>
      </c>
      <c r="G248" s="18">
        <f t="shared" si="45"/>
        <v>0</v>
      </c>
      <c r="H248" s="18">
        <f t="shared" si="46"/>
        <v>43</v>
      </c>
      <c r="I248" s="15">
        <f>H248</f>
        <v>43</v>
      </c>
      <c r="J248" s="84">
        <f>IF(I248="","",RANK(I248,I246:I250,0))</f>
        <v>4</v>
      </c>
      <c r="K248" s="84">
        <f>IF(J248&lt;5,I248,"")</f>
        <v>43</v>
      </c>
      <c r="L248" s="61">
        <v>271</v>
      </c>
      <c r="M248" s="18">
        <f t="shared" si="47"/>
        <v>68</v>
      </c>
      <c r="N248" s="18">
        <f t="shared" si="48"/>
        <v>0</v>
      </c>
      <c r="O248" s="14">
        <f>M248+N248</f>
        <v>68</v>
      </c>
      <c r="P248" s="15">
        <f>O248</f>
        <v>68</v>
      </c>
      <c r="Q248" s="96">
        <f>IF(P248="","",RANK(P248,P246:P250,0))</f>
        <v>3</v>
      </c>
      <c r="R248" s="96">
        <f>IF(Q248&lt;5,P248,"")</f>
        <v>68</v>
      </c>
      <c r="S248" s="65">
        <v>20</v>
      </c>
      <c r="T248" s="136">
        <f t="shared" si="49"/>
        <v>59</v>
      </c>
      <c r="U248" s="136">
        <f t="shared" si="50"/>
        <v>0</v>
      </c>
      <c r="V248" s="16">
        <f>T248+U248</f>
        <v>59</v>
      </c>
      <c r="W248" s="15">
        <f>V248</f>
        <v>59</v>
      </c>
      <c r="X248" s="84">
        <f>IF(W248="","",RANK(W248,W246:W250,0))</f>
        <v>1</v>
      </c>
      <c r="Y248" s="84">
        <f>IF(X248&lt;5,W248,"")</f>
        <v>59</v>
      </c>
      <c r="Z248" s="65">
        <v>19</v>
      </c>
      <c r="AA248" s="136">
        <f t="shared" si="52"/>
        <v>0</v>
      </c>
      <c r="AB248" s="136">
        <f t="shared" si="53"/>
        <v>50</v>
      </c>
      <c r="AC248" s="16">
        <f>AA248+AB248</f>
        <v>50</v>
      </c>
      <c r="AD248" s="15">
        <f>AC248</f>
        <v>50</v>
      </c>
      <c r="AE248" s="84">
        <f>IF(AD248="","",RANK(AD248,AD246:AD250,0))</f>
        <v>2</v>
      </c>
      <c r="AF248" s="84">
        <f>IF(AE248&lt;5,AD248,"")</f>
        <v>50</v>
      </c>
      <c r="AG248" s="18">
        <f t="shared" si="55"/>
        <v>220</v>
      </c>
      <c r="AH248" s="19">
        <f>AG248</f>
        <v>220</v>
      </c>
      <c r="AI248" s="19">
        <f t="shared" si="54"/>
        <v>4</v>
      </c>
      <c r="AJ248" s="186"/>
      <c r="AK248" s="130"/>
      <c r="AL248" s="189"/>
    </row>
    <row r="249" spans="1:38" ht="15" customHeight="1" x14ac:dyDescent="0.25">
      <c r="A249" s="68">
        <v>4</v>
      </c>
      <c r="B249" s="139"/>
      <c r="C249" s="141">
        <v>56</v>
      </c>
      <c r="D249" s="59">
        <v>7</v>
      </c>
      <c r="E249" s="18">
        <f t="shared" si="43"/>
        <v>0</v>
      </c>
      <c r="F249" s="18">
        <f t="shared" si="44"/>
        <v>0</v>
      </c>
      <c r="G249" s="18">
        <f t="shared" si="45"/>
        <v>50</v>
      </c>
      <c r="H249" s="18">
        <f t="shared" si="46"/>
        <v>50</v>
      </c>
      <c r="I249" s="15">
        <f>H249</f>
        <v>50</v>
      </c>
      <c r="J249" s="84">
        <f>IF(I249="","",RANK(I249,I246:I250,0))</f>
        <v>2</v>
      </c>
      <c r="K249" s="84">
        <f>IF(J249&lt;5,I249,"")</f>
        <v>50</v>
      </c>
      <c r="L249" s="61">
        <v>230</v>
      </c>
      <c r="M249" s="18">
        <f t="shared" si="47"/>
        <v>0</v>
      </c>
      <c r="N249" s="18">
        <f t="shared" si="48"/>
        <v>35</v>
      </c>
      <c r="O249" s="14">
        <f>M249+N249</f>
        <v>35</v>
      </c>
      <c r="P249" s="15">
        <f>O249</f>
        <v>35</v>
      </c>
      <c r="Q249" s="96">
        <f>IF(P249="","",RANK(P249,P246:P250,0))</f>
        <v>5</v>
      </c>
      <c r="R249" s="96" t="str">
        <f>IF(Q249&lt;5,P249,"")</f>
        <v/>
      </c>
      <c r="S249" s="65">
        <v>15</v>
      </c>
      <c r="T249" s="136">
        <f t="shared" si="49"/>
        <v>0</v>
      </c>
      <c r="U249" s="136">
        <f t="shared" si="50"/>
        <v>42</v>
      </c>
      <c r="V249" s="16">
        <f>T249+U249</f>
        <v>42</v>
      </c>
      <c r="W249" s="15">
        <f>V249</f>
        <v>42</v>
      </c>
      <c r="X249" s="84">
        <f>IF(W249="","",RANK(W249,W246:W250,0))</f>
        <v>4</v>
      </c>
      <c r="Y249" s="84">
        <f>IF(X249&lt;5,W249,"")</f>
        <v>42</v>
      </c>
      <c r="Z249" s="65">
        <v>16</v>
      </c>
      <c r="AA249" s="136">
        <f t="shared" si="52"/>
        <v>0</v>
      </c>
      <c r="AB249" s="136">
        <f t="shared" si="53"/>
        <v>41</v>
      </c>
      <c r="AC249" s="16">
        <f>AA249+AB249</f>
        <v>41</v>
      </c>
      <c r="AD249" s="15">
        <f>AC249</f>
        <v>41</v>
      </c>
      <c r="AE249" s="84">
        <f>IF(AD249="","",RANK(AD249,AD246:AD250,0))</f>
        <v>3</v>
      </c>
      <c r="AF249" s="84">
        <f>IF(AE249&lt;5,AD249,"")</f>
        <v>41</v>
      </c>
      <c r="AG249" s="18">
        <f t="shared" si="55"/>
        <v>168</v>
      </c>
      <c r="AH249" s="19">
        <f>AG249</f>
        <v>168</v>
      </c>
      <c r="AI249" s="19">
        <f t="shared" si="54"/>
        <v>63</v>
      </c>
      <c r="AJ249" s="186"/>
      <c r="AK249" s="130"/>
      <c r="AL249" s="189"/>
    </row>
    <row r="250" spans="1:38" ht="15" customHeight="1" x14ac:dyDescent="0.25">
      <c r="A250" s="68">
        <v>5</v>
      </c>
      <c r="B250" s="139"/>
      <c r="C250" s="141">
        <v>56</v>
      </c>
      <c r="D250" s="59">
        <v>7</v>
      </c>
      <c r="E250" s="18">
        <f t="shared" si="43"/>
        <v>0</v>
      </c>
      <c r="F250" s="18">
        <f t="shared" si="44"/>
        <v>0</v>
      </c>
      <c r="G250" s="18">
        <f t="shared" si="45"/>
        <v>50</v>
      </c>
      <c r="H250" s="18">
        <f t="shared" si="46"/>
        <v>50</v>
      </c>
      <c r="I250" s="15">
        <f>H250</f>
        <v>50</v>
      </c>
      <c r="J250" s="84">
        <f>IF(I250="","",RANK(I250,I246:I250,0))</f>
        <v>2</v>
      </c>
      <c r="K250" s="84">
        <f>IF(J250&lt;5,I250,"")</f>
        <v>50</v>
      </c>
      <c r="L250" s="61">
        <v>241</v>
      </c>
      <c r="M250" s="18">
        <f t="shared" si="47"/>
        <v>0</v>
      </c>
      <c r="N250" s="18">
        <f t="shared" si="48"/>
        <v>46</v>
      </c>
      <c r="O250" s="14">
        <f>M250+N250</f>
        <v>46</v>
      </c>
      <c r="P250" s="15">
        <f>O250</f>
        <v>46</v>
      </c>
      <c r="Q250" s="96">
        <f>IF(P250="","",RANK(P250,P246:P250,0))</f>
        <v>4</v>
      </c>
      <c r="R250" s="96">
        <f>IF(Q250&lt;5,P250,"")</f>
        <v>46</v>
      </c>
      <c r="S250" s="65">
        <v>18</v>
      </c>
      <c r="T250" s="136">
        <f t="shared" si="49"/>
        <v>54</v>
      </c>
      <c r="U250" s="136">
        <f t="shared" si="50"/>
        <v>0</v>
      </c>
      <c r="V250" s="16">
        <f>T250+U250</f>
        <v>54</v>
      </c>
      <c r="W250" s="15">
        <f>V250</f>
        <v>54</v>
      </c>
      <c r="X250" s="84">
        <f>IF(W250="","",RANK(W250,W246:W250,0))</f>
        <v>2</v>
      </c>
      <c r="Y250" s="84">
        <f>IF(X250&lt;5,W250,"")</f>
        <v>54</v>
      </c>
      <c r="Z250" s="65">
        <v>15</v>
      </c>
      <c r="AA250" s="136">
        <f t="shared" si="52"/>
        <v>0</v>
      </c>
      <c r="AB250" s="136">
        <f t="shared" si="53"/>
        <v>38</v>
      </c>
      <c r="AC250" s="16">
        <f>AA250+AB250</f>
        <v>38</v>
      </c>
      <c r="AD250" s="15">
        <f>AC250</f>
        <v>38</v>
      </c>
      <c r="AE250" s="84">
        <f>IF(AD250="","",RANK(AD250,AD246:AD250,0))</f>
        <v>4</v>
      </c>
      <c r="AF250" s="84">
        <f>IF(AE250&lt;5,AD250,"")</f>
        <v>38</v>
      </c>
      <c r="AG250" s="18">
        <f t="shared" si="55"/>
        <v>188</v>
      </c>
      <c r="AH250" s="19">
        <f>AG250</f>
        <v>188</v>
      </c>
      <c r="AI250" s="118">
        <f t="shared" si="54"/>
        <v>29</v>
      </c>
      <c r="AJ250" s="187"/>
      <c r="AK250" s="130"/>
      <c r="AL250" s="189"/>
    </row>
    <row r="251" spans="1:38" ht="26.25" customHeight="1" x14ac:dyDescent="0.25">
      <c r="A251" s="68"/>
      <c r="B251" s="139"/>
      <c r="C251" s="142">
        <v>56</v>
      </c>
      <c r="D251" s="59"/>
      <c r="E251" s="18">
        <f t="shared" si="43"/>
        <v>0</v>
      </c>
      <c r="F251" s="18">
        <f t="shared" si="44"/>
        <v>0</v>
      </c>
      <c r="G251" s="18">
        <f t="shared" si="45"/>
        <v>0</v>
      </c>
      <c r="H251" s="18">
        <f t="shared" si="46"/>
        <v>0</v>
      </c>
      <c r="I251" s="89"/>
      <c r="J251" s="101" t="s">
        <v>455</v>
      </c>
      <c r="K251" s="109">
        <f>SUM(K246:K250)</f>
        <v>205</v>
      </c>
      <c r="L251" s="61"/>
      <c r="M251" s="18">
        <f t="shared" si="47"/>
        <v>0</v>
      </c>
      <c r="N251" s="18">
        <f t="shared" si="48"/>
        <v>0</v>
      </c>
      <c r="O251" s="14"/>
      <c r="P251" s="89"/>
      <c r="Q251" s="101" t="s">
        <v>455</v>
      </c>
      <c r="R251" s="110">
        <f>SUM(R246:R250)</f>
        <v>258</v>
      </c>
      <c r="S251" s="65"/>
      <c r="T251" s="136">
        <f t="shared" si="49"/>
        <v>0</v>
      </c>
      <c r="U251" s="136">
        <f t="shared" si="50"/>
        <v>0</v>
      </c>
      <c r="V251" s="16"/>
      <c r="W251" s="89"/>
      <c r="X251" s="101" t="s">
        <v>455</v>
      </c>
      <c r="Y251" s="109">
        <f>SUM(Y246:Y250)</f>
        <v>201</v>
      </c>
      <c r="Z251" s="172">
        <v>-100</v>
      </c>
      <c r="AA251" s="136">
        <f t="shared" si="52"/>
        <v>0</v>
      </c>
      <c r="AB251" s="136">
        <f t="shared" si="53"/>
        <v>0</v>
      </c>
      <c r="AC251" s="16"/>
      <c r="AD251" s="89"/>
      <c r="AE251" s="101" t="s">
        <v>455</v>
      </c>
      <c r="AF251" s="109">
        <f>SUM(AF246:AF250)</f>
        <v>195</v>
      </c>
      <c r="AG251" s="18"/>
      <c r="AH251" s="92"/>
      <c r="AI251" s="19" t="str">
        <f t="shared" si="54"/>
        <v/>
      </c>
      <c r="AJ251" s="98"/>
      <c r="AK251" s="98"/>
      <c r="AL251" s="190"/>
    </row>
    <row r="252" spans="1:38" ht="15" customHeight="1" x14ac:dyDescent="0.25">
      <c r="A252" s="68">
        <v>1</v>
      </c>
      <c r="B252" s="139"/>
      <c r="C252" s="141">
        <v>58</v>
      </c>
      <c r="D252" s="59"/>
      <c r="E252" s="18">
        <f t="shared" si="43"/>
        <v>0</v>
      </c>
      <c r="F252" s="18">
        <f t="shared" si="44"/>
        <v>0</v>
      </c>
      <c r="G252" s="18">
        <f t="shared" si="45"/>
        <v>0</v>
      </c>
      <c r="H252" s="18">
        <f t="shared" si="46"/>
        <v>0</v>
      </c>
      <c r="I252" s="15">
        <f>H252</f>
        <v>0</v>
      </c>
      <c r="J252" s="84">
        <f>IF(I252="","",RANK(I252,I252:I256,0))</f>
        <v>1</v>
      </c>
      <c r="K252" s="84">
        <f>IF(J252&lt;5,I252,"")</f>
        <v>0</v>
      </c>
      <c r="L252" s="61"/>
      <c r="M252" s="18">
        <f t="shared" si="47"/>
        <v>0</v>
      </c>
      <c r="N252" s="18">
        <f t="shared" si="48"/>
        <v>0</v>
      </c>
      <c r="O252" s="14">
        <f>M252+N252</f>
        <v>0</v>
      </c>
      <c r="P252" s="15">
        <f>O252</f>
        <v>0</v>
      </c>
      <c r="Q252" s="96">
        <f>IF(P252="","",RANK(P252,P252:P256,0))</f>
        <v>1</v>
      </c>
      <c r="R252" s="96">
        <f>IF(Q252&lt;5,P252,"")</f>
        <v>0</v>
      </c>
      <c r="S252" s="65"/>
      <c r="T252" s="136">
        <f t="shared" si="49"/>
        <v>0</v>
      </c>
      <c r="U252" s="136">
        <f t="shared" si="50"/>
        <v>0</v>
      </c>
      <c r="V252" s="16">
        <f>T252+U252</f>
        <v>0</v>
      </c>
      <c r="W252" s="15">
        <f>V252</f>
        <v>0</v>
      </c>
      <c r="X252" s="84">
        <f>IF(W252="","",RANK(W252,W252:W256,0))</f>
        <v>1</v>
      </c>
      <c r="Y252" s="84">
        <f>IF(X252&lt;5,W252,"")</f>
        <v>0</v>
      </c>
      <c r="Z252" s="172">
        <v>-100</v>
      </c>
      <c r="AA252" s="136">
        <f t="shared" si="52"/>
        <v>0</v>
      </c>
      <c r="AB252" s="136">
        <f t="shared" si="53"/>
        <v>0</v>
      </c>
      <c r="AC252" s="16">
        <f>AA252+AB252</f>
        <v>0</v>
      </c>
      <c r="AD252" s="15">
        <f>AC252</f>
        <v>0</v>
      </c>
      <c r="AE252" s="84">
        <f>IF(AD252="","",RANK(AD252,AD252:AD256,0))</f>
        <v>1</v>
      </c>
      <c r="AF252" s="84">
        <f>IF(AE252&lt;5,AD252,"")</f>
        <v>0</v>
      </c>
      <c r="AG252" s="18">
        <f t="shared" si="55"/>
        <v>0</v>
      </c>
      <c r="AH252" s="19">
        <f>AG252</f>
        <v>0</v>
      </c>
      <c r="AI252" s="19">
        <f t="shared" si="54"/>
        <v>166</v>
      </c>
      <c r="AJ252" s="185">
        <f>SUM(K252:K256,R252:R256,Y252:Y256,AF252:AF256)</f>
        <v>0</v>
      </c>
      <c r="AK252" s="130">
        <f>AJ252</f>
        <v>0</v>
      </c>
      <c r="AL252" s="188">
        <f>IF(ISNUMBER(AJ252),RANK(AJ252,$AJ$6:$AJ$293,0),"")</f>
        <v>35</v>
      </c>
    </row>
    <row r="253" spans="1:38" ht="15" customHeight="1" x14ac:dyDescent="0.25">
      <c r="A253" s="68">
        <v>2</v>
      </c>
      <c r="B253" s="139"/>
      <c r="C253" s="141">
        <v>58</v>
      </c>
      <c r="D253" s="59"/>
      <c r="E253" s="18">
        <f t="shared" si="43"/>
        <v>0</v>
      </c>
      <c r="F253" s="18">
        <f t="shared" si="44"/>
        <v>0</v>
      </c>
      <c r="G253" s="18">
        <f t="shared" si="45"/>
        <v>0</v>
      </c>
      <c r="H253" s="18">
        <f t="shared" si="46"/>
        <v>0</v>
      </c>
      <c r="I253" s="15">
        <f>H253</f>
        <v>0</v>
      </c>
      <c r="J253" s="84">
        <f>IF(I253="","",RANK(I253,I252:I256,0))</f>
        <v>1</v>
      </c>
      <c r="K253" s="84">
        <f>IF(J253&lt;5,I253,"")</f>
        <v>0</v>
      </c>
      <c r="L253" s="61"/>
      <c r="M253" s="18">
        <f t="shared" si="47"/>
        <v>0</v>
      </c>
      <c r="N253" s="18">
        <f t="shared" si="48"/>
        <v>0</v>
      </c>
      <c r="O253" s="14">
        <f>M253+N253</f>
        <v>0</v>
      </c>
      <c r="P253" s="15">
        <f>O253</f>
        <v>0</v>
      </c>
      <c r="Q253" s="96">
        <f>IF(P253="","",RANK(P253,P252:P256,0))</f>
        <v>1</v>
      </c>
      <c r="R253" s="96">
        <f>IF(Q253&lt;5,P253,"")</f>
        <v>0</v>
      </c>
      <c r="S253" s="65"/>
      <c r="T253" s="136">
        <f t="shared" si="49"/>
        <v>0</v>
      </c>
      <c r="U253" s="136">
        <f t="shared" si="50"/>
        <v>0</v>
      </c>
      <c r="V253" s="16">
        <f>T253+U253</f>
        <v>0</v>
      </c>
      <c r="W253" s="15">
        <f>V253</f>
        <v>0</v>
      </c>
      <c r="X253" s="84">
        <f>IF(W253="","",RANK(W253,W252:W256,0))</f>
        <v>1</v>
      </c>
      <c r="Y253" s="84">
        <f>IF(X253&lt;5,W253,"")</f>
        <v>0</v>
      </c>
      <c r="Z253" s="172">
        <v>-100</v>
      </c>
      <c r="AA253" s="136">
        <f t="shared" si="52"/>
        <v>0</v>
      </c>
      <c r="AB253" s="136">
        <f t="shared" si="53"/>
        <v>0</v>
      </c>
      <c r="AC253" s="16">
        <f>AA253+AB253</f>
        <v>0</v>
      </c>
      <c r="AD253" s="15">
        <f>AC253</f>
        <v>0</v>
      </c>
      <c r="AE253" s="84">
        <f>IF(AD253="","",RANK(AD253,AD252:AD256,0))</f>
        <v>1</v>
      </c>
      <c r="AF253" s="84">
        <f>IF(AE253&lt;5,AD253,"")</f>
        <v>0</v>
      </c>
      <c r="AG253" s="18">
        <f t="shared" si="55"/>
        <v>0</v>
      </c>
      <c r="AH253" s="19">
        <f>AG253</f>
        <v>0</v>
      </c>
      <c r="AI253" s="19">
        <f t="shared" si="54"/>
        <v>166</v>
      </c>
      <c r="AJ253" s="186"/>
      <c r="AK253" s="130"/>
      <c r="AL253" s="189"/>
    </row>
    <row r="254" spans="1:38" ht="15" customHeight="1" x14ac:dyDescent="0.25">
      <c r="A254" s="68">
        <v>3</v>
      </c>
      <c r="B254" s="139"/>
      <c r="C254" s="141">
        <v>58</v>
      </c>
      <c r="D254" s="59"/>
      <c r="E254" s="18">
        <f t="shared" si="43"/>
        <v>0</v>
      </c>
      <c r="F254" s="18">
        <f t="shared" si="44"/>
        <v>0</v>
      </c>
      <c r="G254" s="18">
        <f t="shared" si="45"/>
        <v>0</v>
      </c>
      <c r="H254" s="18">
        <f t="shared" si="46"/>
        <v>0</v>
      </c>
      <c r="I254" s="15">
        <f>H254</f>
        <v>0</v>
      </c>
      <c r="J254" s="84">
        <f>IF(I254="","",RANK(I254,I252:I256,0))</f>
        <v>1</v>
      </c>
      <c r="K254" s="84">
        <f>IF(J254&lt;5,I254,"")</f>
        <v>0</v>
      </c>
      <c r="L254" s="61"/>
      <c r="M254" s="18">
        <f t="shared" si="47"/>
        <v>0</v>
      </c>
      <c r="N254" s="18">
        <f t="shared" si="48"/>
        <v>0</v>
      </c>
      <c r="O254" s="14">
        <f>M254+N254</f>
        <v>0</v>
      </c>
      <c r="P254" s="15">
        <f>O254</f>
        <v>0</v>
      </c>
      <c r="Q254" s="96">
        <f>IF(P254="","",RANK(P254,P252:P256,0))</f>
        <v>1</v>
      </c>
      <c r="R254" s="96">
        <f>IF(Q254&lt;5,P254,"")</f>
        <v>0</v>
      </c>
      <c r="S254" s="65"/>
      <c r="T254" s="136">
        <f t="shared" si="49"/>
        <v>0</v>
      </c>
      <c r="U254" s="136">
        <f t="shared" si="50"/>
        <v>0</v>
      </c>
      <c r="V254" s="16">
        <f>T254+U254</f>
        <v>0</v>
      </c>
      <c r="W254" s="15">
        <f>V254</f>
        <v>0</v>
      </c>
      <c r="X254" s="84">
        <f>IF(W254="","",RANK(W254,W252:W256,0))</f>
        <v>1</v>
      </c>
      <c r="Y254" s="84">
        <f>IF(X254&lt;5,W254,"")</f>
        <v>0</v>
      </c>
      <c r="Z254" s="172">
        <v>-100</v>
      </c>
      <c r="AA254" s="136">
        <f t="shared" si="52"/>
        <v>0</v>
      </c>
      <c r="AB254" s="136">
        <f t="shared" si="53"/>
        <v>0</v>
      </c>
      <c r="AC254" s="16">
        <f>AA254+AB254</f>
        <v>0</v>
      </c>
      <c r="AD254" s="15">
        <f>AC254</f>
        <v>0</v>
      </c>
      <c r="AE254" s="84">
        <f>IF(AD254="","",RANK(AD254,AD252:AD256,0))</f>
        <v>1</v>
      </c>
      <c r="AF254" s="84">
        <f>IF(AE254&lt;5,AD254,"")</f>
        <v>0</v>
      </c>
      <c r="AG254" s="18">
        <f t="shared" si="55"/>
        <v>0</v>
      </c>
      <c r="AH254" s="19">
        <f>AG254</f>
        <v>0</v>
      </c>
      <c r="AI254" s="19">
        <f t="shared" si="54"/>
        <v>166</v>
      </c>
      <c r="AJ254" s="186"/>
      <c r="AK254" s="130"/>
      <c r="AL254" s="189"/>
    </row>
    <row r="255" spans="1:38" ht="15" customHeight="1" x14ac:dyDescent="0.25">
      <c r="A255" s="68">
        <v>4</v>
      </c>
      <c r="B255" s="139"/>
      <c r="C255" s="141">
        <v>58</v>
      </c>
      <c r="D255" s="59"/>
      <c r="E255" s="18">
        <f t="shared" si="43"/>
        <v>0</v>
      </c>
      <c r="F255" s="18">
        <f t="shared" si="44"/>
        <v>0</v>
      </c>
      <c r="G255" s="18">
        <f t="shared" si="45"/>
        <v>0</v>
      </c>
      <c r="H255" s="18">
        <f t="shared" si="46"/>
        <v>0</v>
      </c>
      <c r="I255" s="15">
        <f>H255</f>
        <v>0</v>
      </c>
      <c r="J255" s="84">
        <f>IF(I255="","",RANK(I255,I252:I256,0))</f>
        <v>1</v>
      </c>
      <c r="K255" s="84">
        <f>IF(J255&lt;5,I255,"")</f>
        <v>0</v>
      </c>
      <c r="L255" s="61"/>
      <c r="M255" s="18">
        <f t="shared" si="47"/>
        <v>0</v>
      </c>
      <c r="N255" s="18">
        <f t="shared" si="48"/>
        <v>0</v>
      </c>
      <c r="O255" s="14">
        <f>M255+N255</f>
        <v>0</v>
      </c>
      <c r="P255" s="15">
        <f>O255</f>
        <v>0</v>
      </c>
      <c r="Q255" s="96">
        <f>IF(P255="","",RANK(P255,P252:P256,0))</f>
        <v>1</v>
      </c>
      <c r="R255" s="96">
        <f>IF(Q255&lt;5,P255,"")</f>
        <v>0</v>
      </c>
      <c r="S255" s="65"/>
      <c r="T255" s="136">
        <f t="shared" si="49"/>
        <v>0</v>
      </c>
      <c r="U255" s="136">
        <f t="shared" si="50"/>
        <v>0</v>
      </c>
      <c r="V255" s="16">
        <f>T255+U255</f>
        <v>0</v>
      </c>
      <c r="W255" s="15">
        <f>V255</f>
        <v>0</v>
      </c>
      <c r="X255" s="84">
        <f>IF(W255="","",RANK(W255,W252:W256,0))</f>
        <v>1</v>
      </c>
      <c r="Y255" s="84">
        <f>IF(X255&lt;5,W255,"")</f>
        <v>0</v>
      </c>
      <c r="Z255" s="172">
        <v>-100</v>
      </c>
      <c r="AA255" s="136">
        <f t="shared" si="52"/>
        <v>0</v>
      </c>
      <c r="AB255" s="136">
        <f t="shared" si="53"/>
        <v>0</v>
      </c>
      <c r="AC255" s="16">
        <f>AA255+AB255</f>
        <v>0</v>
      </c>
      <c r="AD255" s="15">
        <f>AC255</f>
        <v>0</v>
      </c>
      <c r="AE255" s="84">
        <f>IF(AD255="","",RANK(AD255,AD252:AD256,0))</f>
        <v>1</v>
      </c>
      <c r="AF255" s="84">
        <f>IF(AE255&lt;5,AD255,"")</f>
        <v>0</v>
      </c>
      <c r="AG255" s="18">
        <f t="shared" si="55"/>
        <v>0</v>
      </c>
      <c r="AH255" s="19">
        <f>AG255</f>
        <v>0</v>
      </c>
      <c r="AI255" s="19">
        <f t="shared" si="54"/>
        <v>166</v>
      </c>
      <c r="AJ255" s="186"/>
      <c r="AK255" s="130"/>
      <c r="AL255" s="189"/>
    </row>
    <row r="256" spans="1:38" ht="15" customHeight="1" x14ac:dyDescent="0.25">
      <c r="A256" s="68">
        <v>5</v>
      </c>
      <c r="B256" s="139"/>
      <c r="C256" s="141">
        <v>58</v>
      </c>
      <c r="D256" s="59"/>
      <c r="E256" s="18">
        <f t="shared" si="43"/>
        <v>0</v>
      </c>
      <c r="F256" s="18">
        <f t="shared" si="44"/>
        <v>0</v>
      </c>
      <c r="G256" s="18">
        <f t="shared" si="45"/>
        <v>0</v>
      </c>
      <c r="H256" s="18">
        <f t="shared" si="46"/>
        <v>0</v>
      </c>
      <c r="I256" s="15">
        <f>H256</f>
        <v>0</v>
      </c>
      <c r="J256" s="84">
        <f>IF(I256="","",RANK(I256,I252:I256,0))</f>
        <v>1</v>
      </c>
      <c r="K256" s="84">
        <f>IF(J256&lt;5,I256,"")</f>
        <v>0</v>
      </c>
      <c r="L256" s="61"/>
      <c r="M256" s="18">
        <f t="shared" si="47"/>
        <v>0</v>
      </c>
      <c r="N256" s="18">
        <f t="shared" si="48"/>
        <v>0</v>
      </c>
      <c r="O256" s="14">
        <f>M256+N256</f>
        <v>0</v>
      </c>
      <c r="P256" s="15">
        <f>O256</f>
        <v>0</v>
      </c>
      <c r="Q256" s="96">
        <f>IF(P256="","",RANK(P256,P252:P256,0))</f>
        <v>1</v>
      </c>
      <c r="R256" s="96">
        <f>IF(Q256&lt;5,P256,"")</f>
        <v>0</v>
      </c>
      <c r="S256" s="65"/>
      <c r="T256" s="136">
        <f t="shared" si="49"/>
        <v>0</v>
      </c>
      <c r="U256" s="136">
        <f t="shared" si="50"/>
        <v>0</v>
      </c>
      <c r="V256" s="16">
        <f>T256+U256</f>
        <v>0</v>
      </c>
      <c r="W256" s="15">
        <f>V256</f>
        <v>0</v>
      </c>
      <c r="X256" s="84">
        <f>IF(W256="","",RANK(W256,W252:W256,0))</f>
        <v>1</v>
      </c>
      <c r="Y256" s="84">
        <f>IF(X256&lt;5,W256,"")</f>
        <v>0</v>
      </c>
      <c r="Z256" s="172">
        <v>-100</v>
      </c>
      <c r="AA256" s="136">
        <f t="shared" si="52"/>
        <v>0</v>
      </c>
      <c r="AB256" s="136">
        <f t="shared" si="53"/>
        <v>0</v>
      </c>
      <c r="AC256" s="16">
        <f>AA256+AB256</f>
        <v>0</v>
      </c>
      <c r="AD256" s="15">
        <f>AC256</f>
        <v>0</v>
      </c>
      <c r="AE256" s="84">
        <f>IF(AD256="","",RANK(AD256,AD252:AD256,0))</f>
        <v>1</v>
      </c>
      <c r="AF256" s="84">
        <f>IF(AE256&lt;5,AD256,"")</f>
        <v>0</v>
      </c>
      <c r="AG256" s="18">
        <f t="shared" si="55"/>
        <v>0</v>
      </c>
      <c r="AH256" s="19">
        <f>AG256</f>
        <v>0</v>
      </c>
      <c r="AI256" s="19">
        <f t="shared" si="54"/>
        <v>166</v>
      </c>
      <c r="AJ256" s="187"/>
      <c r="AK256" s="130"/>
      <c r="AL256" s="189"/>
    </row>
    <row r="257" spans="1:38" ht="26.25" customHeight="1" x14ac:dyDescent="0.25">
      <c r="A257" s="68"/>
      <c r="B257" s="139"/>
      <c r="C257" s="142">
        <v>58</v>
      </c>
      <c r="D257" s="59"/>
      <c r="E257" s="18">
        <f t="shared" si="43"/>
        <v>0</v>
      </c>
      <c r="F257" s="18">
        <f t="shared" si="44"/>
        <v>0</v>
      </c>
      <c r="G257" s="18">
        <f t="shared" si="45"/>
        <v>0</v>
      </c>
      <c r="H257" s="18">
        <f t="shared" si="46"/>
        <v>0</v>
      </c>
      <c r="I257" s="89"/>
      <c r="J257" s="101" t="s">
        <v>455</v>
      </c>
      <c r="K257" s="109">
        <f>SUM(K252:K256)</f>
        <v>0</v>
      </c>
      <c r="L257" s="61"/>
      <c r="M257" s="18">
        <f t="shared" si="47"/>
        <v>0</v>
      </c>
      <c r="N257" s="18">
        <f t="shared" si="48"/>
        <v>0</v>
      </c>
      <c r="O257" s="14"/>
      <c r="P257" s="89"/>
      <c r="Q257" s="101" t="s">
        <v>455</v>
      </c>
      <c r="R257" s="110">
        <f>SUM(R252:R256)</f>
        <v>0</v>
      </c>
      <c r="S257" s="65"/>
      <c r="T257" s="136">
        <f t="shared" si="49"/>
        <v>0</v>
      </c>
      <c r="U257" s="136">
        <f t="shared" si="50"/>
        <v>0</v>
      </c>
      <c r="V257" s="16"/>
      <c r="W257" s="89"/>
      <c r="X257" s="101" t="s">
        <v>455</v>
      </c>
      <c r="Y257" s="109">
        <f>SUM(Y252:Y256)</f>
        <v>0</v>
      </c>
      <c r="Z257" s="172">
        <v>-100</v>
      </c>
      <c r="AA257" s="136">
        <f t="shared" si="52"/>
        <v>0</v>
      </c>
      <c r="AB257" s="136">
        <f t="shared" si="53"/>
        <v>0</v>
      </c>
      <c r="AC257" s="16"/>
      <c r="AD257" s="89"/>
      <c r="AE257" s="101" t="s">
        <v>455</v>
      </c>
      <c r="AF257" s="109">
        <f>SUM(AF252:AF256)</f>
        <v>0</v>
      </c>
      <c r="AG257" s="18"/>
      <c r="AH257" s="92"/>
      <c r="AI257" s="19" t="str">
        <f t="shared" si="54"/>
        <v/>
      </c>
      <c r="AJ257" s="98"/>
      <c r="AK257" s="98"/>
      <c r="AL257" s="190"/>
    </row>
    <row r="258" spans="1:38" ht="15" customHeight="1" x14ac:dyDescent="0.25">
      <c r="A258" s="68">
        <v>1</v>
      </c>
      <c r="B258" s="139"/>
      <c r="C258" s="141">
        <v>59</v>
      </c>
      <c r="D258" s="59">
        <v>7.4</v>
      </c>
      <c r="E258" s="18">
        <f t="shared" si="43"/>
        <v>35</v>
      </c>
      <c r="F258" s="18">
        <f t="shared" si="44"/>
        <v>0</v>
      </c>
      <c r="G258" s="18">
        <f t="shared" si="45"/>
        <v>0</v>
      </c>
      <c r="H258" s="18">
        <f t="shared" si="46"/>
        <v>35</v>
      </c>
      <c r="I258" s="15">
        <f>H258</f>
        <v>35</v>
      </c>
      <c r="J258" s="84">
        <f>IF(I258="","",RANK(I258,I258:I262,0))</f>
        <v>1</v>
      </c>
      <c r="K258" s="84">
        <f>IF(J258&lt;5,I258,"")</f>
        <v>35</v>
      </c>
      <c r="L258" s="61">
        <v>260</v>
      </c>
      <c r="M258" s="18">
        <f t="shared" si="47"/>
        <v>62</v>
      </c>
      <c r="N258" s="18">
        <f t="shared" si="48"/>
        <v>0</v>
      </c>
      <c r="O258" s="14">
        <f>M258+N258</f>
        <v>62</v>
      </c>
      <c r="P258" s="15">
        <f>O258</f>
        <v>62</v>
      </c>
      <c r="Q258" s="96">
        <f>IF(P258="","",RANK(P258,P258:P262,0))</f>
        <v>1</v>
      </c>
      <c r="R258" s="96">
        <f>IF(Q258&lt;5,P258,"")</f>
        <v>62</v>
      </c>
      <c r="S258" s="65">
        <v>12</v>
      </c>
      <c r="T258" s="136">
        <f t="shared" si="49"/>
        <v>0</v>
      </c>
      <c r="U258" s="136">
        <f t="shared" si="50"/>
        <v>30</v>
      </c>
      <c r="V258" s="16">
        <f>T258+U258</f>
        <v>30</v>
      </c>
      <c r="W258" s="15">
        <f>V258</f>
        <v>30</v>
      </c>
      <c r="X258" s="84">
        <f>IF(W258="","",RANK(W258,W258:W262,0))</f>
        <v>2</v>
      </c>
      <c r="Y258" s="84">
        <f>IF(X258&lt;5,W258,"")</f>
        <v>30</v>
      </c>
      <c r="Z258" s="65">
        <v>0</v>
      </c>
      <c r="AA258" s="136">
        <f t="shared" si="52"/>
        <v>0</v>
      </c>
      <c r="AB258" s="136">
        <f t="shared" si="53"/>
        <v>6</v>
      </c>
      <c r="AC258" s="16">
        <f>AA258+AB258</f>
        <v>6</v>
      </c>
      <c r="AD258" s="15">
        <f>AC258</f>
        <v>6</v>
      </c>
      <c r="AE258" s="84">
        <f>IF(AD258="","",RANK(AD258,AD258:AD262,0))</f>
        <v>4</v>
      </c>
      <c r="AF258" s="84">
        <f>IF(AE258&lt;5,AD258,"")</f>
        <v>6</v>
      </c>
      <c r="AG258" s="18">
        <f t="shared" si="55"/>
        <v>133</v>
      </c>
      <c r="AH258" s="19">
        <f>AG258</f>
        <v>133</v>
      </c>
      <c r="AI258" s="19">
        <f t="shared" si="54"/>
        <v>102</v>
      </c>
      <c r="AJ258" s="185">
        <f>SUM(K258:K262,R258:R262,Y258:Y262,AF258:AF262)</f>
        <v>392</v>
      </c>
      <c r="AK258" s="130">
        <f>AJ258</f>
        <v>392</v>
      </c>
      <c r="AL258" s="188">
        <f>IF(ISNUMBER(AJ258),RANK(AJ258,$AJ$6:$AJ$293,0),"")</f>
        <v>33</v>
      </c>
    </row>
    <row r="259" spans="1:38" ht="15" customHeight="1" x14ac:dyDescent="0.25">
      <c r="A259" s="68">
        <v>2</v>
      </c>
      <c r="B259" s="139"/>
      <c r="C259" s="141">
        <v>59</v>
      </c>
      <c r="D259" s="59">
        <v>7.9</v>
      </c>
      <c r="E259" s="18">
        <f t="shared" si="43"/>
        <v>0</v>
      </c>
      <c r="F259" s="18">
        <f t="shared" si="44"/>
        <v>20</v>
      </c>
      <c r="G259" s="18">
        <f t="shared" si="45"/>
        <v>0</v>
      </c>
      <c r="H259" s="18">
        <f t="shared" si="46"/>
        <v>20</v>
      </c>
      <c r="I259" s="15">
        <f>H259</f>
        <v>20</v>
      </c>
      <c r="J259" s="84">
        <f>IF(I259="","",RANK(I259,I258:I262,0))</f>
        <v>4</v>
      </c>
      <c r="K259" s="84">
        <f>IF(J259&lt;5,I259,"")</f>
        <v>20</v>
      </c>
      <c r="L259" s="61">
        <v>212</v>
      </c>
      <c r="M259" s="18">
        <f t="shared" si="47"/>
        <v>0</v>
      </c>
      <c r="N259" s="18">
        <f t="shared" si="48"/>
        <v>21</v>
      </c>
      <c r="O259" s="14">
        <f>M259+N259</f>
        <v>21</v>
      </c>
      <c r="P259" s="15">
        <f>O259</f>
        <v>21</v>
      </c>
      <c r="Q259" s="96">
        <f>IF(P259="","",RANK(P259,P258:P262,0))</f>
        <v>4</v>
      </c>
      <c r="R259" s="96">
        <f>IF(Q259&lt;5,P259,"")</f>
        <v>21</v>
      </c>
      <c r="S259" s="65">
        <v>1</v>
      </c>
      <c r="T259" s="136">
        <f t="shared" si="49"/>
        <v>0</v>
      </c>
      <c r="U259" s="136">
        <f t="shared" si="50"/>
        <v>0</v>
      </c>
      <c r="V259" s="16">
        <f>T259+U259</f>
        <v>0</v>
      </c>
      <c r="W259" s="15">
        <f>V259</f>
        <v>0</v>
      </c>
      <c r="X259" s="84">
        <f>IF(W259="","",RANK(W259,W258:W262,0))</f>
        <v>4</v>
      </c>
      <c r="Y259" s="84">
        <f>IF(X259&lt;5,W259,"")</f>
        <v>0</v>
      </c>
      <c r="Z259" s="65">
        <v>5</v>
      </c>
      <c r="AA259" s="136">
        <f t="shared" si="52"/>
        <v>0</v>
      </c>
      <c r="AB259" s="136">
        <f t="shared" si="53"/>
        <v>16</v>
      </c>
      <c r="AC259" s="16">
        <f>AA259+AB259</f>
        <v>16</v>
      </c>
      <c r="AD259" s="15">
        <f>AC259</f>
        <v>16</v>
      </c>
      <c r="AE259" s="84">
        <f>IF(AD259="","",RANK(AD259,AD258:AD262,0))</f>
        <v>2</v>
      </c>
      <c r="AF259" s="84">
        <f>IF(AE259&lt;5,AD259,"")</f>
        <v>16</v>
      </c>
      <c r="AG259" s="18">
        <f t="shared" si="55"/>
        <v>57</v>
      </c>
      <c r="AH259" s="19">
        <f>AG259</f>
        <v>57</v>
      </c>
      <c r="AI259" s="19">
        <f t="shared" si="54"/>
        <v>160</v>
      </c>
      <c r="AJ259" s="186"/>
      <c r="AK259" s="130"/>
      <c r="AL259" s="189"/>
    </row>
    <row r="260" spans="1:38" ht="15" customHeight="1" x14ac:dyDescent="0.25">
      <c r="A260" s="68">
        <v>3</v>
      </c>
      <c r="B260" s="139"/>
      <c r="C260" s="141">
        <v>59</v>
      </c>
      <c r="D260" s="59">
        <v>7.8</v>
      </c>
      <c r="E260" s="18">
        <f t="shared" si="43"/>
        <v>0</v>
      </c>
      <c r="F260" s="18">
        <f t="shared" si="44"/>
        <v>23</v>
      </c>
      <c r="G260" s="18">
        <f t="shared" si="45"/>
        <v>0</v>
      </c>
      <c r="H260" s="18">
        <f t="shared" si="46"/>
        <v>23</v>
      </c>
      <c r="I260" s="15">
        <f>H260</f>
        <v>23</v>
      </c>
      <c r="J260" s="84">
        <f>IF(I260="","",RANK(I260,I258:I262,0))</f>
        <v>3</v>
      </c>
      <c r="K260" s="84">
        <f>IF(J260&lt;5,I260,"")</f>
        <v>23</v>
      </c>
      <c r="L260" s="61">
        <v>220</v>
      </c>
      <c r="M260" s="18">
        <f t="shared" si="47"/>
        <v>0</v>
      </c>
      <c r="N260" s="18">
        <f t="shared" si="48"/>
        <v>25</v>
      </c>
      <c r="O260" s="14">
        <f>M260+N260</f>
        <v>25</v>
      </c>
      <c r="P260" s="15">
        <f>O260</f>
        <v>25</v>
      </c>
      <c r="Q260" s="96">
        <f>IF(P260="","",RANK(P260,P258:P262,0))</f>
        <v>3</v>
      </c>
      <c r="R260" s="96">
        <f>IF(Q260&lt;5,P260,"")</f>
        <v>25</v>
      </c>
      <c r="S260" s="65">
        <v>13</v>
      </c>
      <c r="T260" s="136">
        <f t="shared" si="49"/>
        <v>0</v>
      </c>
      <c r="U260" s="136">
        <f t="shared" si="50"/>
        <v>34</v>
      </c>
      <c r="V260" s="16">
        <f>T260+U260</f>
        <v>34</v>
      </c>
      <c r="W260" s="15">
        <f>V260</f>
        <v>34</v>
      </c>
      <c r="X260" s="84">
        <f>IF(W260="","",RANK(W260,W258:W262,0))</f>
        <v>1</v>
      </c>
      <c r="Y260" s="84">
        <f>IF(X260&lt;5,W260,"")</f>
        <v>34</v>
      </c>
      <c r="Z260" s="65">
        <v>13</v>
      </c>
      <c r="AA260" s="136">
        <f t="shared" si="52"/>
        <v>0</v>
      </c>
      <c r="AB260" s="136">
        <f t="shared" si="53"/>
        <v>32</v>
      </c>
      <c r="AC260" s="16">
        <f>AA260+AB260</f>
        <v>32</v>
      </c>
      <c r="AD260" s="15">
        <f>AC260</f>
        <v>32</v>
      </c>
      <c r="AE260" s="84">
        <f>IF(AD260="","",RANK(AD260,AD258:AD262,0))</f>
        <v>1</v>
      </c>
      <c r="AF260" s="84">
        <f>IF(AE260&lt;5,AD260,"")</f>
        <v>32</v>
      </c>
      <c r="AG260" s="18">
        <f t="shared" si="55"/>
        <v>114</v>
      </c>
      <c r="AH260" s="19">
        <f>AG260</f>
        <v>114</v>
      </c>
      <c r="AI260" s="19">
        <f t="shared" si="54"/>
        <v>124</v>
      </c>
      <c r="AJ260" s="186"/>
      <c r="AK260" s="130"/>
      <c r="AL260" s="189"/>
    </row>
    <row r="261" spans="1:38" ht="15" customHeight="1" x14ac:dyDescent="0.25">
      <c r="A261" s="68">
        <v>4</v>
      </c>
      <c r="B261" s="139"/>
      <c r="C261" s="141">
        <v>59</v>
      </c>
      <c r="D261" s="59">
        <v>7.4</v>
      </c>
      <c r="E261" s="18">
        <f t="shared" si="43"/>
        <v>35</v>
      </c>
      <c r="F261" s="18">
        <f t="shared" si="44"/>
        <v>0</v>
      </c>
      <c r="G261" s="18">
        <f t="shared" si="45"/>
        <v>0</v>
      </c>
      <c r="H261" s="18">
        <f t="shared" si="46"/>
        <v>35</v>
      </c>
      <c r="I261" s="15">
        <f>H261</f>
        <v>35</v>
      </c>
      <c r="J261" s="84">
        <f>IF(I261="","",RANK(I261,I258:I262,0))</f>
        <v>1</v>
      </c>
      <c r="K261" s="84">
        <f>IF(J261&lt;5,I261,"")</f>
        <v>35</v>
      </c>
      <c r="L261" s="61">
        <v>225</v>
      </c>
      <c r="M261" s="18">
        <f t="shared" si="47"/>
        <v>0</v>
      </c>
      <c r="N261" s="18">
        <f t="shared" si="48"/>
        <v>30</v>
      </c>
      <c r="O261" s="14">
        <f>M261+N261</f>
        <v>30</v>
      </c>
      <c r="P261" s="15">
        <f>O261</f>
        <v>30</v>
      </c>
      <c r="Q261" s="96">
        <f>IF(P261="","",RANK(P261,P258:P262,0))</f>
        <v>2</v>
      </c>
      <c r="R261" s="96">
        <f>IF(Q261&lt;5,P261,"")</f>
        <v>30</v>
      </c>
      <c r="S261" s="65">
        <v>8</v>
      </c>
      <c r="T261" s="136">
        <f t="shared" si="49"/>
        <v>0</v>
      </c>
      <c r="U261" s="136">
        <f t="shared" si="50"/>
        <v>15</v>
      </c>
      <c r="V261" s="16">
        <f>T261+U261</f>
        <v>15</v>
      </c>
      <c r="W261" s="15">
        <f>V261</f>
        <v>15</v>
      </c>
      <c r="X261" s="84">
        <f>IF(W261="","",RANK(W261,W258:W262,0))</f>
        <v>3</v>
      </c>
      <c r="Y261" s="84">
        <f>IF(X261&lt;5,W261,"")</f>
        <v>15</v>
      </c>
      <c r="Z261" s="65">
        <v>1</v>
      </c>
      <c r="AA261" s="136">
        <f t="shared" si="52"/>
        <v>0</v>
      </c>
      <c r="AB261" s="136">
        <f t="shared" si="53"/>
        <v>8</v>
      </c>
      <c r="AC261" s="16">
        <f>AA261+AB261</f>
        <v>8</v>
      </c>
      <c r="AD261" s="15">
        <f>AC261</f>
        <v>8</v>
      </c>
      <c r="AE261" s="84">
        <f>IF(AD261="","",RANK(AD261,AD258:AD262,0))</f>
        <v>3</v>
      </c>
      <c r="AF261" s="84">
        <f>IF(AE261&lt;5,AD261,"")</f>
        <v>8</v>
      </c>
      <c r="AG261" s="18">
        <f t="shared" si="55"/>
        <v>88</v>
      </c>
      <c r="AH261" s="19">
        <f>AG261</f>
        <v>88</v>
      </c>
      <c r="AI261" s="19">
        <f t="shared" si="54"/>
        <v>151</v>
      </c>
      <c r="AJ261" s="186"/>
      <c r="AK261" s="130"/>
      <c r="AL261" s="189"/>
    </row>
    <row r="262" spans="1:38" ht="15" customHeight="1" x14ac:dyDescent="0.25">
      <c r="A262" s="68">
        <v>5</v>
      </c>
      <c r="B262" s="139"/>
      <c r="C262" s="141">
        <v>59</v>
      </c>
      <c r="D262" s="59"/>
      <c r="E262" s="18">
        <f t="shared" si="43"/>
        <v>0</v>
      </c>
      <c r="F262" s="18">
        <f t="shared" si="44"/>
        <v>0</v>
      </c>
      <c r="G262" s="18">
        <f t="shared" si="45"/>
        <v>0</v>
      </c>
      <c r="H262" s="18">
        <f t="shared" si="46"/>
        <v>0</v>
      </c>
      <c r="I262" s="15">
        <f>H262</f>
        <v>0</v>
      </c>
      <c r="J262" s="84">
        <f>IF(I262="","",RANK(I262,I258:I262,0))</f>
        <v>5</v>
      </c>
      <c r="K262" s="84" t="str">
        <f>IF(J262&lt;5,I262,"")</f>
        <v/>
      </c>
      <c r="L262" s="61"/>
      <c r="M262" s="18">
        <f t="shared" si="47"/>
        <v>0</v>
      </c>
      <c r="N262" s="18">
        <f t="shared" si="48"/>
        <v>0</v>
      </c>
      <c r="O262" s="14">
        <f>M262+N262</f>
        <v>0</v>
      </c>
      <c r="P262" s="15">
        <f>O262</f>
        <v>0</v>
      </c>
      <c r="Q262" s="96">
        <f>IF(P262="","",RANK(P262,P258:P262,0))</f>
        <v>5</v>
      </c>
      <c r="R262" s="96" t="str">
        <f>IF(Q262&lt;5,P262,"")</f>
        <v/>
      </c>
      <c r="S262" s="65"/>
      <c r="T262" s="136">
        <f t="shared" si="49"/>
        <v>0</v>
      </c>
      <c r="U262" s="136">
        <f t="shared" si="50"/>
        <v>0</v>
      </c>
      <c r="V262" s="16">
        <f>T262+U262</f>
        <v>0</v>
      </c>
      <c r="W262" s="15">
        <f>V262</f>
        <v>0</v>
      </c>
      <c r="X262" s="84">
        <f>IF(W262="","",RANK(W262,W258:W262,0))</f>
        <v>4</v>
      </c>
      <c r="Y262" s="84"/>
      <c r="Z262" s="172">
        <v>-100</v>
      </c>
      <c r="AA262" s="136">
        <f t="shared" si="52"/>
        <v>0</v>
      </c>
      <c r="AB262" s="136">
        <f t="shared" si="53"/>
        <v>0</v>
      </c>
      <c r="AC262" s="16">
        <f>AA262+AB262</f>
        <v>0</v>
      </c>
      <c r="AD262" s="15">
        <f>AC262</f>
        <v>0</v>
      </c>
      <c r="AE262" s="84">
        <f>IF(AD262="","",RANK(AD262,AD258:AD262,0))</f>
        <v>5</v>
      </c>
      <c r="AF262" s="84" t="str">
        <f>IF(AE262&lt;5,AD262,"")</f>
        <v/>
      </c>
      <c r="AG262" s="18">
        <f t="shared" si="55"/>
        <v>0</v>
      </c>
      <c r="AH262" s="19">
        <f>AG262</f>
        <v>0</v>
      </c>
      <c r="AI262" s="19">
        <f t="shared" si="54"/>
        <v>166</v>
      </c>
      <c r="AJ262" s="187"/>
      <c r="AK262" s="130"/>
      <c r="AL262" s="189"/>
    </row>
    <row r="263" spans="1:38" ht="26.25" customHeight="1" x14ac:dyDescent="0.25">
      <c r="A263" s="68"/>
      <c r="B263" s="139"/>
      <c r="C263" s="142">
        <v>59</v>
      </c>
      <c r="D263" s="59"/>
      <c r="E263" s="18">
        <f t="shared" ref="E263:E293" si="59">IF(D263&gt;7.6,0,IF(D263&gt;7.55,29,IF(D263&gt;7.54,30,IF(D263&gt;7.5,31,IF(D263&gt;7.45,32,IF(D263&gt;7.44,33,IF(D263&gt;7.4,34,IF(D263&gt;7.34,35,IF(D263&gt;7.33,36,IF(D263&gt;7.32,37,IF(D263&gt;7.3,38,IF(D263&gt;7.25,39,IF(D263&gt;7.24,40,IF(D263&gt;7.23,41,IF(D263&gt;7.2,42,IF(D263&gt;7.15,43,IF(D263&gt;7.14,44,IF(D263&gt;7.13,45,IF(D263&gt;7.1,46,IF(D263&gt;7.05,47,IF(D263&gt;7.03,48,IF(D263&gt;7,49,))))))))))))))))))))))</f>
        <v>0</v>
      </c>
      <c r="F263" s="18">
        <f t="shared" ref="F263:F293" si="60">IF(D263&gt;8.9,0,IF(D263&gt;8.8,1,IF(D263&gt;8.7,2,IF(D263&gt;8.65,3,IF(D263&gt;8.6,4,IF(D263&gt;8.55,5,IF(D263&gt;8.5,6,IF(D263&gt;8.45,7,IF(D263&gt;8.4,8,IF(D263&gt;8.35,9,IF(D263&gt;8.3,10,IF(D263&gt;8.25,11,IF(D263&gt;8.2,12,IF(D263&gt;8.15,13,IF(D263&gt;8.1,14,IF(D263&gt;8.05,15,IF(D263&gt;8,16,IF(D263&gt;7.95,17,IF(D263&gt;7.94,18,IF(D263&gt;7.9,19,IF(D263&gt;7.85,20,IF(D263&gt;7.82,21,IF(D263&gt;7.8,22,IF(D263&gt;7.75,23,IF(D263&gt;7.73,24,IF(D263&gt;7.7,25,IF(D263&gt;7.65,26,IF(D263&gt;7.63,27,IF(D263&gt;7.6,28,)))))))))))))))))))))))))))))</f>
        <v>0</v>
      </c>
      <c r="G263" s="18">
        <f t="shared" ref="G263:G293" si="61">IF(D263&gt;7,0,IF(D263&gt;6.95,50,IF(D263&gt;6.93,51,IF(D263&gt;6.9,52,IF(D263&gt;6.85,53,IF(D263&gt;6.84,54,IF(D263&gt;6.8,55,IF(D263&gt;6.75,56,IF(D263&gt;6.74,57,IF(D263&gt;6.7,58,IF(D263&gt;6.65,59,IF(D263&gt;6.64,60,IF(D263&gt;6.6,61,IF(D263&gt;6.55,62,IF(D263&gt;6.54,63,IF(D263&gt;6.5,64,IF(D263&gt;6.45,65,IF(D263&gt;6.4,66,IF(D263&gt;6.35,67,IF(D263&gt;6.3,68,IF(D263&gt;6.2,69,IF(D263&gt;5.5,70,))))))))))))))))))))))</f>
        <v>0</v>
      </c>
      <c r="H263" s="18">
        <f t="shared" ref="H263:H293" si="62">E263+F263+G263</f>
        <v>0</v>
      </c>
      <c r="I263" s="89"/>
      <c r="J263" s="101" t="s">
        <v>455</v>
      </c>
      <c r="K263" s="109">
        <f>SUM(K258:K262)</f>
        <v>113</v>
      </c>
      <c r="L263" s="61"/>
      <c r="M263" s="18">
        <f t="shared" ref="M263:M293" si="63">IF(L263&lt;255,0,IF(L263&lt;257,60,IF(L263&lt;259,61,IF(L263&lt;261,62,IF(L263&lt;263,63,IF(L263&lt;265,64,IF(L263&lt;267,65,IF(L263&lt;269,66,IF(L263&lt;271,67,IF(L263&lt;273,68,IF(L263&lt;275,69,IF(L263&lt;277,70,IF(L263&lt;279,71,IF(L263&lt;281,72,IF(L263&lt;283,73,IF(L263&lt;285,74,IF(L263&lt;287,75,IF(L263&lt;289,76,IF(L263&lt;291,77,IF(L263&lt;293,78,IF(L263&lt;295,79,IF(L263&lt;297,80,IF(L263&lt;300,81,IF(L263&lt;305,82,))))))))))))))))))))))))</f>
        <v>0</v>
      </c>
      <c r="N263" s="18">
        <f t="shared" ref="N263:N293" si="64">IF(L263&lt;165,0,IF(L263&lt;168,1,IF(L263&lt;171,2,IF(L263&lt;174,3,IF(L263&lt;177,4,IF(L263&lt;180,5,IF(L263&lt;183,6,IF(L263&lt;186,7,IF(L263&lt;188,8,IF(L263&lt;190,9,IF(L263&lt;192,10,IF(L263&lt;194,11,IF(L263&lt;196,12,IF(L263&lt;198,13,IF(L263&lt;200,14,IF(L263&lt;202,15,IF(L263&lt;204,16,IF(L263&lt;206,17,IF(L263&lt;208,18,IF(L263&lt;210,19,IF(L263&lt;212,20,IF(L263&lt;214,21,IF(L263&lt;216,22,IF(L263&lt;218,23,IF(L263&lt;220,24,IF(L263&lt;221,25,IF(L263&lt;222,26,IF(L263&lt;223,27,IF(L263&lt;224,28,IF(L263&lt;225,29,IF(L263&lt;226,30,IF(L263&lt;227,31,IF(L263&lt;228,32,IF(L263&lt;229,33,IF(L263&lt;230,34,IF(L263&lt;231,35,IF(L263&lt;232,36,IF(L263&lt;233,37,IF(L263&lt;234,38,IF(L263&lt;235,39,IF(L263&lt;236,40,IF(L263&lt;237,41,IF(L263&lt;238,42,IF(L263&lt;239,43,IF(L263&lt;240,44,IF(L263&lt;241,45,IF(L263&lt;242,46,IF(L263&lt;243,47,IF(L263&lt;244,48,IF(L263&lt;245,49,IF(L263&lt;246,50,IF(L263&lt;247,51,IF(L263&lt;248,52,IF(L263&lt;249,53,IF(L263&lt;250,54,IF(L263&lt;251,55,IF(L263&lt;252,56,IF(L263&lt;253,57,IF(L263&lt;254,58,IF(L263&lt;255,59,))))))))))))))))))))))))))))))))))))))))))))))))))))))))))))</f>
        <v>0</v>
      </c>
      <c r="O263" s="14"/>
      <c r="P263" s="89"/>
      <c r="Q263" s="101" t="s">
        <v>455</v>
      </c>
      <c r="R263" s="110">
        <f>SUM(R258:R262)</f>
        <v>138</v>
      </c>
      <c r="S263" s="65"/>
      <c r="T263" s="136">
        <f t="shared" ref="T263:T293" si="65">IF(S263&lt;15.6,0,IF(S263&lt;15.7,44,IF(S263&lt;16,45,IF(S263&lt;16.5,46,IF(S263&lt;16.6,47,IF(S263&lt;16.7,48,IF(S263&lt;17,49,IF(S263&lt;17.5,50,IF(S263&lt;17.6,51,IF(S263&lt;17.7,52,IF(S263&lt;18,53,IF(S263&lt;18.5,54,IF(S263&lt;18.6,55,IF(S263&lt;19,56,IF(S263&lt;19.5,57,IF(S263&lt;20,58,IF(S263&lt;20.5,59,IF(S263&lt;21,60,IF(S263&lt;22,61,IF(S263&lt;23,62,IF(S263&lt;24,63,IF(S263&lt;25,64,IF(S263&lt;26,65,IF(S263&lt;28,66,IF(S263&lt;30,67,IF(S263&lt;32,68,IF(S263&lt;34,69,IF(S263&lt;40,70,))))))))))))))))))))))))))))</f>
        <v>0</v>
      </c>
      <c r="U263" s="136">
        <f t="shared" ref="U263:U293" si="66">IF(S263&lt;3,0,IF(S263&lt;3.5,1,IF(S263&lt;4,2,IF(S263&lt;4.2,3,IF(S263&lt;4.5,4,IF(S263&lt;5,5,IF(S263&lt;5.5,6,IF(S263&lt;5.6,7,IF(S263&lt;6,8,IF(S263&lt;6.5,9,IF(S263&lt;6.6,10,IF(S263&lt;7,11,IF(S263&lt;7.5,12,IF(S263&lt;7.6,13,IF(S263&lt;8,14,IF(S263&lt;8.5,15,IF(S263&lt;8.6,16,IF(S263&lt;9,17,IF(S263&lt;9.5,18,IF(S263&lt;9.6,19,IF(S263&lt;9.7,20,IF(S263&lt;10,21,IF(S263&lt;10.5,22,IF(S263&lt;10.6,23,IF(S263&lt;10.7,24,IF(S263&lt;11,25,IF(S263&lt;11.5,26,IF(S263&lt;11.6,27,IF(S263&lt;11.7,28,IF(S263&lt;12,29,IF(S263&lt;12.5,30,IF(S263&lt;12.6,31,IF(S263&lt;12.7,32,IF(S263&lt;13,33,IF(S263&lt;13.5,34,IF(S263&lt;13.6,35,IF(S263&lt;13.7,36,IF(S263&lt;14,37,IF(S263&lt;14.5,38,IF(S263&lt;14.6,39,IF(S263&lt;14.7,40,IF(S263&lt;15,41,IF(S263&lt;15.5,42,IF(S263&lt;15.6,43,))))))))))))))))))))))))))))))))))))))))))))</f>
        <v>0</v>
      </c>
      <c r="V263" s="16"/>
      <c r="W263" s="89"/>
      <c r="X263" s="101" t="s">
        <v>455</v>
      </c>
      <c r="Y263" s="109">
        <f>SUM(Y258:Y262)</f>
        <v>79</v>
      </c>
      <c r="Z263" s="172">
        <v>-100</v>
      </c>
      <c r="AA263" s="136">
        <f t="shared" ref="AA263:AA293" si="67">IF(Z263&lt;24,0,IF(Z263&lt;24.5,60,IF(Z263&lt;25,61,IF(Z263&lt;25.5,62,IF(Z263&lt;26,63,IF(Z263&lt;27,64,IF(Z263&lt;28,65,IF(Z263&lt;29,66,IF(Z263&lt;30,67,IF(Z263&lt;31,68,IF(Z263&lt;32,69,IF(Z263&lt;33,70,IF(Z263&lt;34,71,IF(Z263&lt;35,72,IF(Z263&lt;47,73,)))))))))))))))</f>
        <v>0</v>
      </c>
      <c r="AB263" s="136">
        <f t="shared" ref="AB263:AB293" si="68">IF(Z263&lt;-5,0,IF(Z263&lt;-4,1,IF(Z263&lt;-3,2,IF(Z263&lt;-2,3,IF(Z263&lt;-1,4,IF(Z263&lt;0,5,IF(Z263&lt;0.5,6,IF(Z263&lt;1,7,IF(Z263&lt;1.5,8,IF(Z263&lt;2,9,IF(Z263&lt;2.5,10,IF(Z263&lt;3,11,IF(Z263&lt;3.5,12,IF(Z263&lt;4,13,IF(Z263&lt;4.5,14,IF(Z263&lt;5,15,IF(Z263&lt;5.5,16,IF(Z263&lt;6,17,IF(Z263&lt;6.5,18,IF(Z263&lt;7,19,IF(Z263&lt;7.5,20,IF(Z263&lt;8,21,IF(Z263&lt;8.5,22,IF(Z263&lt;9,23,IF(Z263&lt;9.5,24,IF(Z263&lt;10,25,IF(Z263&lt;10.5,26,IF(Z263&lt;11,27,IF(Z263&lt;11.5,28,IF(Z263&lt;12,29,IF(Z263&lt;12.5,30,IF(Z263&lt;13,31,IF(Z263&lt;13.5,32,IF(Z263&lt;13.6,33,IF(Z263&lt;14,34,IF(Z263&lt;14.5,35,IF(Z263&lt;14.7,36,IF(Z263&lt;15,37,IF(Z263&lt;15.5,38,IF(Z263&lt;15.7,39,IF(Z263&lt;16,40,IF(Z263&lt;16.5,41,IF(Z263&lt;16.6,42,IF(Z263&lt;17,43,IF(Z263&lt;17.5,44,IF(Z263&lt;17.6,45,IF(Z263&lt;18,46,IF(Z263&lt;18.5,47,IF(Z263&lt;18.6,48,IF(Z263&lt;19,49,IF(Z263&lt;19.5,50,IF(Z263&lt;20,51,IF(Z263&lt;20.5,52,IF(Z263&lt;21,53,IF(Z263&lt;21.5,54,IF(Z263&lt;22,55,IF(Z263&lt;22.5,56,IF(Z263&lt;23,57,IF(Z263&lt;23.5,58,IF(Z263&lt;24,59,))))))))))))))))))))))))))))))))))))))))))))))))))))))))))))</f>
        <v>0</v>
      </c>
      <c r="AC263" s="16"/>
      <c r="AD263" s="89"/>
      <c r="AE263" s="101" t="s">
        <v>455</v>
      </c>
      <c r="AF263" s="109">
        <f>SUM(AF258:AF262)</f>
        <v>62</v>
      </c>
      <c r="AG263" s="18"/>
      <c r="AH263" s="92"/>
      <c r="AI263" s="19" t="str">
        <f t="shared" ref="AI263:AI293" si="69">IF(ISNUMBER(AH263),RANK(AH263,$AH$6:$AH$293,0),"")</f>
        <v/>
      </c>
      <c r="AJ263" s="98"/>
      <c r="AK263" s="98"/>
      <c r="AL263" s="190"/>
    </row>
    <row r="264" spans="1:38" ht="15" customHeight="1" x14ac:dyDescent="0.25">
      <c r="A264" s="68">
        <v>1</v>
      </c>
      <c r="B264" s="139"/>
      <c r="C264" s="141">
        <v>63</v>
      </c>
      <c r="D264" s="59"/>
      <c r="E264" s="18">
        <f t="shared" si="59"/>
        <v>0</v>
      </c>
      <c r="F264" s="18">
        <f t="shared" si="60"/>
        <v>0</v>
      </c>
      <c r="G264" s="18">
        <f t="shared" si="61"/>
        <v>0</v>
      </c>
      <c r="H264" s="18">
        <f t="shared" si="62"/>
        <v>0</v>
      </c>
      <c r="I264" s="15">
        <f>H264</f>
        <v>0</v>
      </c>
      <c r="J264" s="84">
        <f>IF(I264="","",RANK(I264,I264:I268,0))</f>
        <v>1</v>
      </c>
      <c r="K264" s="84">
        <f>IF(J264&lt;5,I264,"")</f>
        <v>0</v>
      </c>
      <c r="L264" s="61"/>
      <c r="M264" s="18">
        <f t="shared" si="63"/>
        <v>0</v>
      </c>
      <c r="N264" s="18">
        <f t="shared" si="64"/>
        <v>0</v>
      </c>
      <c r="O264" s="14">
        <f>M264+N264</f>
        <v>0</v>
      </c>
      <c r="P264" s="15">
        <f>O264</f>
        <v>0</v>
      </c>
      <c r="Q264" s="96">
        <f>IF(P264="","",RANK(P264,P264:P268,0))</f>
        <v>1</v>
      </c>
      <c r="R264" s="96">
        <f>IF(Q264&lt;5,P264,"")</f>
        <v>0</v>
      </c>
      <c r="S264" s="65"/>
      <c r="T264" s="136">
        <f t="shared" si="65"/>
        <v>0</v>
      </c>
      <c r="U264" s="136">
        <f t="shared" si="66"/>
        <v>0</v>
      </c>
      <c r="V264" s="16">
        <f>T264+U264</f>
        <v>0</v>
      </c>
      <c r="W264" s="15">
        <f>V264</f>
        <v>0</v>
      </c>
      <c r="X264" s="84">
        <f>IF(W264="","",RANK(W264,W264:W268,0))</f>
        <v>1</v>
      </c>
      <c r="Y264" s="84">
        <f>IF(X264&lt;5,W264,"")</f>
        <v>0</v>
      </c>
      <c r="Z264" s="172">
        <v>-100</v>
      </c>
      <c r="AA264" s="136">
        <f t="shared" si="67"/>
        <v>0</v>
      </c>
      <c r="AB264" s="136">
        <f t="shared" si="68"/>
        <v>0</v>
      </c>
      <c r="AC264" s="16">
        <f>AA264+AB264</f>
        <v>0</v>
      </c>
      <c r="AD264" s="15">
        <f>AC264</f>
        <v>0</v>
      </c>
      <c r="AE264" s="84">
        <f>IF(AD264="","",RANK(AD264,AD264:AD268,0))</f>
        <v>1</v>
      </c>
      <c r="AF264" s="84">
        <f>IF(AE264&lt;5,AD264,"")</f>
        <v>0</v>
      </c>
      <c r="AG264" s="18">
        <f t="shared" ref="AG264:AG292" si="70">I264+P264+W264+AD264</f>
        <v>0</v>
      </c>
      <c r="AH264" s="19">
        <f>AG264</f>
        <v>0</v>
      </c>
      <c r="AI264" s="19">
        <f t="shared" si="69"/>
        <v>166</v>
      </c>
      <c r="AJ264" s="185">
        <f>SUM(K264:K268,R264:R268,Y264:Y268,AF264:AF268)</f>
        <v>0</v>
      </c>
      <c r="AK264" s="130">
        <f>AJ264</f>
        <v>0</v>
      </c>
      <c r="AL264" s="188">
        <f>IF(ISNUMBER(AJ264),RANK(AJ264,$AJ$6:$AJ$293,0),"")</f>
        <v>35</v>
      </c>
    </row>
    <row r="265" spans="1:38" ht="15" customHeight="1" x14ac:dyDescent="0.25">
      <c r="A265" s="68">
        <v>2</v>
      </c>
      <c r="B265" s="139"/>
      <c r="C265" s="141">
        <v>63</v>
      </c>
      <c r="D265" s="59"/>
      <c r="E265" s="18">
        <f t="shared" si="59"/>
        <v>0</v>
      </c>
      <c r="F265" s="18">
        <f t="shared" si="60"/>
        <v>0</v>
      </c>
      <c r="G265" s="18">
        <f t="shared" si="61"/>
        <v>0</v>
      </c>
      <c r="H265" s="18">
        <f t="shared" si="62"/>
        <v>0</v>
      </c>
      <c r="I265" s="15">
        <f>H265</f>
        <v>0</v>
      </c>
      <c r="J265" s="84">
        <f>IF(I265="","",RANK(I265,I264:I268,0))</f>
        <v>1</v>
      </c>
      <c r="K265" s="84">
        <f>IF(J265&lt;5,I265,"")</f>
        <v>0</v>
      </c>
      <c r="L265" s="61"/>
      <c r="M265" s="18">
        <f t="shared" si="63"/>
        <v>0</v>
      </c>
      <c r="N265" s="18">
        <f t="shared" si="64"/>
        <v>0</v>
      </c>
      <c r="O265" s="14">
        <f>M265+N265</f>
        <v>0</v>
      </c>
      <c r="P265" s="15">
        <f>O265</f>
        <v>0</v>
      </c>
      <c r="Q265" s="96">
        <f>IF(P265="","",RANK(P265,P264:P268,0))</f>
        <v>1</v>
      </c>
      <c r="R265" s="96">
        <f>IF(Q265&lt;5,P265,"")</f>
        <v>0</v>
      </c>
      <c r="S265" s="65"/>
      <c r="T265" s="136">
        <f t="shared" si="65"/>
        <v>0</v>
      </c>
      <c r="U265" s="136">
        <f t="shared" si="66"/>
        <v>0</v>
      </c>
      <c r="V265" s="16">
        <f>T265+U265</f>
        <v>0</v>
      </c>
      <c r="W265" s="15">
        <f>V265</f>
        <v>0</v>
      </c>
      <c r="X265" s="84">
        <f>IF(W265="","",RANK(W265,W264:W268,0))</f>
        <v>1</v>
      </c>
      <c r="Y265" s="84">
        <f>IF(X265&lt;5,W265,"")</f>
        <v>0</v>
      </c>
      <c r="Z265" s="172">
        <v>-100</v>
      </c>
      <c r="AA265" s="136">
        <f t="shared" si="67"/>
        <v>0</v>
      </c>
      <c r="AB265" s="136">
        <f t="shared" si="68"/>
        <v>0</v>
      </c>
      <c r="AC265" s="16">
        <f>AA265+AB265</f>
        <v>0</v>
      </c>
      <c r="AD265" s="15">
        <f>AC265</f>
        <v>0</v>
      </c>
      <c r="AE265" s="84">
        <f>IF(AD265="","",RANK(AD265,AD264:AD268,0))</f>
        <v>1</v>
      </c>
      <c r="AF265" s="84">
        <f>IF(AE265&lt;5,AD265,"")</f>
        <v>0</v>
      </c>
      <c r="AG265" s="18">
        <f t="shared" si="70"/>
        <v>0</v>
      </c>
      <c r="AH265" s="19">
        <f>AG265</f>
        <v>0</v>
      </c>
      <c r="AI265" s="19">
        <f t="shared" si="69"/>
        <v>166</v>
      </c>
      <c r="AJ265" s="186"/>
      <c r="AK265" s="130"/>
      <c r="AL265" s="189"/>
    </row>
    <row r="266" spans="1:38" ht="15" customHeight="1" x14ac:dyDescent="0.25">
      <c r="A266" s="68">
        <v>3</v>
      </c>
      <c r="B266" s="139"/>
      <c r="C266" s="141">
        <v>63</v>
      </c>
      <c r="D266" s="59"/>
      <c r="E266" s="18">
        <f t="shared" si="59"/>
        <v>0</v>
      </c>
      <c r="F266" s="18">
        <f t="shared" si="60"/>
        <v>0</v>
      </c>
      <c r="G266" s="18">
        <f t="shared" si="61"/>
        <v>0</v>
      </c>
      <c r="H266" s="18">
        <f t="shared" si="62"/>
        <v>0</v>
      </c>
      <c r="I266" s="15">
        <f>H266</f>
        <v>0</v>
      </c>
      <c r="J266" s="84">
        <f>IF(I266="","",RANK(I266,I264:I268,0))</f>
        <v>1</v>
      </c>
      <c r="K266" s="84">
        <f>IF(J266&lt;5,I266,"")</f>
        <v>0</v>
      </c>
      <c r="L266" s="61"/>
      <c r="M266" s="18">
        <f t="shared" si="63"/>
        <v>0</v>
      </c>
      <c r="N266" s="18">
        <f t="shared" si="64"/>
        <v>0</v>
      </c>
      <c r="O266" s="14">
        <f>M266+N266</f>
        <v>0</v>
      </c>
      <c r="P266" s="15">
        <f>O266</f>
        <v>0</v>
      </c>
      <c r="Q266" s="96">
        <f>IF(P266="","",RANK(P266,P264:P268,0))</f>
        <v>1</v>
      </c>
      <c r="R266" s="96">
        <f>IF(Q266&lt;5,P266,"")</f>
        <v>0</v>
      </c>
      <c r="S266" s="65"/>
      <c r="T266" s="136">
        <f t="shared" si="65"/>
        <v>0</v>
      </c>
      <c r="U266" s="136">
        <f t="shared" si="66"/>
        <v>0</v>
      </c>
      <c r="V266" s="16">
        <f>T266+U266</f>
        <v>0</v>
      </c>
      <c r="W266" s="15">
        <f>V266</f>
        <v>0</v>
      </c>
      <c r="X266" s="84">
        <f>IF(W266="","",RANK(W266,W264:W268,0))</f>
        <v>1</v>
      </c>
      <c r="Y266" s="84">
        <f>IF(X266&lt;5,W266,"")</f>
        <v>0</v>
      </c>
      <c r="Z266" s="172">
        <v>-100</v>
      </c>
      <c r="AA266" s="136">
        <f t="shared" si="67"/>
        <v>0</v>
      </c>
      <c r="AB266" s="136">
        <f t="shared" si="68"/>
        <v>0</v>
      </c>
      <c r="AC266" s="16">
        <f>AA266+AB266</f>
        <v>0</v>
      </c>
      <c r="AD266" s="15">
        <f>AC266</f>
        <v>0</v>
      </c>
      <c r="AE266" s="84">
        <f>IF(AD266="","",RANK(AD266,AD264:AD268,0))</f>
        <v>1</v>
      </c>
      <c r="AF266" s="84">
        <f>IF(AE266&lt;5,AD266,"")</f>
        <v>0</v>
      </c>
      <c r="AG266" s="18">
        <f t="shared" si="70"/>
        <v>0</v>
      </c>
      <c r="AH266" s="19">
        <f>AG266</f>
        <v>0</v>
      </c>
      <c r="AI266" s="19">
        <f t="shared" si="69"/>
        <v>166</v>
      </c>
      <c r="AJ266" s="186"/>
      <c r="AK266" s="130"/>
      <c r="AL266" s="189"/>
    </row>
    <row r="267" spans="1:38" ht="15" customHeight="1" x14ac:dyDescent="0.25">
      <c r="A267" s="68">
        <v>4</v>
      </c>
      <c r="B267" s="139"/>
      <c r="C267" s="141">
        <v>63</v>
      </c>
      <c r="D267" s="59"/>
      <c r="E267" s="18">
        <f t="shared" si="59"/>
        <v>0</v>
      </c>
      <c r="F267" s="18">
        <f t="shared" si="60"/>
        <v>0</v>
      </c>
      <c r="G267" s="18">
        <f t="shared" si="61"/>
        <v>0</v>
      </c>
      <c r="H267" s="18">
        <f t="shared" si="62"/>
        <v>0</v>
      </c>
      <c r="I267" s="15">
        <f>H267</f>
        <v>0</v>
      </c>
      <c r="J267" s="84">
        <f>IF(I267="","",RANK(I267,I264:I268,0))</f>
        <v>1</v>
      </c>
      <c r="K267" s="84">
        <f>IF(J267&lt;5,I267,"")</f>
        <v>0</v>
      </c>
      <c r="L267" s="61"/>
      <c r="M267" s="18">
        <f t="shared" si="63"/>
        <v>0</v>
      </c>
      <c r="N267" s="18">
        <f t="shared" si="64"/>
        <v>0</v>
      </c>
      <c r="O267" s="14">
        <f>M267+N267</f>
        <v>0</v>
      </c>
      <c r="P267" s="15">
        <f>O267</f>
        <v>0</v>
      </c>
      <c r="Q267" s="96">
        <f>IF(P267="","",RANK(P267,P264:P268,0))</f>
        <v>1</v>
      </c>
      <c r="R267" s="96">
        <f>IF(Q267&lt;5,P267,"")</f>
        <v>0</v>
      </c>
      <c r="S267" s="65"/>
      <c r="T267" s="136">
        <f t="shared" si="65"/>
        <v>0</v>
      </c>
      <c r="U267" s="136">
        <f t="shared" si="66"/>
        <v>0</v>
      </c>
      <c r="V267" s="16">
        <f>T267+U267</f>
        <v>0</v>
      </c>
      <c r="W267" s="15">
        <f>V267</f>
        <v>0</v>
      </c>
      <c r="X267" s="84">
        <f>IF(W267="","",RANK(W267,W264:W268,0))</f>
        <v>1</v>
      </c>
      <c r="Y267" s="84">
        <f>IF(X267&lt;5,W267,"")</f>
        <v>0</v>
      </c>
      <c r="Z267" s="172">
        <v>-100</v>
      </c>
      <c r="AA267" s="136">
        <f t="shared" si="67"/>
        <v>0</v>
      </c>
      <c r="AB267" s="136">
        <f t="shared" si="68"/>
        <v>0</v>
      </c>
      <c r="AC267" s="16">
        <f>AA267+AB267</f>
        <v>0</v>
      </c>
      <c r="AD267" s="15">
        <f>AC267</f>
        <v>0</v>
      </c>
      <c r="AE267" s="84">
        <f>IF(AD267="","",RANK(AD267,AD264:AD268,0))</f>
        <v>1</v>
      </c>
      <c r="AF267" s="84">
        <f>IF(AE267&lt;5,AD267,"")</f>
        <v>0</v>
      </c>
      <c r="AG267" s="18">
        <f t="shared" si="70"/>
        <v>0</v>
      </c>
      <c r="AH267" s="19">
        <f>AG267</f>
        <v>0</v>
      </c>
      <c r="AI267" s="19">
        <f t="shared" si="69"/>
        <v>166</v>
      </c>
      <c r="AJ267" s="186"/>
      <c r="AK267" s="130"/>
      <c r="AL267" s="189"/>
    </row>
    <row r="268" spans="1:38" ht="15" customHeight="1" x14ac:dyDescent="0.25">
      <c r="A268" s="68">
        <v>5</v>
      </c>
      <c r="B268" s="139"/>
      <c r="C268" s="141">
        <v>63</v>
      </c>
      <c r="D268" s="59"/>
      <c r="E268" s="18">
        <f t="shared" si="59"/>
        <v>0</v>
      </c>
      <c r="F268" s="18">
        <f t="shared" si="60"/>
        <v>0</v>
      </c>
      <c r="G268" s="18">
        <f t="shared" si="61"/>
        <v>0</v>
      </c>
      <c r="H268" s="18">
        <f t="shared" si="62"/>
        <v>0</v>
      </c>
      <c r="I268" s="15">
        <f>H268</f>
        <v>0</v>
      </c>
      <c r="J268" s="84">
        <f>IF(I268="","",RANK(I268,I264:I268,0))</f>
        <v>1</v>
      </c>
      <c r="K268" s="84">
        <f>IF(J268&lt;5,I268,"")</f>
        <v>0</v>
      </c>
      <c r="L268" s="61"/>
      <c r="M268" s="18">
        <f t="shared" si="63"/>
        <v>0</v>
      </c>
      <c r="N268" s="18">
        <f t="shared" si="64"/>
        <v>0</v>
      </c>
      <c r="O268" s="14">
        <f>M268+N268</f>
        <v>0</v>
      </c>
      <c r="P268" s="15">
        <f>O268</f>
        <v>0</v>
      </c>
      <c r="Q268" s="96">
        <f>IF(P268="","",RANK(P268,P264:P268,0))</f>
        <v>1</v>
      </c>
      <c r="R268" s="96">
        <f>IF(Q268&lt;5,P268,"")</f>
        <v>0</v>
      </c>
      <c r="S268" s="65"/>
      <c r="T268" s="136">
        <f t="shared" si="65"/>
        <v>0</v>
      </c>
      <c r="U268" s="136">
        <f t="shared" si="66"/>
        <v>0</v>
      </c>
      <c r="V268" s="16">
        <f>T268+U268</f>
        <v>0</v>
      </c>
      <c r="W268" s="15">
        <f>V268</f>
        <v>0</v>
      </c>
      <c r="X268" s="84">
        <f>IF(W268="","",RANK(W268,W264:W268,0))</f>
        <v>1</v>
      </c>
      <c r="Y268" s="84">
        <f>IF(X268&lt;5,W268,"")</f>
        <v>0</v>
      </c>
      <c r="Z268" s="172">
        <v>-100</v>
      </c>
      <c r="AA268" s="136">
        <f t="shared" si="67"/>
        <v>0</v>
      </c>
      <c r="AB268" s="136">
        <f t="shared" si="68"/>
        <v>0</v>
      </c>
      <c r="AC268" s="16">
        <f>AA268+AB268</f>
        <v>0</v>
      </c>
      <c r="AD268" s="15">
        <f>AC268</f>
        <v>0</v>
      </c>
      <c r="AE268" s="84">
        <f>IF(AD268="","",RANK(AD268,AD264:AD268,0))</f>
        <v>1</v>
      </c>
      <c r="AF268" s="84">
        <f>IF(AE268&lt;5,AD268,"")</f>
        <v>0</v>
      </c>
      <c r="AG268" s="18">
        <f t="shared" si="70"/>
        <v>0</v>
      </c>
      <c r="AH268" s="19">
        <f>AG268</f>
        <v>0</v>
      </c>
      <c r="AI268" s="19">
        <f t="shared" si="69"/>
        <v>166</v>
      </c>
      <c r="AJ268" s="187"/>
      <c r="AK268" s="130"/>
      <c r="AL268" s="189"/>
    </row>
    <row r="269" spans="1:38" ht="26.25" customHeight="1" x14ac:dyDescent="0.25">
      <c r="A269" s="68"/>
      <c r="B269" s="139"/>
      <c r="C269" s="142">
        <v>63</v>
      </c>
      <c r="D269" s="59"/>
      <c r="E269" s="18">
        <f t="shared" si="59"/>
        <v>0</v>
      </c>
      <c r="F269" s="18">
        <f t="shared" si="60"/>
        <v>0</v>
      </c>
      <c r="G269" s="18">
        <f t="shared" si="61"/>
        <v>0</v>
      </c>
      <c r="H269" s="18">
        <f t="shared" si="62"/>
        <v>0</v>
      </c>
      <c r="I269" s="89"/>
      <c r="J269" s="101" t="s">
        <v>455</v>
      </c>
      <c r="K269" s="109">
        <f>SUM(K264:K268)</f>
        <v>0</v>
      </c>
      <c r="L269" s="61"/>
      <c r="M269" s="18">
        <f t="shared" si="63"/>
        <v>0</v>
      </c>
      <c r="N269" s="18">
        <f t="shared" si="64"/>
        <v>0</v>
      </c>
      <c r="O269" s="14"/>
      <c r="P269" s="89"/>
      <c r="Q269" s="101" t="s">
        <v>455</v>
      </c>
      <c r="R269" s="110">
        <f>SUM(R264:R268)</f>
        <v>0</v>
      </c>
      <c r="S269" s="65"/>
      <c r="T269" s="136">
        <f t="shared" si="65"/>
        <v>0</v>
      </c>
      <c r="U269" s="136">
        <f t="shared" si="66"/>
        <v>0</v>
      </c>
      <c r="V269" s="16"/>
      <c r="W269" s="89"/>
      <c r="X269" s="101" t="s">
        <v>455</v>
      </c>
      <c r="Y269" s="109">
        <f>SUM(Y264:Y268)</f>
        <v>0</v>
      </c>
      <c r="Z269" s="172">
        <v>-100</v>
      </c>
      <c r="AA269" s="136">
        <f t="shared" si="67"/>
        <v>0</v>
      </c>
      <c r="AB269" s="136">
        <f t="shared" si="68"/>
        <v>0</v>
      </c>
      <c r="AC269" s="16"/>
      <c r="AD269" s="89"/>
      <c r="AE269" s="101" t="s">
        <v>455</v>
      </c>
      <c r="AF269" s="109">
        <f>SUM(AF264:AF268)</f>
        <v>0</v>
      </c>
      <c r="AG269" s="18"/>
      <c r="AH269" s="92"/>
      <c r="AI269" s="19" t="str">
        <f t="shared" si="69"/>
        <v/>
      </c>
      <c r="AJ269" s="98"/>
      <c r="AK269" s="98"/>
      <c r="AL269" s="190"/>
    </row>
    <row r="270" spans="1:38" ht="15" customHeight="1" x14ac:dyDescent="0.25">
      <c r="A270" s="68">
        <v>1</v>
      </c>
      <c r="B270" s="139"/>
      <c r="C270" s="141">
        <v>67</v>
      </c>
      <c r="D270" s="59"/>
      <c r="E270" s="18">
        <f t="shared" si="59"/>
        <v>0</v>
      </c>
      <c r="F270" s="18">
        <f t="shared" si="60"/>
        <v>0</v>
      </c>
      <c r="G270" s="18">
        <f t="shared" si="61"/>
        <v>0</v>
      </c>
      <c r="H270" s="18">
        <f t="shared" si="62"/>
        <v>0</v>
      </c>
      <c r="I270" s="15">
        <f>H270</f>
        <v>0</v>
      </c>
      <c r="J270" s="84">
        <f>IF(I270="","",RANK(I270,I270:I274,0))</f>
        <v>1</v>
      </c>
      <c r="K270" s="84">
        <f>IF(J270&lt;5,I270,"")</f>
        <v>0</v>
      </c>
      <c r="L270" s="61"/>
      <c r="M270" s="18">
        <f t="shared" si="63"/>
        <v>0</v>
      </c>
      <c r="N270" s="18">
        <f t="shared" si="64"/>
        <v>0</v>
      </c>
      <c r="O270" s="14">
        <f>M270+N270</f>
        <v>0</v>
      </c>
      <c r="P270" s="15">
        <f>O270</f>
        <v>0</v>
      </c>
      <c r="Q270" s="96">
        <f>IF(P270="","",RANK(P270,P270:P274,0))</f>
        <v>1</v>
      </c>
      <c r="R270" s="96">
        <f>IF(Q270&lt;5,P270,"")</f>
        <v>0</v>
      </c>
      <c r="S270" s="65"/>
      <c r="T270" s="136">
        <f t="shared" si="65"/>
        <v>0</v>
      </c>
      <c r="U270" s="136">
        <f t="shared" si="66"/>
        <v>0</v>
      </c>
      <c r="V270" s="16">
        <f>T270+U270</f>
        <v>0</v>
      </c>
      <c r="W270" s="15">
        <f>V270</f>
        <v>0</v>
      </c>
      <c r="X270" s="84">
        <f>IF(W270="","",RANK(W270,W270:W274,0))</f>
        <v>1</v>
      </c>
      <c r="Y270" s="84">
        <f>IF(X270&lt;5,W270,"")</f>
        <v>0</v>
      </c>
      <c r="Z270" s="172">
        <v>-100</v>
      </c>
      <c r="AA270" s="136">
        <f t="shared" si="67"/>
        <v>0</v>
      </c>
      <c r="AB270" s="136">
        <f t="shared" si="68"/>
        <v>0</v>
      </c>
      <c r="AC270" s="16">
        <f>AA270+AB270</f>
        <v>0</v>
      </c>
      <c r="AD270" s="15">
        <f>AC270</f>
        <v>0</v>
      </c>
      <c r="AE270" s="84">
        <f>IF(AD270="","",RANK(AD270,AD270:AD274,0))</f>
        <v>1</v>
      </c>
      <c r="AF270" s="84">
        <f>IF(AE270&lt;5,AD270,"")</f>
        <v>0</v>
      </c>
      <c r="AG270" s="18">
        <f t="shared" si="70"/>
        <v>0</v>
      </c>
      <c r="AH270" s="19">
        <f>AG270</f>
        <v>0</v>
      </c>
      <c r="AI270" s="19">
        <f t="shared" si="69"/>
        <v>166</v>
      </c>
      <c r="AJ270" s="185">
        <f>SUM(K270:K274,R270:R274,Y270:Y274,AF270:AF274)</f>
        <v>0</v>
      </c>
      <c r="AK270" s="130">
        <f>AJ270</f>
        <v>0</v>
      </c>
      <c r="AL270" s="188">
        <f>IF(ISNUMBER(AJ270),RANK(AJ270,$AJ$6:$AJ$293,0),"")</f>
        <v>35</v>
      </c>
    </row>
    <row r="271" spans="1:38" ht="15" customHeight="1" x14ac:dyDescent="0.25">
      <c r="A271" s="68">
        <v>2</v>
      </c>
      <c r="B271" s="139"/>
      <c r="C271" s="141">
        <v>67</v>
      </c>
      <c r="D271" s="59"/>
      <c r="E271" s="18">
        <f t="shared" si="59"/>
        <v>0</v>
      </c>
      <c r="F271" s="18">
        <f t="shared" si="60"/>
        <v>0</v>
      </c>
      <c r="G271" s="18">
        <f t="shared" si="61"/>
        <v>0</v>
      </c>
      <c r="H271" s="18">
        <f t="shared" si="62"/>
        <v>0</v>
      </c>
      <c r="I271" s="15">
        <f>H271</f>
        <v>0</v>
      </c>
      <c r="J271" s="84">
        <f>IF(I271="","",RANK(I271,I270:I274,0))</f>
        <v>1</v>
      </c>
      <c r="K271" s="84">
        <f>IF(J271&lt;5,I271,"")</f>
        <v>0</v>
      </c>
      <c r="L271" s="61"/>
      <c r="M271" s="18">
        <f t="shared" si="63"/>
        <v>0</v>
      </c>
      <c r="N271" s="18">
        <f t="shared" si="64"/>
        <v>0</v>
      </c>
      <c r="O271" s="14">
        <f>M271+N271</f>
        <v>0</v>
      </c>
      <c r="P271" s="15">
        <f>O271</f>
        <v>0</v>
      </c>
      <c r="Q271" s="96">
        <f>IF(P271="","",RANK(P271,P270:P274,0))</f>
        <v>1</v>
      </c>
      <c r="R271" s="96">
        <f>IF(Q271&lt;5,P271,"")</f>
        <v>0</v>
      </c>
      <c r="S271" s="65"/>
      <c r="T271" s="136">
        <f t="shared" si="65"/>
        <v>0</v>
      </c>
      <c r="U271" s="136">
        <f t="shared" si="66"/>
        <v>0</v>
      </c>
      <c r="V271" s="16">
        <f>T271+U271</f>
        <v>0</v>
      </c>
      <c r="W271" s="15">
        <f>V271</f>
        <v>0</v>
      </c>
      <c r="X271" s="84">
        <f>IF(W271="","",RANK(W271,W270:W274,0))</f>
        <v>1</v>
      </c>
      <c r="Y271" s="84">
        <f>IF(X271&lt;5,W271,"")</f>
        <v>0</v>
      </c>
      <c r="Z271" s="172">
        <v>-100</v>
      </c>
      <c r="AA271" s="136">
        <f t="shared" si="67"/>
        <v>0</v>
      </c>
      <c r="AB271" s="136">
        <f t="shared" si="68"/>
        <v>0</v>
      </c>
      <c r="AC271" s="16">
        <f>AA271+AB271</f>
        <v>0</v>
      </c>
      <c r="AD271" s="15">
        <f>AC271</f>
        <v>0</v>
      </c>
      <c r="AE271" s="84">
        <f>IF(AD271="","",RANK(AD271,AD270:AD274,0))</f>
        <v>1</v>
      </c>
      <c r="AF271" s="84">
        <f>IF(AE271&lt;5,AD271,"")</f>
        <v>0</v>
      </c>
      <c r="AG271" s="18">
        <f t="shared" si="70"/>
        <v>0</v>
      </c>
      <c r="AH271" s="19">
        <f>AG271</f>
        <v>0</v>
      </c>
      <c r="AI271" s="19">
        <f t="shared" si="69"/>
        <v>166</v>
      </c>
      <c r="AJ271" s="186"/>
      <c r="AK271" s="130"/>
      <c r="AL271" s="189"/>
    </row>
    <row r="272" spans="1:38" ht="15" customHeight="1" x14ac:dyDescent="0.25">
      <c r="A272" s="68">
        <v>3</v>
      </c>
      <c r="B272" s="139"/>
      <c r="C272" s="141">
        <v>67</v>
      </c>
      <c r="D272" s="59"/>
      <c r="E272" s="18">
        <f t="shared" si="59"/>
        <v>0</v>
      </c>
      <c r="F272" s="18">
        <f t="shared" si="60"/>
        <v>0</v>
      </c>
      <c r="G272" s="18">
        <f t="shared" si="61"/>
        <v>0</v>
      </c>
      <c r="H272" s="18">
        <f t="shared" si="62"/>
        <v>0</v>
      </c>
      <c r="I272" s="15">
        <f>H272</f>
        <v>0</v>
      </c>
      <c r="J272" s="84">
        <f>IF(I272="","",RANK(I272,I270:I274,0))</f>
        <v>1</v>
      </c>
      <c r="K272" s="84">
        <f>IF(J272&lt;5,I272,"")</f>
        <v>0</v>
      </c>
      <c r="L272" s="61"/>
      <c r="M272" s="18">
        <f t="shared" si="63"/>
        <v>0</v>
      </c>
      <c r="N272" s="18">
        <f t="shared" si="64"/>
        <v>0</v>
      </c>
      <c r="O272" s="14">
        <f>M272+N272</f>
        <v>0</v>
      </c>
      <c r="P272" s="15">
        <f>O272</f>
        <v>0</v>
      </c>
      <c r="Q272" s="96">
        <f>IF(P272="","",RANK(P272,P270:P274,0))</f>
        <v>1</v>
      </c>
      <c r="R272" s="96">
        <f>IF(Q272&lt;5,P272,"")</f>
        <v>0</v>
      </c>
      <c r="S272" s="65"/>
      <c r="T272" s="136">
        <f t="shared" si="65"/>
        <v>0</v>
      </c>
      <c r="U272" s="136">
        <f t="shared" si="66"/>
        <v>0</v>
      </c>
      <c r="V272" s="16">
        <f>T272+U272</f>
        <v>0</v>
      </c>
      <c r="W272" s="15">
        <f>V272</f>
        <v>0</v>
      </c>
      <c r="X272" s="84">
        <f>IF(W272="","",RANK(W272,W270:W274,0))</f>
        <v>1</v>
      </c>
      <c r="Y272" s="84">
        <f>IF(X272&lt;5,W272,"")</f>
        <v>0</v>
      </c>
      <c r="Z272" s="172">
        <v>-100</v>
      </c>
      <c r="AA272" s="136">
        <f t="shared" si="67"/>
        <v>0</v>
      </c>
      <c r="AB272" s="136">
        <f t="shared" si="68"/>
        <v>0</v>
      </c>
      <c r="AC272" s="16">
        <f>AA272+AB272</f>
        <v>0</v>
      </c>
      <c r="AD272" s="15">
        <f>AC272</f>
        <v>0</v>
      </c>
      <c r="AE272" s="84">
        <f>IF(AD272="","",RANK(AD272,AD270:AD274,0))</f>
        <v>1</v>
      </c>
      <c r="AF272" s="84">
        <f>IF(AE272&lt;5,AD272,"")</f>
        <v>0</v>
      </c>
      <c r="AG272" s="18">
        <f t="shared" si="70"/>
        <v>0</v>
      </c>
      <c r="AH272" s="19">
        <f>AG272</f>
        <v>0</v>
      </c>
      <c r="AI272" s="19">
        <f t="shared" si="69"/>
        <v>166</v>
      </c>
      <c r="AJ272" s="186"/>
      <c r="AK272" s="130"/>
      <c r="AL272" s="189"/>
    </row>
    <row r="273" spans="1:38" ht="15" customHeight="1" x14ac:dyDescent="0.25">
      <c r="A273" s="68">
        <v>4</v>
      </c>
      <c r="B273" s="139"/>
      <c r="C273" s="141">
        <v>67</v>
      </c>
      <c r="D273" s="59"/>
      <c r="E273" s="18">
        <f t="shared" si="59"/>
        <v>0</v>
      </c>
      <c r="F273" s="18">
        <f t="shared" si="60"/>
        <v>0</v>
      </c>
      <c r="G273" s="18">
        <f t="shared" si="61"/>
        <v>0</v>
      </c>
      <c r="H273" s="18">
        <f t="shared" si="62"/>
        <v>0</v>
      </c>
      <c r="I273" s="15">
        <f>H273</f>
        <v>0</v>
      </c>
      <c r="J273" s="84">
        <f>IF(I273="","",RANK(I273,I270:I274,0))</f>
        <v>1</v>
      </c>
      <c r="K273" s="84">
        <f>IF(J273&lt;5,I273,"")</f>
        <v>0</v>
      </c>
      <c r="L273" s="61"/>
      <c r="M273" s="18">
        <f t="shared" si="63"/>
        <v>0</v>
      </c>
      <c r="N273" s="18">
        <f t="shared" si="64"/>
        <v>0</v>
      </c>
      <c r="O273" s="14">
        <f>M273+N273</f>
        <v>0</v>
      </c>
      <c r="P273" s="15">
        <f>O273</f>
        <v>0</v>
      </c>
      <c r="Q273" s="96">
        <f>IF(P273="","",RANK(P273,P270:P274,0))</f>
        <v>1</v>
      </c>
      <c r="R273" s="96">
        <f>IF(Q273&lt;5,P273,"")</f>
        <v>0</v>
      </c>
      <c r="S273" s="65"/>
      <c r="T273" s="136">
        <f t="shared" si="65"/>
        <v>0</v>
      </c>
      <c r="U273" s="136">
        <f t="shared" si="66"/>
        <v>0</v>
      </c>
      <c r="V273" s="16">
        <f>T273+U273</f>
        <v>0</v>
      </c>
      <c r="W273" s="15">
        <f>V273</f>
        <v>0</v>
      </c>
      <c r="X273" s="84">
        <f>IF(W273="","",RANK(W273,W270:W274,0))</f>
        <v>1</v>
      </c>
      <c r="Y273" s="84">
        <f>IF(X273&lt;5,W273,"")</f>
        <v>0</v>
      </c>
      <c r="Z273" s="172">
        <v>-100</v>
      </c>
      <c r="AA273" s="136">
        <f t="shared" si="67"/>
        <v>0</v>
      </c>
      <c r="AB273" s="136">
        <f t="shared" si="68"/>
        <v>0</v>
      </c>
      <c r="AC273" s="16">
        <f>AA273+AB273</f>
        <v>0</v>
      </c>
      <c r="AD273" s="15">
        <f>AC273</f>
        <v>0</v>
      </c>
      <c r="AE273" s="84">
        <f>IF(AD273="","",RANK(AD273,AD270:AD274,0))</f>
        <v>1</v>
      </c>
      <c r="AF273" s="84">
        <f>IF(AE273&lt;5,AD273,"")</f>
        <v>0</v>
      </c>
      <c r="AG273" s="18">
        <f t="shared" si="70"/>
        <v>0</v>
      </c>
      <c r="AH273" s="19">
        <f>AG273</f>
        <v>0</v>
      </c>
      <c r="AI273" s="19">
        <f t="shared" si="69"/>
        <v>166</v>
      </c>
      <c r="AJ273" s="186"/>
      <c r="AK273" s="130"/>
      <c r="AL273" s="189"/>
    </row>
    <row r="274" spans="1:38" ht="15" customHeight="1" x14ac:dyDescent="0.25">
      <c r="A274" s="68">
        <v>5</v>
      </c>
      <c r="B274" s="139"/>
      <c r="C274" s="141">
        <v>67</v>
      </c>
      <c r="D274" s="59"/>
      <c r="E274" s="18">
        <f t="shared" si="59"/>
        <v>0</v>
      </c>
      <c r="F274" s="18">
        <f t="shared" si="60"/>
        <v>0</v>
      </c>
      <c r="G274" s="18">
        <f t="shared" si="61"/>
        <v>0</v>
      </c>
      <c r="H274" s="18">
        <f t="shared" si="62"/>
        <v>0</v>
      </c>
      <c r="I274" s="15">
        <f>H274</f>
        <v>0</v>
      </c>
      <c r="J274" s="84">
        <f>IF(I274="","",RANK(I274,I270:I274,0))</f>
        <v>1</v>
      </c>
      <c r="K274" s="84">
        <f>IF(J274&lt;5,I274,"")</f>
        <v>0</v>
      </c>
      <c r="L274" s="61"/>
      <c r="M274" s="18">
        <f t="shared" si="63"/>
        <v>0</v>
      </c>
      <c r="N274" s="18">
        <f t="shared" si="64"/>
        <v>0</v>
      </c>
      <c r="O274" s="14">
        <f>M274+N274</f>
        <v>0</v>
      </c>
      <c r="P274" s="15">
        <f>O274</f>
        <v>0</v>
      </c>
      <c r="Q274" s="96">
        <f>IF(P274="","",RANK(P274,P270:P274,0))</f>
        <v>1</v>
      </c>
      <c r="R274" s="96">
        <f>IF(Q274&lt;5,P274,"")</f>
        <v>0</v>
      </c>
      <c r="S274" s="65"/>
      <c r="T274" s="136">
        <f t="shared" si="65"/>
        <v>0</v>
      </c>
      <c r="U274" s="136">
        <f t="shared" si="66"/>
        <v>0</v>
      </c>
      <c r="V274" s="16">
        <f>T274+U274</f>
        <v>0</v>
      </c>
      <c r="W274" s="15">
        <f>V274</f>
        <v>0</v>
      </c>
      <c r="X274" s="84">
        <f>IF(W274="","",RANK(W274,W270:W274,0))</f>
        <v>1</v>
      </c>
      <c r="Y274" s="84">
        <f>IF(X274&lt;5,W274,"")</f>
        <v>0</v>
      </c>
      <c r="Z274" s="172">
        <v>-100</v>
      </c>
      <c r="AA274" s="136">
        <f t="shared" si="67"/>
        <v>0</v>
      </c>
      <c r="AB274" s="136">
        <f t="shared" si="68"/>
        <v>0</v>
      </c>
      <c r="AC274" s="16">
        <f>AA274+AB274</f>
        <v>0</v>
      </c>
      <c r="AD274" s="15">
        <f>AC274</f>
        <v>0</v>
      </c>
      <c r="AE274" s="84">
        <f>IF(AD274="","",RANK(AD274,AD270:AD274,0))</f>
        <v>1</v>
      </c>
      <c r="AF274" s="84">
        <f>IF(AE274&lt;5,AD274,"")</f>
        <v>0</v>
      </c>
      <c r="AG274" s="18">
        <f t="shared" si="70"/>
        <v>0</v>
      </c>
      <c r="AH274" s="19">
        <f>AG274</f>
        <v>0</v>
      </c>
      <c r="AI274" s="19">
        <f t="shared" si="69"/>
        <v>166</v>
      </c>
      <c r="AJ274" s="187"/>
      <c r="AK274" s="130"/>
      <c r="AL274" s="189"/>
    </row>
    <row r="275" spans="1:38" ht="26.25" customHeight="1" x14ac:dyDescent="0.25">
      <c r="A275" s="68"/>
      <c r="B275" s="139"/>
      <c r="C275" s="142">
        <v>67</v>
      </c>
      <c r="D275" s="59"/>
      <c r="E275" s="18">
        <f t="shared" si="59"/>
        <v>0</v>
      </c>
      <c r="F275" s="18">
        <f t="shared" si="60"/>
        <v>0</v>
      </c>
      <c r="G275" s="18">
        <f t="shared" si="61"/>
        <v>0</v>
      </c>
      <c r="H275" s="18">
        <f t="shared" si="62"/>
        <v>0</v>
      </c>
      <c r="I275" s="89"/>
      <c r="J275" s="101" t="s">
        <v>455</v>
      </c>
      <c r="K275" s="109">
        <f>SUM(K270:K274)</f>
        <v>0</v>
      </c>
      <c r="L275" s="61"/>
      <c r="M275" s="18">
        <f t="shared" si="63"/>
        <v>0</v>
      </c>
      <c r="N275" s="18">
        <f t="shared" si="64"/>
        <v>0</v>
      </c>
      <c r="O275" s="14"/>
      <c r="P275" s="89"/>
      <c r="Q275" s="101" t="s">
        <v>455</v>
      </c>
      <c r="R275" s="110">
        <f>SUM(R270:R274)</f>
        <v>0</v>
      </c>
      <c r="S275" s="65"/>
      <c r="T275" s="136">
        <f t="shared" si="65"/>
        <v>0</v>
      </c>
      <c r="U275" s="136">
        <f t="shared" si="66"/>
        <v>0</v>
      </c>
      <c r="V275" s="16"/>
      <c r="W275" s="89"/>
      <c r="X275" s="101" t="s">
        <v>455</v>
      </c>
      <c r="Y275" s="109">
        <f>SUM(Y270:Y274)</f>
        <v>0</v>
      </c>
      <c r="Z275" s="172">
        <v>-100</v>
      </c>
      <c r="AA275" s="136">
        <f t="shared" si="67"/>
        <v>0</v>
      </c>
      <c r="AB275" s="136">
        <f t="shared" si="68"/>
        <v>0</v>
      </c>
      <c r="AC275" s="16"/>
      <c r="AD275" s="89"/>
      <c r="AE275" s="101" t="s">
        <v>455</v>
      </c>
      <c r="AF275" s="109">
        <f>SUM(AF270:AF274)</f>
        <v>0</v>
      </c>
      <c r="AG275" s="18"/>
      <c r="AH275" s="92"/>
      <c r="AI275" s="19" t="str">
        <f t="shared" si="69"/>
        <v/>
      </c>
      <c r="AJ275" s="98"/>
      <c r="AK275" s="98"/>
      <c r="AL275" s="190"/>
    </row>
    <row r="276" spans="1:38" ht="15" customHeight="1" x14ac:dyDescent="0.25">
      <c r="A276" s="68">
        <v>1</v>
      </c>
      <c r="B276" s="139"/>
      <c r="C276" s="141">
        <v>75</v>
      </c>
      <c r="D276" s="59">
        <v>6.9</v>
      </c>
      <c r="E276" s="18">
        <f t="shared" si="59"/>
        <v>0</v>
      </c>
      <c r="F276" s="18">
        <f t="shared" si="60"/>
        <v>0</v>
      </c>
      <c r="G276" s="18">
        <f t="shared" si="61"/>
        <v>53</v>
      </c>
      <c r="H276" s="18">
        <f t="shared" si="62"/>
        <v>53</v>
      </c>
      <c r="I276" s="15">
        <f>H276</f>
        <v>53</v>
      </c>
      <c r="J276" s="84">
        <f>IF(I276="","",RANK(I276,I276:I280,0))</f>
        <v>1</v>
      </c>
      <c r="K276" s="84">
        <f>IF(J276&lt;5,I276,"")</f>
        <v>53</v>
      </c>
      <c r="L276" s="61">
        <v>245</v>
      </c>
      <c r="M276" s="18">
        <f t="shared" si="63"/>
        <v>0</v>
      </c>
      <c r="N276" s="18">
        <f t="shared" si="64"/>
        <v>50</v>
      </c>
      <c r="O276" s="14">
        <f>M276+N276</f>
        <v>50</v>
      </c>
      <c r="P276" s="15">
        <f>O276</f>
        <v>50</v>
      </c>
      <c r="Q276" s="96">
        <f>IF(P276="","",RANK(P276,P276:P280,0))</f>
        <v>2</v>
      </c>
      <c r="R276" s="96">
        <f>IF(Q276&lt;5,P276,"")</f>
        <v>50</v>
      </c>
      <c r="S276" s="65">
        <v>6</v>
      </c>
      <c r="T276" s="136">
        <f t="shared" si="65"/>
        <v>0</v>
      </c>
      <c r="U276" s="136">
        <f t="shared" si="66"/>
        <v>9</v>
      </c>
      <c r="V276" s="16">
        <f>T276+U276</f>
        <v>9</v>
      </c>
      <c r="W276" s="15">
        <f>V276</f>
        <v>9</v>
      </c>
      <c r="X276" s="84">
        <f>IF(W276="","",RANK(W276,W276:W280,0))</f>
        <v>5</v>
      </c>
      <c r="Y276" s="84" t="str">
        <f>IF(X276&lt;5,W276,"")</f>
        <v/>
      </c>
      <c r="Z276" s="65">
        <v>11</v>
      </c>
      <c r="AA276" s="136">
        <f t="shared" si="67"/>
        <v>0</v>
      </c>
      <c r="AB276" s="136">
        <f t="shared" si="68"/>
        <v>28</v>
      </c>
      <c r="AC276" s="16">
        <f>AA276+AB276</f>
        <v>28</v>
      </c>
      <c r="AD276" s="15">
        <f>AC276</f>
        <v>28</v>
      </c>
      <c r="AE276" s="84">
        <f>IF(AD276="","",RANK(AD276,AD276:AD280,0))</f>
        <v>5</v>
      </c>
      <c r="AF276" s="84" t="str">
        <f>IF(AE276&lt;5,AD276,"")</f>
        <v/>
      </c>
      <c r="AG276" s="18">
        <f t="shared" si="70"/>
        <v>140</v>
      </c>
      <c r="AH276" s="19">
        <f>AG276</f>
        <v>140</v>
      </c>
      <c r="AI276" s="19">
        <f t="shared" si="69"/>
        <v>96</v>
      </c>
      <c r="AJ276" s="185">
        <f>SUM(K276:K280,R276:R280,Y276:Y280,AF276:AF280)</f>
        <v>639</v>
      </c>
      <c r="AK276" s="130">
        <f>AJ276</f>
        <v>639</v>
      </c>
      <c r="AL276" s="188">
        <f>IF(ISNUMBER(AJ276),RANK(AJ276,$AJ$6:$AJ$293,0),"")</f>
        <v>18</v>
      </c>
    </row>
    <row r="277" spans="1:38" ht="15" customHeight="1" x14ac:dyDescent="0.25">
      <c r="A277" s="68">
        <v>2</v>
      </c>
      <c r="B277" s="139"/>
      <c r="C277" s="141">
        <v>75</v>
      </c>
      <c r="D277" s="59">
        <v>7.5</v>
      </c>
      <c r="E277" s="18">
        <f t="shared" si="59"/>
        <v>32</v>
      </c>
      <c r="F277" s="18">
        <f t="shared" si="60"/>
        <v>0</v>
      </c>
      <c r="G277" s="18">
        <f t="shared" si="61"/>
        <v>0</v>
      </c>
      <c r="H277" s="18">
        <f t="shared" si="62"/>
        <v>32</v>
      </c>
      <c r="I277" s="15">
        <f>H277</f>
        <v>32</v>
      </c>
      <c r="J277" s="84">
        <f>IF(I277="","",RANK(I277,I276:I280,0))</f>
        <v>2</v>
      </c>
      <c r="K277" s="84">
        <f>IF(J277&lt;5,I277,"")</f>
        <v>32</v>
      </c>
      <c r="L277" s="61">
        <v>225</v>
      </c>
      <c r="M277" s="18">
        <f t="shared" si="63"/>
        <v>0</v>
      </c>
      <c r="N277" s="18">
        <f t="shared" si="64"/>
        <v>30</v>
      </c>
      <c r="O277" s="14">
        <f>M277+N277</f>
        <v>30</v>
      </c>
      <c r="P277" s="15">
        <f>O277</f>
        <v>30</v>
      </c>
      <c r="Q277" s="96">
        <f>IF(P277="","",RANK(P277,P276:P280,0))</f>
        <v>5</v>
      </c>
      <c r="R277" s="96" t="str">
        <f>IF(Q277&lt;5,P277,"")</f>
        <v/>
      </c>
      <c r="S277" s="65">
        <v>8</v>
      </c>
      <c r="T277" s="136">
        <f t="shared" si="65"/>
        <v>0</v>
      </c>
      <c r="U277" s="136">
        <f t="shared" si="66"/>
        <v>15</v>
      </c>
      <c r="V277" s="16">
        <f>T277+U277</f>
        <v>15</v>
      </c>
      <c r="W277" s="15">
        <f>V277</f>
        <v>15</v>
      </c>
      <c r="X277" s="84">
        <f>IF(W277="","",RANK(W277,W276:W280,0))</f>
        <v>3</v>
      </c>
      <c r="Y277" s="84">
        <f>IF(X277&lt;5,W277,"")</f>
        <v>15</v>
      </c>
      <c r="Z277" s="65">
        <v>17</v>
      </c>
      <c r="AA277" s="136">
        <f t="shared" si="67"/>
        <v>0</v>
      </c>
      <c r="AB277" s="136">
        <f t="shared" si="68"/>
        <v>44</v>
      </c>
      <c r="AC277" s="16">
        <f>AA277+AB277</f>
        <v>44</v>
      </c>
      <c r="AD277" s="15">
        <f>AC277</f>
        <v>44</v>
      </c>
      <c r="AE277" s="84">
        <f>IF(AD277="","",RANK(AD277,AD276:AD280,0))</f>
        <v>2</v>
      </c>
      <c r="AF277" s="84">
        <f>IF(AE277&lt;5,AD277,"")</f>
        <v>44</v>
      </c>
      <c r="AG277" s="18">
        <f t="shared" si="70"/>
        <v>121</v>
      </c>
      <c r="AH277" s="19">
        <f>AG277</f>
        <v>121</v>
      </c>
      <c r="AI277" s="19">
        <f t="shared" si="69"/>
        <v>114</v>
      </c>
      <c r="AJ277" s="186"/>
      <c r="AK277" s="130"/>
      <c r="AL277" s="189"/>
    </row>
    <row r="278" spans="1:38" ht="15" customHeight="1" x14ac:dyDescent="0.25">
      <c r="A278" s="68">
        <v>3</v>
      </c>
      <c r="B278" s="139"/>
      <c r="C278" s="141">
        <v>75</v>
      </c>
      <c r="D278" s="59">
        <v>7.5</v>
      </c>
      <c r="E278" s="18">
        <f t="shared" si="59"/>
        <v>32</v>
      </c>
      <c r="F278" s="18">
        <f t="shared" si="60"/>
        <v>0</v>
      </c>
      <c r="G278" s="18">
        <f t="shared" si="61"/>
        <v>0</v>
      </c>
      <c r="H278" s="18">
        <f t="shared" si="62"/>
        <v>32</v>
      </c>
      <c r="I278" s="15">
        <f>H278</f>
        <v>32</v>
      </c>
      <c r="J278" s="84">
        <f>IF(I278="","",RANK(I278,I276:I280,0))</f>
        <v>2</v>
      </c>
      <c r="K278" s="84">
        <f>IF(J278&lt;5,I278,"")</f>
        <v>32</v>
      </c>
      <c r="L278" s="61">
        <v>260</v>
      </c>
      <c r="M278" s="18">
        <f t="shared" si="63"/>
        <v>62</v>
      </c>
      <c r="N278" s="18">
        <f t="shared" si="64"/>
        <v>0</v>
      </c>
      <c r="O278" s="14">
        <f>M278+N278</f>
        <v>62</v>
      </c>
      <c r="P278" s="15">
        <f>O278</f>
        <v>62</v>
      </c>
      <c r="Q278" s="96">
        <f>IF(P278="","",RANK(P278,P276:P280,0))</f>
        <v>1</v>
      </c>
      <c r="R278" s="96">
        <f>IF(Q278&lt;5,P278,"")</f>
        <v>62</v>
      </c>
      <c r="S278" s="65">
        <v>16</v>
      </c>
      <c r="T278" s="136">
        <f t="shared" si="65"/>
        <v>46</v>
      </c>
      <c r="U278" s="136">
        <f t="shared" si="66"/>
        <v>0</v>
      </c>
      <c r="V278" s="16">
        <f>T278+U278</f>
        <v>46</v>
      </c>
      <c r="W278" s="15">
        <f>V278</f>
        <v>46</v>
      </c>
      <c r="X278" s="84">
        <f>IF(W278="","",RANK(W278,W276:W280,0))</f>
        <v>1</v>
      </c>
      <c r="Y278" s="84">
        <f>IF(X278&lt;5,W278,"")</f>
        <v>46</v>
      </c>
      <c r="Z278" s="65">
        <v>23</v>
      </c>
      <c r="AA278" s="136">
        <f t="shared" si="67"/>
        <v>0</v>
      </c>
      <c r="AB278" s="136">
        <f t="shared" si="68"/>
        <v>58</v>
      </c>
      <c r="AC278" s="16">
        <f>AA278+AB278</f>
        <v>58</v>
      </c>
      <c r="AD278" s="15">
        <f>AC278</f>
        <v>58</v>
      </c>
      <c r="AE278" s="84">
        <f>IF(AD278="","",RANK(AD278,AD276:AD280,0))</f>
        <v>1</v>
      </c>
      <c r="AF278" s="84">
        <f>IF(AE278&lt;5,AD278,"")</f>
        <v>58</v>
      </c>
      <c r="AG278" s="18">
        <f t="shared" si="70"/>
        <v>198</v>
      </c>
      <c r="AH278" s="19">
        <f>AG278</f>
        <v>198</v>
      </c>
      <c r="AI278" s="19">
        <f t="shared" si="69"/>
        <v>13</v>
      </c>
      <c r="AJ278" s="186"/>
      <c r="AK278" s="130"/>
      <c r="AL278" s="189"/>
    </row>
    <row r="279" spans="1:38" ht="15" customHeight="1" x14ac:dyDescent="0.25">
      <c r="A279" s="68">
        <v>4</v>
      </c>
      <c r="B279" s="139"/>
      <c r="C279" s="141">
        <v>75</v>
      </c>
      <c r="D279" s="59">
        <v>7.6</v>
      </c>
      <c r="E279" s="18">
        <f t="shared" si="59"/>
        <v>29</v>
      </c>
      <c r="F279" s="18">
        <f t="shared" si="60"/>
        <v>0</v>
      </c>
      <c r="G279" s="18">
        <f t="shared" si="61"/>
        <v>0</v>
      </c>
      <c r="H279" s="18">
        <f t="shared" si="62"/>
        <v>29</v>
      </c>
      <c r="I279" s="15">
        <f>H279</f>
        <v>29</v>
      </c>
      <c r="J279" s="84">
        <f>IF(I279="","",RANK(I279,I276:I280,0))</f>
        <v>5</v>
      </c>
      <c r="K279" s="84" t="str">
        <f>IF(J279&lt;5,I279,"")</f>
        <v/>
      </c>
      <c r="L279" s="61">
        <v>232</v>
      </c>
      <c r="M279" s="18">
        <f t="shared" si="63"/>
        <v>0</v>
      </c>
      <c r="N279" s="18">
        <f t="shared" si="64"/>
        <v>37</v>
      </c>
      <c r="O279" s="14">
        <f>M279+N279</f>
        <v>37</v>
      </c>
      <c r="P279" s="15">
        <f>O279</f>
        <v>37</v>
      </c>
      <c r="Q279" s="96">
        <f>IF(P279="","",RANK(P279,P276:P280,0))</f>
        <v>4</v>
      </c>
      <c r="R279" s="96">
        <f>IF(Q279&lt;5,P279,"")</f>
        <v>37</v>
      </c>
      <c r="S279" s="65">
        <v>8</v>
      </c>
      <c r="T279" s="136">
        <f t="shared" si="65"/>
        <v>0</v>
      </c>
      <c r="U279" s="136">
        <f t="shared" si="66"/>
        <v>15</v>
      </c>
      <c r="V279" s="16">
        <f>T279+U279</f>
        <v>15</v>
      </c>
      <c r="W279" s="15">
        <f>V279</f>
        <v>15</v>
      </c>
      <c r="X279" s="84">
        <f>IF(W279="","",RANK(W279,W276:W280,0))</f>
        <v>3</v>
      </c>
      <c r="Y279" s="84">
        <f>IF(X279&lt;5,W279,"")</f>
        <v>15</v>
      </c>
      <c r="Z279" s="65">
        <v>15</v>
      </c>
      <c r="AA279" s="136">
        <f t="shared" si="67"/>
        <v>0</v>
      </c>
      <c r="AB279" s="136">
        <f t="shared" si="68"/>
        <v>38</v>
      </c>
      <c r="AC279" s="16">
        <f>AA279+AB279</f>
        <v>38</v>
      </c>
      <c r="AD279" s="15">
        <f>AC279</f>
        <v>38</v>
      </c>
      <c r="AE279" s="84">
        <f>IF(AD279="","",RANK(AD279,AD276:AD280,0))</f>
        <v>4</v>
      </c>
      <c r="AF279" s="84">
        <f>IF(AE279&lt;5,AD279,"")</f>
        <v>38</v>
      </c>
      <c r="AG279" s="18">
        <f t="shared" si="70"/>
        <v>119</v>
      </c>
      <c r="AH279" s="19">
        <f>AG279</f>
        <v>119</v>
      </c>
      <c r="AI279" s="19">
        <f t="shared" si="69"/>
        <v>119</v>
      </c>
      <c r="AJ279" s="186"/>
      <c r="AK279" s="130"/>
      <c r="AL279" s="189"/>
    </row>
    <row r="280" spans="1:38" ht="15" customHeight="1" x14ac:dyDescent="0.25">
      <c r="A280" s="68">
        <v>5</v>
      </c>
      <c r="B280" s="139"/>
      <c r="C280" s="141">
        <v>75</v>
      </c>
      <c r="D280" s="59">
        <v>7.5</v>
      </c>
      <c r="E280" s="18">
        <f t="shared" si="59"/>
        <v>32</v>
      </c>
      <c r="F280" s="18">
        <f t="shared" si="60"/>
        <v>0</v>
      </c>
      <c r="G280" s="18">
        <f t="shared" si="61"/>
        <v>0</v>
      </c>
      <c r="H280" s="18">
        <f t="shared" si="62"/>
        <v>32</v>
      </c>
      <c r="I280" s="15">
        <f>H280</f>
        <v>32</v>
      </c>
      <c r="J280" s="84">
        <f>IF(I280="","",RANK(I280,I276:I280,0))</f>
        <v>2</v>
      </c>
      <c r="K280" s="84">
        <f>IF(J280&lt;5,I280,"")</f>
        <v>32</v>
      </c>
      <c r="L280" s="61">
        <v>238</v>
      </c>
      <c r="M280" s="18">
        <f t="shared" si="63"/>
        <v>0</v>
      </c>
      <c r="N280" s="18">
        <f t="shared" si="64"/>
        <v>43</v>
      </c>
      <c r="O280" s="14">
        <f>M280+N280</f>
        <v>43</v>
      </c>
      <c r="P280" s="15">
        <f>O280</f>
        <v>43</v>
      </c>
      <c r="Q280" s="96">
        <f>IF(P280="","",RANK(P280,P276:P280,0))</f>
        <v>3</v>
      </c>
      <c r="R280" s="96">
        <f>IF(Q280&lt;5,P280,"")</f>
        <v>43</v>
      </c>
      <c r="S280" s="65">
        <v>14</v>
      </c>
      <c r="T280" s="136">
        <f t="shared" si="65"/>
        <v>0</v>
      </c>
      <c r="U280" s="136">
        <f t="shared" si="66"/>
        <v>38</v>
      </c>
      <c r="V280" s="16">
        <f>T280+U280</f>
        <v>38</v>
      </c>
      <c r="W280" s="15">
        <f>V280</f>
        <v>38</v>
      </c>
      <c r="X280" s="84">
        <f>IF(W280="","",RANK(W280,W276:W280,0))</f>
        <v>2</v>
      </c>
      <c r="Y280" s="84">
        <f>IF(X280&lt;5,W280,"")</f>
        <v>38</v>
      </c>
      <c r="Z280" s="65">
        <v>17</v>
      </c>
      <c r="AA280" s="136">
        <f t="shared" si="67"/>
        <v>0</v>
      </c>
      <c r="AB280" s="136">
        <f t="shared" si="68"/>
        <v>44</v>
      </c>
      <c r="AC280" s="16">
        <f>AA280+AB280</f>
        <v>44</v>
      </c>
      <c r="AD280" s="15">
        <f>AC280</f>
        <v>44</v>
      </c>
      <c r="AE280" s="84">
        <f>IF(AD280="","",RANK(AD280,AD276:AD280,0))</f>
        <v>2</v>
      </c>
      <c r="AF280" s="84">
        <f>IF(AE280&lt;5,AD280,"")</f>
        <v>44</v>
      </c>
      <c r="AG280" s="18">
        <f t="shared" si="70"/>
        <v>157</v>
      </c>
      <c r="AH280" s="19">
        <f>AG280</f>
        <v>157</v>
      </c>
      <c r="AI280" s="19">
        <f t="shared" si="69"/>
        <v>72</v>
      </c>
      <c r="AJ280" s="187"/>
      <c r="AK280" s="130"/>
      <c r="AL280" s="189"/>
    </row>
    <row r="281" spans="1:38" ht="26.25" customHeight="1" x14ac:dyDescent="0.25">
      <c r="A281" s="68"/>
      <c r="B281" s="139"/>
      <c r="C281" s="142">
        <v>75</v>
      </c>
      <c r="D281" s="59"/>
      <c r="E281" s="18">
        <f t="shared" si="59"/>
        <v>0</v>
      </c>
      <c r="F281" s="18">
        <f t="shared" si="60"/>
        <v>0</v>
      </c>
      <c r="G281" s="18">
        <f t="shared" si="61"/>
        <v>0</v>
      </c>
      <c r="H281" s="18">
        <f t="shared" si="62"/>
        <v>0</v>
      </c>
      <c r="I281" s="89"/>
      <c r="J281" s="101" t="s">
        <v>455</v>
      </c>
      <c r="K281" s="109">
        <f>SUM(K276:K280)</f>
        <v>149</v>
      </c>
      <c r="L281" s="61"/>
      <c r="M281" s="18">
        <f t="shared" si="63"/>
        <v>0</v>
      </c>
      <c r="N281" s="18">
        <f t="shared" si="64"/>
        <v>0</v>
      </c>
      <c r="O281" s="14"/>
      <c r="P281" s="89"/>
      <c r="Q281" s="101" t="s">
        <v>455</v>
      </c>
      <c r="R281" s="110">
        <f>SUM(R276:R280)</f>
        <v>192</v>
      </c>
      <c r="S281" s="65"/>
      <c r="T281" s="136">
        <f t="shared" si="65"/>
        <v>0</v>
      </c>
      <c r="U281" s="136">
        <f t="shared" si="66"/>
        <v>0</v>
      </c>
      <c r="V281" s="16"/>
      <c r="W281" s="89"/>
      <c r="X281" s="101" t="s">
        <v>455</v>
      </c>
      <c r="Y281" s="109">
        <f>SUM(Y276:Y280)</f>
        <v>114</v>
      </c>
      <c r="Z281" s="172">
        <v>-100</v>
      </c>
      <c r="AA281" s="136">
        <f t="shared" si="67"/>
        <v>0</v>
      </c>
      <c r="AB281" s="136">
        <f t="shared" si="68"/>
        <v>0</v>
      </c>
      <c r="AC281" s="16"/>
      <c r="AD281" s="89"/>
      <c r="AE281" s="101" t="s">
        <v>455</v>
      </c>
      <c r="AF281" s="109">
        <f>SUM(AF276:AF280)</f>
        <v>184</v>
      </c>
      <c r="AG281" s="18"/>
      <c r="AH281" s="92"/>
      <c r="AI281" s="19" t="str">
        <f t="shared" si="69"/>
        <v/>
      </c>
      <c r="AJ281" s="98"/>
      <c r="AK281" s="98"/>
      <c r="AL281" s="190"/>
    </row>
    <row r="282" spans="1:38" ht="15" customHeight="1" x14ac:dyDescent="0.25">
      <c r="A282" s="68">
        <v>1</v>
      </c>
      <c r="B282" s="139"/>
      <c r="C282" s="141" t="s">
        <v>466</v>
      </c>
      <c r="D282" s="59"/>
      <c r="E282" s="18">
        <f t="shared" si="59"/>
        <v>0</v>
      </c>
      <c r="F282" s="18">
        <f t="shared" si="60"/>
        <v>0</v>
      </c>
      <c r="G282" s="18">
        <f t="shared" si="61"/>
        <v>0</v>
      </c>
      <c r="H282" s="18">
        <f t="shared" si="62"/>
        <v>0</v>
      </c>
      <c r="I282" s="15">
        <f>H282</f>
        <v>0</v>
      </c>
      <c r="J282" s="84">
        <f>IF(I282="","",RANK(I282,I282:I286,0))</f>
        <v>1</v>
      </c>
      <c r="K282" s="84">
        <f>IF(J282&lt;5,I282,"")</f>
        <v>0</v>
      </c>
      <c r="L282" s="61"/>
      <c r="M282" s="18">
        <f t="shared" si="63"/>
        <v>0</v>
      </c>
      <c r="N282" s="18">
        <f t="shared" si="64"/>
        <v>0</v>
      </c>
      <c r="O282" s="14">
        <f>M282+N282</f>
        <v>0</v>
      </c>
      <c r="P282" s="15">
        <f>O282</f>
        <v>0</v>
      </c>
      <c r="Q282" s="96">
        <f>IF(P282="","",RANK(P282,P282:P286,0))</f>
        <v>1</v>
      </c>
      <c r="R282" s="96">
        <f>IF(Q282&lt;5,P282,"")</f>
        <v>0</v>
      </c>
      <c r="S282" s="65"/>
      <c r="T282" s="136">
        <f t="shared" si="65"/>
        <v>0</v>
      </c>
      <c r="U282" s="136">
        <f t="shared" si="66"/>
        <v>0</v>
      </c>
      <c r="V282" s="16">
        <f>T282+U282</f>
        <v>0</v>
      </c>
      <c r="W282" s="15">
        <f>V282</f>
        <v>0</v>
      </c>
      <c r="X282" s="84">
        <f>IF(W282="","",RANK(W282,W282:W286,0))</f>
        <v>1</v>
      </c>
      <c r="Y282" s="84">
        <f>IF(X282&lt;5,W282,"")</f>
        <v>0</v>
      </c>
      <c r="Z282" s="172">
        <v>-100</v>
      </c>
      <c r="AA282" s="136">
        <f t="shared" si="67"/>
        <v>0</v>
      </c>
      <c r="AB282" s="136">
        <f t="shared" si="68"/>
        <v>0</v>
      </c>
      <c r="AC282" s="16">
        <f>AA282+AB282</f>
        <v>0</v>
      </c>
      <c r="AD282" s="15">
        <f>AC282</f>
        <v>0</v>
      </c>
      <c r="AE282" s="84">
        <f>IF(AD282="","",RANK(AD282,AD282:AD286,0))</f>
        <v>1</v>
      </c>
      <c r="AF282" s="84">
        <f>IF(AE282&lt;5,AD282,"")</f>
        <v>0</v>
      </c>
      <c r="AG282" s="18">
        <f t="shared" si="70"/>
        <v>0</v>
      </c>
      <c r="AH282" s="19">
        <f>AG282</f>
        <v>0</v>
      </c>
      <c r="AI282" s="19">
        <f t="shared" si="69"/>
        <v>166</v>
      </c>
      <c r="AJ282" s="185">
        <f>SUM(K282:K286,R282:R286,Y282:Y286,AF282:AF286)</f>
        <v>0</v>
      </c>
      <c r="AK282" s="130">
        <f>AJ282</f>
        <v>0</v>
      </c>
      <c r="AL282" s="188">
        <f>IF(ISNUMBER(AJ282),RANK(AJ282,$AJ$6:$AJ$293,0),"")</f>
        <v>35</v>
      </c>
    </row>
    <row r="283" spans="1:38" ht="15" customHeight="1" x14ac:dyDescent="0.25">
      <c r="A283" s="68">
        <v>2</v>
      </c>
      <c r="B283" s="139"/>
      <c r="C283" s="141" t="s">
        <v>466</v>
      </c>
      <c r="D283" s="59"/>
      <c r="E283" s="18">
        <f t="shared" si="59"/>
        <v>0</v>
      </c>
      <c r="F283" s="18">
        <f t="shared" si="60"/>
        <v>0</v>
      </c>
      <c r="G283" s="18">
        <f t="shared" si="61"/>
        <v>0</v>
      </c>
      <c r="H283" s="18">
        <f t="shared" si="62"/>
        <v>0</v>
      </c>
      <c r="I283" s="15">
        <f>H283</f>
        <v>0</v>
      </c>
      <c r="J283" s="84">
        <f>IF(I283="","",RANK(I283,I282:I286,0))</f>
        <v>1</v>
      </c>
      <c r="K283" s="84">
        <f>IF(J283&lt;5,I283,"")</f>
        <v>0</v>
      </c>
      <c r="L283" s="61"/>
      <c r="M283" s="18">
        <f t="shared" si="63"/>
        <v>0</v>
      </c>
      <c r="N283" s="18">
        <f t="shared" si="64"/>
        <v>0</v>
      </c>
      <c r="O283" s="14">
        <f>M283+N283</f>
        <v>0</v>
      </c>
      <c r="P283" s="15">
        <f>O283</f>
        <v>0</v>
      </c>
      <c r="Q283" s="96">
        <f>IF(P283="","",RANK(P283,P282:P286,0))</f>
        <v>1</v>
      </c>
      <c r="R283" s="96">
        <f>IF(Q283&lt;5,P283,"")</f>
        <v>0</v>
      </c>
      <c r="S283" s="65"/>
      <c r="T283" s="136">
        <f t="shared" si="65"/>
        <v>0</v>
      </c>
      <c r="U283" s="136">
        <f t="shared" si="66"/>
        <v>0</v>
      </c>
      <c r="V283" s="16">
        <f>T283+U283</f>
        <v>0</v>
      </c>
      <c r="W283" s="15">
        <f>V283</f>
        <v>0</v>
      </c>
      <c r="X283" s="84">
        <f>IF(W283="","",RANK(W283,W282:W286,0))</f>
        <v>1</v>
      </c>
      <c r="Y283" s="84">
        <f>IF(X283&lt;5,W283,"")</f>
        <v>0</v>
      </c>
      <c r="Z283" s="172">
        <v>-100</v>
      </c>
      <c r="AA283" s="136">
        <f t="shared" si="67"/>
        <v>0</v>
      </c>
      <c r="AB283" s="136">
        <f t="shared" si="68"/>
        <v>0</v>
      </c>
      <c r="AC283" s="16">
        <f>AA283+AB283</f>
        <v>0</v>
      </c>
      <c r="AD283" s="15">
        <f>AC283</f>
        <v>0</v>
      </c>
      <c r="AE283" s="84">
        <f>IF(AD283="","",RANK(AD283,AD282:AD286,0))</f>
        <v>1</v>
      </c>
      <c r="AF283" s="84">
        <f>IF(AE283&lt;5,AD283,"")</f>
        <v>0</v>
      </c>
      <c r="AG283" s="18">
        <f t="shared" si="70"/>
        <v>0</v>
      </c>
      <c r="AH283" s="19">
        <f>AG283</f>
        <v>0</v>
      </c>
      <c r="AI283" s="19">
        <f t="shared" si="69"/>
        <v>166</v>
      </c>
      <c r="AJ283" s="186"/>
      <c r="AK283" s="130"/>
      <c r="AL283" s="189"/>
    </row>
    <row r="284" spans="1:38" ht="15" customHeight="1" x14ac:dyDescent="0.25">
      <c r="A284" s="68">
        <v>3</v>
      </c>
      <c r="B284" s="139"/>
      <c r="C284" s="141" t="s">
        <v>466</v>
      </c>
      <c r="D284" s="59"/>
      <c r="E284" s="18">
        <f t="shared" si="59"/>
        <v>0</v>
      </c>
      <c r="F284" s="18">
        <f t="shared" si="60"/>
        <v>0</v>
      </c>
      <c r="G284" s="18">
        <f t="shared" si="61"/>
        <v>0</v>
      </c>
      <c r="H284" s="18">
        <f t="shared" si="62"/>
        <v>0</v>
      </c>
      <c r="I284" s="15">
        <f>H284</f>
        <v>0</v>
      </c>
      <c r="J284" s="84">
        <f>IF(I284="","",RANK(I284,I282:I286,0))</f>
        <v>1</v>
      </c>
      <c r="K284" s="84">
        <f>IF(J284&lt;5,I284,"")</f>
        <v>0</v>
      </c>
      <c r="L284" s="61"/>
      <c r="M284" s="18">
        <f t="shared" si="63"/>
        <v>0</v>
      </c>
      <c r="N284" s="18">
        <f t="shared" si="64"/>
        <v>0</v>
      </c>
      <c r="O284" s="14">
        <f>M284+N284</f>
        <v>0</v>
      </c>
      <c r="P284" s="15">
        <f>O284</f>
        <v>0</v>
      </c>
      <c r="Q284" s="96">
        <f>IF(P284="","",RANK(P284,P282:P286,0))</f>
        <v>1</v>
      </c>
      <c r="R284" s="96">
        <f>IF(Q284&lt;5,P284,"")</f>
        <v>0</v>
      </c>
      <c r="S284" s="65"/>
      <c r="T284" s="136">
        <f t="shared" si="65"/>
        <v>0</v>
      </c>
      <c r="U284" s="136">
        <f t="shared" si="66"/>
        <v>0</v>
      </c>
      <c r="V284" s="16">
        <f>T284+U284</f>
        <v>0</v>
      </c>
      <c r="W284" s="15">
        <f>V284</f>
        <v>0</v>
      </c>
      <c r="X284" s="84">
        <f>IF(W284="","",RANK(W284,W282:W286,0))</f>
        <v>1</v>
      </c>
      <c r="Y284" s="84">
        <f>IF(X284&lt;5,W284,"")</f>
        <v>0</v>
      </c>
      <c r="Z284" s="172">
        <v>-100</v>
      </c>
      <c r="AA284" s="136">
        <f t="shared" si="67"/>
        <v>0</v>
      </c>
      <c r="AB284" s="136">
        <f t="shared" si="68"/>
        <v>0</v>
      </c>
      <c r="AC284" s="16">
        <f>AA284+AB284</f>
        <v>0</v>
      </c>
      <c r="AD284" s="15">
        <f>AC284</f>
        <v>0</v>
      </c>
      <c r="AE284" s="84">
        <f>IF(AD284="","",RANK(AD284,AD282:AD286,0))</f>
        <v>1</v>
      </c>
      <c r="AF284" s="84">
        <f>IF(AE284&lt;5,AD284,"")</f>
        <v>0</v>
      </c>
      <c r="AG284" s="18">
        <f t="shared" si="70"/>
        <v>0</v>
      </c>
      <c r="AH284" s="19">
        <f>AG284</f>
        <v>0</v>
      </c>
      <c r="AI284" s="19">
        <f t="shared" si="69"/>
        <v>166</v>
      </c>
      <c r="AJ284" s="186"/>
      <c r="AK284" s="130"/>
      <c r="AL284" s="189"/>
    </row>
    <row r="285" spans="1:38" ht="15" customHeight="1" x14ac:dyDescent="0.25">
      <c r="A285" s="68">
        <v>4</v>
      </c>
      <c r="B285" s="139"/>
      <c r="C285" s="141" t="s">
        <v>466</v>
      </c>
      <c r="D285" s="59"/>
      <c r="E285" s="18">
        <f t="shared" si="59"/>
        <v>0</v>
      </c>
      <c r="F285" s="18">
        <f t="shared" si="60"/>
        <v>0</v>
      </c>
      <c r="G285" s="18">
        <f t="shared" si="61"/>
        <v>0</v>
      </c>
      <c r="H285" s="18">
        <f t="shared" si="62"/>
        <v>0</v>
      </c>
      <c r="I285" s="15">
        <f>H285</f>
        <v>0</v>
      </c>
      <c r="J285" s="84">
        <f>IF(I285="","",RANK(I285,I282:I286,0))</f>
        <v>1</v>
      </c>
      <c r="K285" s="84">
        <f>IF(J285&lt;5,I285,"")</f>
        <v>0</v>
      </c>
      <c r="L285" s="61"/>
      <c r="M285" s="18">
        <f t="shared" si="63"/>
        <v>0</v>
      </c>
      <c r="N285" s="18">
        <f t="shared" si="64"/>
        <v>0</v>
      </c>
      <c r="O285" s="14">
        <f>M285+N285</f>
        <v>0</v>
      </c>
      <c r="P285" s="15">
        <f>O285</f>
        <v>0</v>
      </c>
      <c r="Q285" s="96">
        <f>IF(P285="","",RANK(P285,P282:P286,0))</f>
        <v>1</v>
      </c>
      <c r="R285" s="96">
        <f>IF(Q285&lt;5,P285,"")</f>
        <v>0</v>
      </c>
      <c r="S285" s="65"/>
      <c r="T285" s="136">
        <f t="shared" si="65"/>
        <v>0</v>
      </c>
      <c r="U285" s="136">
        <f t="shared" si="66"/>
        <v>0</v>
      </c>
      <c r="V285" s="16">
        <f>T285+U285</f>
        <v>0</v>
      </c>
      <c r="W285" s="15">
        <f>V285</f>
        <v>0</v>
      </c>
      <c r="X285" s="84">
        <f>IF(W285="","",RANK(W285,W282:W286,0))</f>
        <v>1</v>
      </c>
      <c r="Y285" s="84">
        <f>IF(X285&lt;5,W285,"")</f>
        <v>0</v>
      </c>
      <c r="Z285" s="172">
        <v>-100</v>
      </c>
      <c r="AA285" s="136">
        <f t="shared" si="67"/>
        <v>0</v>
      </c>
      <c r="AB285" s="136">
        <f t="shared" si="68"/>
        <v>0</v>
      </c>
      <c r="AC285" s="16">
        <f>AA285+AB285</f>
        <v>0</v>
      </c>
      <c r="AD285" s="15">
        <f>AC285</f>
        <v>0</v>
      </c>
      <c r="AE285" s="84">
        <f>IF(AD285="","",RANK(AD285,AD282:AD286,0))</f>
        <v>1</v>
      </c>
      <c r="AF285" s="84">
        <f>IF(AE285&lt;5,AD285,"")</f>
        <v>0</v>
      </c>
      <c r="AG285" s="18">
        <f t="shared" si="70"/>
        <v>0</v>
      </c>
      <c r="AH285" s="19">
        <f>AG285</f>
        <v>0</v>
      </c>
      <c r="AI285" s="19">
        <f t="shared" si="69"/>
        <v>166</v>
      </c>
      <c r="AJ285" s="186"/>
      <c r="AK285" s="130"/>
      <c r="AL285" s="189"/>
    </row>
    <row r="286" spans="1:38" ht="15" customHeight="1" x14ac:dyDescent="0.25">
      <c r="A286" s="68">
        <v>5</v>
      </c>
      <c r="B286" s="139"/>
      <c r="C286" s="141" t="s">
        <v>466</v>
      </c>
      <c r="D286" s="59"/>
      <c r="E286" s="18">
        <f t="shared" si="59"/>
        <v>0</v>
      </c>
      <c r="F286" s="18">
        <f t="shared" si="60"/>
        <v>0</v>
      </c>
      <c r="G286" s="18">
        <f t="shared" si="61"/>
        <v>0</v>
      </c>
      <c r="H286" s="18">
        <f t="shared" si="62"/>
        <v>0</v>
      </c>
      <c r="I286" s="15">
        <f>H286</f>
        <v>0</v>
      </c>
      <c r="J286" s="84">
        <f>IF(I286="","",RANK(I286,I282:I286,0))</f>
        <v>1</v>
      </c>
      <c r="K286" s="84">
        <f>IF(J286&lt;5,I286,"")</f>
        <v>0</v>
      </c>
      <c r="L286" s="61"/>
      <c r="M286" s="18">
        <f t="shared" si="63"/>
        <v>0</v>
      </c>
      <c r="N286" s="18">
        <f t="shared" si="64"/>
        <v>0</v>
      </c>
      <c r="O286" s="14">
        <f>M286+N286</f>
        <v>0</v>
      </c>
      <c r="P286" s="15">
        <f>O286</f>
        <v>0</v>
      </c>
      <c r="Q286" s="96">
        <f>IF(P286="","",RANK(P286,P282:P286,0))</f>
        <v>1</v>
      </c>
      <c r="R286" s="96">
        <f>IF(Q286&lt;5,P286,"")</f>
        <v>0</v>
      </c>
      <c r="S286" s="65"/>
      <c r="T286" s="136">
        <f t="shared" si="65"/>
        <v>0</v>
      </c>
      <c r="U286" s="136">
        <f t="shared" si="66"/>
        <v>0</v>
      </c>
      <c r="V286" s="16">
        <f>T286+U286</f>
        <v>0</v>
      </c>
      <c r="W286" s="15">
        <f>V286</f>
        <v>0</v>
      </c>
      <c r="X286" s="84">
        <f>IF(W286="","",RANK(W286,W282:W286,0))</f>
        <v>1</v>
      </c>
      <c r="Y286" s="84">
        <f>IF(X286&lt;5,W286,"")</f>
        <v>0</v>
      </c>
      <c r="Z286" s="172">
        <v>-100</v>
      </c>
      <c r="AA286" s="136">
        <f t="shared" si="67"/>
        <v>0</v>
      </c>
      <c r="AB286" s="136">
        <f t="shared" si="68"/>
        <v>0</v>
      </c>
      <c r="AC286" s="16">
        <f>AA286+AB286</f>
        <v>0</v>
      </c>
      <c r="AD286" s="15">
        <f>AC286</f>
        <v>0</v>
      </c>
      <c r="AE286" s="84">
        <f>IF(AD286="","",RANK(AD286,AD282:AD286,0))</f>
        <v>1</v>
      </c>
      <c r="AF286" s="84">
        <f>IF(AE286&lt;5,AD286,"")</f>
        <v>0</v>
      </c>
      <c r="AG286" s="18">
        <f t="shared" si="70"/>
        <v>0</v>
      </c>
      <c r="AH286" s="19">
        <f>AG286</f>
        <v>0</v>
      </c>
      <c r="AI286" s="19">
        <f t="shared" si="69"/>
        <v>166</v>
      </c>
      <c r="AJ286" s="187"/>
      <c r="AK286" s="130"/>
      <c r="AL286" s="189"/>
    </row>
    <row r="287" spans="1:38" ht="26.25" customHeight="1" x14ac:dyDescent="0.25">
      <c r="A287" s="68"/>
      <c r="B287" s="139"/>
      <c r="C287" s="142" t="s">
        <v>466</v>
      </c>
      <c r="D287" s="59"/>
      <c r="E287" s="18">
        <f t="shared" si="59"/>
        <v>0</v>
      </c>
      <c r="F287" s="18">
        <f t="shared" si="60"/>
        <v>0</v>
      </c>
      <c r="G287" s="18">
        <f t="shared" si="61"/>
        <v>0</v>
      </c>
      <c r="H287" s="18">
        <f t="shared" si="62"/>
        <v>0</v>
      </c>
      <c r="I287" s="89"/>
      <c r="J287" s="101" t="s">
        <v>455</v>
      </c>
      <c r="K287" s="109">
        <f>SUM(K282:K286)</f>
        <v>0</v>
      </c>
      <c r="L287" s="61"/>
      <c r="M287" s="18">
        <f t="shared" si="63"/>
        <v>0</v>
      </c>
      <c r="N287" s="18">
        <f t="shared" si="64"/>
        <v>0</v>
      </c>
      <c r="O287" s="14"/>
      <c r="P287" s="89"/>
      <c r="Q287" s="101" t="s">
        <v>455</v>
      </c>
      <c r="R287" s="110">
        <f>SUM(R282:R286)</f>
        <v>0</v>
      </c>
      <c r="S287" s="65"/>
      <c r="T287" s="136">
        <f t="shared" si="65"/>
        <v>0</v>
      </c>
      <c r="U287" s="136">
        <f t="shared" si="66"/>
        <v>0</v>
      </c>
      <c r="V287" s="16"/>
      <c r="W287" s="89"/>
      <c r="X287" s="101" t="s">
        <v>455</v>
      </c>
      <c r="Y287" s="109">
        <f>SUM(Y282:Y286)</f>
        <v>0</v>
      </c>
      <c r="Z287" s="172">
        <v>-100</v>
      </c>
      <c r="AA287" s="136">
        <f t="shared" si="67"/>
        <v>0</v>
      </c>
      <c r="AB287" s="136">
        <f t="shared" si="68"/>
        <v>0</v>
      </c>
      <c r="AC287" s="16"/>
      <c r="AD287" s="89"/>
      <c r="AE287" s="101" t="s">
        <v>455</v>
      </c>
      <c r="AF287" s="109">
        <f>SUM(AF282:AF286)</f>
        <v>0</v>
      </c>
      <c r="AG287" s="18"/>
      <c r="AH287" s="92"/>
      <c r="AI287" s="19" t="str">
        <f t="shared" si="69"/>
        <v/>
      </c>
      <c r="AJ287" s="98"/>
      <c r="AK287" s="98"/>
      <c r="AL287" s="190"/>
    </row>
    <row r="288" spans="1:38" ht="15" customHeight="1" x14ac:dyDescent="0.25">
      <c r="A288" s="68">
        <v>1</v>
      </c>
      <c r="B288" s="139"/>
      <c r="C288" s="141" t="s">
        <v>64</v>
      </c>
      <c r="D288" s="59">
        <v>7.4</v>
      </c>
      <c r="E288" s="18">
        <f t="shared" si="59"/>
        <v>35</v>
      </c>
      <c r="F288" s="18">
        <f t="shared" si="60"/>
        <v>0</v>
      </c>
      <c r="G288" s="18">
        <f t="shared" si="61"/>
        <v>0</v>
      </c>
      <c r="H288" s="18">
        <f t="shared" si="62"/>
        <v>35</v>
      </c>
      <c r="I288" s="15">
        <f>H288</f>
        <v>35</v>
      </c>
      <c r="J288" s="84">
        <f>IF(I288="","",RANK(I288,I288:I292,0))</f>
        <v>2</v>
      </c>
      <c r="K288" s="84">
        <f>IF(J288&lt;5,I288,"")</f>
        <v>35</v>
      </c>
      <c r="L288" s="61">
        <v>278</v>
      </c>
      <c r="M288" s="18">
        <f t="shared" si="63"/>
        <v>71</v>
      </c>
      <c r="N288" s="18">
        <f t="shared" si="64"/>
        <v>0</v>
      </c>
      <c r="O288" s="14">
        <f>M288+N288</f>
        <v>71</v>
      </c>
      <c r="P288" s="15">
        <f>O288</f>
        <v>71</v>
      </c>
      <c r="Q288" s="96">
        <f>IF(P288="","",RANK(P288,P288:P292,0))</f>
        <v>1</v>
      </c>
      <c r="R288" s="96">
        <f>IF(Q288&lt;5,P288,"")</f>
        <v>71</v>
      </c>
      <c r="S288" s="65">
        <v>14</v>
      </c>
      <c r="T288" s="136">
        <f t="shared" si="65"/>
        <v>0</v>
      </c>
      <c r="U288" s="136">
        <f t="shared" si="66"/>
        <v>38</v>
      </c>
      <c r="V288" s="16">
        <f>T288+U288</f>
        <v>38</v>
      </c>
      <c r="W288" s="15">
        <f>V288</f>
        <v>38</v>
      </c>
      <c r="X288" s="84">
        <f>IF(W288="","",RANK(W288,W288:W292,0))</f>
        <v>2</v>
      </c>
      <c r="Y288" s="84">
        <f>IF(X288&lt;5,W288,"")</f>
        <v>38</v>
      </c>
      <c r="Z288" s="65">
        <v>14</v>
      </c>
      <c r="AA288" s="136">
        <f t="shared" si="67"/>
        <v>0</v>
      </c>
      <c r="AB288" s="136">
        <f t="shared" si="68"/>
        <v>35</v>
      </c>
      <c r="AC288" s="16">
        <f>AA288+AB288</f>
        <v>35</v>
      </c>
      <c r="AD288" s="15">
        <f>AC288</f>
        <v>35</v>
      </c>
      <c r="AE288" s="84">
        <f>IF(AD288="","",RANK(AD288,AD288:AD292,0))</f>
        <v>2</v>
      </c>
      <c r="AF288" s="84">
        <f>IF(AE288&lt;5,AD288,"")</f>
        <v>35</v>
      </c>
      <c r="AG288" s="18">
        <f t="shared" si="70"/>
        <v>179</v>
      </c>
      <c r="AH288" s="19">
        <f>AG288</f>
        <v>179</v>
      </c>
      <c r="AI288" s="19">
        <f t="shared" si="69"/>
        <v>45</v>
      </c>
      <c r="AJ288" s="185">
        <f>SUM(K288:K292,R288:R292,Y288:Y292,AF288:AF292)</f>
        <v>616</v>
      </c>
      <c r="AK288" s="130">
        <f>AJ288</f>
        <v>616</v>
      </c>
      <c r="AL288" s="188">
        <f>IF(ISNUMBER(AJ288),RANK(AJ288,$AJ$6:$AJ$293,0),"")</f>
        <v>20</v>
      </c>
    </row>
    <row r="289" spans="1:38" ht="15" customHeight="1" x14ac:dyDescent="0.25">
      <c r="A289" s="68">
        <v>2</v>
      </c>
      <c r="B289" s="139"/>
      <c r="C289" s="141" t="s">
        <v>64</v>
      </c>
      <c r="D289" s="59">
        <v>6.8</v>
      </c>
      <c r="E289" s="18">
        <f t="shared" si="59"/>
        <v>0</v>
      </c>
      <c r="F289" s="18">
        <f t="shared" si="60"/>
        <v>0</v>
      </c>
      <c r="G289" s="18">
        <f t="shared" si="61"/>
        <v>56</v>
      </c>
      <c r="H289" s="18">
        <f t="shared" si="62"/>
        <v>56</v>
      </c>
      <c r="I289" s="15">
        <f>H289</f>
        <v>56</v>
      </c>
      <c r="J289" s="84">
        <f>IF(I289="","",RANK(I289,I288:I292,0))</f>
        <v>1</v>
      </c>
      <c r="K289" s="84">
        <f>IF(J289&lt;5,I289,"")</f>
        <v>56</v>
      </c>
      <c r="L289" s="61">
        <v>255</v>
      </c>
      <c r="M289" s="18">
        <f t="shared" si="63"/>
        <v>60</v>
      </c>
      <c r="N289" s="18">
        <f t="shared" si="64"/>
        <v>0</v>
      </c>
      <c r="O289" s="14">
        <f>M289+N289</f>
        <v>60</v>
      </c>
      <c r="P289" s="15">
        <f>O289</f>
        <v>60</v>
      </c>
      <c r="Q289" s="96">
        <f>IF(P289="","",RANK(P289,P288:P292,0))</f>
        <v>2</v>
      </c>
      <c r="R289" s="96">
        <f>IF(Q289&lt;5,P289,"")</f>
        <v>60</v>
      </c>
      <c r="S289" s="65">
        <v>16</v>
      </c>
      <c r="T289" s="136">
        <f t="shared" si="65"/>
        <v>46</v>
      </c>
      <c r="U289" s="136">
        <f t="shared" si="66"/>
        <v>0</v>
      </c>
      <c r="V289" s="16">
        <f>T289+U289</f>
        <v>46</v>
      </c>
      <c r="W289" s="15">
        <f>V289</f>
        <v>46</v>
      </c>
      <c r="X289" s="84">
        <f>IF(W289="","",RANK(W289,W288:W292,0))</f>
        <v>1</v>
      </c>
      <c r="Y289" s="84">
        <f>IF(X289&lt;5,W289,"")</f>
        <v>46</v>
      </c>
      <c r="Z289" s="65">
        <v>13</v>
      </c>
      <c r="AA289" s="136">
        <f t="shared" si="67"/>
        <v>0</v>
      </c>
      <c r="AB289" s="136">
        <f t="shared" si="68"/>
        <v>32</v>
      </c>
      <c r="AC289" s="16">
        <f>AA289+AB289</f>
        <v>32</v>
      </c>
      <c r="AD289" s="15">
        <f>AC289</f>
        <v>32</v>
      </c>
      <c r="AE289" s="84">
        <f>IF(AD289="","",RANK(AD289,AD288:AD292,0))</f>
        <v>3</v>
      </c>
      <c r="AF289" s="84">
        <f>IF(AE289&lt;5,AD289,"")</f>
        <v>32</v>
      </c>
      <c r="AG289" s="18">
        <f t="shared" si="70"/>
        <v>194</v>
      </c>
      <c r="AH289" s="19">
        <f>AG289</f>
        <v>194</v>
      </c>
      <c r="AI289" s="19">
        <f t="shared" si="69"/>
        <v>20</v>
      </c>
      <c r="AJ289" s="186"/>
      <c r="AK289" s="130"/>
      <c r="AL289" s="189"/>
    </row>
    <row r="290" spans="1:38" ht="15" customHeight="1" x14ac:dyDescent="0.25">
      <c r="A290" s="68">
        <v>3</v>
      </c>
      <c r="B290" s="139"/>
      <c r="C290" s="141" t="s">
        <v>64</v>
      </c>
      <c r="D290" s="59">
        <v>7.7</v>
      </c>
      <c r="E290" s="18">
        <f t="shared" si="59"/>
        <v>0</v>
      </c>
      <c r="F290" s="18">
        <f t="shared" si="60"/>
        <v>26</v>
      </c>
      <c r="G290" s="18">
        <f t="shared" si="61"/>
        <v>0</v>
      </c>
      <c r="H290" s="18">
        <f t="shared" si="62"/>
        <v>26</v>
      </c>
      <c r="I290" s="15">
        <f>H290</f>
        <v>26</v>
      </c>
      <c r="J290" s="84">
        <f>IF(I290="","",RANK(I290,I288:I292,0))</f>
        <v>4</v>
      </c>
      <c r="K290" s="84">
        <f>IF(J290&lt;5,I290,"")</f>
        <v>26</v>
      </c>
      <c r="L290" s="61">
        <v>240</v>
      </c>
      <c r="M290" s="18">
        <f t="shared" si="63"/>
        <v>0</v>
      </c>
      <c r="N290" s="18">
        <f t="shared" si="64"/>
        <v>45</v>
      </c>
      <c r="O290" s="14">
        <f>M290+N290</f>
        <v>45</v>
      </c>
      <c r="P290" s="15">
        <f>O290</f>
        <v>45</v>
      </c>
      <c r="Q290" s="96">
        <f>IF(P290="","",RANK(P290,P288:P292,0))</f>
        <v>3</v>
      </c>
      <c r="R290" s="96">
        <f>IF(Q290&lt;5,P290,"")</f>
        <v>45</v>
      </c>
      <c r="S290" s="65">
        <v>14</v>
      </c>
      <c r="T290" s="136">
        <f t="shared" si="65"/>
        <v>0</v>
      </c>
      <c r="U290" s="136">
        <f t="shared" si="66"/>
        <v>38</v>
      </c>
      <c r="V290" s="16">
        <f>T290+U290</f>
        <v>38</v>
      </c>
      <c r="W290" s="15">
        <f>V290</f>
        <v>38</v>
      </c>
      <c r="X290" s="84">
        <f>IF(W290="","",RANK(W290,W288:W292,0))</f>
        <v>2</v>
      </c>
      <c r="Y290" s="84">
        <f>IF(X290&lt;5,W290,"")</f>
        <v>38</v>
      </c>
      <c r="Z290" s="65">
        <v>16</v>
      </c>
      <c r="AA290" s="136">
        <f t="shared" si="67"/>
        <v>0</v>
      </c>
      <c r="AB290" s="136">
        <f t="shared" si="68"/>
        <v>41</v>
      </c>
      <c r="AC290" s="16">
        <f>AA290+AB290</f>
        <v>41</v>
      </c>
      <c r="AD290" s="15">
        <f>AC290</f>
        <v>41</v>
      </c>
      <c r="AE290" s="84">
        <f>IF(AD290="","",RANK(AD290,AD288:AD292,0))</f>
        <v>1</v>
      </c>
      <c r="AF290" s="84">
        <f>IF(AE290&lt;5,AD290,"")</f>
        <v>41</v>
      </c>
      <c r="AG290" s="18">
        <f t="shared" si="70"/>
        <v>150</v>
      </c>
      <c r="AH290" s="19">
        <f>AG290</f>
        <v>150</v>
      </c>
      <c r="AI290" s="19">
        <f t="shared" si="69"/>
        <v>87</v>
      </c>
      <c r="AJ290" s="186"/>
      <c r="AK290" s="130"/>
      <c r="AL290" s="189"/>
    </row>
    <row r="291" spans="1:38" ht="15" customHeight="1" x14ac:dyDescent="0.25">
      <c r="A291" s="68">
        <v>4</v>
      </c>
      <c r="B291" s="139"/>
      <c r="C291" s="141" t="s">
        <v>64</v>
      </c>
      <c r="D291" s="59">
        <v>7.5</v>
      </c>
      <c r="E291" s="18">
        <f t="shared" si="59"/>
        <v>32</v>
      </c>
      <c r="F291" s="18">
        <f t="shared" si="60"/>
        <v>0</v>
      </c>
      <c r="G291" s="18">
        <f t="shared" si="61"/>
        <v>0</v>
      </c>
      <c r="H291" s="18">
        <f t="shared" si="62"/>
        <v>32</v>
      </c>
      <c r="I291" s="15">
        <f>H291</f>
        <v>32</v>
      </c>
      <c r="J291" s="84">
        <f>IF(I291="","",RANK(I291,I288:I292,0))</f>
        <v>3</v>
      </c>
      <c r="K291" s="84">
        <f>IF(J291&lt;5,I291,"")</f>
        <v>32</v>
      </c>
      <c r="L291" s="61">
        <v>221</v>
      </c>
      <c r="M291" s="18">
        <f t="shared" si="63"/>
        <v>0</v>
      </c>
      <c r="N291" s="18">
        <f t="shared" si="64"/>
        <v>26</v>
      </c>
      <c r="O291" s="14">
        <f>M291+N291</f>
        <v>26</v>
      </c>
      <c r="P291" s="15">
        <f>O291</f>
        <v>26</v>
      </c>
      <c r="Q291" s="96">
        <f>IF(P291="","",RANK(P291,P288:P292,0))</f>
        <v>4</v>
      </c>
      <c r="R291" s="96">
        <f>IF(Q291&lt;5,P291,"")</f>
        <v>26</v>
      </c>
      <c r="S291" s="65">
        <v>8</v>
      </c>
      <c r="T291" s="136">
        <f t="shared" si="65"/>
        <v>0</v>
      </c>
      <c r="U291" s="136">
        <f t="shared" si="66"/>
        <v>15</v>
      </c>
      <c r="V291" s="16">
        <f>T291+U291</f>
        <v>15</v>
      </c>
      <c r="W291" s="15">
        <f>V291</f>
        <v>15</v>
      </c>
      <c r="X291" s="84">
        <f>IF(W291="","",RANK(W291,W288:W292,0))</f>
        <v>4</v>
      </c>
      <c r="Y291" s="84">
        <f>IF(X291&lt;5,W291,"")</f>
        <v>15</v>
      </c>
      <c r="Z291" s="65">
        <v>7</v>
      </c>
      <c r="AA291" s="136">
        <f t="shared" si="67"/>
        <v>0</v>
      </c>
      <c r="AB291" s="136">
        <f t="shared" si="68"/>
        <v>20</v>
      </c>
      <c r="AC291" s="16">
        <f>AA291+AB291</f>
        <v>20</v>
      </c>
      <c r="AD291" s="15">
        <f>AC291</f>
        <v>20</v>
      </c>
      <c r="AE291" s="84">
        <f>IF(AD291="","",RANK(AD291,AD288:AD292,0))</f>
        <v>4</v>
      </c>
      <c r="AF291" s="84">
        <f>IF(AE291&lt;5,AD291,"")</f>
        <v>20</v>
      </c>
      <c r="AG291" s="18">
        <f t="shared" si="70"/>
        <v>93</v>
      </c>
      <c r="AH291" s="19">
        <f>AG291</f>
        <v>93</v>
      </c>
      <c r="AI291" s="19">
        <f t="shared" si="69"/>
        <v>145</v>
      </c>
      <c r="AJ291" s="186"/>
      <c r="AK291" s="130"/>
      <c r="AL291" s="189"/>
    </row>
    <row r="292" spans="1:38" ht="15" customHeight="1" x14ac:dyDescent="0.25">
      <c r="A292" s="68">
        <v>5</v>
      </c>
      <c r="B292" s="139"/>
      <c r="C292" s="141" t="s">
        <v>64</v>
      </c>
      <c r="D292" s="59"/>
      <c r="E292" s="18">
        <f t="shared" si="59"/>
        <v>0</v>
      </c>
      <c r="F292" s="18">
        <f t="shared" si="60"/>
        <v>0</v>
      </c>
      <c r="G292" s="18">
        <f t="shared" si="61"/>
        <v>0</v>
      </c>
      <c r="H292" s="18">
        <f t="shared" si="62"/>
        <v>0</v>
      </c>
      <c r="I292" s="15">
        <f>H292</f>
        <v>0</v>
      </c>
      <c r="J292" s="84">
        <f>IF(I292="","",RANK(I292,I288:I292,0))</f>
        <v>5</v>
      </c>
      <c r="K292" s="84" t="str">
        <f>IF(J292&lt;5,I292,"")</f>
        <v/>
      </c>
      <c r="L292" s="61"/>
      <c r="M292" s="18">
        <f t="shared" si="63"/>
        <v>0</v>
      </c>
      <c r="N292" s="18">
        <f t="shared" si="64"/>
        <v>0</v>
      </c>
      <c r="O292" s="14">
        <f>M292+N292</f>
        <v>0</v>
      </c>
      <c r="P292" s="15">
        <f>O292</f>
        <v>0</v>
      </c>
      <c r="Q292" s="96">
        <f>IF(P292="","",RANK(P292,P288:P292,0))</f>
        <v>5</v>
      </c>
      <c r="R292" s="96" t="str">
        <f>IF(Q292&lt;5,P292,"")</f>
        <v/>
      </c>
      <c r="S292" s="65"/>
      <c r="T292" s="136">
        <f t="shared" si="65"/>
        <v>0</v>
      </c>
      <c r="U292" s="136">
        <f t="shared" si="66"/>
        <v>0</v>
      </c>
      <c r="V292" s="16">
        <f>T292+U292</f>
        <v>0</v>
      </c>
      <c r="W292" s="15">
        <f>V292</f>
        <v>0</v>
      </c>
      <c r="X292" s="84">
        <f>IF(W292="","",RANK(W292,W288:W292,0))</f>
        <v>5</v>
      </c>
      <c r="Y292" s="84" t="str">
        <f>IF(X292&lt;5,W292,"")</f>
        <v/>
      </c>
      <c r="Z292" s="172">
        <v>-100</v>
      </c>
      <c r="AA292" s="136">
        <f t="shared" si="67"/>
        <v>0</v>
      </c>
      <c r="AB292" s="136">
        <f t="shared" si="68"/>
        <v>0</v>
      </c>
      <c r="AC292" s="16">
        <f>AA292+AB292</f>
        <v>0</v>
      </c>
      <c r="AD292" s="15">
        <f>AC292</f>
        <v>0</v>
      </c>
      <c r="AE292" s="84">
        <f>IF(AD292="","",RANK(AD292,AD288:AD292,0))</f>
        <v>5</v>
      </c>
      <c r="AF292" s="84" t="str">
        <f>IF(AE292&lt;5,AD292,"")</f>
        <v/>
      </c>
      <c r="AG292" s="18">
        <f t="shared" si="70"/>
        <v>0</v>
      </c>
      <c r="AH292" s="19">
        <f>AG292</f>
        <v>0</v>
      </c>
      <c r="AI292" s="19">
        <f t="shared" si="69"/>
        <v>166</v>
      </c>
      <c r="AJ292" s="187"/>
      <c r="AK292" s="130"/>
      <c r="AL292" s="189"/>
    </row>
    <row r="293" spans="1:38" ht="26.25" customHeight="1" thickBot="1" x14ac:dyDescent="0.3">
      <c r="A293" s="68"/>
      <c r="B293" s="139"/>
      <c r="C293" s="143" t="s">
        <v>64</v>
      </c>
      <c r="D293" s="144"/>
      <c r="E293" s="18">
        <f t="shared" si="59"/>
        <v>0</v>
      </c>
      <c r="F293" s="18">
        <f t="shared" si="60"/>
        <v>0</v>
      </c>
      <c r="G293" s="18">
        <f t="shared" si="61"/>
        <v>0</v>
      </c>
      <c r="H293" s="18">
        <f t="shared" si="62"/>
        <v>0</v>
      </c>
      <c r="I293" s="146"/>
      <c r="J293" s="147" t="s">
        <v>455</v>
      </c>
      <c r="K293" s="148">
        <f>SUM(K288:K292)</f>
        <v>149</v>
      </c>
      <c r="L293" s="149"/>
      <c r="M293" s="18">
        <f t="shared" si="63"/>
        <v>0</v>
      </c>
      <c r="N293" s="18">
        <f t="shared" si="64"/>
        <v>0</v>
      </c>
      <c r="O293" s="145"/>
      <c r="P293" s="146"/>
      <c r="Q293" s="147" t="s">
        <v>455</v>
      </c>
      <c r="R293" s="150">
        <f>SUM(R288:R292)</f>
        <v>202</v>
      </c>
      <c r="S293" s="151"/>
      <c r="T293" s="136">
        <f t="shared" si="65"/>
        <v>0</v>
      </c>
      <c r="U293" s="136">
        <f t="shared" si="66"/>
        <v>0</v>
      </c>
      <c r="V293" s="152"/>
      <c r="W293" s="146"/>
      <c r="X293" s="147" t="s">
        <v>455</v>
      </c>
      <c r="Y293" s="148">
        <f>SUM(Y288:Y292)</f>
        <v>137</v>
      </c>
      <c r="Z293" s="172">
        <v>-100</v>
      </c>
      <c r="AA293" s="136">
        <f t="shared" si="67"/>
        <v>0</v>
      </c>
      <c r="AB293" s="136">
        <f t="shared" si="68"/>
        <v>0</v>
      </c>
      <c r="AC293" s="152"/>
      <c r="AD293" s="146"/>
      <c r="AE293" s="147" t="s">
        <v>455</v>
      </c>
      <c r="AF293" s="148">
        <f>SUM(AF288:AF292)</f>
        <v>128</v>
      </c>
      <c r="AG293" s="153"/>
      <c r="AH293" s="154"/>
      <c r="AI293" s="155" t="str">
        <f t="shared" si="69"/>
        <v/>
      </c>
      <c r="AJ293" s="156"/>
      <c r="AK293" s="156"/>
      <c r="AL293" s="198"/>
    </row>
  </sheetData>
  <sheetProtection sheet="1" objects="1" scenarios="1"/>
  <mergeCells count="116">
    <mergeCell ref="Y4:Y5"/>
    <mergeCell ref="AE4:AE5"/>
    <mergeCell ref="AF4:AF5"/>
    <mergeCell ref="AH4:AH5"/>
    <mergeCell ref="AI4:AI5"/>
    <mergeCell ref="AJ4:AJ5"/>
    <mergeCell ref="A1:AH1"/>
    <mergeCell ref="AI1:AL1"/>
    <mergeCell ref="A4:A5"/>
    <mergeCell ref="B4:B5"/>
    <mergeCell ref="C4:C5"/>
    <mergeCell ref="J4:J5"/>
    <mergeCell ref="K4:K5"/>
    <mergeCell ref="Q4:Q5"/>
    <mergeCell ref="R4:R5"/>
    <mergeCell ref="X4:X5"/>
    <mergeCell ref="AJ18:AJ22"/>
    <mergeCell ref="AK18:AK22"/>
    <mergeCell ref="AL18:AL23"/>
    <mergeCell ref="AJ24:AJ28"/>
    <mergeCell ref="AL24:AL29"/>
    <mergeCell ref="AJ30:AJ34"/>
    <mergeCell ref="AL30:AL35"/>
    <mergeCell ref="AL4:AL5"/>
    <mergeCell ref="AJ6:AJ10"/>
    <mergeCell ref="AK6:AK10"/>
    <mergeCell ref="AL6:AL11"/>
    <mergeCell ref="AJ12:AJ16"/>
    <mergeCell ref="AK12:AK16"/>
    <mergeCell ref="AL12:AL17"/>
    <mergeCell ref="AJ54:AJ58"/>
    <mergeCell ref="AL54:AL59"/>
    <mergeCell ref="AJ60:AJ64"/>
    <mergeCell ref="AL60:AL65"/>
    <mergeCell ref="AJ66:AJ70"/>
    <mergeCell ref="AL66:AL71"/>
    <mergeCell ref="AJ36:AJ40"/>
    <mergeCell ref="AL36:AL41"/>
    <mergeCell ref="AJ42:AJ46"/>
    <mergeCell ref="AL42:AL47"/>
    <mergeCell ref="AJ48:AJ52"/>
    <mergeCell ref="AL48:AL53"/>
    <mergeCell ref="AJ90:AJ94"/>
    <mergeCell ref="AL90:AL95"/>
    <mergeCell ref="AJ96:AJ100"/>
    <mergeCell ref="AL96:AL101"/>
    <mergeCell ref="AJ102:AJ106"/>
    <mergeCell ref="AL102:AL107"/>
    <mergeCell ref="AJ72:AJ76"/>
    <mergeCell ref="AL72:AL77"/>
    <mergeCell ref="AJ78:AJ82"/>
    <mergeCell ref="AL78:AL83"/>
    <mergeCell ref="AJ84:AJ88"/>
    <mergeCell ref="AL84:AL89"/>
    <mergeCell ref="AJ126:AJ130"/>
    <mergeCell ref="AL126:AL131"/>
    <mergeCell ref="AJ132:AJ136"/>
    <mergeCell ref="AL132:AL137"/>
    <mergeCell ref="AJ138:AJ142"/>
    <mergeCell ref="AL138:AL143"/>
    <mergeCell ref="AJ108:AJ112"/>
    <mergeCell ref="AL108:AL113"/>
    <mergeCell ref="AJ114:AJ118"/>
    <mergeCell ref="AL114:AL119"/>
    <mergeCell ref="AJ120:AJ124"/>
    <mergeCell ref="AL120:AL125"/>
    <mergeCell ref="AJ162:AJ166"/>
    <mergeCell ref="AL162:AL167"/>
    <mergeCell ref="AJ168:AJ172"/>
    <mergeCell ref="AL168:AL173"/>
    <mergeCell ref="AJ174:AJ178"/>
    <mergeCell ref="AL174:AL179"/>
    <mergeCell ref="AJ144:AJ148"/>
    <mergeCell ref="AL144:AL149"/>
    <mergeCell ref="AJ150:AJ154"/>
    <mergeCell ref="AL150:AL155"/>
    <mergeCell ref="AJ156:AJ160"/>
    <mergeCell ref="AL156:AL161"/>
    <mergeCell ref="AJ198:AJ202"/>
    <mergeCell ref="AL198:AL203"/>
    <mergeCell ref="AJ204:AJ208"/>
    <mergeCell ref="AL204:AL209"/>
    <mergeCell ref="AJ210:AJ214"/>
    <mergeCell ref="AL210:AL215"/>
    <mergeCell ref="AJ180:AJ184"/>
    <mergeCell ref="AL180:AL185"/>
    <mergeCell ref="AJ186:AJ190"/>
    <mergeCell ref="AL186:AL191"/>
    <mergeCell ref="AJ192:AJ196"/>
    <mergeCell ref="AL192:AL197"/>
    <mergeCell ref="AJ234:AJ238"/>
    <mergeCell ref="AL234:AL239"/>
    <mergeCell ref="AJ240:AJ244"/>
    <mergeCell ref="AL240:AL245"/>
    <mergeCell ref="AJ246:AJ250"/>
    <mergeCell ref="AL246:AL251"/>
    <mergeCell ref="AJ216:AJ220"/>
    <mergeCell ref="AL216:AL221"/>
    <mergeCell ref="AJ222:AJ226"/>
    <mergeCell ref="AL222:AL227"/>
    <mergeCell ref="AJ228:AJ232"/>
    <mergeCell ref="AL228:AL233"/>
    <mergeCell ref="AJ288:AJ292"/>
    <mergeCell ref="AL288:AL293"/>
    <mergeCell ref="AJ270:AJ274"/>
    <mergeCell ref="AL270:AL275"/>
    <mergeCell ref="AJ276:AJ280"/>
    <mergeCell ref="AL276:AL281"/>
    <mergeCell ref="AJ282:AJ286"/>
    <mergeCell ref="AL282:AL287"/>
    <mergeCell ref="AJ252:AJ256"/>
    <mergeCell ref="AL252:AL257"/>
    <mergeCell ref="AJ258:AJ262"/>
    <mergeCell ref="AL258:AL263"/>
    <mergeCell ref="AJ264:AJ268"/>
    <mergeCell ref="AL264:AL269"/>
  </mergeCells>
  <conditionalFormatting sqref="AI6:AI293">
    <cfRule type="cellIs" dxfId="33" priority="5" operator="equal">
      <formula>3</formula>
    </cfRule>
    <cfRule type="cellIs" dxfId="32" priority="6" operator="equal">
      <formula>2</formula>
    </cfRule>
    <cfRule type="cellIs" dxfId="31" priority="7" operator="equal">
      <formula>1</formula>
    </cfRule>
  </conditionalFormatting>
  <conditionalFormatting sqref="D6:D293">
    <cfRule type="top10" dxfId="30" priority="4" bottom="1" rank="1"/>
  </conditionalFormatting>
  <conditionalFormatting sqref="L6:L293">
    <cfRule type="top10" dxfId="29" priority="3" rank="1"/>
  </conditionalFormatting>
  <conditionalFormatting sqref="S6:S293">
    <cfRule type="top10" dxfId="28" priority="2" rank="1"/>
  </conditionalFormatting>
  <conditionalFormatting sqref="Z6:Z293">
    <cfRule type="top10" dxfId="27" priority="1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workbookViewId="0">
      <selection activeCell="L11" sqref="L11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201" t="s">
        <v>491</v>
      </c>
      <c r="B1" s="201"/>
      <c r="C1" s="201"/>
      <c r="D1" s="201"/>
      <c r="E1" s="201"/>
    </row>
    <row r="2" spans="1:5" x14ac:dyDescent="0.25">
      <c r="A2" s="201" t="s">
        <v>494</v>
      </c>
      <c r="B2" s="201"/>
      <c r="C2" s="201"/>
      <c r="D2" s="201"/>
      <c r="E2" s="201"/>
    </row>
    <row r="3" spans="1:5" x14ac:dyDescent="0.25">
      <c r="A3" s="202" t="s">
        <v>481</v>
      </c>
      <c r="B3" s="202"/>
      <c r="C3" s="202"/>
      <c r="D3" s="202"/>
      <c r="E3" s="202"/>
    </row>
    <row r="5" spans="1:5" ht="36" x14ac:dyDescent="0.25">
      <c r="A5" s="122" t="s">
        <v>56</v>
      </c>
      <c r="B5" s="79" t="s">
        <v>482</v>
      </c>
      <c r="C5" s="79" t="s">
        <v>44</v>
      </c>
      <c r="D5" s="79" t="s">
        <v>61</v>
      </c>
      <c r="E5" s="79" t="s">
        <v>62</v>
      </c>
    </row>
    <row r="6" spans="1:5" x14ac:dyDescent="0.25">
      <c r="A6" s="203" t="s">
        <v>483</v>
      </c>
      <c r="B6" s="204"/>
      <c r="C6" s="204"/>
      <c r="D6" s="204"/>
      <c r="E6" s="205"/>
    </row>
    <row r="7" spans="1:5" x14ac:dyDescent="0.25">
      <c r="A7" s="123">
        <v>1</v>
      </c>
      <c r="B7" s="124" t="s">
        <v>502</v>
      </c>
      <c r="C7" s="123">
        <v>9</v>
      </c>
      <c r="D7" s="123">
        <v>234</v>
      </c>
      <c r="E7" s="123">
        <v>1</v>
      </c>
    </row>
    <row r="8" spans="1:5" x14ac:dyDescent="0.25">
      <c r="A8" s="123">
        <v>2</v>
      </c>
      <c r="B8" s="124" t="s">
        <v>503</v>
      </c>
      <c r="C8" s="123" t="s">
        <v>469</v>
      </c>
      <c r="D8" s="123">
        <v>190</v>
      </c>
      <c r="E8" s="123">
        <v>2</v>
      </c>
    </row>
    <row r="9" spans="1:5" x14ac:dyDescent="0.25">
      <c r="A9" s="123">
        <v>3</v>
      </c>
      <c r="B9" s="124" t="s">
        <v>504</v>
      </c>
      <c r="C9" s="123">
        <v>27</v>
      </c>
      <c r="D9" s="123">
        <v>187</v>
      </c>
      <c r="E9" s="123">
        <v>3</v>
      </c>
    </row>
    <row r="10" spans="1:5" x14ac:dyDescent="0.25">
      <c r="A10" s="206" t="s">
        <v>484</v>
      </c>
      <c r="B10" s="207"/>
      <c r="C10" s="207"/>
      <c r="D10" s="207"/>
      <c r="E10" s="208"/>
    </row>
    <row r="11" spans="1:5" x14ac:dyDescent="0.25">
      <c r="A11" s="125">
        <v>1</v>
      </c>
      <c r="B11" s="126" t="s">
        <v>505</v>
      </c>
      <c r="C11" s="127">
        <v>38</v>
      </c>
      <c r="D11" s="127">
        <v>233</v>
      </c>
      <c r="E11" s="127">
        <v>1</v>
      </c>
    </row>
    <row r="12" spans="1:5" x14ac:dyDescent="0.25">
      <c r="A12" s="125">
        <v>2</v>
      </c>
      <c r="B12" s="126" t="s">
        <v>506</v>
      </c>
      <c r="C12" s="127">
        <v>48</v>
      </c>
      <c r="D12" s="127">
        <v>227</v>
      </c>
      <c r="E12" s="127">
        <v>2</v>
      </c>
    </row>
    <row r="13" spans="1:5" x14ac:dyDescent="0.25">
      <c r="A13" s="125">
        <v>3</v>
      </c>
      <c r="B13" s="126" t="s">
        <v>507</v>
      </c>
      <c r="C13" s="127">
        <v>31</v>
      </c>
      <c r="D13" s="127">
        <v>221</v>
      </c>
      <c r="E13" s="127">
        <v>3</v>
      </c>
    </row>
  </sheetData>
  <sheetProtection sheet="1" objects="1" scenarios="1"/>
  <mergeCells count="5">
    <mergeCell ref="A1:E1"/>
    <mergeCell ref="A2:E2"/>
    <mergeCell ref="A3:E3"/>
    <mergeCell ref="A6:E6"/>
    <mergeCell ref="A10:E10"/>
  </mergeCells>
  <conditionalFormatting sqref="E7:E9 E11:E13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4"/>
  <sheetViews>
    <sheetView zoomScale="70" zoomScaleNormal="70" workbookViewId="0">
      <selection activeCell="N17" sqref="N17"/>
    </sheetView>
  </sheetViews>
  <sheetFormatPr defaultRowHeight="15" x14ac:dyDescent="0.25"/>
  <cols>
    <col min="1" max="1" width="5.28515625" customWidth="1"/>
    <col min="2" max="2" width="4.7109375" customWidth="1"/>
    <col min="5" max="5" width="11.7109375" customWidth="1"/>
    <col min="6" max="6" width="9.140625" customWidth="1"/>
    <col min="7" max="7" width="4.7109375" customWidth="1"/>
    <col min="8" max="9" width="9.140625" customWidth="1"/>
    <col min="10" max="10" width="11.7109375" customWidth="1"/>
    <col min="11" max="11" width="9.140625" customWidth="1"/>
  </cols>
  <sheetData>
    <row r="1" spans="1:10" ht="12.75" customHeight="1" x14ac:dyDescent="0.25">
      <c r="B1" s="174" t="s">
        <v>491</v>
      </c>
      <c r="C1" s="174"/>
      <c r="D1" s="174"/>
      <c r="E1" s="174"/>
      <c r="F1" s="174"/>
      <c r="G1" s="174"/>
      <c r="H1" s="174"/>
      <c r="I1" s="174"/>
      <c r="J1" s="174"/>
    </row>
    <row r="2" spans="1:10" ht="10.5" customHeight="1" x14ac:dyDescent="0.25">
      <c r="A2" s="174" t="s">
        <v>494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6.75" customHeight="1" x14ac:dyDescent="0.25"/>
    <row r="4" spans="1:10" ht="12" customHeight="1" x14ac:dyDescent="0.25">
      <c r="B4" s="176" t="s">
        <v>467</v>
      </c>
      <c r="C4" s="176"/>
      <c r="D4" s="176"/>
      <c r="E4" s="176"/>
      <c r="F4" s="44"/>
      <c r="G4" s="175" t="s">
        <v>468</v>
      </c>
      <c r="H4" s="175"/>
      <c r="I4" s="175"/>
      <c r="J4" s="175"/>
    </row>
    <row r="5" spans="1:10" ht="6.75" customHeight="1" x14ac:dyDescent="0.25">
      <c r="B5" s="116"/>
      <c r="C5" s="116"/>
      <c r="D5" s="116"/>
      <c r="E5" s="116"/>
      <c r="F5" s="44"/>
      <c r="G5" s="116"/>
      <c r="H5" s="116"/>
      <c r="I5" s="116"/>
      <c r="J5" s="116"/>
    </row>
    <row r="6" spans="1:10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G6" s="45" t="s">
        <v>56</v>
      </c>
      <c r="H6" s="115" t="s">
        <v>44</v>
      </c>
      <c r="I6" s="113" t="s">
        <v>61</v>
      </c>
      <c r="J6" s="111" t="s">
        <v>62</v>
      </c>
    </row>
    <row r="7" spans="1:10" ht="15.75" x14ac:dyDescent="0.25">
      <c r="B7" s="171">
        <v>1</v>
      </c>
      <c r="C7" s="169">
        <v>5</v>
      </c>
      <c r="D7" s="113">
        <f>ДЕВУШКИ!AJ7</f>
        <v>369</v>
      </c>
      <c r="E7" s="173">
        <f>IF(ISNUMBER(D7),RANK(D7,$D$7:$D$54,0),"")</f>
        <v>19</v>
      </c>
      <c r="F7" s="44"/>
      <c r="G7" s="171">
        <v>1</v>
      </c>
      <c r="H7" s="169">
        <v>5</v>
      </c>
      <c r="I7" s="113">
        <f>'ЮНОШИ '!AJ6</f>
        <v>761</v>
      </c>
      <c r="J7" s="112">
        <v>10</v>
      </c>
    </row>
    <row r="8" spans="1:10" ht="15.75" x14ac:dyDescent="0.25">
      <c r="B8" s="171">
        <v>2</v>
      </c>
      <c r="C8" s="169">
        <v>7</v>
      </c>
      <c r="D8" s="113">
        <f>ДЕВУШКИ!AJ13</f>
        <v>0</v>
      </c>
      <c r="E8" s="173">
        <f>IF(ISNUMBER(D8),RANK(D8,$D$7:$D$54,0),"")</f>
        <v>31</v>
      </c>
      <c r="F8" s="44"/>
      <c r="G8" s="171">
        <v>2</v>
      </c>
      <c r="H8" s="169">
        <v>7</v>
      </c>
      <c r="I8" s="113">
        <f>'ЮНОШИ '!AJ12</f>
        <v>753</v>
      </c>
      <c r="J8" s="112">
        <v>11</v>
      </c>
    </row>
    <row r="9" spans="1:10" ht="15.75" x14ac:dyDescent="0.25">
      <c r="B9" s="171">
        <v>3</v>
      </c>
      <c r="C9" s="169">
        <v>9</v>
      </c>
      <c r="D9" s="113">
        <f>ДЕВУШКИ!AJ19</f>
        <v>700</v>
      </c>
      <c r="E9" s="173">
        <f>IF(ISNUMBER(D9),RANK(D9,$D$7:$D$54,0),"")</f>
        <v>2</v>
      </c>
      <c r="F9" s="44"/>
      <c r="G9" s="171">
        <v>3</v>
      </c>
      <c r="H9" s="169">
        <v>9</v>
      </c>
      <c r="I9" s="113">
        <f>'ЮНОШИ '!AJ18</f>
        <v>692</v>
      </c>
      <c r="J9" s="112">
        <v>16</v>
      </c>
    </row>
    <row r="10" spans="1:10" ht="15.75" x14ac:dyDescent="0.25">
      <c r="B10" s="171">
        <v>4</v>
      </c>
      <c r="C10" s="169">
        <v>10</v>
      </c>
      <c r="D10" s="113">
        <f>ДЕВУШКИ!AJ25</f>
        <v>364</v>
      </c>
      <c r="E10" s="173">
        <f>IF(ISNUMBER(D10),RANK(D10,$D$7:$D$54,0),"")</f>
        <v>20</v>
      </c>
      <c r="F10" s="44"/>
      <c r="G10" s="171">
        <v>4</v>
      </c>
      <c r="H10" s="169">
        <v>10</v>
      </c>
      <c r="I10" s="113">
        <f>'ЮНОШИ '!AJ24</f>
        <v>539</v>
      </c>
      <c r="J10" s="112" t="s">
        <v>501</v>
      </c>
    </row>
    <row r="11" spans="1:10" ht="15.75" x14ac:dyDescent="0.25">
      <c r="B11" s="171">
        <v>5</v>
      </c>
      <c r="C11" s="169">
        <v>11</v>
      </c>
      <c r="D11" s="113">
        <f>ДЕВУШКИ!AJ31</f>
        <v>0</v>
      </c>
      <c r="E11" s="173">
        <f>IF(ISNUMBER(D11),RANK(D11,$D$7:$D$54,0),"")</f>
        <v>31</v>
      </c>
      <c r="F11" s="44"/>
      <c r="G11" s="171">
        <v>5</v>
      </c>
      <c r="H11" s="169">
        <v>11</v>
      </c>
      <c r="I11" s="113">
        <f>'ЮНОШИ '!AJ30</f>
        <v>539</v>
      </c>
      <c r="J11" s="112" t="s">
        <v>501</v>
      </c>
    </row>
    <row r="12" spans="1:10" ht="15.75" x14ac:dyDescent="0.25">
      <c r="B12" s="171">
        <v>6</v>
      </c>
      <c r="C12" s="169">
        <v>12</v>
      </c>
      <c r="D12" s="113">
        <f>ДЕВУШКИ!AJ37</f>
        <v>466</v>
      </c>
      <c r="E12" s="173" t="s">
        <v>496</v>
      </c>
      <c r="F12" s="44"/>
      <c r="G12" s="171">
        <v>6</v>
      </c>
      <c r="H12" s="169">
        <v>12</v>
      </c>
      <c r="I12" s="113">
        <f>'ЮНОШИ '!AJ36</f>
        <v>735</v>
      </c>
      <c r="J12" s="112">
        <v>12</v>
      </c>
    </row>
    <row r="13" spans="1:10" ht="15.75" x14ac:dyDescent="0.25">
      <c r="B13" s="171">
        <v>7</v>
      </c>
      <c r="C13" s="169">
        <v>14</v>
      </c>
      <c r="D13" s="113">
        <f>ДЕВУШКИ!AJ43</f>
        <v>0</v>
      </c>
      <c r="E13" s="173">
        <f>IF(ISNUMBER(D13),RANK(D13,$D$7:$D$54,0),"")</f>
        <v>31</v>
      </c>
      <c r="F13" s="44"/>
      <c r="G13" s="171">
        <v>7</v>
      </c>
      <c r="H13" s="169">
        <v>14</v>
      </c>
      <c r="I13" s="113">
        <f>'ЮНОШИ '!AJ42</f>
        <v>0</v>
      </c>
      <c r="J13" s="112">
        <f>IF(ISNUMBER(I13),RANK(I13,$I$7:$I$54,0),"")</f>
        <v>35</v>
      </c>
    </row>
    <row r="14" spans="1:10" ht="15.75" x14ac:dyDescent="0.25">
      <c r="B14" s="171">
        <v>8</v>
      </c>
      <c r="C14" s="169">
        <v>17</v>
      </c>
      <c r="D14" s="113">
        <f>ДЕВУШКИ!AJ49</f>
        <v>0</v>
      </c>
      <c r="E14" s="173">
        <f>IF(ISNUMBER(D14),RANK(D14,$D$7:$D$54,0),"")</f>
        <v>31</v>
      </c>
      <c r="F14" s="44"/>
      <c r="G14" s="171">
        <v>8</v>
      </c>
      <c r="H14" s="169">
        <v>17</v>
      </c>
      <c r="I14" s="113">
        <f>'ЮНОШИ '!AJ48</f>
        <v>0</v>
      </c>
      <c r="J14" s="112">
        <f>IF(ISNUMBER(I14),RANK(I14,$I$7:$I$54,0),"")</f>
        <v>35</v>
      </c>
    </row>
    <row r="15" spans="1:10" ht="15.75" x14ac:dyDescent="0.25">
      <c r="B15" s="171">
        <v>9</v>
      </c>
      <c r="C15" s="169">
        <v>18</v>
      </c>
      <c r="D15" s="113">
        <f>ДЕВУШКИ!AJ55</f>
        <v>0</v>
      </c>
      <c r="E15" s="173">
        <f>IF(ISNUMBER(D15),RANK(D15,$D$7:$D$54,0),"")</f>
        <v>31</v>
      </c>
      <c r="F15" s="44"/>
      <c r="G15" s="171">
        <v>9</v>
      </c>
      <c r="H15" s="169">
        <v>18</v>
      </c>
      <c r="I15" s="113">
        <f>'ЮНОШИ '!AJ54</f>
        <v>0</v>
      </c>
      <c r="J15" s="112">
        <f>IF(ISNUMBER(I15),RANK(I15,$I$7:$I$54,0),"")</f>
        <v>35</v>
      </c>
    </row>
    <row r="16" spans="1:10" ht="15.75" x14ac:dyDescent="0.25">
      <c r="B16" s="171">
        <v>10</v>
      </c>
      <c r="C16" s="169">
        <v>19</v>
      </c>
      <c r="D16" s="113">
        <f>ДЕВУШКИ!AJ61</f>
        <v>708</v>
      </c>
      <c r="E16" s="173">
        <f>IF(ISNUMBER(D16),RANK(D16,$D$7:$D$54,0),"")</f>
        <v>1</v>
      </c>
      <c r="F16" s="44"/>
      <c r="G16" s="171">
        <v>10</v>
      </c>
      <c r="H16" s="169">
        <v>19</v>
      </c>
      <c r="I16" s="113">
        <f>'ЮНОШИ '!AJ60</f>
        <v>776</v>
      </c>
      <c r="J16" s="112">
        <v>8</v>
      </c>
    </row>
    <row r="17" spans="2:10" ht="15.75" x14ac:dyDescent="0.25">
      <c r="B17" s="171">
        <v>11</v>
      </c>
      <c r="C17" s="169">
        <v>20</v>
      </c>
      <c r="D17" s="113">
        <f>ДЕВУШКИ!AJ67</f>
        <v>326</v>
      </c>
      <c r="E17" s="173">
        <f>IF(ISNUMBER(D17),RANK(D17,$D$7:$D$54,0),"")</f>
        <v>26</v>
      </c>
      <c r="F17" s="44"/>
      <c r="G17" s="171">
        <v>11</v>
      </c>
      <c r="H17" s="169">
        <v>20</v>
      </c>
      <c r="I17" s="113">
        <f>'ЮНОШИ '!AJ66</f>
        <v>423</v>
      </c>
      <c r="J17" s="112">
        <v>32</v>
      </c>
    </row>
    <row r="18" spans="2:10" ht="15.75" x14ac:dyDescent="0.25">
      <c r="B18" s="171">
        <v>12</v>
      </c>
      <c r="C18" s="169">
        <v>22</v>
      </c>
      <c r="D18" s="113">
        <f>ДЕВУШКИ!AJ73</f>
        <v>466</v>
      </c>
      <c r="E18" s="173" t="s">
        <v>496</v>
      </c>
      <c r="F18" s="44"/>
      <c r="G18" s="171">
        <v>12</v>
      </c>
      <c r="H18" s="169">
        <v>22</v>
      </c>
      <c r="I18" s="113">
        <f>'ЮНОШИ '!AJ72</f>
        <v>762</v>
      </c>
      <c r="J18" s="112">
        <v>9</v>
      </c>
    </row>
    <row r="19" spans="2:10" ht="15.75" x14ac:dyDescent="0.25">
      <c r="B19" s="171">
        <v>13</v>
      </c>
      <c r="C19" s="169">
        <v>23</v>
      </c>
      <c r="D19" s="113">
        <f>ДЕВУШКИ!AJ79</f>
        <v>402</v>
      </c>
      <c r="E19" s="173" t="s">
        <v>499</v>
      </c>
      <c r="F19" s="44"/>
      <c r="G19" s="171">
        <v>13</v>
      </c>
      <c r="H19" s="169">
        <v>23</v>
      </c>
      <c r="I19" s="113">
        <f>'ЮНОШИ '!AJ78</f>
        <v>808</v>
      </c>
      <c r="J19" s="112">
        <v>5</v>
      </c>
    </row>
    <row r="20" spans="2:10" ht="15.75" x14ac:dyDescent="0.25">
      <c r="B20" s="171">
        <v>14</v>
      </c>
      <c r="C20" s="169">
        <v>24</v>
      </c>
      <c r="D20" s="113">
        <f>ДЕВУШКИ!AJ85</f>
        <v>0</v>
      </c>
      <c r="E20" s="173">
        <f t="shared" ref="E20:E29" si="0">IF(ISNUMBER(D20),RANK(D20,$D$7:$D$54,0),"")</f>
        <v>31</v>
      </c>
      <c r="F20" s="44"/>
      <c r="G20" s="171">
        <v>14</v>
      </c>
      <c r="H20" s="169">
        <v>24</v>
      </c>
      <c r="I20" s="113">
        <f>'ЮНОШИ '!AJ84</f>
        <v>703</v>
      </c>
      <c r="J20" s="112">
        <v>15</v>
      </c>
    </row>
    <row r="21" spans="2:10" ht="15.75" x14ac:dyDescent="0.25">
      <c r="B21" s="171">
        <v>15</v>
      </c>
      <c r="C21" s="169">
        <v>26</v>
      </c>
      <c r="D21" s="113">
        <f>ДЕВУШКИ!AJ91</f>
        <v>355</v>
      </c>
      <c r="E21" s="173">
        <f t="shared" si="0"/>
        <v>23</v>
      </c>
      <c r="F21" s="44"/>
      <c r="G21" s="171">
        <v>15</v>
      </c>
      <c r="H21" s="169">
        <v>26</v>
      </c>
      <c r="I21" s="113">
        <f>'ЮНОШИ '!AJ90</f>
        <v>434</v>
      </c>
      <c r="J21" s="112">
        <v>31</v>
      </c>
    </row>
    <row r="22" spans="2:10" ht="15.75" x14ac:dyDescent="0.25">
      <c r="B22" s="171">
        <v>16</v>
      </c>
      <c r="C22" s="169">
        <v>27</v>
      </c>
      <c r="D22" s="113">
        <f>ДЕВУШКИ!AJ97</f>
        <v>634</v>
      </c>
      <c r="E22" s="173">
        <f t="shared" si="0"/>
        <v>3</v>
      </c>
      <c r="F22" s="44"/>
      <c r="G22" s="171">
        <v>16</v>
      </c>
      <c r="H22" s="169">
        <v>27</v>
      </c>
      <c r="I22" s="113">
        <f>'ЮНОШИ '!AJ96</f>
        <v>811</v>
      </c>
      <c r="J22" s="112">
        <v>4</v>
      </c>
    </row>
    <row r="23" spans="2:10" ht="15.75" x14ac:dyDescent="0.25">
      <c r="B23" s="171">
        <v>17</v>
      </c>
      <c r="C23" s="169">
        <v>28</v>
      </c>
      <c r="D23" s="113">
        <f>ДЕВУШКИ!AJ103</f>
        <v>0</v>
      </c>
      <c r="E23" s="173">
        <f t="shared" si="0"/>
        <v>31</v>
      </c>
      <c r="F23" s="44"/>
      <c r="G23" s="171">
        <v>17</v>
      </c>
      <c r="H23" s="169">
        <v>28</v>
      </c>
      <c r="I23" s="113">
        <f>'ЮНОШИ '!AJ102</f>
        <v>0</v>
      </c>
      <c r="J23" s="112">
        <f>IF(ISNUMBER(I23),RANK(I23,$I$7:$I$54,0),"")</f>
        <v>35</v>
      </c>
    </row>
    <row r="24" spans="2:10" ht="15.75" x14ac:dyDescent="0.25">
      <c r="B24" s="171">
        <v>18</v>
      </c>
      <c r="C24" s="169">
        <v>29</v>
      </c>
      <c r="D24" s="113">
        <f>ДЕВУШКИ!AJ109</f>
        <v>345</v>
      </c>
      <c r="E24" s="173">
        <f t="shared" si="0"/>
        <v>25</v>
      </c>
      <c r="F24" s="44"/>
      <c r="G24" s="171">
        <v>18</v>
      </c>
      <c r="H24" s="169">
        <v>29</v>
      </c>
      <c r="I24" s="113">
        <f>'ЮНОШИ '!AJ108</f>
        <v>507</v>
      </c>
      <c r="J24" s="112">
        <v>27</v>
      </c>
    </row>
    <row r="25" spans="2:10" ht="15.75" x14ac:dyDescent="0.25">
      <c r="B25" s="171">
        <v>19</v>
      </c>
      <c r="C25" s="169">
        <v>30</v>
      </c>
      <c r="D25" s="113">
        <f>ДЕВУШКИ!AJ115</f>
        <v>560</v>
      </c>
      <c r="E25" s="173">
        <f t="shared" si="0"/>
        <v>6</v>
      </c>
      <c r="F25" s="44"/>
      <c r="G25" s="171">
        <v>19</v>
      </c>
      <c r="H25" s="169">
        <v>30</v>
      </c>
      <c r="I25" s="113">
        <f>'ЮНОШИ '!AJ114</f>
        <v>732</v>
      </c>
      <c r="J25" s="112">
        <v>13</v>
      </c>
    </row>
    <row r="26" spans="2:10" ht="15.75" x14ac:dyDescent="0.25">
      <c r="B26" s="171">
        <v>20</v>
      </c>
      <c r="C26" s="169">
        <v>31</v>
      </c>
      <c r="D26" s="113">
        <f>ДЕВУШКИ!AJ121</f>
        <v>622</v>
      </c>
      <c r="E26" s="173">
        <f t="shared" si="0"/>
        <v>4</v>
      </c>
      <c r="F26" s="44"/>
      <c r="G26" s="171">
        <v>20</v>
      </c>
      <c r="H26" s="169">
        <v>31</v>
      </c>
      <c r="I26" s="113">
        <f>'ЮНОШИ '!AJ120</f>
        <v>842</v>
      </c>
      <c r="J26" s="112">
        <f>IF(ISNUMBER(I26),RANK(I26,$I$7:$I$54,0),"")</f>
        <v>2</v>
      </c>
    </row>
    <row r="27" spans="2:10" ht="15.75" x14ac:dyDescent="0.25">
      <c r="B27" s="171">
        <v>21</v>
      </c>
      <c r="C27" s="169">
        <v>32</v>
      </c>
      <c r="D27" s="113">
        <f>ДЕВУШКИ!AJ127</f>
        <v>501</v>
      </c>
      <c r="E27" s="173">
        <f t="shared" si="0"/>
        <v>8</v>
      </c>
      <c r="F27" s="44"/>
      <c r="G27" s="171">
        <v>21</v>
      </c>
      <c r="H27" s="169">
        <v>32</v>
      </c>
      <c r="I27" s="113">
        <f>'ЮНОШИ '!AJ126</f>
        <v>711</v>
      </c>
      <c r="J27" s="112">
        <v>14</v>
      </c>
    </row>
    <row r="28" spans="2:10" ht="15.75" x14ac:dyDescent="0.25">
      <c r="B28" s="171">
        <v>22</v>
      </c>
      <c r="C28" s="169">
        <v>34</v>
      </c>
      <c r="D28" s="113">
        <f>ДЕВУШКИ!AJ133</f>
        <v>0</v>
      </c>
      <c r="E28" s="173">
        <f t="shared" si="0"/>
        <v>31</v>
      </c>
      <c r="F28" s="44"/>
      <c r="G28" s="171">
        <v>22</v>
      </c>
      <c r="H28" s="169">
        <v>34</v>
      </c>
      <c r="I28" s="113">
        <f>'ЮНОШИ '!AJ132</f>
        <v>0</v>
      </c>
      <c r="J28" s="112">
        <f>IF(ISNUMBER(I28),RANK(I28,$I$7:$I$54,0),"")</f>
        <v>35</v>
      </c>
    </row>
    <row r="29" spans="2:10" ht="15.75" x14ac:dyDescent="0.25">
      <c r="B29" s="171">
        <v>23</v>
      </c>
      <c r="C29" s="169">
        <v>36</v>
      </c>
      <c r="D29" s="113">
        <f>ДЕВУШКИ!AJ139</f>
        <v>250</v>
      </c>
      <c r="E29" s="173">
        <f t="shared" si="0"/>
        <v>29</v>
      </c>
      <c r="F29" s="44"/>
      <c r="G29" s="171">
        <v>23</v>
      </c>
      <c r="H29" s="169">
        <v>36</v>
      </c>
      <c r="I29" s="113">
        <f>'ЮНОШИ '!AJ138</f>
        <v>320</v>
      </c>
      <c r="J29" s="112">
        <v>34</v>
      </c>
    </row>
    <row r="30" spans="2:10" ht="15.75" x14ac:dyDescent="0.25">
      <c r="B30" s="171">
        <v>24</v>
      </c>
      <c r="C30" s="169">
        <v>38</v>
      </c>
      <c r="D30" s="113">
        <f>ДЕВУШКИ!AJ145</f>
        <v>465</v>
      </c>
      <c r="E30" s="173" t="s">
        <v>497</v>
      </c>
      <c r="F30" s="44"/>
      <c r="G30" s="171">
        <v>24</v>
      </c>
      <c r="H30" s="169">
        <v>38</v>
      </c>
      <c r="I30" s="113">
        <f>'ЮНОШИ '!AJ144</f>
        <v>789</v>
      </c>
      <c r="J30" s="112">
        <v>6</v>
      </c>
    </row>
    <row r="31" spans="2:10" ht="15.75" x14ac:dyDescent="0.25">
      <c r="B31" s="171">
        <v>25</v>
      </c>
      <c r="C31" s="169">
        <v>39</v>
      </c>
      <c r="D31" s="113">
        <f>ДЕВУШКИ!AJ151</f>
        <v>0</v>
      </c>
      <c r="E31" s="173">
        <f t="shared" ref="E31:E39" si="1">IF(ISNUMBER(D31),RANK(D31,$D$7:$D$54,0),"")</f>
        <v>31</v>
      </c>
      <c r="F31" s="44"/>
      <c r="G31" s="171">
        <v>25</v>
      </c>
      <c r="H31" s="169">
        <v>39</v>
      </c>
      <c r="I31" s="113">
        <f>'ЮНОШИ '!AJ150</f>
        <v>0</v>
      </c>
      <c r="J31" s="112">
        <f>IF(ISNUMBER(I31),RANK(I31,$I$7:$I$54,0),"")</f>
        <v>35</v>
      </c>
    </row>
    <row r="32" spans="2:10" ht="15.75" x14ac:dyDescent="0.25">
      <c r="B32" s="171">
        <v>26</v>
      </c>
      <c r="C32" s="169">
        <v>40</v>
      </c>
      <c r="D32" s="113">
        <f>ДЕВУШКИ!AJ157</f>
        <v>274</v>
      </c>
      <c r="E32" s="173">
        <f t="shared" si="1"/>
        <v>28</v>
      </c>
      <c r="F32" s="44"/>
      <c r="G32" s="171">
        <v>26</v>
      </c>
      <c r="H32" s="169">
        <v>40</v>
      </c>
      <c r="I32" s="113">
        <f>'ЮНОШИ '!AJ156</f>
        <v>523</v>
      </c>
      <c r="J32" s="112">
        <v>25</v>
      </c>
    </row>
    <row r="33" spans="2:10" ht="15.75" x14ac:dyDescent="0.25">
      <c r="B33" s="171">
        <v>27</v>
      </c>
      <c r="C33" s="169">
        <v>41</v>
      </c>
      <c r="D33" s="113">
        <f>ДЕВУШКИ!AJ163</f>
        <v>235</v>
      </c>
      <c r="E33" s="173">
        <f t="shared" si="1"/>
        <v>30</v>
      </c>
      <c r="F33" s="44"/>
      <c r="G33" s="171">
        <v>27</v>
      </c>
      <c r="H33" s="169">
        <v>41</v>
      </c>
      <c r="I33" s="113">
        <f>'ЮНОШИ '!AJ162</f>
        <v>519</v>
      </c>
      <c r="J33" s="112">
        <v>26</v>
      </c>
    </row>
    <row r="34" spans="2:10" ht="15.75" x14ac:dyDescent="0.25">
      <c r="B34" s="171">
        <v>28</v>
      </c>
      <c r="C34" s="169">
        <v>42</v>
      </c>
      <c r="D34" s="113">
        <f>ДЕВУШКИ!AJ169</f>
        <v>362</v>
      </c>
      <c r="E34" s="173">
        <f t="shared" si="1"/>
        <v>22</v>
      </c>
      <c r="F34" s="44"/>
      <c r="G34" s="171">
        <v>28</v>
      </c>
      <c r="H34" s="169">
        <v>42</v>
      </c>
      <c r="I34" s="113">
        <f>'ЮНОШИ '!AJ168</f>
        <v>476</v>
      </c>
      <c r="J34" s="112">
        <v>29</v>
      </c>
    </row>
    <row r="35" spans="2:10" ht="15.75" x14ac:dyDescent="0.25">
      <c r="B35" s="171">
        <v>29</v>
      </c>
      <c r="C35" s="169">
        <v>43</v>
      </c>
      <c r="D35" s="113">
        <f>ДЕВУШКИ!AJ175</f>
        <v>299</v>
      </c>
      <c r="E35" s="173">
        <f t="shared" si="1"/>
        <v>27</v>
      </c>
      <c r="F35" s="44"/>
      <c r="G35" s="171">
        <v>29</v>
      </c>
      <c r="H35" s="169">
        <v>43</v>
      </c>
      <c r="I35" s="113">
        <f>'ЮНОШИ '!AJ174</f>
        <v>566</v>
      </c>
      <c r="J35" s="112">
        <v>21</v>
      </c>
    </row>
    <row r="36" spans="2:10" ht="15.75" x14ac:dyDescent="0.25">
      <c r="B36" s="171">
        <v>30</v>
      </c>
      <c r="C36" s="169">
        <v>44</v>
      </c>
      <c r="D36" s="113">
        <f>ДЕВУШКИ!AJ181</f>
        <v>0</v>
      </c>
      <c r="E36" s="173">
        <f t="shared" si="1"/>
        <v>31</v>
      </c>
      <c r="F36" s="44"/>
      <c r="G36" s="171">
        <v>30</v>
      </c>
      <c r="H36" s="169">
        <v>44</v>
      </c>
      <c r="I36" s="113">
        <f>'ЮНОШИ '!AJ180</f>
        <v>0</v>
      </c>
      <c r="J36" s="112">
        <f>IF(ISNUMBER(I36),RANK(I36,$I$7:$I$54,0),"")</f>
        <v>35</v>
      </c>
    </row>
    <row r="37" spans="2:10" ht="15.75" x14ac:dyDescent="0.25">
      <c r="B37" s="171">
        <v>31</v>
      </c>
      <c r="C37" s="169">
        <v>45</v>
      </c>
      <c r="D37" s="113">
        <f>ДЕВУШКИ!AJ187</f>
        <v>522</v>
      </c>
      <c r="E37" s="173">
        <f t="shared" si="1"/>
        <v>7</v>
      </c>
      <c r="F37" s="44"/>
      <c r="G37" s="171">
        <v>31</v>
      </c>
      <c r="H37" s="169">
        <v>45</v>
      </c>
      <c r="I37" s="113">
        <f>'ЮНОШИ '!AJ186</f>
        <v>505</v>
      </c>
      <c r="J37" s="112">
        <v>28</v>
      </c>
    </row>
    <row r="38" spans="2:10" ht="15.75" x14ac:dyDescent="0.25">
      <c r="B38" s="171">
        <v>32</v>
      </c>
      <c r="C38" s="169">
        <v>46</v>
      </c>
      <c r="D38" s="113">
        <f>ДЕВУШКИ!AJ193</f>
        <v>0</v>
      </c>
      <c r="E38" s="173">
        <f t="shared" si="1"/>
        <v>31</v>
      </c>
      <c r="F38" s="44"/>
      <c r="G38" s="171">
        <v>32</v>
      </c>
      <c r="H38" s="169">
        <v>46</v>
      </c>
      <c r="I38" s="113">
        <f>'ЮНОШИ '!AJ192</f>
        <v>0</v>
      </c>
      <c r="J38" s="112">
        <f>IF(ISNUMBER(I38),RANK(I38,$I$7:$I$54,0),"")</f>
        <v>35</v>
      </c>
    </row>
    <row r="39" spans="2:10" ht="15.75" x14ac:dyDescent="0.25">
      <c r="B39" s="171">
        <v>33</v>
      </c>
      <c r="C39" s="169">
        <v>47</v>
      </c>
      <c r="D39" s="113">
        <f>ДЕВУШКИ!AJ199</f>
        <v>576</v>
      </c>
      <c r="E39" s="173">
        <f t="shared" si="1"/>
        <v>5</v>
      </c>
      <c r="F39" s="44"/>
      <c r="G39" s="171">
        <v>33</v>
      </c>
      <c r="H39" s="169">
        <v>47</v>
      </c>
      <c r="I39" s="113">
        <f>'ЮНОШИ '!AJ198</f>
        <v>822</v>
      </c>
      <c r="J39" s="112">
        <f>IF(ISNUMBER(I39),RANK(I39,$I$7:$I$54,0),"")</f>
        <v>3</v>
      </c>
    </row>
    <row r="40" spans="2:10" ht="15.75" x14ac:dyDescent="0.25">
      <c r="B40" s="171">
        <v>34</v>
      </c>
      <c r="C40" s="169">
        <v>48</v>
      </c>
      <c r="D40" s="113">
        <f>ДЕВУШКИ!AJ205</f>
        <v>402</v>
      </c>
      <c r="E40" s="173" t="s">
        <v>499</v>
      </c>
      <c r="F40" s="44"/>
      <c r="G40" s="171">
        <v>34</v>
      </c>
      <c r="H40" s="169">
        <v>48</v>
      </c>
      <c r="I40" s="113">
        <f>'ЮНОШИ '!AJ204</f>
        <v>779</v>
      </c>
      <c r="J40" s="112">
        <v>7</v>
      </c>
    </row>
    <row r="41" spans="2:10" ht="15.75" x14ac:dyDescent="0.25">
      <c r="B41" s="171">
        <v>35</v>
      </c>
      <c r="C41" s="169">
        <v>49</v>
      </c>
      <c r="D41" s="113">
        <f>ДЕВУШКИ!AJ211</f>
        <v>346</v>
      </c>
      <c r="E41" s="173">
        <f>IF(ISNUMBER(D41),RANK(D41,$D$7:$D$54,0),"")</f>
        <v>24</v>
      </c>
      <c r="F41" s="44"/>
      <c r="G41" s="171">
        <v>35</v>
      </c>
      <c r="H41" s="169">
        <v>49</v>
      </c>
      <c r="I41" s="113">
        <f>'ЮНОШИ '!AJ210</f>
        <v>553</v>
      </c>
      <c r="J41" s="112">
        <v>22</v>
      </c>
    </row>
    <row r="42" spans="2:10" ht="15.75" x14ac:dyDescent="0.25">
      <c r="B42" s="171">
        <v>36</v>
      </c>
      <c r="C42" s="169">
        <v>50</v>
      </c>
      <c r="D42" s="113">
        <f>ДЕВУШКИ!AJ217</f>
        <v>471</v>
      </c>
      <c r="E42" s="173">
        <f>IF(ISNUMBER(D42),RANK(D42,$D$7:$D$54,0),"")</f>
        <v>9</v>
      </c>
      <c r="F42" s="44"/>
      <c r="G42" s="171">
        <v>36</v>
      </c>
      <c r="H42" s="169">
        <v>50</v>
      </c>
      <c r="I42" s="113">
        <f>'ЮНОШИ '!AJ216</f>
        <v>681</v>
      </c>
      <c r="J42" s="112">
        <v>17</v>
      </c>
    </row>
    <row r="43" spans="2:10" ht="15.75" x14ac:dyDescent="0.25">
      <c r="B43" s="171">
        <v>37</v>
      </c>
      <c r="C43" s="169">
        <v>51</v>
      </c>
      <c r="D43" s="113">
        <f>ДЕВУШКИ!AJ223</f>
        <v>0</v>
      </c>
      <c r="E43" s="173">
        <f>IF(ISNUMBER(D43),RANK(D43,$D$7:$D$54,0),"")</f>
        <v>31</v>
      </c>
      <c r="F43" s="44"/>
      <c r="G43" s="171">
        <v>37</v>
      </c>
      <c r="H43" s="169">
        <v>51</v>
      </c>
      <c r="I43" s="113">
        <f>'ЮНОШИ '!AJ222</f>
        <v>0</v>
      </c>
      <c r="J43" s="112">
        <f>IF(ISNUMBER(I43),RANK(I43,$I$7:$I$54,0),"")</f>
        <v>35</v>
      </c>
    </row>
    <row r="44" spans="2:10" ht="15.75" x14ac:dyDescent="0.25">
      <c r="B44" s="171">
        <v>38</v>
      </c>
      <c r="C44" s="169">
        <v>52</v>
      </c>
      <c r="D44" s="113">
        <f>ДЕВУШКИ!AJ229</f>
        <v>423</v>
      </c>
      <c r="E44" s="173" t="s">
        <v>498</v>
      </c>
      <c r="F44" s="44"/>
      <c r="G44" s="171">
        <v>38</v>
      </c>
      <c r="H44" s="169">
        <v>52</v>
      </c>
      <c r="I44" s="113">
        <f>'ЮНОШИ '!AJ228</f>
        <v>637</v>
      </c>
      <c r="J44" s="112">
        <v>19</v>
      </c>
    </row>
    <row r="45" spans="2:10" ht="15.75" x14ac:dyDescent="0.25">
      <c r="B45" s="171">
        <v>39</v>
      </c>
      <c r="C45" s="169">
        <v>53</v>
      </c>
      <c r="D45" s="113">
        <f>ДЕВУШКИ!AJ235</f>
        <v>363</v>
      </c>
      <c r="E45" s="173">
        <f>IF(ISNUMBER(D45),RANK(D45,$D$7:$D$54,0),"")</f>
        <v>21</v>
      </c>
      <c r="F45" s="44"/>
      <c r="G45" s="171">
        <v>39</v>
      </c>
      <c r="H45" s="169">
        <v>53</v>
      </c>
      <c r="I45" s="113">
        <f>'ЮНОШИ '!AJ234</f>
        <v>437</v>
      </c>
      <c r="J45" s="112">
        <v>30</v>
      </c>
    </row>
    <row r="46" spans="2:10" ht="15.75" x14ac:dyDescent="0.25">
      <c r="B46" s="171">
        <v>40</v>
      </c>
      <c r="C46" s="169">
        <v>55</v>
      </c>
      <c r="D46" s="113">
        <f>ДЕВУШКИ!AJ241</f>
        <v>0</v>
      </c>
      <c r="E46" s="173">
        <f>IF(ISNUMBER(D46),RANK(D46,$D$7:$D$54,0),"")</f>
        <v>31</v>
      </c>
      <c r="F46" s="44"/>
      <c r="G46" s="171">
        <v>40</v>
      </c>
      <c r="H46" s="169">
        <v>55</v>
      </c>
      <c r="I46" s="113">
        <f>'ЮНОШИ '!AJ240</f>
        <v>0</v>
      </c>
      <c r="J46" s="112">
        <f>IF(ISNUMBER(I46),RANK(I46,$I$7:$I$54,0),"")</f>
        <v>35</v>
      </c>
    </row>
    <row r="47" spans="2:10" ht="15.75" x14ac:dyDescent="0.25">
      <c r="B47" s="171">
        <v>41</v>
      </c>
      <c r="C47" s="169">
        <v>56</v>
      </c>
      <c r="D47" s="113">
        <f>ДЕВУШКИ!AJ247</f>
        <v>423</v>
      </c>
      <c r="E47" s="173" t="s">
        <v>498</v>
      </c>
      <c r="F47" s="44"/>
      <c r="G47" s="171">
        <v>41</v>
      </c>
      <c r="H47" s="169">
        <v>56</v>
      </c>
      <c r="I47" s="113">
        <f>'ЮНОШИ '!AJ246</f>
        <v>859</v>
      </c>
      <c r="J47" s="112">
        <f>IF(ISNUMBER(I47),RANK(I47,$I$7:$I$54,0),"")</f>
        <v>1</v>
      </c>
    </row>
    <row r="48" spans="2:10" ht="15.75" x14ac:dyDescent="0.25">
      <c r="B48" s="171">
        <v>42</v>
      </c>
      <c r="C48" s="169">
        <v>58</v>
      </c>
      <c r="D48" s="113">
        <f>ДЕВУШКИ!AJ253</f>
        <v>0</v>
      </c>
      <c r="E48" s="173">
        <f>IF(ISNUMBER(D48),RANK(D48,$D$7:$D$54,0),"")</f>
        <v>31</v>
      </c>
      <c r="F48" s="44"/>
      <c r="G48" s="171">
        <v>42</v>
      </c>
      <c r="H48" s="169">
        <v>58</v>
      </c>
      <c r="I48" s="113">
        <f>'ЮНОШИ '!AJ252</f>
        <v>0</v>
      </c>
      <c r="J48" s="112">
        <f>IF(ISNUMBER(I48),RANK(I48,$I$7:$I$54,0),"")</f>
        <v>35</v>
      </c>
    </row>
    <row r="49" spans="2:10" ht="15.75" x14ac:dyDescent="0.25">
      <c r="B49" s="171">
        <v>43</v>
      </c>
      <c r="C49" s="169">
        <v>59</v>
      </c>
      <c r="D49" s="113">
        <f>ДЕВУШКИ!AJ259</f>
        <v>465</v>
      </c>
      <c r="E49" s="173" t="s">
        <v>497</v>
      </c>
      <c r="F49" s="44"/>
      <c r="G49" s="171">
        <v>43</v>
      </c>
      <c r="H49" s="169">
        <v>59</v>
      </c>
      <c r="I49" s="113">
        <f>'ЮНОШИ '!AJ258</f>
        <v>392</v>
      </c>
      <c r="J49" s="112">
        <v>33</v>
      </c>
    </row>
    <row r="50" spans="2:10" ht="15.75" x14ac:dyDescent="0.25">
      <c r="B50" s="171">
        <v>44</v>
      </c>
      <c r="C50" s="169">
        <v>63</v>
      </c>
      <c r="D50" s="113">
        <f>ДЕВУШКИ!AJ265</f>
        <v>0</v>
      </c>
      <c r="E50" s="173">
        <f>IF(ISNUMBER(D50),RANK(D50,$D$7:$D$54,0),"")</f>
        <v>31</v>
      </c>
      <c r="F50" s="44"/>
      <c r="G50" s="171">
        <v>44</v>
      </c>
      <c r="H50" s="169">
        <v>63</v>
      </c>
      <c r="I50" s="113">
        <f>'ЮНОШИ '!AJ264</f>
        <v>0</v>
      </c>
      <c r="J50" s="112">
        <f>IF(ISNUMBER(I50),RANK(I50,$I$7:$I$54,0),"")</f>
        <v>35</v>
      </c>
    </row>
    <row r="51" spans="2:10" ht="15.75" x14ac:dyDescent="0.25">
      <c r="B51" s="171">
        <v>45</v>
      </c>
      <c r="C51" s="169">
        <v>67</v>
      </c>
      <c r="D51" s="113">
        <f>ДЕВУШКИ!AJ271</f>
        <v>0</v>
      </c>
      <c r="E51" s="173">
        <f>IF(ISNUMBER(D51),RANK(D51,$D$7:$D$54,0),"")</f>
        <v>31</v>
      </c>
      <c r="F51" s="44"/>
      <c r="G51" s="171">
        <v>45</v>
      </c>
      <c r="H51" s="169">
        <v>67</v>
      </c>
      <c r="I51" s="113">
        <f>'ЮНОШИ '!AJ270</f>
        <v>0</v>
      </c>
      <c r="J51" s="112">
        <f>IF(ISNUMBER(I51),RANK(I51,$I$7:$I$54,0),"")</f>
        <v>35</v>
      </c>
    </row>
    <row r="52" spans="2:10" ht="15.75" x14ac:dyDescent="0.25">
      <c r="B52" s="171">
        <v>46</v>
      </c>
      <c r="C52" s="169">
        <v>75</v>
      </c>
      <c r="D52" s="113">
        <f>ДЕВУШКИ!AJ277</f>
        <v>0</v>
      </c>
      <c r="E52" s="173">
        <f>IF(ISNUMBER(D52),RANK(D52,$D$7:$D$54,0),"")</f>
        <v>31</v>
      </c>
      <c r="F52" s="44"/>
      <c r="G52" s="171">
        <v>46</v>
      </c>
      <c r="H52" s="169">
        <v>75</v>
      </c>
      <c r="I52" s="113">
        <f>'ЮНОШИ '!AJ276</f>
        <v>639</v>
      </c>
      <c r="J52" s="112">
        <v>18</v>
      </c>
    </row>
    <row r="53" spans="2:10" ht="15.75" x14ac:dyDescent="0.25">
      <c r="B53" s="171">
        <v>47</v>
      </c>
      <c r="C53" s="169" t="s">
        <v>469</v>
      </c>
      <c r="D53" s="113">
        <f>ДЕВУШКИ!AJ289</f>
        <v>461</v>
      </c>
      <c r="E53" s="173">
        <f>IF(ISNUMBER(D53),RANK(D53,$D$7:$D$54,0),"")</f>
        <v>14</v>
      </c>
      <c r="F53" s="44"/>
      <c r="G53" s="171">
        <v>47</v>
      </c>
      <c r="H53" s="169" t="s">
        <v>469</v>
      </c>
      <c r="I53" s="113">
        <f>'ЮНОШИ '!AJ288</f>
        <v>616</v>
      </c>
      <c r="J53" s="112">
        <v>20</v>
      </c>
    </row>
    <row r="54" spans="2:10" ht="15.75" x14ac:dyDescent="0.25">
      <c r="B54" s="171">
        <v>48</v>
      </c>
      <c r="C54" s="169" t="s">
        <v>457</v>
      </c>
      <c r="D54" s="113">
        <f>ДЕВУШКИ!AJ283</f>
        <v>0</v>
      </c>
      <c r="E54" s="173">
        <f>IF(ISNUMBER(D54),RANK(D54,$D$7:$D$54,0),"")</f>
        <v>31</v>
      </c>
      <c r="G54" s="171">
        <v>48</v>
      </c>
      <c r="H54" s="169" t="s">
        <v>457</v>
      </c>
      <c r="I54" s="113">
        <f>'ЮНОШИ '!AJ282</f>
        <v>0</v>
      </c>
      <c r="J54" s="112">
        <f>IF(ISNUMBER(I54),RANK(I54,$I$7:$I$54,0),"")</f>
        <v>35</v>
      </c>
    </row>
  </sheetData>
  <mergeCells count="4">
    <mergeCell ref="B4:E4"/>
    <mergeCell ref="G4:J4"/>
    <mergeCell ref="B1:J1"/>
    <mergeCell ref="A2:J2"/>
  </mergeCells>
  <conditionalFormatting sqref="J7:J54">
    <cfRule type="cellIs" dxfId="23" priority="7" operator="equal">
      <formula>3</formula>
    </cfRule>
    <cfRule type="cellIs" dxfId="22" priority="8" operator="equal">
      <formula>2</formula>
    </cfRule>
    <cfRule type="cellIs" dxfId="21" priority="9" operator="equal">
      <formula>1</formula>
    </cfRule>
  </conditionalFormatting>
  <conditionalFormatting sqref="E7:E15 E17:E54">
    <cfRule type="cellIs" dxfId="20" priority="4" operator="equal">
      <formula>3</formula>
    </cfRule>
    <cfRule type="cellIs" dxfId="19" priority="5" operator="equal">
      <formula>2</formula>
    </cfRule>
    <cfRule type="cellIs" dxfId="18" priority="6" operator="equal">
      <formula>1</formula>
    </cfRule>
  </conditionalFormatting>
  <conditionalFormatting sqref="E10:E54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3"/>
  <sheetViews>
    <sheetView zoomScale="70" zoomScaleNormal="70" workbookViewId="0">
      <selection activeCell="U12" sqref="U12"/>
    </sheetView>
  </sheetViews>
  <sheetFormatPr defaultRowHeight="15" x14ac:dyDescent="0.25"/>
  <cols>
    <col min="1" max="1" width="5.28515625" customWidth="1"/>
    <col min="2" max="2" width="4.7109375" customWidth="1"/>
    <col min="6" max="6" width="5.28515625" customWidth="1"/>
    <col min="7" max="7" width="9.140625" hidden="1" customWidth="1"/>
    <col min="8" max="8" width="5" customWidth="1"/>
    <col min="9" max="9" width="4.7109375" customWidth="1"/>
    <col min="10" max="13" width="9.140625" customWidth="1"/>
  </cols>
  <sheetData>
    <row r="1" spans="2:12" ht="12.75" customHeight="1" x14ac:dyDescent="0.25">
      <c r="I1" s="174" t="s">
        <v>491</v>
      </c>
      <c r="J1" s="174"/>
      <c r="K1" s="174"/>
      <c r="L1" s="174"/>
    </row>
    <row r="2" spans="2:12" ht="11.25" customHeight="1" x14ac:dyDescent="0.25">
      <c r="I2" s="174" t="s">
        <v>494</v>
      </c>
      <c r="J2" s="174"/>
      <c r="K2" s="174"/>
      <c r="L2" s="174"/>
    </row>
    <row r="3" spans="2:12" ht="6.75" customHeight="1" x14ac:dyDescent="0.25"/>
    <row r="4" spans="2:12" x14ac:dyDescent="0.25">
      <c r="B4" s="176" t="s">
        <v>467</v>
      </c>
      <c r="C4" s="176"/>
      <c r="D4" s="176"/>
      <c r="E4" s="176"/>
      <c r="F4" s="44"/>
      <c r="G4" s="44"/>
      <c r="H4" s="44"/>
      <c r="I4" s="175" t="s">
        <v>468</v>
      </c>
      <c r="J4" s="175"/>
      <c r="K4" s="175"/>
      <c r="L4" s="175"/>
    </row>
    <row r="5" spans="2:12" ht="6.75" customHeight="1" x14ac:dyDescent="0.25">
      <c r="B5" s="166"/>
      <c r="C5" s="166"/>
      <c r="D5" s="166"/>
      <c r="E5" s="166"/>
      <c r="F5" s="44"/>
      <c r="G5" s="44"/>
      <c r="H5" s="44"/>
      <c r="I5" s="166"/>
      <c r="J5" s="166"/>
      <c r="K5" s="166"/>
      <c r="L5" s="166"/>
    </row>
    <row r="6" spans="2:12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I6" s="45" t="s">
        <v>56</v>
      </c>
      <c r="J6" s="115" t="s">
        <v>44</v>
      </c>
      <c r="K6" s="113" t="s">
        <v>61</v>
      </c>
      <c r="L6" s="111" t="s">
        <v>62</v>
      </c>
    </row>
    <row r="7" spans="2:12" ht="17.100000000000001" customHeight="1" x14ac:dyDescent="0.25">
      <c r="B7" s="171">
        <v>31</v>
      </c>
      <c r="C7" s="170">
        <v>45</v>
      </c>
      <c r="D7" s="113">
        <f>ДЕВУШКИ!AJ187</f>
        <v>522</v>
      </c>
      <c r="E7" s="112">
        <f t="shared" ref="E7:E33" si="0">IF(ISNUMBER(D7),RANK(D7,$D$7:$D$33,0),"")</f>
        <v>1</v>
      </c>
      <c r="F7" s="44"/>
      <c r="G7" s="167">
        <v>10</v>
      </c>
      <c r="H7" s="44"/>
      <c r="I7" s="171">
        <v>13</v>
      </c>
      <c r="J7" s="170">
        <v>23</v>
      </c>
      <c r="K7" s="113">
        <f>'ЮНОШИ '!AJ78</f>
        <v>808</v>
      </c>
      <c r="L7" s="112">
        <f t="shared" ref="L7:L33" si="1">IF(ISNUMBER(K7),RANK(K7,$K$7:$K$33,0),"")</f>
        <v>1</v>
      </c>
    </row>
    <row r="8" spans="2:12" ht="17.100000000000001" customHeight="1" x14ac:dyDescent="0.25">
      <c r="B8" s="171">
        <v>43</v>
      </c>
      <c r="C8" s="170">
        <v>59</v>
      </c>
      <c r="D8" s="113">
        <f>ДЕВУШКИ!AJ259</f>
        <v>465</v>
      </c>
      <c r="E8" s="112">
        <f t="shared" si="0"/>
        <v>2</v>
      </c>
      <c r="F8" s="44"/>
      <c r="G8" s="167">
        <v>14</v>
      </c>
      <c r="H8" s="44"/>
      <c r="I8" s="171">
        <v>46</v>
      </c>
      <c r="J8" s="170">
        <v>75</v>
      </c>
      <c r="K8" s="113">
        <f>'ЮНОШИ '!AJ276</f>
        <v>639</v>
      </c>
      <c r="L8" s="112">
        <f t="shared" si="1"/>
        <v>2</v>
      </c>
    </row>
    <row r="9" spans="2:12" ht="17.100000000000001" customHeight="1" x14ac:dyDescent="0.25">
      <c r="B9" s="171">
        <v>48</v>
      </c>
      <c r="C9" s="170" t="s">
        <v>469</v>
      </c>
      <c r="D9" s="113">
        <f>ДЕВУШКИ!AJ289</f>
        <v>461</v>
      </c>
      <c r="E9" s="112">
        <f t="shared" si="0"/>
        <v>3</v>
      </c>
      <c r="F9" s="44"/>
      <c r="G9" s="167">
        <v>18</v>
      </c>
      <c r="H9" s="44"/>
      <c r="I9" s="171">
        <v>38</v>
      </c>
      <c r="J9" s="170">
        <v>52</v>
      </c>
      <c r="K9" s="113">
        <f>'ЮНОШИ '!AJ228</f>
        <v>637</v>
      </c>
      <c r="L9" s="112">
        <f t="shared" si="1"/>
        <v>3</v>
      </c>
    </row>
    <row r="10" spans="2:12" ht="17.100000000000001" customHeight="1" x14ac:dyDescent="0.25">
      <c r="B10" s="171">
        <v>38</v>
      </c>
      <c r="C10" s="170">
        <v>52</v>
      </c>
      <c r="D10" s="113">
        <f>ДЕВУШКИ!AJ229</f>
        <v>423</v>
      </c>
      <c r="E10" s="112">
        <f t="shared" si="0"/>
        <v>4</v>
      </c>
      <c r="F10" s="44"/>
      <c r="G10" s="167">
        <v>20</v>
      </c>
      <c r="H10" s="44"/>
      <c r="I10" s="171">
        <v>48</v>
      </c>
      <c r="J10" s="170" t="s">
        <v>469</v>
      </c>
      <c r="K10" s="113">
        <f>'ЮНОШИ '!AJ288</f>
        <v>616</v>
      </c>
      <c r="L10" s="112">
        <f t="shared" si="1"/>
        <v>4</v>
      </c>
    </row>
    <row r="11" spans="2:12" ht="17.100000000000001" customHeight="1" x14ac:dyDescent="0.25">
      <c r="B11" s="171">
        <v>13</v>
      </c>
      <c r="C11" s="170">
        <v>23</v>
      </c>
      <c r="D11" s="113">
        <f>ДЕВУШКИ!AJ79</f>
        <v>402</v>
      </c>
      <c r="E11" s="112">
        <f t="shared" si="0"/>
        <v>5</v>
      </c>
      <c r="F11" s="44"/>
      <c r="G11" s="167">
        <v>23</v>
      </c>
      <c r="H11" s="44"/>
      <c r="I11" s="171">
        <v>29</v>
      </c>
      <c r="J11" s="170">
        <v>43</v>
      </c>
      <c r="K11" s="113">
        <f>'ЮНОШИ '!AJ174</f>
        <v>566</v>
      </c>
      <c r="L11" s="112">
        <f t="shared" si="1"/>
        <v>5</v>
      </c>
    </row>
    <row r="12" spans="2:12" ht="17.100000000000001" customHeight="1" x14ac:dyDescent="0.25">
      <c r="B12" s="171">
        <v>4</v>
      </c>
      <c r="C12" s="170">
        <v>10</v>
      </c>
      <c r="D12" s="113">
        <f>ДЕВУШКИ!AJ25</f>
        <v>364</v>
      </c>
      <c r="E12" s="112">
        <f t="shared" si="0"/>
        <v>6</v>
      </c>
      <c r="F12" s="44"/>
      <c r="G12" s="167">
        <v>28</v>
      </c>
      <c r="H12" s="44"/>
      <c r="I12" s="171">
        <v>35</v>
      </c>
      <c r="J12" s="170">
        <v>49</v>
      </c>
      <c r="K12" s="113">
        <f>'ЮНОШИ '!AJ210</f>
        <v>553</v>
      </c>
      <c r="L12" s="112">
        <f t="shared" si="1"/>
        <v>6</v>
      </c>
    </row>
    <row r="13" spans="2:12" ht="17.100000000000001" customHeight="1" x14ac:dyDescent="0.25">
      <c r="B13" s="171">
        <v>39</v>
      </c>
      <c r="C13" s="170">
        <v>53</v>
      </c>
      <c r="D13" s="113">
        <f>ДЕВУШКИ!AJ235</f>
        <v>363</v>
      </c>
      <c r="E13" s="112">
        <f t="shared" si="0"/>
        <v>7</v>
      </c>
      <c r="F13" s="44"/>
      <c r="G13" s="167">
        <v>29</v>
      </c>
      <c r="H13" s="44"/>
      <c r="I13" s="171">
        <v>4</v>
      </c>
      <c r="J13" s="170">
        <v>10</v>
      </c>
      <c r="K13" s="113">
        <f>'ЮНОШИ '!AJ24</f>
        <v>539</v>
      </c>
      <c r="L13" s="112">
        <f t="shared" si="1"/>
        <v>7</v>
      </c>
    </row>
    <row r="14" spans="2:12" ht="17.100000000000001" customHeight="1" x14ac:dyDescent="0.25">
      <c r="B14" s="171">
        <v>28</v>
      </c>
      <c r="C14" s="170">
        <v>42</v>
      </c>
      <c r="D14" s="113">
        <f>ДЕВУШКИ!AJ169</f>
        <v>362</v>
      </c>
      <c r="E14" s="112">
        <f t="shared" si="0"/>
        <v>8</v>
      </c>
      <c r="F14" s="44"/>
      <c r="G14" s="167">
        <v>34</v>
      </c>
      <c r="H14" s="44"/>
      <c r="I14" s="171">
        <v>27</v>
      </c>
      <c r="J14" s="170">
        <v>41</v>
      </c>
      <c r="K14" s="113">
        <f>'ЮНОШИ '!AJ162</f>
        <v>519</v>
      </c>
      <c r="L14" s="112">
        <f t="shared" si="1"/>
        <v>8</v>
      </c>
    </row>
    <row r="15" spans="2:12" ht="17.100000000000001" customHeight="1" x14ac:dyDescent="0.25">
      <c r="B15" s="171">
        <v>35</v>
      </c>
      <c r="C15" s="170">
        <v>49</v>
      </c>
      <c r="D15" s="113">
        <f>ДЕВУШКИ!AJ211</f>
        <v>346</v>
      </c>
      <c r="E15" s="112">
        <f t="shared" si="0"/>
        <v>9</v>
      </c>
      <c r="F15" s="44"/>
      <c r="G15" s="167">
        <v>36</v>
      </c>
      <c r="H15" s="44"/>
      <c r="I15" s="171">
        <v>18</v>
      </c>
      <c r="J15" s="170">
        <v>29</v>
      </c>
      <c r="K15" s="113">
        <f>'ЮНОШИ '!AJ108</f>
        <v>507</v>
      </c>
      <c r="L15" s="112">
        <f t="shared" si="1"/>
        <v>9</v>
      </c>
    </row>
    <row r="16" spans="2:12" ht="17.100000000000001" customHeight="1" x14ac:dyDescent="0.25">
      <c r="B16" s="171">
        <v>18</v>
      </c>
      <c r="C16" s="170">
        <v>29</v>
      </c>
      <c r="D16" s="113">
        <f>ДЕВУШКИ!AJ109</f>
        <v>345</v>
      </c>
      <c r="E16" s="112">
        <f t="shared" si="0"/>
        <v>10</v>
      </c>
      <c r="F16" s="44"/>
      <c r="G16" s="167">
        <v>39</v>
      </c>
      <c r="H16" s="44"/>
      <c r="I16" s="171">
        <v>31</v>
      </c>
      <c r="J16" s="170">
        <v>45</v>
      </c>
      <c r="K16" s="113">
        <f>'ЮНОШИ '!AJ186</f>
        <v>505</v>
      </c>
      <c r="L16" s="112">
        <f t="shared" si="1"/>
        <v>10</v>
      </c>
    </row>
    <row r="17" spans="2:12" ht="17.100000000000001" customHeight="1" x14ac:dyDescent="0.25">
      <c r="B17" s="171">
        <v>11</v>
      </c>
      <c r="C17" s="170">
        <v>20</v>
      </c>
      <c r="D17" s="113">
        <f>ДЕВУШКИ!AJ67</f>
        <v>326</v>
      </c>
      <c r="E17" s="112">
        <f t="shared" si="0"/>
        <v>11</v>
      </c>
      <c r="F17" s="44"/>
      <c r="G17" s="167">
        <v>41</v>
      </c>
      <c r="H17" s="44"/>
      <c r="I17" s="171">
        <v>28</v>
      </c>
      <c r="J17" s="170">
        <v>42</v>
      </c>
      <c r="K17" s="113">
        <f>'ЮНОШИ '!AJ168</f>
        <v>476</v>
      </c>
      <c r="L17" s="112">
        <f t="shared" si="1"/>
        <v>11</v>
      </c>
    </row>
    <row r="18" spans="2:12" ht="17.100000000000001" customHeight="1" x14ac:dyDescent="0.25">
      <c r="B18" s="171">
        <v>29</v>
      </c>
      <c r="C18" s="170">
        <v>43</v>
      </c>
      <c r="D18" s="113">
        <f>ДЕВУШКИ!AJ175</f>
        <v>299</v>
      </c>
      <c r="E18" s="112">
        <f t="shared" si="0"/>
        <v>12</v>
      </c>
      <c r="F18" s="44"/>
      <c r="G18" s="167">
        <v>42</v>
      </c>
      <c r="H18" s="44"/>
      <c r="I18" s="171">
        <v>39</v>
      </c>
      <c r="J18" s="170">
        <v>53</v>
      </c>
      <c r="K18" s="113">
        <f>'ЮНОШИ '!AJ234</f>
        <v>437</v>
      </c>
      <c r="L18" s="112">
        <f t="shared" si="1"/>
        <v>12</v>
      </c>
    </row>
    <row r="19" spans="2:12" ht="17.100000000000001" customHeight="1" x14ac:dyDescent="0.25">
      <c r="B19" s="171">
        <v>23</v>
      </c>
      <c r="C19" s="170">
        <v>36</v>
      </c>
      <c r="D19" s="113">
        <f>ДЕВУШКИ!AJ139</f>
        <v>250</v>
      </c>
      <c r="E19" s="112">
        <f t="shared" si="0"/>
        <v>13</v>
      </c>
      <c r="F19" s="44"/>
      <c r="G19" s="167">
        <v>43</v>
      </c>
      <c r="H19" s="44"/>
      <c r="I19" s="171">
        <v>11</v>
      </c>
      <c r="J19" s="170">
        <v>20</v>
      </c>
      <c r="K19" s="113">
        <f>'ЮНОШИ '!AJ66</f>
        <v>423</v>
      </c>
      <c r="L19" s="112">
        <f t="shared" si="1"/>
        <v>13</v>
      </c>
    </row>
    <row r="20" spans="2:12" ht="17.100000000000001" customHeight="1" x14ac:dyDescent="0.25">
      <c r="B20" s="171">
        <v>27</v>
      </c>
      <c r="C20" s="170">
        <v>41</v>
      </c>
      <c r="D20" s="113">
        <f>ДЕВУШКИ!AJ163</f>
        <v>235</v>
      </c>
      <c r="E20" s="112">
        <f t="shared" si="0"/>
        <v>14</v>
      </c>
      <c r="F20" s="44"/>
      <c r="G20" s="167">
        <v>45</v>
      </c>
      <c r="H20" s="44"/>
      <c r="I20" s="171">
        <v>43</v>
      </c>
      <c r="J20" s="170">
        <v>59</v>
      </c>
      <c r="K20" s="113">
        <f>'ЮНОШИ '!AJ258</f>
        <v>392</v>
      </c>
      <c r="L20" s="112">
        <f t="shared" si="1"/>
        <v>14</v>
      </c>
    </row>
    <row r="21" spans="2:12" ht="17.100000000000001" customHeight="1" x14ac:dyDescent="0.25">
      <c r="B21" s="171">
        <v>7</v>
      </c>
      <c r="C21" s="170">
        <v>14</v>
      </c>
      <c r="D21" s="113">
        <f>ДЕВУШКИ!AJ43</f>
        <v>0</v>
      </c>
      <c r="E21" s="112">
        <f t="shared" si="0"/>
        <v>15</v>
      </c>
      <c r="F21" s="44"/>
      <c r="G21" s="167">
        <v>46</v>
      </c>
      <c r="H21" s="44"/>
      <c r="I21" s="171">
        <v>23</v>
      </c>
      <c r="J21" s="170">
        <v>36</v>
      </c>
      <c r="K21" s="113">
        <f>'ЮНОШИ '!AJ138</f>
        <v>320</v>
      </c>
      <c r="L21" s="112">
        <f t="shared" si="1"/>
        <v>15</v>
      </c>
    </row>
    <row r="22" spans="2:12" ht="17.100000000000001" customHeight="1" x14ac:dyDescent="0.25">
      <c r="B22" s="171">
        <v>9</v>
      </c>
      <c r="C22" s="170">
        <v>18</v>
      </c>
      <c r="D22" s="113">
        <f>ДЕВУШКИ!AJ55</f>
        <v>0</v>
      </c>
      <c r="E22" s="112">
        <f t="shared" si="0"/>
        <v>15</v>
      </c>
      <c r="F22" s="44"/>
      <c r="G22" s="167">
        <v>49</v>
      </c>
      <c r="H22" s="44"/>
      <c r="I22" s="171">
        <v>7</v>
      </c>
      <c r="J22" s="170">
        <v>14</v>
      </c>
      <c r="K22" s="113">
        <f>'ЮНОШИ '!AJ42</f>
        <v>0</v>
      </c>
      <c r="L22" s="112">
        <f t="shared" si="1"/>
        <v>16</v>
      </c>
    </row>
    <row r="23" spans="2:12" ht="17.100000000000001" customHeight="1" x14ac:dyDescent="0.25">
      <c r="B23" s="171">
        <v>17</v>
      </c>
      <c r="C23" s="170">
        <v>28</v>
      </c>
      <c r="D23" s="113">
        <f>ДЕВУШКИ!AJ103</f>
        <v>0</v>
      </c>
      <c r="E23" s="112">
        <f t="shared" si="0"/>
        <v>15</v>
      </c>
      <c r="F23" s="44"/>
      <c r="G23" s="167">
        <v>51</v>
      </c>
      <c r="H23" s="44"/>
      <c r="I23" s="171">
        <v>9</v>
      </c>
      <c r="J23" s="170">
        <v>18</v>
      </c>
      <c r="K23" s="113">
        <f>'ЮНОШИ '!AJ54</f>
        <v>0</v>
      </c>
      <c r="L23" s="112">
        <f t="shared" si="1"/>
        <v>16</v>
      </c>
    </row>
    <row r="24" spans="2:12" ht="17.100000000000001" customHeight="1" x14ac:dyDescent="0.25">
      <c r="B24" s="171">
        <v>22</v>
      </c>
      <c r="C24" s="170">
        <v>34</v>
      </c>
      <c r="D24" s="113">
        <f>ДЕВУШКИ!AJ133</f>
        <v>0</v>
      </c>
      <c r="E24" s="112">
        <f t="shared" si="0"/>
        <v>15</v>
      </c>
      <c r="F24" s="44"/>
      <c r="G24" s="167">
        <v>52</v>
      </c>
      <c r="H24" s="44"/>
      <c r="I24" s="171">
        <v>17</v>
      </c>
      <c r="J24" s="170">
        <v>28</v>
      </c>
      <c r="K24" s="113">
        <f>'ЮНОШИ '!AJ102</f>
        <v>0</v>
      </c>
      <c r="L24" s="112">
        <f t="shared" si="1"/>
        <v>16</v>
      </c>
    </row>
    <row r="25" spans="2:12" ht="17.100000000000001" customHeight="1" x14ac:dyDescent="0.25">
      <c r="B25" s="171">
        <v>25</v>
      </c>
      <c r="C25" s="170">
        <v>39</v>
      </c>
      <c r="D25" s="113">
        <f>ДЕВУШКИ!AJ151</f>
        <v>0</v>
      </c>
      <c r="E25" s="112">
        <f t="shared" si="0"/>
        <v>15</v>
      </c>
      <c r="F25" s="44"/>
      <c r="G25" s="167">
        <v>53</v>
      </c>
      <c r="H25" s="44"/>
      <c r="I25" s="171">
        <v>22</v>
      </c>
      <c r="J25" s="170">
        <v>34</v>
      </c>
      <c r="K25" s="113">
        <f>'ЮНОШИ '!AJ132</f>
        <v>0</v>
      </c>
      <c r="L25" s="112">
        <f t="shared" si="1"/>
        <v>16</v>
      </c>
    </row>
    <row r="26" spans="2:12" ht="17.100000000000001" customHeight="1" x14ac:dyDescent="0.25">
      <c r="B26" s="171">
        <v>32</v>
      </c>
      <c r="C26" s="170">
        <v>46</v>
      </c>
      <c r="D26" s="113">
        <f>ДЕВУШКИ!AJ193</f>
        <v>0</v>
      </c>
      <c r="E26" s="112">
        <f t="shared" si="0"/>
        <v>15</v>
      </c>
      <c r="F26" s="44"/>
      <c r="G26" s="167">
        <v>55</v>
      </c>
      <c r="H26" s="44"/>
      <c r="I26" s="171">
        <v>25</v>
      </c>
      <c r="J26" s="170">
        <v>39</v>
      </c>
      <c r="K26" s="113">
        <f>'ЮНОШИ '!AJ150</f>
        <v>0</v>
      </c>
      <c r="L26" s="112">
        <f t="shared" si="1"/>
        <v>16</v>
      </c>
    </row>
    <row r="27" spans="2:12" ht="17.100000000000001" customHeight="1" x14ac:dyDescent="0.25">
      <c r="B27" s="171">
        <v>37</v>
      </c>
      <c r="C27" s="170">
        <v>51</v>
      </c>
      <c r="D27" s="113">
        <f>ДЕВУШКИ!AJ223</f>
        <v>0</v>
      </c>
      <c r="E27" s="112">
        <f t="shared" si="0"/>
        <v>15</v>
      </c>
      <c r="F27" s="44"/>
      <c r="G27" s="167">
        <v>58</v>
      </c>
      <c r="H27" s="44"/>
      <c r="I27" s="171">
        <v>32</v>
      </c>
      <c r="J27" s="170">
        <v>46</v>
      </c>
      <c r="K27" s="113">
        <f>'ЮНОШИ '!AJ192</f>
        <v>0</v>
      </c>
      <c r="L27" s="112">
        <f t="shared" si="1"/>
        <v>16</v>
      </c>
    </row>
    <row r="28" spans="2:12" ht="17.100000000000001" customHeight="1" x14ac:dyDescent="0.25">
      <c r="B28" s="171">
        <v>40</v>
      </c>
      <c r="C28" s="170">
        <v>55</v>
      </c>
      <c r="D28" s="113">
        <f>ДЕВУШКИ!AJ241</f>
        <v>0</v>
      </c>
      <c r="E28" s="112">
        <f t="shared" si="0"/>
        <v>15</v>
      </c>
      <c r="F28" s="44"/>
      <c r="G28" s="167">
        <v>59</v>
      </c>
      <c r="H28" s="44"/>
      <c r="I28" s="171">
        <v>37</v>
      </c>
      <c r="J28" s="170">
        <v>51</v>
      </c>
      <c r="K28" s="113">
        <f>'ЮНОШИ '!AJ222</f>
        <v>0</v>
      </c>
      <c r="L28" s="112">
        <f t="shared" si="1"/>
        <v>16</v>
      </c>
    </row>
    <row r="29" spans="2:12" ht="17.100000000000001" customHeight="1" x14ac:dyDescent="0.25">
      <c r="B29" s="171">
        <v>42</v>
      </c>
      <c r="C29" s="170">
        <v>58</v>
      </c>
      <c r="D29" s="113">
        <f>ДЕВУШКИ!AJ253</f>
        <v>0</v>
      </c>
      <c r="E29" s="112">
        <f t="shared" si="0"/>
        <v>15</v>
      </c>
      <c r="F29" s="44"/>
      <c r="G29" s="167">
        <v>63</v>
      </c>
      <c r="H29" s="44"/>
      <c r="I29" s="171">
        <v>40</v>
      </c>
      <c r="J29" s="170">
        <v>55</v>
      </c>
      <c r="K29" s="113">
        <f>'ЮНОШИ '!AJ240</f>
        <v>0</v>
      </c>
      <c r="L29" s="112">
        <f t="shared" si="1"/>
        <v>16</v>
      </c>
    </row>
    <row r="30" spans="2:12" ht="17.100000000000001" customHeight="1" x14ac:dyDescent="0.25">
      <c r="B30" s="171">
        <v>44</v>
      </c>
      <c r="C30" s="170">
        <v>63</v>
      </c>
      <c r="D30" s="113">
        <f>ДЕВУШКИ!AJ265</f>
        <v>0</v>
      </c>
      <c r="E30" s="112">
        <f t="shared" si="0"/>
        <v>15</v>
      </c>
      <c r="F30" s="44"/>
      <c r="G30" s="167">
        <v>67</v>
      </c>
      <c r="H30" s="44"/>
      <c r="I30" s="171">
        <v>42</v>
      </c>
      <c r="J30" s="170">
        <v>58</v>
      </c>
      <c r="K30" s="113">
        <f>'ЮНОШИ '!AJ252</f>
        <v>0</v>
      </c>
      <c r="L30" s="112">
        <f t="shared" si="1"/>
        <v>16</v>
      </c>
    </row>
    <row r="31" spans="2:12" ht="17.100000000000001" customHeight="1" x14ac:dyDescent="0.25">
      <c r="B31" s="171">
        <v>45</v>
      </c>
      <c r="C31" s="170">
        <v>67</v>
      </c>
      <c r="D31" s="113">
        <f>ДЕВУШКИ!AJ271</f>
        <v>0</v>
      </c>
      <c r="E31" s="112">
        <f t="shared" si="0"/>
        <v>15</v>
      </c>
      <c r="F31" s="44"/>
      <c r="G31" s="167">
        <v>75</v>
      </c>
      <c r="H31" s="44"/>
      <c r="I31" s="171">
        <v>44</v>
      </c>
      <c r="J31" s="170">
        <v>63</v>
      </c>
      <c r="K31" s="113">
        <f>'ЮНОШИ '!AJ264</f>
        <v>0</v>
      </c>
      <c r="L31" s="112">
        <f t="shared" si="1"/>
        <v>16</v>
      </c>
    </row>
    <row r="32" spans="2:12" ht="17.100000000000001" customHeight="1" x14ac:dyDescent="0.25">
      <c r="B32" s="171">
        <v>46</v>
      </c>
      <c r="C32" s="170">
        <v>75</v>
      </c>
      <c r="D32" s="113">
        <f>ДЕВУШКИ!AJ277</f>
        <v>0</v>
      </c>
      <c r="E32" s="112">
        <f t="shared" si="0"/>
        <v>15</v>
      </c>
      <c r="F32" s="44"/>
      <c r="G32" s="167" t="s">
        <v>64</v>
      </c>
      <c r="H32" s="44"/>
      <c r="I32" s="171">
        <v>45</v>
      </c>
      <c r="J32" s="170">
        <v>67</v>
      </c>
      <c r="K32" s="113">
        <f>'ЮНОШИ '!AJ270</f>
        <v>0</v>
      </c>
      <c r="L32" s="112">
        <f t="shared" si="1"/>
        <v>16</v>
      </c>
    </row>
    <row r="33" spans="2:12" ht="17.100000000000001" customHeight="1" x14ac:dyDescent="0.25">
      <c r="B33" s="171">
        <v>47</v>
      </c>
      <c r="C33" s="170" t="s">
        <v>457</v>
      </c>
      <c r="D33" s="113">
        <f>ДЕВУШКИ!AJ283</f>
        <v>0</v>
      </c>
      <c r="E33" s="112">
        <f t="shared" si="0"/>
        <v>15</v>
      </c>
      <c r="G33" s="167" t="s">
        <v>457</v>
      </c>
      <c r="I33" s="171">
        <v>47</v>
      </c>
      <c r="J33" s="170" t="s">
        <v>457</v>
      </c>
      <c r="K33" s="113">
        <f>'ЮНОШИ '!AJ282</f>
        <v>0</v>
      </c>
      <c r="L33" s="112">
        <f t="shared" si="1"/>
        <v>16</v>
      </c>
    </row>
  </sheetData>
  <sheetProtection sheet="1" objects="1" scenarios="1"/>
  <autoFilter ref="I6:L6">
    <sortState ref="I7:L33">
      <sortCondition ref="L6"/>
    </sortState>
  </autoFilter>
  <mergeCells count="4">
    <mergeCell ref="I1:L1"/>
    <mergeCell ref="I2:L2"/>
    <mergeCell ref="B4:E4"/>
    <mergeCell ref="I4:L4"/>
  </mergeCells>
  <conditionalFormatting sqref="L7:L33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E7:E3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rintOptions horizontalCentered="1"/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27"/>
  <sheetViews>
    <sheetView tabSelected="1" topLeftCell="A3" zoomScale="70" zoomScaleNormal="70" workbookViewId="0">
      <selection activeCell="A9" sqref="A9"/>
    </sheetView>
  </sheetViews>
  <sheetFormatPr defaultRowHeight="15" x14ac:dyDescent="0.25"/>
  <cols>
    <col min="1" max="1" width="5.28515625" customWidth="1"/>
    <col min="2" max="2" width="4.7109375" customWidth="1"/>
    <col min="6" max="6" width="5.7109375" customWidth="1"/>
    <col min="7" max="7" width="9.140625" hidden="1" customWidth="1"/>
    <col min="8" max="8" width="5" customWidth="1"/>
    <col min="9" max="9" width="4.7109375" customWidth="1"/>
    <col min="10" max="13" width="9.140625" customWidth="1"/>
  </cols>
  <sheetData>
    <row r="1" spans="2:12" ht="12.75" customHeight="1" x14ac:dyDescent="0.25">
      <c r="I1" s="174" t="s">
        <v>491</v>
      </c>
      <c r="J1" s="174"/>
      <c r="K1" s="174"/>
      <c r="L1" s="174"/>
    </row>
    <row r="2" spans="2:12" ht="13.5" customHeight="1" x14ac:dyDescent="0.25">
      <c r="I2" s="174" t="s">
        <v>494</v>
      </c>
      <c r="J2" s="174"/>
      <c r="K2" s="174"/>
      <c r="L2" s="174"/>
    </row>
    <row r="3" spans="2:12" ht="6.75" customHeight="1" x14ac:dyDescent="0.25"/>
    <row r="4" spans="2:12" x14ac:dyDescent="0.25">
      <c r="B4" s="176" t="s">
        <v>467</v>
      </c>
      <c r="C4" s="176"/>
      <c r="D4" s="176"/>
      <c r="E4" s="176"/>
      <c r="F4" s="44"/>
      <c r="G4" s="44"/>
      <c r="H4" s="44"/>
      <c r="I4" s="175" t="s">
        <v>468</v>
      </c>
      <c r="J4" s="175"/>
      <c r="K4" s="175"/>
      <c r="L4" s="175"/>
    </row>
    <row r="5" spans="2:12" ht="6.75" customHeight="1" x14ac:dyDescent="0.25">
      <c r="B5" s="166"/>
      <c r="C5" s="166"/>
      <c r="D5" s="166"/>
      <c r="E5" s="166"/>
      <c r="F5" s="44"/>
      <c r="G5" s="44"/>
      <c r="H5" s="44"/>
      <c r="I5" s="166"/>
      <c r="J5" s="166"/>
      <c r="K5" s="166"/>
      <c r="L5" s="166"/>
    </row>
    <row r="6" spans="2:12" ht="35.25" x14ac:dyDescent="0.25">
      <c r="B6" s="45" t="s">
        <v>56</v>
      </c>
      <c r="C6" s="115" t="s">
        <v>44</v>
      </c>
      <c r="D6" s="113" t="s">
        <v>61</v>
      </c>
      <c r="E6" s="111" t="s">
        <v>62</v>
      </c>
      <c r="I6" s="45" t="s">
        <v>56</v>
      </c>
      <c r="J6" s="115" t="s">
        <v>44</v>
      </c>
      <c r="K6" s="113" t="s">
        <v>61</v>
      </c>
      <c r="L6" s="111" t="s">
        <v>62</v>
      </c>
    </row>
    <row r="7" spans="2:12" ht="21" customHeight="1" x14ac:dyDescent="0.25">
      <c r="B7" s="171">
        <v>10</v>
      </c>
      <c r="C7" s="170">
        <v>19</v>
      </c>
      <c r="D7" s="113">
        <f>ДЕВУШКИ!AJ61</f>
        <v>708</v>
      </c>
      <c r="E7" s="112">
        <f t="shared" ref="E7:E27" si="0">IF(ISNUMBER(D7),RANK(D7,$D$7:$D$27,0),"")</f>
        <v>1</v>
      </c>
      <c r="F7" s="44"/>
      <c r="G7" s="168">
        <v>5</v>
      </c>
      <c r="H7" s="44"/>
      <c r="I7" s="171">
        <v>41</v>
      </c>
      <c r="J7" s="170">
        <v>56</v>
      </c>
      <c r="K7" s="113">
        <f>'ЮНОШИ '!AJ246</f>
        <v>859</v>
      </c>
      <c r="L7" s="112">
        <f>IF(ISNUMBER(K7),RANK(K7,$K$7:$K$27,0),"")</f>
        <v>1</v>
      </c>
    </row>
    <row r="8" spans="2:12" ht="21" customHeight="1" x14ac:dyDescent="0.25">
      <c r="B8" s="171">
        <v>3</v>
      </c>
      <c r="C8" s="170">
        <v>9</v>
      </c>
      <c r="D8" s="113">
        <f>ДЕВУШКИ!AJ19</f>
        <v>700</v>
      </c>
      <c r="E8" s="112">
        <f t="shared" si="0"/>
        <v>2</v>
      </c>
      <c r="F8" s="44"/>
      <c r="G8" s="168">
        <v>7</v>
      </c>
      <c r="H8" s="44"/>
      <c r="I8" s="171">
        <v>20</v>
      </c>
      <c r="J8" s="170">
        <v>31</v>
      </c>
      <c r="K8" s="113">
        <f>'ЮНОШИ '!AJ120</f>
        <v>842</v>
      </c>
      <c r="L8" s="112">
        <f>IF(ISNUMBER(K8),RANK(K8,$K$7:$K$27,0),"")</f>
        <v>2</v>
      </c>
    </row>
    <row r="9" spans="2:12" ht="21" customHeight="1" x14ac:dyDescent="0.25">
      <c r="B9" s="171">
        <v>16</v>
      </c>
      <c r="C9" s="170">
        <v>27</v>
      </c>
      <c r="D9" s="113">
        <f>ДЕВУШКИ!AJ97</f>
        <v>634</v>
      </c>
      <c r="E9" s="112">
        <f t="shared" si="0"/>
        <v>3</v>
      </c>
      <c r="F9" s="44"/>
      <c r="G9" s="168">
        <v>9</v>
      </c>
      <c r="H9" s="44"/>
      <c r="I9" s="171">
        <v>33</v>
      </c>
      <c r="J9" s="170">
        <v>47</v>
      </c>
      <c r="K9" s="113">
        <f>'ЮНОШИ '!AJ198</f>
        <v>822</v>
      </c>
      <c r="L9" s="112">
        <f>IF(ISNUMBER(K9),RANK(K9,$K$7:$K$27,0),"")</f>
        <v>3</v>
      </c>
    </row>
    <row r="10" spans="2:12" ht="21" customHeight="1" x14ac:dyDescent="0.25">
      <c r="B10" s="171">
        <v>20</v>
      </c>
      <c r="C10" s="170">
        <v>31</v>
      </c>
      <c r="D10" s="113">
        <f>ДЕВУШКИ!AJ121</f>
        <v>622</v>
      </c>
      <c r="E10" s="112">
        <f t="shared" si="0"/>
        <v>4</v>
      </c>
      <c r="F10" s="44"/>
      <c r="G10" s="168">
        <v>11</v>
      </c>
      <c r="H10" s="44"/>
      <c r="I10" s="171">
        <v>16</v>
      </c>
      <c r="J10" s="170">
        <v>27</v>
      </c>
      <c r="K10" s="113">
        <f>'ЮНОШИ '!AJ96</f>
        <v>811</v>
      </c>
      <c r="L10" s="112">
        <v>4</v>
      </c>
    </row>
    <row r="11" spans="2:12" ht="21" customHeight="1" x14ac:dyDescent="0.25">
      <c r="B11" s="171">
        <v>33</v>
      </c>
      <c r="C11" s="170">
        <v>47</v>
      </c>
      <c r="D11" s="113">
        <f>ДЕВУШКИ!AJ199</f>
        <v>576</v>
      </c>
      <c r="E11" s="112">
        <f t="shared" si="0"/>
        <v>5</v>
      </c>
      <c r="F11" s="44"/>
      <c r="G11" s="168">
        <v>12</v>
      </c>
      <c r="H11" s="44"/>
      <c r="I11" s="171">
        <v>24</v>
      </c>
      <c r="J11" s="170">
        <v>38</v>
      </c>
      <c r="K11" s="113">
        <f>'ЮНОШИ '!AJ144</f>
        <v>789</v>
      </c>
      <c r="L11" s="112">
        <v>5</v>
      </c>
    </row>
    <row r="12" spans="2:12" ht="21" customHeight="1" x14ac:dyDescent="0.25">
      <c r="B12" s="171">
        <v>19</v>
      </c>
      <c r="C12" s="170">
        <v>30</v>
      </c>
      <c r="D12" s="113">
        <f>ДЕВУШКИ!AJ115</f>
        <v>560</v>
      </c>
      <c r="E12" s="112">
        <f t="shared" si="0"/>
        <v>6</v>
      </c>
      <c r="F12" s="44"/>
      <c r="G12" s="168">
        <v>17</v>
      </c>
      <c r="H12" s="44"/>
      <c r="I12" s="171">
        <v>34</v>
      </c>
      <c r="J12" s="170">
        <v>48</v>
      </c>
      <c r="K12" s="113">
        <f>'ЮНОШИ '!AJ204</f>
        <v>779</v>
      </c>
      <c r="L12" s="112">
        <v>6</v>
      </c>
    </row>
    <row r="13" spans="2:12" ht="21" customHeight="1" x14ac:dyDescent="0.25">
      <c r="B13" s="171">
        <v>21</v>
      </c>
      <c r="C13" s="170">
        <v>32</v>
      </c>
      <c r="D13" s="113">
        <f>ДЕВУШКИ!AJ127</f>
        <v>501</v>
      </c>
      <c r="E13" s="112">
        <f t="shared" si="0"/>
        <v>7</v>
      </c>
      <c r="F13" s="44"/>
      <c r="G13" s="168">
        <v>19</v>
      </c>
      <c r="H13" s="44"/>
      <c r="I13" s="171">
        <v>10</v>
      </c>
      <c r="J13" s="170">
        <v>19</v>
      </c>
      <c r="K13" s="113">
        <f>'ЮНОШИ '!AJ60</f>
        <v>776</v>
      </c>
      <c r="L13" s="112">
        <v>7</v>
      </c>
    </row>
    <row r="14" spans="2:12" ht="21" customHeight="1" x14ac:dyDescent="0.25">
      <c r="B14" s="171">
        <v>36</v>
      </c>
      <c r="C14" s="170">
        <v>50</v>
      </c>
      <c r="D14" s="113">
        <f>ДЕВУШКИ!AJ217</f>
        <v>471</v>
      </c>
      <c r="E14" s="112">
        <f t="shared" si="0"/>
        <v>8</v>
      </c>
      <c r="F14" s="44"/>
      <c r="G14" s="168">
        <v>22</v>
      </c>
      <c r="H14" s="44"/>
      <c r="I14" s="171">
        <v>12</v>
      </c>
      <c r="J14" s="170">
        <v>22</v>
      </c>
      <c r="K14" s="113">
        <f>'ЮНОШИ '!AJ72</f>
        <v>762</v>
      </c>
      <c r="L14" s="112">
        <v>8</v>
      </c>
    </row>
    <row r="15" spans="2:12" ht="21" customHeight="1" x14ac:dyDescent="0.25">
      <c r="B15" s="171">
        <v>6</v>
      </c>
      <c r="C15" s="170">
        <v>12</v>
      </c>
      <c r="D15" s="113">
        <f>ДЕВУШКИ!AJ37</f>
        <v>466</v>
      </c>
      <c r="E15" s="173" t="s">
        <v>500</v>
      </c>
      <c r="F15" s="44"/>
      <c r="G15" s="168">
        <v>24</v>
      </c>
      <c r="H15" s="44"/>
      <c r="I15" s="171">
        <v>1</v>
      </c>
      <c r="J15" s="170">
        <v>5</v>
      </c>
      <c r="K15" s="113">
        <f>'ЮНОШИ '!AJ6</f>
        <v>761</v>
      </c>
      <c r="L15" s="112">
        <v>9</v>
      </c>
    </row>
    <row r="16" spans="2:12" ht="21" customHeight="1" x14ac:dyDescent="0.25">
      <c r="B16" s="171">
        <v>12</v>
      </c>
      <c r="C16" s="170">
        <v>22</v>
      </c>
      <c r="D16" s="113">
        <f>ДЕВУШКИ!AJ73</f>
        <v>466</v>
      </c>
      <c r="E16" s="173" t="s">
        <v>500</v>
      </c>
      <c r="F16" s="44"/>
      <c r="G16" s="168">
        <v>26</v>
      </c>
      <c r="H16" s="44"/>
      <c r="I16" s="171">
        <v>2</v>
      </c>
      <c r="J16" s="170">
        <v>7</v>
      </c>
      <c r="K16" s="113">
        <f>'ЮНОШИ '!AJ12</f>
        <v>753</v>
      </c>
      <c r="L16" s="112">
        <v>10</v>
      </c>
    </row>
    <row r="17" spans="2:12" ht="21" customHeight="1" x14ac:dyDescent="0.25">
      <c r="B17" s="171">
        <v>24</v>
      </c>
      <c r="C17" s="170">
        <v>38</v>
      </c>
      <c r="D17" s="113">
        <f>ДЕВУШКИ!AJ145</f>
        <v>465</v>
      </c>
      <c r="E17" s="112">
        <f t="shared" si="0"/>
        <v>11</v>
      </c>
      <c r="F17" s="44"/>
      <c r="G17" s="168">
        <v>27</v>
      </c>
      <c r="H17" s="44"/>
      <c r="I17" s="171">
        <v>6</v>
      </c>
      <c r="J17" s="170">
        <v>12</v>
      </c>
      <c r="K17" s="113">
        <f>'ЮНОШИ '!AJ36</f>
        <v>735</v>
      </c>
      <c r="L17" s="112">
        <v>11</v>
      </c>
    </row>
    <row r="18" spans="2:12" ht="21" customHeight="1" x14ac:dyDescent="0.25">
      <c r="B18" s="171">
        <v>41</v>
      </c>
      <c r="C18" s="170">
        <v>56</v>
      </c>
      <c r="D18" s="113">
        <f>ДЕВУШКИ!AJ247</f>
        <v>423</v>
      </c>
      <c r="E18" s="112">
        <f t="shared" si="0"/>
        <v>12</v>
      </c>
      <c r="F18" s="44"/>
      <c r="G18" s="168">
        <v>30</v>
      </c>
      <c r="H18" s="44"/>
      <c r="I18" s="171">
        <v>19</v>
      </c>
      <c r="J18" s="170">
        <v>30</v>
      </c>
      <c r="K18" s="113">
        <f>'ЮНОШИ '!AJ114</f>
        <v>732</v>
      </c>
      <c r="L18" s="112">
        <v>12</v>
      </c>
    </row>
    <row r="19" spans="2:12" ht="21" customHeight="1" x14ac:dyDescent="0.25">
      <c r="B19" s="171">
        <v>34</v>
      </c>
      <c r="C19" s="170">
        <v>48</v>
      </c>
      <c r="D19" s="113">
        <f>ДЕВУШКИ!AJ205</f>
        <v>402</v>
      </c>
      <c r="E19" s="112">
        <f t="shared" si="0"/>
        <v>13</v>
      </c>
      <c r="F19" s="44"/>
      <c r="G19" s="168">
        <v>31</v>
      </c>
      <c r="H19" s="44"/>
      <c r="I19" s="171">
        <v>21</v>
      </c>
      <c r="J19" s="170">
        <v>32</v>
      </c>
      <c r="K19" s="113">
        <f>'ЮНОШИ '!AJ126</f>
        <v>711</v>
      </c>
      <c r="L19" s="112">
        <v>13</v>
      </c>
    </row>
    <row r="20" spans="2:12" ht="21" customHeight="1" x14ac:dyDescent="0.25">
      <c r="B20" s="171">
        <v>1</v>
      </c>
      <c r="C20" s="170">
        <v>5</v>
      </c>
      <c r="D20" s="113">
        <f>ДЕВУШКИ!AJ7</f>
        <v>369</v>
      </c>
      <c r="E20" s="112">
        <f t="shared" si="0"/>
        <v>14</v>
      </c>
      <c r="F20" s="44"/>
      <c r="G20" s="168">
        <v>32</v>
      </c>
      <c r="H20" s="44"/>
      <c r="I20" s="171">
        <v>14</v>
      </c>
      <c r="J20" s="170">
        <v>24</v>
      </c>
      <c r="K20" s="113">
        <f>'ЮНОШИ '!AJ84</f>
        <v>703</v>
      </c>
      <c r="L20" s="112">
        <v>14</v>
      </c>
    </row>
    <row r="21" spans="2:12" ht="21" customHeight="1" x14ac:dyDescent="0.25">
      <c r="B21" s="171">
        <v>15</v>
      </c>
      <c r="C21" s="170">
        <v>26</v>
      </c>
      <c r="D21" s="113">
        <f>ДЕВУШКИ!AJ91</f>
        <v>355</v>
      </c>
      <c r="E21" s="112">
        <f t="shared" si="0"/>
        <v>15</v>
      </c>
      <c r="F21" s="44"/>
      <c r="G21" s="168">
        <v>38</v>
      </c>
      <c r="H21" s="44"/>
      <c r="I21" s="171">
        <v>3</v>
      </c>
      <c r="J21" s="170">
        <v>9</v>
      </c>
      <c r="K21" s="113">
        <f>'ЮНОШИ '!AJ18</f>
        <v>692</v>
      </c>
      <c r="L21" s="112">
        <v>15</v>
      </c>
    </row>
    <row r="22" spans="2:12" ht="21" customHeight="1" x14ac:dyDescent="0.25">
      <c r="B22" s="171">
        <v>26</v>
      </c>
      <c r="C22" s="170">
        <v>40</v>
      </c>
      <c r="D22" s="113">
        <f>ДЕВУШКИ!AJ157</f>
        <v>274</v>
      </c>
      <c r="E22" s="112">
        <f t="shared" si="0"/>
        <v>16</v>
      </c>
      <c r="F22" s="44"/>
      <c r="G22" s="168">
        <v>40</v>
      </c>
      <c r="H22" s="44"/>
      <c r="I22" s="171">
        <v>36</v>
      </c>
      <c r="J22" s="170">
        <v>50</v>
      </c>
      <c r="K22" s="113">
        <f>'ЮНОШИ '!AJ216</f>
        <v>681</v>
      </c>
      <c r="L22" s="112">
        <v>16</v>
      </c>
    </row>
    <row r="23" spans="2:12" ht="21" customHeight="1" x14ac:dyDescent="0.25">
      <c r="B23" s="171">
        <v>2</v>
      </c>
      <c r="C23" s="170">
        <v>7</v>
      </c>
      <c r="D23" s="113">
        <f>ДЕВУШКИ!AJ13</f>
        <v>0</v>
      </c>
      <c r="E23" s="112">
        <f t="shared" si="0"/>
        <v>17</v>
      </c>
      <c r="F23" s="44"/>
      <c r="G23" s="168">
        <v>44</v>
      </c>
      <c r="H23" s="44"/>
      <c r="I23" s="171">
        <v>5</v>
      </c>
      <c r="J23" s="170">
        <v>11</v>
      </c>
      <c r="K23" s="113">
        <f>'ЮНОШИ '!AJ30</f>
        <v>539</v>
      </c>
      <c r="L23" s="112">
        <v>17</v>
      </c>
    </row>
    <row r="24" spans="2:12" ht="21" customHeight="1" x14ac:dyDescent="0.25">
      <c r="B24" s="171">
        <v>5</v>
      </c>
      <c r="C24" s="170">
        <v>11</v>
      </c>
      <c r="D24" s="113">
        <f>ДЕВУШКИ!AJ31</f>
        <v>0</v>
      </c>
      <c r="E24" s="112">
        <f t="shared" si="0"/>
        <v>17</v>
      </c>
      <c r="F24" s="44"/>
      <c r="G24" s="168">
        <v>47</v>
      </c>
      <c r="H24" s="44"/>
      <c r="I24" s="171">
        <v>26</v>
      </c>
      <c r="J24" s="170">
        <v>40</v>
      </c>
      <c r="K24" s="113">
        <f>'ЮНОШИ '!AJ156</f>
        <v>523</v>
      </c>
      <c r="L24" s="112">
        <v>18</v>
      </c>
    </row>
    <row r="25" spans="2:12" ht="21" customHeight="1" x14ac:dyDescent="0.25">
      <c r="B25" s="171">
        <v>8</v>
      </c>
      <c r="C25" s="170">
        <v>17</v>
      </c>
      <c r="D25" s="113">
        <f>ДЕВУШКИ!AJ49</f>
        <v>0</v>
      </c>
      <c r="E25" s="112">
        <f t="shared" si="0"/>
        <v>17</v>
      </c>
      <c r="F25" s="44"/>
      <c r="G25" s="168">
        <v>48</v>
      </c>
      <c r="H25" s="44"/>
      <c r="I25" s="171">
        <v>15</v>
      </c>
      <c r="J25" s="170">
        <v>26</v>
      </c>
      <c r="K25" s="113">
        <f>'ЮНОШИ '!AJ90</f>
        <v>434</v>
      </c>
      <c r="L25" s="112">
        <v>19</v>
      </c>
    </row>
    <row r="26" spans="2:12" ht="21" customHeight="1" x14ac:dyDescent="0.25">
      <c r="B26" s="171">
        <v>14</v>
      </c>
      <c r="C26" s="170">
        <v>24</v>
      </c>
      <c r="D26" s="113">
        <f>ДЕВУШКИ!AJ85</f>
        <v>0</v>
      </c>
      <c r="E26" s="112">
        <f t="shared" si="0"/>
        <v>17</v>
      </c>
      <c r="F26" s="44"/>
      <c r="G26" s="168">
        <v>50</v>
      </c>
      <c r="H26" s="44"/>
      <c r="I26" s="171">
        <v>8</v>
      </c>
      <c r="J26" s="170">
        <v>17</v>
      </c>
      <c r="K26" s="113">
        <f>'ЮНОШИ '!AJ48</f>
        <v>0</v>
      </c>
      <c r="L26" s="112">
        <f>IF(ISNUMBER(K26),RANK(K26,$K$7:$K$27,0),"")</f>
        <v>20</v>
      </c>
    </row>
    <row r="27" spans="2:12" ht="21" customHeight="1" x14ac:dyDescent="0.25">
      <c r="B27" s="171">
        <v>30</v>
      </c>
      <c r="C27" s="170">
        <v>44</v>
      </c>
      <c r="D27" s="113">
        <f>ДЕВУШКИ!AJ181</f>
        <v>0</v>
      </c>
      <c r="E27" s="112">
        <f t="shared" si="0"/>
        <v>17</v>
      </c>
      <c r="F27" s="44"/>
      <c r="G27" s="168">
        <v>56</v>
      </c>
      <c r="H27" s="44"/>
      <c r="I27" s="171">
        <v>30</v>
      </c>
      <c r="J27" s="170">
        <v>44</v>
      </c>
      <c r="K27" s="113">
        <f>'ЮНОШИ '!AJ180</f>
        <v>0</v>
      </c>
      <c r="L27" s="112">
        <f>IF(ISNUMBER(K27),RANK(K27,$K$7:$K$27,0),"")</f>
        <v>20</v>
      </c>
    </row>
  </sheetData>
  <mergeCells count="4">
    <mergeCell ref="I1:L1"/>
    <mergeCell ref="I2:L2"/>
    <mergeCell ref="B4:E4"/>
    <mergeCell ref="I4:L4"/>
  </mergeCells>
  <conditionalFormatting sqref="L7:L27">
    <cfRule type="cellIs" dxfId="8" priority="4" operator="equal">
      <formula>3</formula>
    </cfRule>
    <cfRule type="cellIs" dxfId="7" priority="5" operator="equal">
      <formula>2</formula>
    </cfRule>
    <cfRule type="cellIs" dxfId="6" priority="6" operator="equal">
      <formula>1</formula>
    </cfRule>
  </conditionalFormatting>
  <conditionalFormatting sqref="E7:E27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rintOptions horizontalCentered="1"/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53"/>
  <sheetViews>
    <sheetView zoomScale="80" zoomScaleNormal="80" workbookViewId="0">
      <selection activeCell="N40" sqref="N40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75" t="s">
        <v>467</v>
      </c>
      <c r="C2" s="175"/>
      <c r="D2" s="175"/>
      <c r="E2" s="175"/>
      <c r="F2" s="44"/>
      <c r="G2" s="176" t="s">
        <v>468</v>
      </c>
      <c r="H2" s="176"/>
      <c r="I2" s="176"/>
      <c r="J2" s="176"/>
    </row>
    <row r="3" spans="2:10" x14ac:dyDescent="0.25">
      <c r="B3" s="160"/>
      <c r="C3" s="160"/>
      <c r="D3" s="160"/>
      <c r="E3" s="160"/>
      <c r="F3" s="44"/>
      <c r="G3" s="160"/>
      <c r="H3" s="160"/>
      <c r="I3" s="160"/>
      <c r="J3" s="160"/>
    </row>
    <row r="4" spans="2:10" ht="35.25" x14ac:dyDescent="0.25">
      <c r="B4" s="45" t="s">
        <v>56</v>
      </c>
      <c r="C4" s="115" t="s">
        <v>44</v>
      </c>
      <c r="D4" s="113" t="s">
        <v>61</v>
      </c>
      <c r="E4" s="111" t="s">
        <v>62</v>
      </c>
      <c r="G4" s="45" t="s">
        <v>56</v>
      </c>
      <c r="H4" s="115" t="s">
        <v>44</v>
      </c>
      <c r="I4" s="113" t="s">
        <v>61</v>
      </c>
      <c r="J4" s="111" t="s">
        <v>62</v>
      </c>
    </row>
    <row r="5" spans="2:10" x14ac:dyDescent="0.25">
      <c r="B5" s="45"/>
      <c r="C5" s="115"/>
      <c r="D5" s="113"/>
      <c r="E5" s="117"/>
      <c r="G5" s="45"/>
      <c r="H5" s="115"/>
      <c r="I5" s="113"/>
      <c r="J5" s="117"/>
    </row>
    <row r="6" spans="2:10" x14ac:dyDescent="0.25">
      <c r="B6" s="43">
        <v>6</v>
      </c>
      <c r="C6" s="114">
        <v>12</v>
      </c>
      <c r="D6" s="113">
        <f>ДЕВУШКИ!AJ37</f>
        <v>466</v>
      </c>
      <c r="E6" s="112">
        <f t="shared" ref="E6:E53" si="0">IF(ISNUMBER(D6),RANK(D6,$D$6:$D$53,0),"")</f>
        <v>10</v>
      </c>
      <c r="F6" s="44"/>
      <c r="G6" s="43">
        <v>3</v>
      </c>
      <c r="H6" s="114">
        <v>9</v>
      </c>
      <c r="I6" s="113">
        <f>'ЮНОШИ '!AJ18</f>
        <v>692</v>
      </c>
      <c r="J6" s="112">
        <f t="shared" ref="J6:J53" si="1">IF(ISNUMBER(I6),RANK(I6,$I$6:$I$53,0),"")</f>
        <v>16</v>
      </c>
    </row>
    <row r="7" spans="2:10" x14ac:dyDescent="0.25">
      <c r="B7" s="43">
        <v>41</v>
      </c>
      <c r="C7" s="114">
        <v>56</v>
      </c>
      <c r="D7" s="113">
        <f>ДЕВУШКИ!AJ247</f>
        <v>423</v>
      </c>
      <c r="E7" s="112">
        <f t="shared" si="0"/>
        <v>15</v>
      </c>
      <c r="F7" s="44"/>
      <c r="G7" s="43">
        <v>1</v>
      </c>
      <c r="H7" s="114">
        <v>5</v>
      </c>
      <c r="I7" s="113">
        <f>'ЮНОШИ '!AJ6</f>
        <v>761</v>
      </c>
      <c r="J7" s="112">
        <f t="shared" si="1"/>
        <v>10</v>
      </c>
    </row>
    <row r="8" spans="2:10" x14ac:dyDescent="0.25">
      <c r="B8" s="43">
        <v>21</v>
      </c>
      <c r="C8" s="114">
        <v>32</v>
      </c>
      <c r="D8" s="113">
        <f>ДЕВУШКИ!AJ127</f>
        <v>501</v>
      </c>
      <c r="E8" s="112">
        <f t="shared" si="0"/>
        <v>8</v>
      </c>
      <c r="F8" s="44"/>
      <c r="G8" s="43">
        <v>41</v>
      </c>
      <c r="H8" s="114">
        <v>56</v>
      </c>
      <c r="I8" s="113">
        <f>'ЮНОШИ '!AJ246</f>
        <v>859</v>
      </c>
      <c r="J8" s="112">
        <f t="shared" si="1"/>
        <v>1</v>
      </c>
    </row>
    <row r="9" spans="2:10" x14ac:dyDescent="0.25">
      <c r="B9" s="43">
        <v>5</v>
      </c>
      <c r="C9" s="114">
        <v>11</v>
      </c>
      <c r="D9" s="113">
        <f>ДЕВУШКИ!AJ31</f>
        <v>0</v>
      </c>
      <c r="E9" s="112">
        <f t="shared" si="0"/>
        <v>31</v>
      </c>
      <c r="F9" s="44"/>
      <c r="G9" s="43">
        <v>10</v>
      </c>
      <c r="H9" s="114">
        <v>19</v>
      </c>
      <c r="I9" s="113">
        <f>'ЮНОШИ '!AJ60</f>
        <v>776</v>
      </c>
      <c r="J9" s="112">
        <f t="shared" si="1"/>
        <v>8</v>
      </c>
    </row>
    <row r="10" spans="2:10" x14ac:dyDescent="0.25">
      <c r="B10" s="43">
        <v>10</v>
      </c>
      <c r="C10" s="114">
        <v>19</v>
      </c>
      <c r="D10" s="113">
        <f>ДЕВУШКИ!AJ61</f>
        <v>708</v>
      </c>
      <c r="E10" s="112">
        <f t="shared" si="0"/>
        <v>1</v>
      </c>
      <c r="F10" s="44"/>
      <c r="G10" s="43">
        <v>48</v>
      </c>
      <c r="H10" s="114" t="s">
        <v>469</v>
      </c>
      <c r="I10" s="113">
        <f>'ЮНОШИ '!AJ288</f>
        <v>616</v>
      </c>
      <c r="J10" s="112">
        <f t="shared" si="1"/>
        <v>20</v>
      </c>
    </row>
    <row r="11" spans="2:10" x14ac:dyDescent="0.25">
      <c r="B11" s="43">
        <v>19</v>
      </c>
      <c r="C11" s="114">
        <v>30</v>
      </c>
      <c r="D11" s="113">
        <f>ДЕВУШКИ!AJ115</f>
        <v>560</v>
      </c>
      <c r="E11" s="112">
        <f t="shared" si="0"/>
        <v>6</v>
      </c>
      <c r="F11" s="44"/>
      <c r="G11" s="43">
        <v>4</v>
      </c>
      <c r="H11" s="114">
        <v>10</v>
      </c>
      <c r="I11" s="113">
        <f>'ЮНОШИ '!AJ24</f>
        <v>539</v>
      </c>
      <c r="J11" s="112">
        <f t="shared" si="1"/>
        <v>23</v>
      </c>
    </row>
    <row r="12" spans="2:10" x14ac:dyDescent="0.25">
      <c r="B12" s="43">
        <v>24</v>
      </c>
      <c r="C12" s="114">
        <v>38</v>
      </c>
      <c r="D12" s="113">
        <f>ДЕВУШКИ!AJ145</f>
        <v>465</v>
      </c>
      <c r="E12" s="112">
        <f t="shared" si="0"/>
        <v>12</v>
      </c>
      <c r="F12" s="44"/>
      <c r="G12" s="43">
        <v>6</v>
      </c>
      <c r="H12" s="114">
        <v>12</v>
      </c>
      <c r="I12" s="113">
        <f>'ЮНОШИ '!AJ36</f>
        <v>735</v>
      </c>
      <c r="J12" s="112">
        <f t="shared" si="1"/>
        <v>12</v>
      </c>
    </row>
    <row r="13" spans="2:10" x14ac:dyDescent="0.25">
      <c r="B13" s="43">
        <v>12</v>
      </c>
      <c r="C13" s="114">
        <v>22</v>
      </c>
      <c r="D13" s="113">
        <f>ДЕВУШКИ!AJ73</f>
        <v>466</v>
      </c>
      <c r="E13" s="112">
        <f t="shared" si="0"/>
        <v>10</v>
      </c>
      <c r="F13" s="44"/>
      <c r="G13" s="43">
        <v>18</v>
      </c>
      <c r="H13" s="114">
        <v>29</v>
      </c>
      <c r="I13" s="113">
        <f>'ЮНОШИ '!AJ108</f>
        <v>507</v>
      </c>
      <c r="J13" s="112">
        <f t="shared" si="1"/>
        <v>27</v>
      </c>
    </row>
    <row r="14" spans="2:10" x14ac:dyDescent="0.25">
      <c r="B14" s="43">
        <v>16</v>
      </c>
      <c r="C14" s="114">
        <v>27</v>
      </c>
      <c r="D14" s="113">
        <f>ДЕВУШКИ!AJ97</f>
        <v>634</v>
      </c>
      <c r="E14" s="112">
        <f t="shared" si="0"/>
        <v>3</v>
      </c>
      <c r="F14" s="44"/>
      <c r="G14" s="43">
        <v>13</v>
      </c>
      <c r="H14" s="114">
        <v>23</v>
      </c>
      <c r="I14" s="113">
        <f>'ЮНОШИ '!AJ78</f>
        <v>808</v>
      </c>
      <c r="J14" s="112">
        <f t="shared" si="1"/>
        <v>5</v>
      </c>
    </row>
    <row r="15" spans="2:10" x14ac:dyDescent="0.25">
      <c r="B15" s="43">
        <v>46</v>
      </c>
      <c r="C15" s="114">
        <v>75</v>
      </c>
      <c r="D15" s="113">
        <f>ДЕВУШКИ!AJ277</f>
        <v>0</v>
      </c>
      <c r="E15" s="112">
        <f t="shared" si="0"/>
        <v>31</v>
      </c>
      <c r="F15" s="44"/>
      <c r="G15" s="43">
        <v>34</v>
      </c>
      <c r="H15" s="114">
        <v>48</v>
      </c>
      <c r="I15" s="113">
        <f>'ЮНОШИ '!AJ204</f>
        <v>779</v>
      </c>
      <c r="J15" s="112">
        <f t="shared" si="1"/>
        <v>7</v>
      </c>
    </row>
    <row r="16" spans="2:10" x14ac:dyDescent="0.25">
      <c r="B16" s="43">
        <v>31</v>
      </c>
      <c r="C16" s="114">
        <v>45</v>
      </c>
      <c r="D16" s="113">
        <f>ДЕВУШКИ!AJ187</f>
        <v>522</v>
      </c>
      <c r="E16" s="112">
        <f t="shared" si="0"/>
        <v>7</v>
      </c>
      <c r="F16" s="44"/>
      <c r="G16" s="43">
        <v>19</v>
      </c>
      <c r="H16" s="114">
        <v>30</v>
      </c>
      <c r="I16" s="113">
        <f>'ЮНОШИ '!AJ114</f>
        <v>732</v>
      </c>
      <c r="J16" s="112">
        <f t="shared" si="1"/>
        <v>13</v>
      </c>
    </row>
    <row r="17" spans="2:10" x14ac:dyDescent="0.25">
      <c r="B17" s="43">
        <v>4</v>
      </c>
      <c r="C17" s="114">
        <v>10</v>
      </c>
      <c r="D17" s="113">
        <f>ДЕВУШКИ!AJ25</f>
        <v>364</v>
      </c>
      <c r="E17" s="112">
        <f t="shared" si="0"/>
        <v>20</v>
      </c>
      <c r="F17" s="44"/>
      <c r="G17" s="43">
        <v>16</v>
      </c>
      <c r="H17" s="114">
        <v>27</v>
      </c>
      <c r="I17" s="113">
        <f>'ЮНОШИ '!AJ96</f>
        <v>811</v>
      </c>
      <c r="J17" s="112">
        <f t="shared" si="1"/>
        <v>4</v>
      </c>
    </row>
    <row r="18" spans="2:10" x14ac:dyDescent="0.25">
      <c r="B18" s="43">
        <v>26</v>
      </c>
      <c r="C18" s="114">
        <v>40</v>
      </c>
      <c r="D18" s="113">
        <f>ДЕВУШКИ!AJ157</f>
        <v>274</v>
      </c>
      <c r="E18" s="112">
        <f t="shared" si="0"/>
        <v>28</v>
      </c>
      <c r="F18" s="44"/>
      <c r="G18" s="43">
        <v>12</v>
      </c>
      <c r="H18" s="114">
        <v>22</v>
      </c>
      <c r="I18" s="113">
        <f>'ЮНОШИ '!AJ72</f>
        <v>762</v>
      </c>
      <c r="J18" s="112">
        <f t="shared" si="1"/>
        <v>9</v>
      </c>
    </row>
    <row r="19" spans="2:10" x14ac:dyDescent="0.25">
      <c r="B19" s="43">
        <v>1</v>
      </c>
      <c r="C19" s="114">
        <v>5</v>
      </c>
      <c r="D19" s="113">
        <f>ДЕВУШКИ!AJ7</f>
        <v>369</v>
      </c>
      <c r="E19" s="112">
        <f t="shared" si="0"/>
        <v>19</v>
      </c>
      <c r="F19" s="44"/>
      <c r="G19" s="43">
        <v>21</v>
      </c>
      <c r="H19" s="114">
        <v>32</v>
      </c>
      <c r="I19" s="113">
        <f>'ЮНОШИ '!AJ126</f>
        <v>711</v>
      </c>
      <c r="J19" s="112">
        <f t="shared" si="1"/>
        <v>14</v>
      </c>
    </row>
    <row r="20" spans="2:10" x14ac:dyDescent="0.25">
      <c r="B20" s="43">
        <v>2</v>
      </c>
      <c r="C20" s="114">
        <v>7</v>
      </c>
      <c r="D20" s="113">
        <f>ДЕВУШКИ!AJ13</f>
        <v>0</v>
      </c>
      <c r="E20" s="112">
        <f t="shared" si="0"/>
        <v>31</v>
      </c>
      <c r="F20" s="44"/>
      <c r="G20" s="43">
        <v>46</v>
      </c>
      <c r="H20" s="114">
        <v>75</v>
      </c>
      <c r="I20" s="113">
        <f>'ЮНОШИ '!AJ276</f>
        <v>639</v>
      </c>
      <c r="J20" s="112">
        <f t="shared" si="1"/>
        <v>18</v>
      </c>
    </row>
    <row r="21" spans="2:10" x14ac:dyDescent="0.25">
      <c r="B21" s="43">
        <v>3</v>
      </c>
      <c r="C21" s="114">
        <v>9</v>
      </c>
      <c r="D21" s="113">
        <f>ДЕВУШКИ!AJ19</f>
        <v>700</v>
      </c>
      <c r="E21" s="112">
        <f t="shared" si="0"/>
        <v>2</v>
      </c>
      <c r="F21" s="44"/>
      <c r="G21" s="43">
        <v>15</v>
      </c>
      <c r="H21" s="114">
        <v>26</v>
      </c>
      <c r="I21" s="113">
        <f>'ЮНОШИ '!AJ90</f>
        <v>434</v>
      </c>
      <c r="J21" s="112">
        <f t="shared" si="1"/>
        <v>31</v>
      </c>
    </row>
    <row r="22" spans="2:10" x14ac:dyDescent="0.25">
      <c r="B22" s="43">
        <v>33</v>
      </c>
      <c r="C22" s="114">
        <v>47</v>
      </c>
      <c r="D22" s="113">
        <f>ДЕВУШКИ!AJ199</f>
        <v>576</v>
      </c>
      <c r="E22" s="112">
        <f t="shared" si="0"/>
        <v>5</v>
      </c>
      <c r="F22" s="44"/>
      <c r="G22" s="43">
        <v>33</v>
      </c>
      <c r="H22" s="114">
        <v>47</v>
      </c>
      <c r="I22" s="113">
        <f>'ЮНОШИ '!AJ198</f>
        <v>822</v>
      </c>
      <c r="J22" s="112">
        <f t="shared" si="1"/>
        <v>3</v>
      </c>
    </row>
    <row r="23" spans="2:10" x14ac:dyDescent="0.25">
      <c r="B23" s="43">
        <v>36</v>
      </c>
      <c r="C23" s="114">
        <v>50</v>
      </c>
      <c r="D23" s="113">
        <f>ДЕВУШКИ!AJ217</f>
        <v>471</v>
      </c>
      <c r="E23" s="112">
        <f t="shared" si="0"/>
        <v>9</v>
      </c>
      <c r="F23" s="44"/>
      <c r="G23" s="43">
        <v>2</v>
      </c>
      <c r="H23" s="114">
        <v>7</v>
      </c>
      <c r="I23" s="113">
        <f>'ЮНОШИ '!AJ12</f>
        <v>753</v>
      </c>
      <c r="J23" s="112">
        <f t="shared" si="1"/>
        <v>11</v>
      </c>
    </row>
    <row r="24" spans="2:10" x14ac:dyDescent="0.25">
      <c r="B24" s="43">
        <v>29</v>
      </c>
      <c r="C24" s="114">
        <v>43</v>
      </c>
      <c r="D24" s="113">
        <f>ДЕВУШКИ!AJ175</f>
        <v>299</v>
      </c>
      <c r="E24" s="112">
        <f t="shared" si="0"/>
        <v>27</v>
      </c>
      <c r="F24" s="44"/>
      <c r="G24" s="43">
        <v>31</v>
      </c>
      <c r="H24" s="114">
        <v>45</v>
      </c>
      <c r="I24" s="113">
        <f>'ЮНОШИ '!AJ186</f>
        <v>505</v>
      </c>
      <c r="J24" s="112">
        <f t="shared" si="1"/>
        <v>28</v>
      </c>
    </row>
    <row r="25" spans="2:10" x14ac:dyDescent="0.25">
      <c r="B25" s="43">
        <v>38</v>
      </c>
      <c r="C25" s="114">
        <v>52</v>
      </c>
      <c r="D25" s="113">
        <f>ДЕВУШКИ!AJ229</f>
        <v>423</v>
      </c>
      <c r="E25" s="112">
        <f t="shared" si="0"/>
        <v>15</v>
      </c>
      <c r="F25" s="44"/>
      <c r="G25" s="43">
        <v>5</v>
      </c>
      <c r="H25" s="114">
        <v>11</v>
      </c>
      <c r="I25" s="113">
        <f>'ЮНОШИ '!AJ30</f>
        <v>539</v>
      </c>
      <c r="J25" s="112">
        <f t="shared" si="1"/>
        <v>23</v>
      </c>
    </row>
    <row r="26" spans="2:10" x14ac:dyDescent="0.25">
      <c r="B26" s="43">
        <v>15</v>
      </c>
      <c r="C26" s="114">
        <v>26</v>
      </c>
      <c r="D26" s="113">
        <f>ДЕВУШКИ!AJ91</f>
        <v>355</v>
      </c>
      <c r="E26" s="112">
        <f t="shared" si="0"/>
        <v>23</v>
      </c>
      <c r="F26" s="44"/>
      <c r="G26" s="43">
        <v>26</v>
      </c>
      <c r="H26" s="114">
        <v>40</v>
      </c>
      <c r="I26" s="113">
        <f>'ЮНОШИ '!AJ156</f>
        <v>523</v>
      </c>
      <c r="J26" s="112">
        <f t="shared" si="1"/>
        <v>25</v>
      </c>
    </row>
    <row r="27" spans="2:10" x14ac:dyDescent="0.25">
      <c r="B27" s="43">
        <v>35</v>
      </c>
      <c r="C27" s="114">
        <v>49</v>
      </c>
      <c r="D27" s="113">
        <f>ДЕВУШКИ!AJ211</f>
        <v>346</v>
      </c>
      <c r="E27" s="112">
        <f t="shared" si="0"/>
        <v>24</v>
      </c>
      <c r="F27" s="44"/>
      <c r="G27" s="43">
        <v>35</v>
      </c>
      <c r="H27" s="114">
        <v>49</v>
      </c>
      <c r="I27" s="113">
        <f>'ЮНОШИ '!AJ210</f>
        <v>553</v>
      </c>
      <c r="J27" s="112">
        <f t="shared" si="1"/>
        <v>22</v>
      </c>
    </row>
    <row r="28" spans="2:10" x14ac:dyDescent="0.25">
      <c r="B28" s="43">
        <v>23</v>
      </c>
      <c r="C28" s="114">
        <v>36</v>
      </c>
      <c r="D28" s="113">
        <f>ДЕВУШКИ!AJ139</f>
        <v>250</v>
      </c>
      <c r="E28" s="112">
        <f t="shared" si="0"/>
        <v>29</v>
      </c>
      <c r="F28" s="44"/>
      <c r="G28" s="43">
        <v>23</v>
      </c>
      <c r="H28" s="114">
        <v>36</v>
      </c>
      <c r="I28" s="113">
        <f>'ЮНОШИ '!AJ138</f>
        <v>320</v>
      </c>
      <c r="J28" s="112">
        <f t="shared" si="1"/>
        <v>34</v>
      </c>
    </row>
    <row r="29" spans="2:10" x14ac:dyDescent="0.25">
      <c r="B29" s="43">
        <v>18</v>
      </c>
      <c r="C29" s="114">
        <v>29</v>
      </c>
      <c r="D29" s="113">
        <f>ДЕВУШКИ!AJ109</f>
        <v>345</v>
      </c>
      <c r="E29" s="112">
        <f t="shared" si="0"/>
        <v>25</v>
      </c>
      <c r="F29" s="44"/>
      <c r="G29" s="43">
        <v>28</v>
      </c>
      <c r="H29" s="114">
        <v>42</v>
      </c>
      <c r="I29" s="113">
        <f>'ЮНОШИ '!AJ168</f>
        <v>476</v>
      </c>
      <c r="J29" s="112">
        <f t="shared" si="1"/>
        <v>29</v>
      </c>
    </row>
    <row r="30" spans="2:10" x14ac:dyDescent="0.25">
      <c r="B30" s="43">
        <v>39</v>
      </c>
      <c r="C30" s="114">
        <v>53</v>
      </c>
      <c r="D30" s="113">
        <f>ДЕВУШКИ!AJ235</f>
        <v>363</v>
      </c>
      <c r="E30" s="112">
        <f t="shared" si="0"/>
        <v>21</v>
      </c>
      <c r="F30" s="44"/>
      <c r="G30" s="43">
        <v>39</v>
      </c>
      <c r="H30" s="114">
        <v>53</v>
      </c>
      <c r="I30" s="113">
        <f>'ЮНОШИ '!AJ234</f>
        <v>437</v>
      </c>
      <c r="J30" s="112">
        <f t="shared" si="1"/>
        <v>30</v>
      </c>
    </row>
    <row r="31" spans="2:10" x14ac:dyDescent="0.25">
      <c r="B31" s="43">
        <v>7</v>
      </c>
      <c r="C31" s="114">
        <v>14</v>
      </c>
      <c r="D31" s="113">
        <f>ДЕВУШКИ!AJ43</f>
        <v>0</v>
      </c>
      <c r="E31" s="112">
        <f t="shared" si="0"/>
        <v>31</v>
      </c>
      <c r="F31" s="44"/>
      <c r="G31" s="43">
        <v>24</v>
      </c>
      <c r="H31" s="114">
        <v>38</v>
      </c>
      <c r="I31" s="113">
        <f>'ЮНОШИ '!AJ144</f>
        <v>789</v>
      </c>
      <c r="J31" s="112">
        <f t="shared" si="1"/>
        <v>6</v>
      </c>
    </row>
    <row r="32" spans="2:10" x14ac:dyDescent="0.25">
      <c r="B32" s="43">
        <v>8</v>
      </c>
      <c r="C32" s="114">
        <v>17</v>
      </c>
      <c r="D32" s="113">
        <f>ДЕВУШКИ!AJ49</f>
        <v>0</v>
      </c>
      <c r="E32" s="112">
        <f t="shared" si="0"/>
        <v>31</v>
      </c>
      <c r="F32" s="44"/>
      <c r="G32" s="43">
        <v>14</v>
      </c>
      <c r="H32" s="114">
        <v>24</v>
      </c>
      <c r="I32" s="113">
        <f>'ЮНОШИ '!AJ84</f>
        <v>703</v>
      </c>
      <c r="J32" s="112">
        <f t="shared" si="1"/>
        <v>15</v>
      </c>
    </row>
    <row r="33" spans="2:10" x14ac:dyDescent="0.25">
      <c r="B33" s="43">
        <v>9</v>
      </c>
      <c r="C33" s="114">
        <v>18</v>
      </c>
      <c r="D33" s="113">
        <f>ДЕВУШКИ!AJ55</f>
        <v>0</v>
      </c>
      <c r="E33" s="112">
        <f t="shared" si="0"/>
        <v>31</v>
      </c>
      <c r="F33" s="44"/>
      <c r="G33" s="43">
        <v>30</v>
      </c>
      <c r="H33" s="114">
        <v>44</v>
      </c>
      <c r="I33" s="113">
        <f>'ЮНОШИ '!AJ180</f>
        <v>0</v>
      </c>
      <c r="J33" s="112">
        <f t="shared" si="1"/>
        <v>35</v>
      </c>
    </row>
    <row r="34" spans="2:10" x14ac:dyDescent="0.25">
      <c r="B34" s="43">
        <v>11</v>
      </c>
      <c r="C34" s="114">
        <v>20</v>
      </c>
      <c r="D34" s="113">
        <f>ДЕВУШКИ!AJ67</f>
        <v>326</v>
      </c>
      <c r="E34" s="112">
        <f t="shared" si="0"/>
        <v>26</v>
      </c>
      <c r="F34" s="44"/>
      <c r="G34" s="43">
        <v>38</v>
      </c>
      <c r="H34" s="114">
        <v>52</v>
      </c>
      <c r="I34" s="113">
        <f>'ЮНОШИ '!AJ228</f>
        <v>637</v>
      </c>
      <c r="J34" s="112">
        <f t="shared" si="1"/>
        <v>19</v>
      </c>
    </row>
    <row r="35" spans="2:10" x14ac:dyDescent="0.25">
      <c r="B35" s="43">
        <v>13</v>
      </c>
      <c r="C35" s="114">
        <v>23</v>
      </c>
      <c r="D35" s="113">
        <f>ДЕВУШКИ!AJ79</f>
        <v>402</v>
      </c>
      <c r="E35" s="112">
        <f t="shared" si="0"/>
        <v>17</v>
      </c>
      <c r="F35" s="44"/>
      <c r="G35" s="43">
        <v>36</v>
      </c>
      <c r="H35" s="114">
        <v>50</v>
      </c>
      <c r="I35" s="113">
        <f>'ЮНОШИ '!AJ216</f>
        <v>681</v>
      </c>
      <c r="J35" s="112">
        <f t="shared" si="1"/>
        <v>17</v>
      </c>
    </row>
    <row r="36" spans="2:10" x14ac:dyDescent="0.25">
      <c r="B36" s="43">
        <v>14</v>
      </c>
      <c r="C36" s="114">
        <v>24</v>
      </c>
      <c r="D36" s="113">
        <f>ДЕВУШКИ!AJ85</f>
        <v>0</v>
      </c>
      <c r="E36" s="112">
        <f t="shared" si="0"/>
        <v>31</v>
      </c>
      <c r="F36" s="44"/>
      <c r="G36" s="43">
        <v>29</v>
      </c>
      <c r="H36" s="114">
        <v>43</v>
      </c>
      <c r="I36" s="113">
        <f>'ЮНОШИ '!AJ174</f>
        <v>566</v>
      </c>
      <c r="J36" s="112">
        <f t="shared" si="1"/>
        <v>21</v>
      </c>
    </row>
    <row r="37" spans="2:10" x14ac:dyDescent="0.25">
      <c r="B37" s="43">
        <v>17</v>
      </c>
      <c r="C37" s="114">
        <v>28</v>
      </c>
      <c r="D37" s="113">
        <f>ДЕВУШКИ!AJ103</f>
        <v>0</v>
      </c>
      <c r="E37" s="112">
        <f t="shared" si="0"/>
        <v>31</v>
      </c>
      <c r="F37" s="44"/>
      <c r="G37" s="43">
        <v>7</v>
      </c>
      <c r="H37" s="114">
        <v>14</v>
      </c>
      <c r="I37" s="113">
        <f>'ЮНОШИ '!AJ42</f>
        <v>0</v>
      </c>
      <c r="J37" s="112">
        <f t="shared" si="1"/>
        <v>35</v>
      </c>
    </row>
    <row r="38" spans="2:10" x14ac:dyDescent="0.25">
      <c r="B38" s="43">
        <v>20</v>
      </c>
      <c r="C38" s="114">
        <v>31</v>
      </c>
      <c r="D38" s="113">
        <f>ДЕВУШКИ!AJ121</f>
        <v>622</v>
      </c>
      <c r="E38" s="112">
        <f t="shared" si="0"/>
        <v>4</v>
      </c>
      <c r="F38" s="44"/>
      <c r="G38" s="43">
        <v>8</v>
      </c>
      <c r="H38" s="114">
        <v>17</v>
      </c>
      <c r="I38" s="113">
        <f>'ЮНОШИ '!AJ48</f>
        <v>0</v>
      </c>
      <c r="J38" s="112">
        <f t="shared" si="1"/>
        <v>35</v>
      </c>
    </row>
    <row r="39" spans="2:10" x14ac:dyDescent="0.25">
      <c r="B39" s="43">
        <v>22</v>
      </c>
      <c r="C39" s="114">
        <v>34</v>
      </c>
      <c r="D39" s="113">
        <f>ДЕВУШКИ!AJ133</f>
        <v>0</v>
      </c>
      <c r="E39" s="112">
        <f t="shared" si="0"/>
        <v>31</v>
      </c>
      <c r="F39" s="44"/>
      <c r="G39" s="43">
        <v>9</v>
      </c>
      <c r="H39" s="114">
        <v>18</v>
      </c>
      <c r="I39" s="113">
        <f>'ЮНОШИ '!AJ54</f>
        <v>0</v>
      </c>
      <c r="J39" s="112">
        <f t="shared" si="1"/>
        <v>35</v>
      </c>
    </row>
    <row r="40" spans="2:10" x14ac:dyDescent="0.25">
      <c r="B40" s="43">
        <v>25</v>
      </c>
      <c r="C40" s="114">
        <v>39</v>
      </c>
      <c r="D40" s="113">
        <f>ДЕВУШКИ!AJ151</f>
        <v>0</v>
      </c>
      <c r="E40" s="112">
        <f t="shared" si="0"/>
        <v>31</v>
      </c>
      <c r="F40" s="44"/>
      <c r="G40" s="43">
        <v>11</v>
      </c>
      <c r="H40" s="114">
        <v>20</v>
      </c>
      <c r="I40" s="113">
        <f>'ЮНОШИ '!AJ66</f>
        <v>423</v>
      </c>
      <c r="J40" s="112">
        <f t="shared" si="1"/>
        <v>32</v>
      </c>
    </row>
    <row r="41" spans="2:10" x14ac:dyDescent="0.25">
      <c r="B41" s="43">
        <v>27</v>
      </c>
      <c r="C41" s="114">
        <v>41</v>
      </c>
      <c r="D41" s="113">
        <f>ДЕВУШКИ!AJ163</f>
        <v>235</v>
      </c>
      <c r="E41" s="112">
        <f t="shared" si="0"/>
        <v>30</v>
      </c>
      <c r="F41" s="44"/>
      <c r="G41" s="43">
        <v>17</v>
      </c>
      <c r="H41" s="114">
        <v>28</v>
      </c>
      <c r="I41" s="113">
        <f>'ЮНОШИ '!AJ102</f>
        <v>0</v>
      </c>
      <c r="J41" s="112">
        <f t="shared" si="1"/>
        <v>35</v>
      </c>
    </row>
    <row r="42" spans="2:10" x14ac:dyDescent="0.25">
      <c r="B42" s="43">
        <v>28</v>
      </c>
      <c r="C42" s="114">
        <v>42</v>
      </c>
      <c r="D42" s="113">
        <f>ДЕВУШКИ!AJ169</f>
        <v>362</v>
      </c>
      <c r="E42" s="112">
        <f t="shared" si="0"/>
        <v>22</v>
      </c>
      <c r="F42" s="44"/>
      <c r="G42" s="43">
        <v>20</v>
      </c>
      <c r="H42" s="114">
        <v>31</v>
      </c>
      <c r="I42" s="113">
        <f>'ЮНОШИ '!AJ120</f>
        <v>842</v>
      </c>
      <c r="J42" s="112">
        <f t="shared" si="1"/>
        <v>2</v>
      </c>
    </row>
    <row r="43" spans="2:10" x14ac:dyDescent="0.25">
      <c r="B43" s="43">
        <v>30</v>
      </c>
      <c r="C43" s="114">
        <v>44</v>
      </c>
      <c r="D43" s="113">
        <f>ДЕВУШКИ!AJ181</f>
        <v>0</v>
      </c>
      <c r="E43" s="112">
        <f t="shared" si="0"/>
        <v>31</v>
      </c>
      <c r="F43" s="44"/>
      <c r="G43" s="43">
        <v>22</v>
      </c>
      <c r="H43" s="114">
        <v>34</v>
      </c>
      <c r="I43" s="113">
        <f>'ЮНОШИ '!AJ132</f>
        <v>0</v>
      </c>
      <c r="J43" s="112">
        <f t="shared" si="1"/>
        <v>35</v>
      </c>
    </row>
    <row r="44" spans="2:10" x14ac:dyDescent="0.25">
      <c r="B44" s="43">
        <v>32</v>
      </c>
      <c r="C44" s="114">
        <v>46</v>
      </c>
      <c r="D44" s="113">
        <f>ДЕВУШКИ!AJ193</f>
        <v>0</v>
      </c>
      <c r="E44" s="112">
        <f t="shared" si="0"/>
        <v>31</v>
      </c>
      <c r="F44" s="44"/>
      <c r="G44" s="43">
        <v>25</v>
      </c>
      <c r="H44" s="114">
        <v>39</v>
      </c>
      <c r="I44" s="113">
        <f>'ЮНОШИ '!AJ150</f>
        <v>0</v>
      </c>
      <c r="J44" s="112">
        <f t="shared" si="1"/>
        <v>35</v>
      </c>
    </row>
    <row r="45" spans="2:10" x14ac:dyDescent="0.25">
      <c r="B45" s="43">
        <v>34</v>
      </c>
      <c r="C45" s="114">
        <v>48</v>
      </c>
      <c r="D45" s="113">
        <f>ДЕВУШКИ!AJ205</f>
        <v>402</v>
      </c>
      <c r="E45" s="112">
        <f t="shared" si="0"/>
        <v>17</v>
      </c>
      <c r="F45" s="44"/>
      <c r="G45" s="43">
        <v>27</v>
      </c>
      <c r="H45" s="114">
        <v>41</v>
      </c>
      <c r="I45" s="113">
        <f>'ЮНОШИ '!AJ162</f>
        <v>519</v>
      </c>
      <c r="J45" s="112">
        <f t="shared" si="1"/>
        <v>26</v>
      </c>
    </row>
    <row r="46" spans="2:10" x14ac:dyDescent="0.25">
      <c r="B46" s="43">
        <v>37</v>
      </c>
      <c r="C46" s="114">
        <v>51</v>
      </c>
      <c r="D46" s="113">
        <f>ДЕВУШКИ!AJ223</f>
        <v>0</v>
      </c>
      <c r="E46" s="112">
        <f t="shared" si="0"/>
        <v>31</v>
      </c>
      <c r="F46" s="44"/>
      <c r="G46" s="43">
        <v>32</v>
      </c>
      <c r="H46" s="114">
        <v>46</v>
      </c>
      <c r="I46" s="113">
        <f>'ЮНОШИ '!AJ192</f>
        <v>0</v>
      </c>
      <c r="J46" s="112">
        <f t="shared" si="1"/>
        <v>35</v>
      </c>
    </row>
    <row r="47" spans="2:10" x14ac:dyDescent="0.25">
      <c r="B47" s="43">
        <v>40</v>
      </c>
      <c r="C47" s="114">
        <v>55</v>
      </c>
      <c r="D47" s="113">
        <f>ДЕВУШКИ!AJ241</f>
        <v>0</v>
      </c>
      <c r="E47" s="112">
        <f t="shared" si="0"/>
        <v>31</v>
      </c>
      <c r="F47" s="44"/>
      <c r="G47" s="43">
        <v>37</v>
      </c>
      <c r="H47" s="114">
        <v>51</v>
      </c>
      <c r="I47" s="113">
        <f>'ЮНОШИ '!AJ222</f>
        <v>0</v>
      </c>
      <c r="J47" s="112">
        <f t="shared" si="1"/>
        <v>35</v>
      </c>
    </row>
    <row r="48" spans="2:10" x14ac:dyDescent="0.25">
      <c r="B48" s="43">
        <v>42</v>
      </c>
      <c r="C48" s="114">
        <v>58</v>
      </c>
      <c r="D48" s="113">
        <f>ДЕВУШКИ!AJ253</f>
        <v>0</v>
      </c>
      <c r="E48" s="112">
        <f t="shared" si="0"/>
        <v>31</v>
      </c>
      <c r="F48" s="44"/>
      <c r="G48" s="43">
        <v>40</v>
      </c>
      <c r="H48" s="114">
        <v>55</v>
      </c>
      <c r="I48" s="113">
        <f>'ЮНОШИ '!AJ240</f>
        <v>0</v>
      </c>
      <c r="J48" s="112">
        <f t="shared" si="1"/>
        <v>35</v>
      </c>
    </row>
    <row r="49" spans="2:10" x14ac:dyDescent="0.25">
      <c r="B49" s="43">
        <v>43</v>
      </c>
      <c r="C49" s="114">
        <v>59</v>
      </c>
      <c r="D49" s="113">
        <f>ДЕВУШКИ!AJ259</f>
        <v>465</v>
      </c>
      <c r="E49" s="112">
        <f t="shared" si="0"/>
        <v>12</v>
      </c>
      <c r="F49" s="44"/>
      <c r="G49" s="43">
        <v>42</v>
      </c>
      <c r="H49" s="114">
        <v>58</v>
      </c>
      <c r="I49" s="113">
        <f>'ЮНОШИ '!AJ252</f>
        <v>0</v>
      </c>
      <c r="J49" s="112">
        <f t="shared" si="1"/>
        <v>35</v>
      </c>
    </row>
    <row r="50" spans="2:10" x14ac:dyDescent="0.25">
      <c r="B50" s="43">
        <v>44</v>
      </c>
      <c r="C50" s="114">
        <v>63</v>
      </c>
      <c r="D50" s="113">
        <f>ДЕВУШКИ!AJ265</f>
        <v>0</v>
      </c>
      <c r="E50" s="112">
        <f t="shared" si="0"/>
        <v>31</v>
      </c>
      <c r="F50" s="44"/>
      <c r="G50" s="43">
        <v>43</v>
      </c>
      <c r="H50" s="114">
        <v>59</v>
      </c>
      <c r="I50" s="113">
        <f>'ЮНОШИ '!AJ258</f>
        <v>392</v>
      </c>
      <c r="J50" s="112">
        <f t="shared" si="1"/>
        <v>33</v>
      </c>
    </row>
    <row r="51" spans="2:10" x14ac:dyDescent="0.25">
      <c r="B51" s="43">
        <v>45</v>
      </c>
      <c r="C51" s="114">
        <v>67</v>
      </c>
      <c r="D51" s="113">
        <f>ДЕВУШКИ!AJ271</f>
        <v>0</v>
      </c>
      <c r="E51" s="112">
        <f t="shared" si="0"/>
        <v>31</v>
      </c>
      <c r="F51" s="44"/>
      <c r="G51" s="43">
        <v>44</v>
      </c>
      <c r="H51" s="114">
        <v>63</v>
      </c>
      <c r="I51" s="113">
        <f>'ЮНОШИ '!AJ264</f>
        <v>0</v>
      </c>
      <c r="J51" s="112">
        <f t="shared" si="1"/>
        <v>35</v>
      </c>
    </row>
    <row r="52" spans="2:10" x14ac:dyDescent="0.25">
      <c r="B52" s="43">
        <v>48</v>
      </c>
      <c r="C52" s="114" t="s">
        <v>469</v>
      </c>
      <c r="D52" s="113">
        <f>ДЕВУШКИ!AJ289</f>
        <v>461</v>
      </c>
      <c r="E52" s="112">
        <f t="shared" si="0"/>
        <v>14</v>
      </c>
      <c r="F52" s="44"/>
      <c r="G52" s="43">
        <v>45</v>
      </c>
      <c r="H52" s="114">
        <v>67</v>
      </c>
      <c r="I52" s="113">
        <f>'ЮНОШИ '!AJ270</f>
        <v>0</v>
      </c>
      <c r="J52" s="112">
        <f t="shared" si="1"/>
        <v>35</v>
      </c>
    </row>
    <row r="53" spans="2:10" x14ac:dyDescent="0.25">
      <c r="B53" s="43">
        <v>47</v>
      </c>
      <c r="C53" s="114" t="s">
        <v>457</v>
      </c>
      <c r="D53" s="113">
        <f>ДЕВУШКИ!AJ283</f>
        <v>0</v>
      </c>
      <c r="E53" s="112">
        <f t="shared" si="0"/>
        <v>31</v>
      </c>
      <c r="G53" s="43">
        <v>47</v>
      </c>
      <c r="H53" s="114" t="s">
        <v>457</v>
      </c>
      <c r="I53" s="113">
        <f>'ЮНОШИ '!AJ282</f>
        <v>0</v>
      </c>
      <c r="J53" s="112">
        <f t="shared" si="1"/>
        <v>35</v>
      </c>
    </row>
  </sheetData>
  <autoFilter ref="G5:J5">
    <sortState ref="G6:J53">
      <sortCondition ref="J5"/>
    </sortState>
  </autoFilter>
  <mergeCells count="2">
    <mergeCell ref="B2:E2"/>
    <mergeCell ref="G2:J2"/>
  </mergeCells>
  <conditionalFormatting sqref="E6:E53 J6:J53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75" t="s">
        <v>467</v>
      </c>
      <c r="B2" s="175"/>
      <c r="C2" s="175"/>
      <c r="D2" s="175"/>
      <c r="E2" s="44"/>
      <c r="F2" s="176" t="s">
        <v>468</v>
      </c>
      <c r="G2" s="176"/>
      <c r="H2" s="176"/>
      <c r="I2" s="176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5" t="s">
        <v>44</v>
      </c>
      <c r="C4" s="113" t="s">
        <v>61</v>
      </c>
      <c r="D4" s="111" t="s">
        <v>62</v>
      </c>
      <c r="F4" s="45" t="s">
        <v>56</v>
      </c>
      <c r="G4" s="115" t="s">
        <v>44</v>
      </c>
      <c r="H4" s="113" t="s">
        <v>61</v>
      </c>
      <c r="I4" s="111" t="s">
        <v>62</v>
      </c>
    </row>
    <row r="5" spans="1:9" x14ac:dyDescent="0.25">
      <c r="A5" s="43">
        <v>1</v>
      </c>
      <c r="B5" s="114">
        <v>5</v>
      </c>
      <c r="C5" s="113">
        <f>ДЕВУШКИ!AJ7</f>
        <v>369</v>
      </c>
      <c r="D5" s="112">
        <f>IF(ISNUMBER(C5),RANK(C5,$C$5:$C$52,0),"")</f>
        <v>19</v>
      </c>
      <c r="E5" s="44"/>
      <c r="F5" s="43">
        <v>1</v>
      </c>
      <c r="G5" s="114">
        <v>5</v>
      </c>
      <c r="H5" s="113" t="e">
        <f>#REF!</f>
        <v>#REF!</v>
      </c>
      <c r="I5" s="112" t="str">
        <f>IF(ISNUMBER(H5),RANK(H5,$H$5:$H$52,0),"")</f>
        <v/>
      </c>
    </row>
    <row r="6" spans="1:9" x14ac:dyDescent="0.25">
      <c r="A6" s="43">
        <v>2</v>
      </c>
      <c r="B6" s="114">
        <v>7</v>
      </c>
      <c r="C6" s="113">
        <f>ДЕВУШКИ!AJ13</f>
        <v>0</v>
      </c>
      <c r="D6" s="112">
        <f t="shared" ref="D6:D52" si="0">IF(ISNUMBER(C6),RANK(C6,$C$5:$C$52,0),"")</f>
        <v>31</v>
      </c>
      <c r="E6" s="44"/>
      <c r="F6" s="43">
        <v>2</v>
      </c>
      <c r="G6" s="114">
        <v>7</v>
      </c>
      <c r="H6" s="113" t="e">
        <f>#REF!</f>
        <v>#REF!</v>
      </c>
      <c r="I6" s="112" t="str">
        <f t="shared" ref="I6:I52" si="1">IF(ISNUMBER(H6),RANK(H6,$H$5:$H$52,0),"")</f>
        <v/>
      </c>
    </row>
    <row r="7" spans="1:9" x14ac:dyDescent="0.25">
      <c r="A7" s="43">
        <v>3</v>
      </c>
      <c r="B7" s="114">
        <v>9</v>
      </c>
      <c r="C7" s="113">
        <f>ДЕВУШКИ!AJ19</f>
        <v>700</v>
      </c>
      <c r="D7" s="112">
        <f t="shared" si="0"/>
        <v>2</v>
      </c>
      <c r="E7" s="44"/>
      <c r="F7" s="43">
        <v>3</v>
      </c>
      <c r="G7" s="114">
        <v>9</v>
      </c>
      <c r="H7" s="113" t="e">
        <f>#REF!</f>
        <v>#REF!</v>
      </c>
      <c r="I7" s="112" t="str">
        <f t="shared" si="1"/>
        <v/>
      </c>
    </row>
    <row r="8" spans="1:9" x14ac:dyDescent="0.25">
      <c r="A8" s="43">
        <v>4</v>
      </c>
      <c r="B8" s="114">
        <v>10</v>
      </c>
      <c r="C8" s="113">
        <f>ДЕВУШКИ!AJ25</f>
        <v>364</v>
      </c>
      <c r="D8" s="112">
        <f t="shared" si="0"/>
        <v>20</v>
      </c>
      <c r="E8" s="44"/>
      <c r="F8" s="43">
        <v>4</v>
      </c>
      <c r="G8" s="114">
        <v>10</v>
      </c>
      <c r="H8" s="113" t="e">
        <f>#REF!</f>
        <v>#REF!</v>
      </c>
      <c r="I8" s="112" t="str">
        <f t="shared" si="1"/>
        <v/>
      </c>
    </row>
    <row r="9" spans="1:9" x14ac:dyDescent="0.25">
      <c r="A9" s="43">
        <v>5</v>
      </c>
      <c r="B9" s="114">
        <v>11</v>
      </c>
      <c r="C9" s="113">
        <f>ДЕВУШКИ!AJ31</f>
        <v>0</v>
      </c>
      <c r="D9" s="112">
        <f t="shared" si="0"/>
        <v>31</v>
      </c>
      <c r="E9" s="44"/>
      <c r="F9" s="43">
        <v>5</v>
      </c>
      <c r="G9" s="114">
        <v>11</v>
      </c>
      <c r="H9" s="113" t="e">
        <f>#REF!</f>
        <v>#REF!</v>
      </c>
      <c r="I9" s="112" t="str">
        <f t="shared" si="1"/>
        <v/>
      </c>
    </row>
    <row r="10" spans="1:9" x14ac:dyDescent="0.25">
      <c r="A10" s="43">
        <v>6</v>
      </c>
      <c r="B10" s="114">
        <v>12</v>
      </c>
      <c r="C10" s="113">
        <f>ДЕВУШКИ!AJ37</f>
        <v>466</v>
      </c>
      <c r="D10" s="112">
        <f t="shared" si="0"/>
        <v>10</v>
      </c>
      <c r="E10" s="44"/>
      <c r="F10" s="43">
        <v>6</v>
      </c>
      <c r="G10" s="114">
        <v>12</v>
      </c>
      <c r="H10" s="113" t="e">
        <f>#REF!</f>
        <v>#REF!</v>
      </c>
      <c r="I10" s="112" t="str">
        <f t="shared" si="1"/>
        <v/>
      </c>
    </row>
    <row r="11" spans="1:9" x14ac:dyDescent="0.25">
      <c r="A11" s="43">
        <v>7</v>
      </c>
      <c r="B11" s="114">
        <v>14</v>
      </c>
      <c r="C11" s="113">
        <f>ДЕВУШКИ!AJ43</f>
        <v>0</v>
      </c>
      <c r="D11" s="112">
        <f t="shared" si="0"/>
        <v>31</v>
      </c>
      <c r="E11" s="44"/>
      <c r="F11" s="43">
        <v>7</v>
      </c>
      <c r="G11" s="114">
        <v>14</v>
      </c>
      <c r="H11" s="113" t="e">
        <f>#REF!</f>
        <v>#REF!</v>
      </c>
      <c r="I11" s="112" t="str">
        <f t="shared" si="1"/>
        <v/>
      </c>
    </row>
    <row r="12" spans="1:9" x14ac:dyDescent="0.25">
      <c r="A12" s="43">
        <v>8</v>
      </c>
      <c r="B12" s="114">
        <v>17</v>
      </c>
      <c r="C12" s="113">
        <f>ДЕВУШКИ!AJ49</f>
        <v>0</v>
      </c>
      <c r="D12" s="112">
        <f t="shared" si="0"/>
        <v>31</v>
      </c>
      <c r="E12" s="44"/>
      <c r="F12" s="43">
        <v>8</v>
      </c>
      <c r="G12" s="114">
        <v>17</v>
      </c>
      <c r="H12" s="113" t="e">
        <f>#REF!</f>
        <v>#REF!</v>
      </c>
      <c r="I12" s="112" t="str">
        <f t="shared" si="1"/>
        <v/>
      </c>
    </row>
    <row r="13" spans="1:9" x14ac:dyDescent="0.25">
      <c r="A13" s="43">
        <v>9</v>
      </c>
      <c r="B13" s="114">
        <v>18</v>
      </c>
      <c r="C13" s="113">
        <f>ДЕВУШКИ!AJ55</f>
        <v>0</v>
      </c>
      <c r="D13" s="112">
        <f t="shared" si="0"/>
        <v>31</v>
      </c>
      <c r="E13" s="44"/>
      <c r="F13" s="43">
        <v>9</v>
      </c>
      <c r="G13" s="114">
        <v>18</v>
      </c>
      <c r="H13" s="113" t="e">
        <f>#REF!</f>
        <v>#REF!</v>
      </c>
      <c r="I13" s="112" t="str">
        <f t="shared" si="1"/>
        <v/>
      </c>
    </row>
    <row r="14" spans="1:9" x14ac:dyDescent="0.25">
      <c r="A14" s="43">
        <v>10</v>
      </c>
      <c r="B14" s="114">
        <v>19</v>
      </c>
      <c r="C14" s="113">
        <f>ДЕВУШКИ!AJ61</f>
        <v>708</v>
      </c>
      <c r="D14" s="112">
        <f t="shared" si="0"/>
        <v>1</v>
      </c>
      <c r="E14" s="44"/>
      <c r="F14" s="43">
        <v>10</v>
      </c>
      <c r="G14" s="114">
        <v>19</v>
      </c>
      <c r="H14" s="113" t="e">
        <f>#REF!</f>
        <v>#REF!</v>
      </c>
      <c r="I14" s="112" t="str">
        <f t="shared" si="1"/>
        <v/>
      </c>
    </row>
    <row r="15" spans="1:9" x14ac:dyDescent="0.25">
      <c r="A15" s="43">
        <v>11</v>
      </c>
      <c r="B15" s="114">
        <v>20</v>
      </c>
      <c r="C15" s="113">
        <f>ДЕВУШКИ!AJ67</f>
        <v>326</v>
      </c>
      <c r="D15" s="112">
        <f t="shared" si="0"/>
        <v>26</v>
      </c>
      <c r="E15" s="44"/>
      <c r="F15" s="43">
        <v>11</v>
      </c>
      <c r="G15" s="114">
        <v>20</v>
      </c>
      <c r="H15" s="113" t="e">
        <f>#REF!</f>
        <v>#REF!</v>
      </c>
      <c r="I15" s="112" t="str">
        <f t="shared" si="1"/>
        <v/>
      </c>
    </row>
    <row r="16" spans="1:9" x14ac:dyDescent="0.25">
      <c r="A16" s="43">
        <v>12</v>
      </c>
      <c r="B16" s="114">
        <v>22</v>
      </c>
      <c r="C16" s="113">
        <f>ДЕВУШКИ!AJ73</f>
        <v>466</v>
      </c>
      <c r="D16" s="112">
        <f t="shared" si="0"/>
        <v>10</v>
      </c>
      <c r="E16" s="44"/>
      <c r="F16" s="43">
        <v>12</v>
      </c>
      <c r="G16" s="114">
        <v>22</v>
      </c>
      <c r="H16" s="113" t="e">
        <f>#REF!</f>
        <v>#REF!</v>
      </c>
      <c r="I16" s="112" t="str">
        <f t="shared" si="1"/>
        <v/>
      </c>
    </row>
    <row r="17" spans="1:9" x14ac:dyDescent="0.25">
      <c r="A17" s="43">
        <v>13</v>
      </c>
      <c r="B17" s="114">
        <v>23</v>
      </c>
      <c r="C17" s="113">
        <f>ДЕВУШКИ!AJ79</f>
        <v>402</v>
      </c>
      <c r="D17" s="112">
        <f t="shared" si="0"/>
        <v>17</v>
      </c>
      <c r="E17" s="44"/>
      <c r="F17" s="43">
        <v>13</v>
      </c>
      <c r="G17" s="114">
        <v>23</v>
      </c>
      <c r="H17" s="113" t="e">
        <f>#REF!</f>
        <v>#REF!</v>
      </c>
      <c r="I17" s="112" t="str">
        <f t="shared" si="1"/>
        <v/>
      </c>
    </row>
    <row r="18" spans="1:9" x14ac:dyDescent="0.25">
      <c r="A18" s="43">
        <v>14</v>
      </c>
      <c r="B18" s="114">
        <v>24</v>
      </c>
      <c r="C18" s="113">
        <f>ДЕВУШКИ!AJ85</f>
        <v>0</v>
      </c>
      <c r="D18" s="112">
        <f t="shared" si="0"/>
        <v>31</v>
      </c>
      <c r="E18" s="44"/>
      <c r="F18" s="43">
        <v>14</v>
      </c>
      <c r="G18" s="114">
        <v>24</v>
      </c>
      <c r="H18" s="113" t="e">
        <f>#REF!</f>
        <v>#REF!</v>
      </c>
      <c r="I18" s="112" t="str">
        <f t="shared" si="1"/>
        <v/>
      </c>
    </row>
    <row r="19" spans="1:9" x14ac:dyDescent="0.25">
      <c r="A19" s="43">
        <v>15</v>
      </c>
      <c r="B19" s="114">
        <v>26</v>
      </c>
      <c r="C19" s="113">
        <f>ДЕВУШКИ!AJ91</f>
        <v>355</v>
      </c>
      <c r="D19" s="112">
        <f t="shared" si="0"/>
        <v>23</v>
      </c>
      <c r="E19" s="44"/>
      <c r="F19" s="43">
        <v>15</v>
      </c>
      <c r="G19" s="114">
        <v>26</v>
      </c>
      <c r="H19" s="113" t="e">
        <f>#REF!</f>
        <v>#REF!</v>
      </c>
      <c r="I19" s="112" t="str">
        <f t="shared" si="1"/>
        <v/>
      </c>
    </row>
    <row r="20" spans="1:9" x14ac:dyDescent="0.25">
      <c r="A20" s="43">
        <v>16</v>
      </c>
      <c r="B20" s="114">
        <v>27</v>
      </c>
      <c r="C20" s="113">
        <f>ДЕВУШКИ!AJ97</f>
        <v>634</v>
      </c>
      <c r="D20" s="112">
        <f t="shared" si="0"/>
        <v>3</v>
      </c>
      <c r="E20" s="44"/>
      <c r="F20" s="43">
        <v>16</v>
      </c>
      <c r="G20" s="114">
        <v>27</v>
      </c>
      <c r="H20" s="113" t="e">
        <f>#REF!</f>
        <v>#REF!</v>
      </c>
      <c r="I20" s="112" t="str">
        <f t="shared" si="1"/>
        <v/>
      </c>
    </row>
    <row r="21" spans="1:9" x14ac:dyDescent="0.25">
      <c r="A21" s="43">
        <v>17</v>
      </c>
      <c r="B21" s="114">
        <v>28</v>
      </c>
      <c r="C21" s="113">
        <f>ДЕВУШКИ!AJ103</f>
        <v>0</v>
      </c>
      <c r="D21" s="112">
        <f t="shared" si="0"/>
        <v>31</v>
      </c>
      <c r="E21" s="44"/>
      <c r="F21" s="43">
        <v>17</v>
      </c>
      <c r="G21" s="114">
        <v>28</v>
      </c>
      <c r="H21" s="113" t="e">
        <f>#REF!</f>
        <v>#REF!</v>
      </c>
      <c r="I21" s="112" t="str">
        <f t="shared" si="1"/>
        <v/>
      </c>
    </row>
    <row r="22" spans="1:9" x14ac:dyDescent="0.25">
      <c r="A22" s="43">
        <v>18</v>
      </c>
      <c r="B22" s="114">
        <v>29</v>
      </c>
      <c r="C22" s="113">
        <f>ДЕВУШКИ!AJ109</f>
        <v>345</v>
      </c>
      <c r="D22" s="112">
        <f t="shared" si="0"/>
        <v>25</v>
      </c>
      <c r="E22" s="44"/>
      <c r="F22" s="43">
        <v>18</v>
      </c>
      <c r="G22" s="114">
        <v>29</v>
      </c>
      <c r="H22" s="113" t="e">
        <f>#REF!</f>
        <v>#REF!</v>
      </c>
      <c r="I22" s="112" t="str">
        <f t="shared" si="1"/>
        <v/>
      </c>
    </row>
    <row r="23" spans="1:9" x14ac:dyDescent="0.25">
      <c r="A23" s="43">
        <v>19</v>
      </c>
      <c r="B23" s="114">
        <v>30</v>
      </c>
      <c r="C23" s="113">
        <f>ДЕВУШКИ!AJ115</f>
        <v>560</v>
      </c>
      <c r="D23" s="112">
        <f t="shared" si="0"/>
        <v>6</v>
      </c>
      <c r="E23" s="44"/>
      <c r="F23" s="43">
        <v>19</v>
      </c>
      <c r="G23" s="114">
        <v>30</v>
      </c>
      <c r="H23" s="113" t="e">
        <f>#REF!</f>
        <v>#REF!</v>
      </c>
      <c r="I23" s="112" t="str">
        <f t="shared" si="1"/>
        <v/>
      </c>
    </row>
    <row r="24" spans="1:9" x14ac:dyDescent="0.25">
      <c r="A24" s="43">
        <v>20</v>
      </c>
      <c r="B24" s="114">
        <v>31</v>
      </c>
      <c r="C24" s="113">
        <f>ДЕВУШКИ!AJ121</f>
        <v>622</v>
      </c>
      <c r="D24" s="112">
        <f t="shared" si="0"/>
        <v>4</v>
      </c>
      <c r="E24" s="44"/>
      <c r="F24" s="43">
        <v>20</v>
      </c>
      <c r="G24" s="114">
        <v>31</v>
      </c>
      <c r="H24" s="113" t="e">
        <f>#REF!</f>
        <v>#REF!</v>
      </c>
      <c r="I24" s="112" t="str">
        <f t="shared" si="1"/>
        <v/>
      </c>
    </row>
    <row r="25" spans="1:9" x14ac:dyDescent="0.25">
      <c r="A25" s="43">
        <v>21</v>
      </c>
      <c r="B25" s="114">
        <v>32</v>
      </c>
      <c r="C25" s="113">
        <f>ДЕВУШКИ!AJ127</f>
        <v>501</v>
      </c>
      <c r="D25" s="112">
        <f t="shared" si="0"/>
        <v>8</v>
      </c>
      <c r="E25" s="44"/>
      <c r="F25" s="43">
        <v>21</v>
      </c>
      <c r="G25" s="114">
        <v>32</v>
      </c>
      <c r="H25" s="113" t="e">
        <f>#REF!</f>
        <v>#REF!</v>
      </c>
      <c r="I25" s="112" t="str">
        <f t="shared" si="1"/>
        <v/>
      </c>
    </row>
    <row r="26" spans="1:9" x14ac:dyDescent="0.25">
      <c r="A26" s="43">
        <v>22</v>
      </c>
      <c r="B26" s="114">
        <v>34</v>
      </c>
      <c r="C26" s="113">
        <f>ДЕВУШКИ!AJ133</f>
        <v>0</v>
      </c>
      <c r="D26" s="112">
        <f t="shared" si="0"/>
        <v>31</v>
      </c>
      <c r="E26" s="44"/>
      <c r="F26" s="43">
        <v>22</v>
      </c>
      <c r="G26" s="114">
        <v>34</v>
      </c>
      <c r="H26" s="113" t="e">
        <f>#REF!</f>
        <v>#REF!</v>
      </c>
      <c r="I26" s="112" t="str">
        <f t="shared" si="1"/>
        <v/>
      </c>
    </row>
    <row r="27" spans="1:9" x14ac:dyDescent="0.25">
      <c r="A27" s="43">
        <v>23</v>
      </c>
      <c r="B27" s="114">
        <v>36</v>
      </c>
      <c r="C27" s="113">
        <f>ДЕВУШКИ!AJ139</f>
        <v>250</v>
      </c>
      <c r="D27" s="112">
        <f t="shared" si="0"/>
        <v>29</v>
      </c>
      <c r="E27" s="44"/>
      <c r="F27" s="43">
        <v>23</v>
      </c>
      <c r="G27" s="114">
        <v>36</v>
      </c>
      <c r="H27" s="113" t="e">
        <f>#REF!</f>
        <v>#REF!</v>
      </c>
      <c r="I27" s="112" t="str">
        <f t="shared" si="1"/>
        <v/>
      </c>
    </row>
    <row r="28" spans="1:9" x14ac:dyDescent="0.25">
      <c r="A28" s="43">
        <v>24</v>
      </c>
      <c r="B28" s="114">
        <v>38</v>
      </c>
      <c r="C28" s="113">
        <f>ДЕВУШКИ!AJ145</f>
        <v>465</v>
      </c>
      <c r="D28" s="112">
        <f t="shared" si="0"/>
        <v>12</v>
      </c>
      <c r="E28" s="44"/>
      <c r="F28" s="43">
        <v>24</v>
      </c>
      <c r="G28" s="114">
        <v>38</v>
      </c>
      <c r="H28" s="113" t="e">
        <f>#REF!</f>
        <v>#REF!</v>
      </c>
      <c r="I28" s="112" t="str">
        <f t="shared" si="1"/>
        <v/>
      </c>
    </row>
    <row r="29" spans="1:9" x14ac:dyDescent="0.25">
      <c r="A29" s="43">
        <v>25</v>
      </c>
      <c r="B29" s="114">
        <v>39</v>
      </c>
      <c r="C29" s="113">
        <f>ДЕВУШКИ!AJ151</f>
        <v>0</v>
      </c>
      <c r="D29" s="112">
        <f t="shared" si="0"/>
        <v>31</v>
      </c>
      <c r="E29" s="44"/>
      <c r="F29" s="43">
        <v>25</v>
      </c>
      <c r="G29" s="114">
        <v>39</v>
      </c>
      <c r="H29" s="113" t="e">
        <f>#REF!</f>
        <v>#REF!</v>
      </c>
      <c r="I29" s="112" t="str">
        <f t="shared" si="1"/>
        <v/>
      </c>
    </row>
    <row r="30" spans="1:9" x14ac:dyDescent="0.25">
      <c r="A30" s="43">
        <v>26</v>
      </c>
      <c r="B30" s="114">
        <v>40</v>
      </c>
      <c r="C30" s="113">
        <f>ДЕВУШКИ!AJ157</f>
        <v>274</v>
      </c>
      <c r="D30" s="112">
        <f t="shared" si="0"/>
        <v>28</v>
      </c>
      <c r="E30" s="44"/>
      <c r="F30" s="43">
        <v>26</v>
      </c>
      <c r="G30" s="114">
        <v>40</v>
      </c>
      <c r="H30" s="113" t="e">
        <f>#REF!</f>
        <v>#REF!</v>
      </c>
      <c r="I30" s="112" t="str">
        <f t="shared" si="1"/>
        <v/>
      </c>
    </row>
    <row r="31" spans="1:9" x14ac:dyDescent="0.25">
      <c r="A31" s="43">
        <v>27</v>
      </c>
      <c r="B31" s="114">
        <v>41</v>
      </c>
      <c r="C31" s="113">
        <f>ДЕВУШКИ!AJ163</f>
        <v>235</v>
      </c>
      <c r="D31" s="112">
        <f t="shared" si="0"/>
        <v>30</v>
      </c>
      <c r="E31" s="44"/>
      <c r="F31" s="43">
        <v>27</v>
      </c>
      <c r="G31" s="114">
        <v>41</v>
      </c>
      <c r="H31" s="113" t="e">
        <f>#REF!</f>
        <v>#REF!</v>
      </c>
      <c r="I31" s="112" t="str">
        <f t="shared" si="1"/>
        <v/>
      </c>
    </row>
    <row r="32" spans="1:9" x14ac:dyDescent="0.25">
      <c r="A32" s="43">
        <v>28</v>
      </c>
      <c r="B32" s="114">
        <v>42</v>
      </c>
      <c r="C32" s="113">
        <f>ДЕВУШКИ!AJ169</f>
        <v>362</v>
      </c>
      <c r="D32" s="112">
        <f t="shared" si="0"/>
        <v>22</v>
      </c>
      <c r="E32" s="44"/>
      <c r="F32" s="43">
        <v>28</v>
      </c>
      <c r="G32" s="114">
        <v>42</v>
      </c>
      <c r="H32" s="113" t="e">
        <f>#REF!</f>
        <v>#REF!</v>
      </c>
      <c r="I32" s="112" t="str">
        <f t="shared" si="1"/>
        <v/>
      </c>
    </row>
    <row r="33" spans="1:9" x14ac:dyDescent="0.25">
      <c r="A33" s="43">
        <v>29</v>
      </c>
      <c r="B33" s="114">
        <v>43</v>
      </c>
      <c r="C33" s="113">
        <f>ДЕВУШКИ!AJ175</f>
        <v>299</v>
      </c>
      <c r="D33" s="112">
        <f t="shared" si="0"/>
        <v>27</v>
      </c>
      <c r="E33" s="44"/>
      <c r="F33" s="43">
        <v>29</v>
      </c>
      <c r="G33" s="114">
        <v>43</v>
      </c>
      <c r="H33" s="113" t="e">
        <f>#REF!</f>
        <v>#REF!</v>
      </c>
      <c r="I33" s="112" t="str">
        <f t="shared" si="1"/>
        <v/>
      </c>
    </row>
    <row r="34" spans="1:9" x14ac:dyDescent="0.25">
      <c r="A34" s="43">
        <v>30</v>
      </c>
      <c r="B34" s="114">
        <v>44</v>
      </c>
      <c r="C34" s="113">
        <f>ДЕВУШКИ!AJ181</f>
        <v>0</v>
      </c>
      <c r="D34" s="112">
        <f t="shared" si="0"/>
        <v>31</v>
      </c>
      <c r="E34" s="44"/>
      <c r="F34" s="43">
        <v>30</v>
      </c>
      <c r="G34" s="114">
        <v>44</v>
      </c>
      <c r="H34" s="113" t="e">
        <f>#REF!</f>
        <v>#REF!</v>
      </c>
      <c r="I34" s="112" t="str">
        <f t="shared" si="1"/>
        <v/>
      </c>
    </row>
    <row r="35" spans="1:9" x14ac:dyDescent="0.25">
      <c r="A35" s="43">
        <v>31</v>
      </c>
      <c r="B35" s="114">
        <v>45</v>
      </c>
      <c r="C35" s="113">
        <f>ДЕВУШКИ!AJ187</f>
        <v>522</v>
      </c>
      <c r="D35" s="112">
        <f t="shared" si="0"/>
        <v>7</v>
      </c>
      <c r="E35" s="44"/>
      <c r="F35" s="43">
        <v>31</v>
      </c>
      <c r="G35" s="114">
        <v>45</v>
      </c>
      <c r="H35" s="113" t="e">
        <f>#REF!</f>
        <v>#REF!</v>
      </c>
      <c r="I35" s="112" t="str">
        <f t="shared" si="1"/>
        <v/>
      </c>
    </row>
    <row r="36" spans="1:9" x14ac:dyDescent="0.25">
      <c r="A36" s="43">
        <v>32</v>
      </c>
      <c r="B36" s="114">
        <v>46</v>
      </c>
      <c r="C36" s="113">
        <f>ДЕВУШКИ!AJ193</f>
        <v>0</v>
      </c>
      <c r="D36" s="112">
        <f t="shared" si="0"/>
        <v>31</v>
      </c>
      <c r="E36" s="44"/>
      <c r="F36" s="43">
        <v>32</v>
      </c>
      <c r="G36" s="114">
        <v>46</v>
      </c>
      <c r="H36" s="113" t="e">
        <f>#REF!</f>
        <v>#REF!</v>
      </c>
      <c r="I36" s="112" t="str">
        <f t="shared" si="1"/>
        <v/>
      </c>
    </row>
    <row r="37" spans="1:9" x14ac:dyDescent="0.25">
      <c r="A37" s="43">
        <v>33</v>
      </c>
      <c r="B37" s="114">
        <v>47</v>
      </c>
      <c r="C37" s="113">
        <f>ДЕВУШКИ!AJ199</f>
        <v>576</v>
      </c>
      <c r="D37" s="112">
        <f t="shared" si="0"/>
        <v>5</v>
      </c>
      <c r="E37" s="44"/>
      <c r="F37" s="43">
        <v>33</v>
      </c>
      <c r="G37" s="114">
        <v>47</v>
      </c>
      <c r="H37" s="113" t="e">
        <f>#REF!</f>
        <v>#REF!</v>
      </c>
      <c r="I37" s="112" t="str">
        <f t="shared" si="1"/>
        <v/>
      </c>
    </row>
    <row r="38" spans="1:9" x14ac:dyDescent="0.25">
      <c r="A38" s="43">
        <v>34</v>
      </c>
      <c r="B38" s="114">
        <v>48</v>
      </c>
      <c r="C38" s="113">
        <f>ДЕВУШКИ!AJ205</f>
        <v>402</v>
      </c>
      <c r="D38" s="112">
        <f t="shared" si="0"/>
        <v>17</v>
      </c>
      <c r="E38" s="44"/>
      <c r="F38" s="43">
        <v>34</v>
      </c>
      <c r="G38" s="114">
        <v>48</v>
      </c>
      <c r="H38" s="113" t="e">
        <f>#REF!</f>
        <v>#REF!</v>
      </c>
      <c r="I38" s="112" t="str">
        <f t="shared" si="1"/>
        <v/>
      </c>
    </row>
    <row r="39" spans="1:9" x14ac:dyDescent="0.25">
      <c r="A39" s="43">
        <v>35</v>
      </c>
      <c r="B39" s="114">
        <v>49</v>
      </c>
      <c r="C39" s="113">
        <f>ДЕВУШКИ!AJ211</f>
        <v>346</v>
      </c>
      <c r="D39" s="112">
        <f t="shared" si="0"/>
        <v>24</v>
      </c>
      <c r="E39" s="44"/>
      <c r="F39" s="43">
        <v>35</v>
      </c>
      <c r="G39" s="114">
        <v>49</v>
      </c>
      <c r="H39" s="113" t="e">
        <f>#REF!</f>
        <v>#REF!</v>
      </c>
      <c r="I39" s="112" t="str">
        <f t="shared" si="1"/>
        <v/>
      </c>
    </row>
    <row r="40" spans="1:9" x14ac:dyDescent="0.25">
      <c r="A40" s="43">
        <v>36</v>
      </c>
      <c r="B40" s="114">
        <v>50</v>
      </c>
      <c r="C40" s="113">
        <f>ДЕВУШКИ!AJ217</f>
        <v>471</v>
      </c>
      <c r="D40" s="112">
        <f t="shared" si="0"/>
        <v>9</v>
      </c>
      <c r="E40" s="44"/>
      <c r="F40" s="43">
        <v>36</v>
      </c>
      <c r="G40" s="114">
        <v>50</v>
      </c>
      <c r="H40" s="113" t="e">
        <f>#REF!</f>
        <v>#REF!</v>
      </c>
      <c r="I40" s="112" t="str">
        <f t="shared" si="1"/>
        <v/>
      </c>
    </row>
    <row r="41" spans="1:9" x14ac:dyDescent="0.25">
      <c r="A41" s="43">
        <v>37</v>
      </c>
      <c r="B41" s="114">
        <v>51</v>
      </c>
      <c r="C41" s="113">
        <f>ДЕВУШКИ!AJ223</f>
        <v>0</v>
      </c>
      <c r="D41" s="112">
        <f t="shared" si="0"/>
        <v>31</v>
      </c>
      <c r="E41" s="44"/>
      <c r="F41" s="43">
        <v>37</v>
      </c>
      <c r="G41" s="114">
        <v>51</v>
      </c>
      <c r="H41" s="113" t="e">
        <f>#REF!</f>
        <v>#REF!</v>
      </c>
      <c r="I41" s="112" t="str">
        <f t="shared" si="1"/>
        <v/>
      </c>
    </row>
    <row r="42" spans="1:9" x14ac:dyDescent="0.25">
      <c r="A42" s="43">
        <v>38</v>
      </c>
      <c r="B42" s="114">
        <v>52</v>
      </c>
      <c r="C42" s="113">
        <f>ДЕВУШКИ!AJ229</f>
        <v>423</v>
      </c>
      <c r="D42" s="112">
        <f t="shared" si="0"/>
        <v>15</v>
      </c>
      <c r="E42" s="44"/>
      <c r="F42" s="43">
        <v>38</v>
      </c>
      <c r="G42" s="114">
        <v>52</v>
      </c>
      <c r="H42" s="113" t="e">
        <f>#REF!</f>
        <v>#REF!</v>
      </c>
      <c r="I42" s="112" t="str">
        <f t="shared" si="1"/>
        <v/>
      </c>
    </row>
    <row r="43" spans="1:9" x14ac:dyDescent="0.25">
      <c r="A43" s="43">
        <v>39</v>
      </c>
      <c r="B43" s="114">
        <v>53</v>
      </c>
      <c r="C43" s="113">
        <f>ДЕВУШКИ!AJ235</f>
        <v>363</v>
      </c>
      <c r="D43" s="112">
        <f t="shared" si="0"/>
        <v>21</v>
      </c>
      <c r="E43" s="44"/>
      <c r="F43" s="43">
        <v>39</v>
      </c>
      <c r="G43" s="114">
        <v>53</v>
      </c>
      <c r="H43" s="113" t="e">
        <f>#REF!</f>
        <v>#REF!</v>
      </c>
      <c r="I43" s="112" t="str">
        <f t="shared" si="1"/>
        <v/>
      </c>
    </row>
    <row r="44" spans="1:9" x14ac:dyDescent="0.25">
      <c r="A44" s="43">
        <v>40</v>
      </c>
      <c r="B44" s="114">
        <v>55</v>
      </c>
      <c r="C44" s="113">
        <f>ДЕВУШКИ!AJ241</f>
        <v>0</v>
      </c>
      <c r="D44" s="112">
        <f t="shared" si="0"/>
        <v>31</v>
      </c>
      <c r="E44" s="44"/>
      <c r="F44" s="43">
        <v>40</v>
      </c>
      <c r="G44" s="114">
        <v>55</v>
      </c>
      <c r="H44" s="113" t="e">
        <f>#REF!</f>
        <v>#REF!</v>
      </c>
      <c r="I44" s="112" t="str">
        <f t="shared" si="1"/>
        <v/>
      </c>
    </row>
    <row r="45" spans="1:9" x14ac:dyDescent="0.25">
      <c r="A45" s="43">
        <v>41</v>
      </c>
      <c r="B45" s="114">
        <v>56</v>
      </c>
      <c r="C45" s="113">
        <f>ДЕВУШКИ!AJ247</f>
        <v>423</v>
      </c>
      <c r="D45" s="112">
        <f t="shared" si="0"/>
        <v>15</v>
      </c>
      <c r="E45" s="44"/>
      <c r="F45" s="43">
        <v>41</v>
      </c>
      <c r="G45" s="114">
        <v>56</v>
      </c>
      <c r="H45" s="113" t="e">
        <f>#REF!</f>
        <v>#REF!</v>
      </c>
      <c r="I45" s="112" t="str">
        <f t="shared" si="1"/>
        <v/>
      </c>
    </row>
    <row r="46" spans="1:9" x14ac:dyDescent="0.25">
      <c r="A46" s="43">
        <v>42</v>
      </c>
      <c r="B46" s="114">
        <v>58</v>
      </c>
      <c r="C46" s="113">
        <f>ДЕВУШКИ!AJ253</f>
        <v>0</v>
      </c>
      <c r="D46" s="112">
        <f t="shared" si="0"/>
        <v>31</v>
      </c>
      <c r="E46" s="44"/>
      <c r="F46" s="43">
        <v>42</v>
      </c>
      <c r="G46" s="114">
        <v>58</v>
      </c>
      <c r="H46" s="113" t="e">
        <f>#REF!</f>
        <v>#REF!</v>
      </c>
      <c r="I46" s="112" t="str">
        <f t="shared" si="1"/>
        <v/>
      </c>
    </row>
    <row r="47" spans="1:9" x14ac:dyDescent="0.25">
      <c r="A47" s="43">
        <v>43</v>
      </c>
      <c r="B47" s="114">
        <v>59</v>
      </c>
      <c r="C47" s="113">
        <f>ДЕВУШКИ!AJ259</f>
        <v>465</v>
      </c>
      <c r="D47" s="112">
        <f t="shared" si="0"/>
        <v>12</v>
      </c>
      <c r="E47" s="44"/>
      <c r="F47" s="43">
        <v>43</v>
      </c>
      <c r="G47" s="114">
        <v>59</v>
      </c>
      <c r="H47" s="113" t="e">
        <f>#REF!</f>
        <v>#REF!</v>
      </c>
      <c r="I47" s="112" t="str">
        <f t="shared" si="1"/>
        <v/>
      </c>
    </row>
    <row r="48" spans="1:9" x14ac:dyDescent="0.25">
      <c r="A48" s="43">
        <v>44</v>
      </c>
      <c r="B48" s="114">
        <v>63</v>
      </c>
      <c r="C48" s="113">
        <f>ДЕВУШКИ!AJ265</f>
        <v>0</v>
      </c>
      <c r="D48" s="112">
        <f t="shared" si="0"/>
        <v>31</v>
      </c>
      <c r="E48" s="44"/>
      <c r="F48" s="43">
        <v>44</v>
      </c>
      <c r="G48" s="114">
        <v>63</v>
      </c>
      <c r="H48" s="113" t="e">
        <f>#REF!</f>
        <v>#REF!</v>
      </c>
      <c r="I48" s="112" t="str">
        <f t="shared" si="1"/>
        <v/>
      </c>
    </row>
    <row r="49" spans="1:9" x14ac:dyDescent="0.25">
      <c r="A49" s="43">
        <v>45</v>
      </c>
      <c r="B49" s="114">
        <v>67</v>
      </c>
      <c r="C49" s="113">
        <f>ДЕВУШКИ!AJ271</f>
        <v>0</v>
      </c>
      <c r="D49" s="112">
        <f t="shared" si="0"/>
        <v>31</v>
      </c>
      <c r="E49" s="44"/>
      <c r="F49" s="43">
        <v>45</v>
      </c>
      <c r="G49" s="114">
        <v>67</v>
      </c>
      <c r="H49" s="113" t="e">
        <f>#REF!</f>
        <v>#REF!</v>
      </c>
      <c r="I49" s="112" t="str">
        <f t="shared" si="1"/>
        <v/>
      </c>
    </row>
    <row r="50" spans="1:9" x14ac:dyDescent="0.25">
      <c r="A50" s="43">
        <v>46</v>
      </c>
      <c r="B50" s="114">
        <v>75</v>
      </c>
      <c r="C50" s="113">
        <f>ДЕВУШКИ!AJ277</f>
        <v>0</v>
      </c>
      <c r="D50" s="112">
        <f t="shared" si="0"/>
        <v>31</v>
      </c>
      <c r="E50" s="44"/>
      <c r="F50" s="43">
        <v>46</v>
      </c>
      <c r="G50" s="114">
        <v>75</v>
      </c>
      <c r="H50" s="113" t="e">
        <f>#REF!</f>
        <v>#REF!</v>
      </c>
      <c r="I50" s="112" t="str">
        <f t="shared" si="1"/>
        <v/>
      </c>
    </row>
    <row r="51" spans="1:9" x14ac:dyDescent="0.25">
      <c r="A51" s="43">
        <v>47</v>
      </c>
      <c r="B51" s="114" t="s">
        <v>457</v>
      </c>
      <c r="C51" s="113">
        <f>ДЕВУШКИ!AJ283</f>
        <v>0</v>
      </c>
      <c r="D51" s="112">
        <f t="shared" si="0"/>
        <v>31</v>
      </c>
      <c r="E51" s="44"/>
      <c r="F51" s="43">
        <v>47</v>
      </c>
      <c r="G51" s="114" t="s">
        <v>457</v>
      </c>
      <c r="H51" s="113" t="e">
        <f>#REF!</f>
        <v>#REF!</v>
      </c>
      <c r="I51" s="112" t="str">
        <f t="shared" si="1"/>
        <v/>
      </c>
    </row>
    <row r="52" spans="1:9" x14ac:dyDescent="0.25">
      <c r="A52" s="43">
        <v>48</v>
      </c>
      <c r="B52" s="114" t="s">
        <v>469</v>
      </c>
      <c r="C52" s="113">
        <f>ДЕВУШКИ!AJ289</f>
        <v>461</v>
      </c>
      <c r="D52" s="112">
        <f t="shared" si="0"/>
        <v>14</v>
      </c>
      <c r="F52" s="43">
        <v>48</v>
      </c>
      <c r="G52" s="114" t="s">
        <v>469</v>
      </c>
      <c r="H52" s="113" t="e">
        <f>#REF!</f>
        <v>#REF!</v>
      </c>
      <c r="I52" s="112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группа Б (2)</vt:lpstr>
      <vt:lpstr>ДЕВУШКИ</vt:lpstr>
      <vt:lpstr>ЮНОШИ </vt:lpstr>
      <vt:lpstr>ЛИЧНИКИ</vt:lpstr>
      <vt:lpstr>итоговый</vt:lpstr>
      <vt:lpstr>группа А</vt:lpstr>
      <vt:lpstr>группа Б</vt:lpstr>
      <vt:lpstr>итоговый (по местам)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2018-12-14T12:33:55Z</dcterms:modified>
</cp:coreProperties>
</file>